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2\REM A y BS Consolidados\REM A\"/>
    </mc:Choice>
  </mc:AlternateContent>
  <xr:revisionPtr revIDLastSave="0" documentId="13_ncr:1_{FE053F2A-1CB2-4687-8CB2-052F2568738B}" xr6:coauthVersionLast="45" xr6:coauthVersionMax="45" xr10:uidLastSave="{00000000-0000-0000-0000-000000000000}"/>
  <bookViews>
    <workbookView xWindow="-120" yWindow="-120" windowWidth="24240" windowHeight="13140" tabRatio="829" activeTab="12" xr2:uid="{695F6C47-1900-4BFE-B828-6744391609C1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6" i="13" l="1"/>
  <c r="E204" i="13"/>
  <c r="D204" i="13"/>
  <c r="C204" i="13" s="1"/>
  <c r="AE199" i="13"/>
  <c r="AD199" i="13"/>
  <c r="AC199" i="13"/>
  <c r="AB199" i="13"/>
  <c r="AA199" i="13"/>
  <c r="Z199" i="13"/>
  <c r="Y199" i="13"/>
  <c r="X199" i="13"/>
  <c r="W199" i="13"/>
  <c r="V199" i="13"/>
  <c r="U199" i="13"/>
  <c r="T199" i="13"/>
  <c r="S199" i="13"/>
  <c r="R199" i="13"/>
  <c r="Q199" i="13"/>
  <c r="P199" i="13"/>
  <c r="O199" i="13"/>
  <c r="N199" i="13"/>
  <c r="M199" i="13"/>
  <c r="L199" i="13"/>
  <c r="K199" i="13"/>
  <c r="J199" i="13"/>
  <c r="I199" i="13"/>
  <c r="H199" i="13"/>
  <c r="G199" i="13"/>
  <c r="F199" i="13"/>
  <c r="E198" i="13"/>
  <c r="E199" i="13" s="1"/>
  <c r="D198" i="13"/>
  <c r="C198" i="13" s="1"/>
  <c r="E197" i="13"/>
  <c r="D197" i="13"/>
  <c r="C197" i="13"/>
  <c r="Q192" i="13"/>
  <c r="P192" i="13"/>
  <c r="O192" i="13"/>
  <c r="N192" i="13"/>
  <c r="M192" i="13"/>
  <c r="L192" i="13"/>
  <c r="K192" i="13"/>
  <c r="J192" i="13"/>
  <c r="I192" i="13"/>
  <c r="H192" i="13"/>
  <c r="G192" i="13"/>
  <c r="E192" i="13" s="1"/>
  <c r="F192" i="13"/>
  <c r="D192" i="13" s="1"/>
  <c r="C192" i="13"/>
  <c r="E191" i="13"/>
  <c r="C191" i="13" s="1"/>
  <c r="D191" i="13"/>
  <c r="E190" i="13"/>
  <c r="D190" i="13"/>
  <c r="C190" i="13" s="1"/>
  <c r="Q184" i="13"/>
  <c r="P184" i="13"/>
  <c r="O184" i="13"/>
  <c r="N184" i="13"/>
  <c r="M184" i="13"/>
  <c r="L184" i="13"/>
  <c r="K184" i="13"/>
  <c r="J184" i="13"/>
  <c r="I184" i="13"/>
  <c r="H184" i="13"/>
  <c r="G184" i="13"/>
  <c r="F184" i="13"/>
  <c r="E182" i="13"/>
  <c r="D182" i="13"/>
  <c r="C182" i="13"/>
  <c r="E181" i="13"/>
  <c r="C181" i="13" s="1"/>
  <c r="D181" i="13"/>
  <c r="E180" i="13"/>
  <c r="E184" i="13" s="1"/>
  <c r="D180" i="13"/>
  <c r="E175" i="13"/>
  <c r="D175" i="13"/>
  <c r="C175" i="13"/>
  <c r="E174" i="13"/>
  <c r="D174" i="13"/>
  <c r="C174" i="13"/>
  <c r="E173" i="13"/>
  <c r="C173" i="13" s="1"/>
  <c r="D173" i="13"/>
  <c r="E172" i="13"/>
  <c r="D172" i="13"/>
  <c r="C172" i="13" s="1"/>
  <c r="E171" i="13"/>
  <c r="D171" i="13"/>
  <c r="C171" i="13"/>
  <c r="E170" i="13"/>
  <c r="D170" i="13"/>
  <c r="C170" i="13"/>
  <c r="E165" i="13"/>
  <c r="C165" i="13" s="1"/>
  <c r="D165" i="13"/>
  <c r="E164" i="13"/>
  <c r="D164" i="13"/>
  <c r="E163" i="13"/>
  <c r="D163" i="13"/>
  <c r="C163" i="13"/>
  <c r="E162" i="13"/>
  <c r="D162" i="13"/>
  <c r="C162" i="13"/>
  <c r="E161" i="13"/>
  <c r="C161" i="13" s="1"/>
  <c r="D161" i="13"/>
  <c r="E160" i="13"/>
  <c r="D160" i="13"/>
  <c r="C160" i="13" s="1"/>
  <c r="AA155" i="13"/>
  <c r="Z155" i="13"/>
  <c r="Y155" i="13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E154" i="13"/>
  <c r="D154" i="13"/>
  <c r="C154" i="13" s="1"/>
  <c r="E153" i="13"/>
  <c r="D153" i="13"/>
  <c r="C153" i="13"/>
  <c r="E152" i="13"/>
  <c r="D152" i="13"/>
  <c r="C152" i="13"/>
  <c r="E151" i="13"/>
  <c r="C151" i="13" s="1"/>
  <c r="D151" i="13"/>
  <c r="E150" i="13"/>
  <c r="D150" i="13"/>
  <c r="C150" i="13" s="1"/>
  <c r="E149" i="13"/>
  <c r="D149" i="13"/>
  <c r="C149" i="13" s="1"/>
  <c r="E148" i="13"/>
  <c r="D148" i="13"/>
  <c r="C148" i="13"/>
  <c r="E147" i="13"/>
  <c r="C147" i="13" s="1"/>
  <c r="D147" i="13"/>
  <c r="E146" i="13"/>
  <c r="E155" i="13" s="1"/>
  <c r="D146" i="13"/>
  <c r="C146" i="13" s="1"/>
  <c r="E145" i="13"/>
  <c r="D145" i="13"/>
  <c r="C145" i="13"/>
  <c r="AA144" i="13"/>
  <c r="Z144" i="13"/>
  <c r="Y144" i="13"/>
  <c r="X144" i="13"/>
  <c r="W144" i="13"/>
  <c r="V144" i="13"/>
  <c r="U144" i="13"/>
  <c r="T144" i="13"/>
  <c r="S144" i="13"/>
  <c r="R144" i="13"/>
  <c r="Q144" i="13"/>
  <c r="P144" i="13"/>
  <c r="O144" i="13"/>
  <c r="N144" i="13"/>
  <c r="M144" i="13"/>
  <c r="L144" i="13"/>
  <c r="K144" i="13"/>
  <c r="J144" i="13"/>
  <c r="I144" i="13"/>
  <c r="H144" i="13"/>
  <c r="G144" i="13"/>
  <c r="F144" i="13"/>
  <c r="E143" i="13"/>
  <c r="D143" i="13"/>
  <c r="C143" i="13"/>
  <c r="E142" i="13"/>
  <c r="D142" i="13"/>
  <c r="C142" i="13"/>
  <c r="E141" i="13"/>
  <c r="C141" i="13" s="1"/>
  <c r="D141" i="13"/>
  <c r="E140" i="13"/>
  <c r="D140" i="13"/>
  <c r="E139" i="13"/>
  <c r="D139" i="13"/>
  <c r="C139" i="13"/>
  <c r="E138" i="13"/>
  <c r="D138" i="13"/>
  <c r="C138" i="13"/>
  <c r="E137" i="13"/>
  <c r="C137" i="13" s="1"/>
  <c r="D137" i="13"/>
  <c r="E136" i="13"/>
  <c r="D136" i="13"/>
  <c r="C136" i="13" s="1"/>
  <c r="E135" i="13"/>
  <c r="D135" i="13"/>
  <c r="C135" i="13"/>
  <c r="E134" i="13"/>
  <c r="D134" i="13"/>
  <c r="C134" i="13"/>
  <c r="E133" i="13"/>
  <c r="C133" i="13" s="1"/>
  <c r="D133" i="13"/>
  <c r="E132" i="13"/>
  <c r="D132" i="13"/>
  <c r="E131" i="13"/>
  <c r="D131" i="13"/>
  <c r="C131" i="13"/>
  <c r="E130" i="13"/>
  <c r="D130" i="13"/>
  <c r="C130" i="13"/>
  <c r="E129" i="13"/>
  <c r="C129" i="13" s="1"/>
  <c r="D129" i="13"/>
  <c r="E128" i="13"/>
  <c r="D128" i="13"/>
  <c r="C128" i="13" s="1"/>
  <c r="E127" i="13"/>
  <c r="D127" i="13"/>
  <c r="C127" i="13"/>
  <c r="E126" i="13"/>
  <c r="D126" i="13"/>
  <c r="C126" i="13"/>
  <c r="E125" i="13"/>
  <c r="C125" i="13" s="1"/>
  <c r="D125" i="13"/>
  <c r="E124" i="13"/>
  <c r="D124" i="13"/>
  <c r="E123" i="13"/>
  <c r="D123" i="13"/>
  <c r="C123" i="13"/>
  <c r="E122" i="13"/>
  <c r="D122" i="13"/>
  <c r="C122" i="13"/>
  <c r="E121" i="13"/>
  <c r="C121" i="13" s="1"/>
  <c r="D121" i="13"/>
  <c r="E120" i="13"/>
  <c r="D120" i="13"/>
  <c r="C120" i="13" s="1"/>
  <c r="E119" i="13"/>
  <c r="D119" i="13"/>
  <c r="C119" i="13"/>
  <c r="E118" i="13"/>
  <c r="D118" i="13"/>
  <c r="C118" i="13"/>
  <c r="E117" i="13"/>
  <c r="C117" i="13" s="1"/>
  <c r="D117" i="13"/>
  <c r="E116" i="13"/>
  <c r="E144" i="13" s="1"/>
  <c r="D116" i="13"/>
  <c r="E115" i="13"/>
  <c r="D115" i="13"/>
  <c r="D144" i="13" s="1"/>
  <c r="C115" i="13"/>
  <c r="E114" i="13"/>
  <c r="D114" i="13"/>
  <c r="C114" i="13"/>
  <c r="E109" i="13"/>
  <c r="C109" i="13" s="1"/>
  <c r="D109" i="13"/>
  <c r="E108" i="13"/>
  <c r="D108" i="13"/>
  <c r="C108" i="13" s="1"/>
  <c r="E107" i="13"/>
  <c r="D107" i="13"/>
  <c r="C107" i="13"/>
  <c r="E106" i="13"/>
  <c r="D106" i="13"/>
  <c r="C106" i="13"/>
  <c r="E105" i="13"/>
  <c r="C105" i="13" s="1"/>
  <c r="D105" i="13"/>
  <c r="E104" i="13"/>
  <c r="D104" i="13"/>
  <c r="E103" i="13"/>
  <c r="D103" i="13"/>
  <c r="C103" i="13"/>
  <c r="E102" i="13"/>
  <c r="D102" i="13"/>
  <c r="C102" i="13"/>
  <c r="E101" i="13"/>
  <c r="C101" i="13" s="1"/>
  <c r="D101" i="13"/>
  <c r="E95" i="13"/>
  <c r="D95" i="13"/>
  <c r="C95" i="13" s="1"/>
  <c r="E94" i="13"/>
  <c r="D94" i="13"/>
  <c r="C94" i="13"/>
  <c r="E93" i="13"/>
  <c r="D93" i="13"/>
  <c r="C93" i="13"/>
  <c r="E92" i="13"/>
  <c r="C92" i="13" s="1"/>
  <c r="D92" i="13"/>
  <c r="E91" i="13"/>
  <c r="E90" i="13" s="1"/>
  <c r="D91" i="13"/>
  <c r="I90" i="13"/>
  <c r="H90" i="13"/>
  <c r="G90" i="13"/>
  <c r="F90" i="13"/>
  <c r="CI80" i="13"/>
  <c r="CH80" i="13"/>
  <c r="CB80" i="13" s="1"/>
  <c r="CG80" i="13"/>
  <c r="CA80" i="13" s="1"/>
  <c r="CC80" i="13"/>
  <c r="G80" i="13"/>
  <c r="CI79" i="13"/>
  <c r="CH79" i="13"/>
  <c r="CG79" i="13"/>
  <c r="CA79" i="13" s="1"/>
  <c r="CC79" i="13"/>
  <c r="CB79" i="13"/>
  <c r="C72" i="13"/>
  <c r="CH67" i="13"/>
  <c r="CB67" i="13" s="1"/>
  <c r="CA67" i="13"/>
  <c r="E67" i="13"/>
  <c r="C67" i="13" s="1"/>
  <c r="CG67" i="13" s="1"/>
  <c r="D67" i="13"/>
  <c r="CH66" i="13"/>
  <c r="CB66" i="13" s="1"/>
  <c r="CG66" i="13"/>
  <c r="CA66" i="13" s="1"/>
  <c r="E66" i="13"/>
  <c r="D66" i="13"/>
  <c r="C66" i="13" s="1"/>
  <c r="CB65" i="13"/>
  <c r="E65" i="13"/>
  <c r="D65" i="13"/>
  <c r="C65" i="13"/>
  <c r="CH65" i="13" s="1"/>
  <c r="E64" i="13"/>
  <c r="D64" i="13"/>
  <c r="C64" i="13"/>
  <c r="E63" i="13"/>
  <c r="C63" i="13" s="1"/>
  <c r="CG63" i="13" s="1"/>
  <c r="CA63" i="13" s="1"/>
  <c r="D63" i="13"/>
  <c r="E62" i="13"/>
  <c r="D62" i="13"/>
  <c r="C62" i="13" s="1"/>
  <c r="CH62" i="13" s="1"/>
  <c r="CB62" i="13" s="1"/>
  <c r="E61" i="13"/>
  <c r="D61" i="13"/>
  <c r="C61" i="13"/>
  <c r="E56" i="13"/>
  <c r="D56" i="13"/>
  <c r="C56" i="13"/>
  <c r="E55" i="13"/>
  <c r="C55" i="13" s="1"/>
  <c r="D55" i="13"/>
  <c r="E54" i="13"/>
  <c r="D54" i="13"/>
  <c r="C54" i="13" s="1"/>
  <c r="I53" i="13"/>
  <c r="H53" i="13"/>
  <c r="D53" i="13" s="1"/>
  <c r="C53" i="13" s="1"/>
  <c r="G53" i="13"/>
  <c r="E53" i="13" s="1"/>
  <c r="F53" i="13"/>
  <c r="E48" i="13"/>
  <c r="D48" i="13"/>
  <c r="C48" i="13" s="1"/>
  <c r="CA48" i="13" s="1"/>
  <c r="R48" i="13" s="1"/>
  <c r="E47" i="13"/>
  <c r="C47" i="13" s="1"/>
  <c r="CA47" i="13" s="1"/>
  <c r="R47" i="13" s="1"/>
  <c r="D47" i="13"/>
  <c r="E46" i="13"/>
  <c r="D46" i="13"/>
  <c r="C46" i="13"/>
  <c r="CA46" i="13" s="1"/>
  <c r="R46" i="13" s="1"/>
  <c r="CA45" i="13"/>
  <c r="R45" i="13" s="1"/>
  <c r="E45" i="13"/>
  <c r="D45" i="13"/>
  <c r="C45" i="13"/>
  <c r="E40" i="13"/>
  <c r="D40" i="13"/>
  <c r="C40" i="13"/>
  <c r="E39" i="13"/>
  <c r="C39" i="13" s="1"/>
  <c r="D39" i="13"/>
  <c r="E38" i="13"/>
  <c r="D38" i="13"/>
  <c r="E37" i="13"/>
  <c r="D37" i="13"/>
  <c r="C37" i="13"/>
  <c r="E36" i="13"/>
  <c r="D36" i="13"/>
  <c r="C36" i="13"/>
  <c r="E35" i="13"/>
  <c r="C35" i="13" s="1"/>
  <c r="D35" i="13"/>
  <c r="E34" i="13"/>
  <c r="D34" i="13"/>
  <c r="C34" i="13" s="1"/>
  <c r="E33" i="13"/>
  <c r="D33" i="13"/>
  <c r="C33" i="13"/>
  <c r="E32" i="13"/>
  <c r="D32" i="13"/>
  <c r="C32" i="13"/>
  <c r="E31" i="13"/>
  <c r="C31" i="13" s="1"/>
  <c r="D31" i="13"/>
  <c r="E30" i="13"/>
  <c r="D30" i="13"/>
  <c r="C30" i="13" s="1"/>
  <c r="E29" i="13"/>
  <c r="C29" i="13" s="1"/>
  <c r="D29" i="13"/>
  <c r="E28" i="13"/>
  <c r="D28" i="13"/>
  <c r="C28" i="13" s="1"/>
  <c r="E27" i="13"/>
  <c r="D27" i="13"/>
  <c r="C27" i="13"/>
  <c r="E26" i="13"/>
  <c r="D26" i="13"/>
  <c r="C26" i="13" s="1"/>
  <c r="E25" i="13"/>
  <c r="D25" i="13"/>
  <c r="C25" i="13" s="1"/>
  <c r="E24" i="13"/>
  <c r="D24" i="13"/>
  <c r="C24" i="13"/>
  <c r="E23" i="13"/>
  <c r="D23" i="13"/>
  <c r="C23" i="13"/>
  <c r="E22" i="13"/>
  <c r="D22" i="13"/>
  <c r="E21" i="13"/>
  <c r="D21" i="13"/>
  <c r="C21" i="13"/>
  <c r="E20" i="13"/>
  <c r="D20" i="13"/>
  <c r="C20" i="13"/>
  <c r="E19" i="13"/>
  <c r="C19" i="13" s="1"/>
  <c r="D19" i="13"/>
  <c r="E14" i="13"/>
  <c r="D14" i="13"/>
  <c r="C14" i="13" s="1"/>
  <c r="E13" i="13"/>
  <c r="D13" i="13"/>
  <c r="C13" i="13"/>
  <c r="E12" i="13"/>
  <c r="D12" i="13"/>
  <c r="C12" i="13"/>
  <c r="A5" i="13"/>
  <c r="A4" i="13"/>
  <c r="A3" i="13"/>
  <c r="A2" i="13"/>
  <c r="CH64" i="13" l="1"/>
  <c r="CB64" i="13" s="1"/>
  <c r="CG64" i="13"/>
  <c r="CA64" i="13" s="1"/>
  <c r="CG65" i="13"/>
  <c r="CA65" i="13" s="1"/>
  <c r="G79" i="13"/>
  <c r="C155" i="13"/>
  <c r="CG62" i="13"/>
  <c r="D90" i="13"/>
  <c r="D155" i="13"/>
  <c r="D199" i="13"/>
  <c r="C199" i="13" s="1"/>
  <c r="C22" i="13"/>
  <c r="C38" i="13"/>
  <c r="CH63" i="13"/>
  <c r="CB63" i="13" s="1"/>
  <c r="C91" i="13"/>
  <c r="C90" i="13" s="1"/>
  <c r="C104" i="13"/>
  <c r="C116" i="13"/>
  <c r="C144" i="13" s="1"/>
  <c r="C124" i="13"/>
  <c r="C132" i="13"/>
  <c r="C140" i="13"/>
  <c r="C164" i="13"/>
  <c r="C180" i="13"/>
  <c r="C184" i="13" s="1"/>
  <c r="D184" i="13"/>
  <c r="A256" i="12"/>
  <c r="E204" i="12"/>
  <c r="D204" i="12"/>
  <c r="C204" i="12"/>
  <c r="AE199" i="12"/>
  <c r="AD199" i="12"/>
  <c r="AC199" i="12"/>
  <c r="AB199" i="12"/>
  <c r="AA199" i="12"/>
  <c r="Z199" i="12"/>
  <c r="Y199" i="12"/>
  <c r="X199" i="12"/>
  <c r="W199" i="12"/>
  <c r="V199" i="12"/>
  <c r="U199" i="12"/>
  <c r="T199" i="12"/>
  <c r="S199" i="12"/>
  <c r="R199" i="12"/>
  <c r="Q199" i="12"/>
  <c r="P199" i="12"/>
  <c r="O199" i="12"/>
  <c r="N199" i="12"/>
  <c r="M199" i="12"/>
  <c r="L199" i="12"/>
  <c r="K199" i="12"/>
  <c r="J199" i="12"/>
  <c r="I199" i="12"/>
  <c r="H199" i="12"/>
  <c r="G199" i="12"/>
  <c r="F199" i="12"/>
  <c r="E199" i="12"/>
  <c r="D199" i="12"/>
  <c r="C199" i="12" s="1"/>
  <c r="E198" i="12"/>
  <c r="D198" i="12"/>
  <c r="C198" i="12"/>
  <c r="E197" i="12"/>
  <c r="D197" i="12"/>
  <c r="C197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D192" i="12" s="1"/>
  <c r="C192" i="12" s="1"/>
  <c r="E192" i="12"/>
  <c r="E191" i="12"/>
  <c r="D191" i="12"/>
  <c r="C191" i="12" s="1"/>
  <c r="E190" i="12"/>
  <c r="D190" i="12"/>
  <c r="C190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2" i="12"/>
  <c r="D182" i="12"/>
  <c r="C182" i="12" s="1"/>
  <c r="E181" i="12"/>
  <c r="E184" i="12" s="1"/>
  <c r="D181" i="12"/>
  <c r="C181" i="12" s="1"/>
  <c r="E180" i="12"/>
  <c r="D180" i="12"/>
  <c r="D184" i="12" s="1"/>
  <c r="C180" i="12"/>
  <c r="E175" i="12"/>
  <c r="D175" i="12"/>
  <c r="C175" i="12"/>
  <c r="E174" i="12"/>
  <c r="D174" i="12"/>
  <c r="C174" i="12" s="1"/>
  <c r="E173" i="12"/>
  <c r="D173" i="12"/>
  <c r="C173" i="12" s="1"/>
  <c r="E172" i="12"/>
  <c r="D172" i="12"/>
  <c r="C172" i="12"/>
  <c r="E171" i="12"/>
  <c r="D171" i="12"/>
  <c r="C171" i="12"/>
  <c r="E170" i="12"/>
  <c r="D170" i="12"/>
  <c r="C170" i="12" s="1"/>
  <c r="E165" i="12"/>
  <c r="D165" i="12"/>
  <c r="C165" i="12" s="1"/>
  <c r="E164" i="12"/>
  <c r="D164" i="12"/>
  <c r="C164" i="12"/>
  <c r="E163" i="12"/>
  <c r="D163" i="12"/>
  <c r="C163" i="12"/>
  <c r="E162" i="12"/>
  <c r="D162" i="12"/>
  <c r="C162" i="12" s="1"/>
  <c r="E161" i="12"/>
  <c r="D161" i="12"/>
  <c r="C161" i="12" s="1"/>
  <c r="E160" i="12"/>
  <c r="D160" i="12"/>
  <c r="C160" i="12"/>
  <c r="AA155" i="12"/>
  <c r="Z155" i="12"/>
  <c r="Y155" i="12"/>
  <c r="X155" i="12"/>
  <c r="W155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4" i="12"/>
  <c r="D154" i="12"/>
  <c r="C154" i="12"/>
  <c r="E153" i="12"/>
  <c r="D153" i="12"/>
  <c r="C153" i="12"/>
  <c r="E152" i="12"/>
  <c r="D152" i="12"/>
  <c r="C152" i="12" s="1"/>
  <c r="E151" i="12"/>
  <c r="D151" i="12"/>
  <c r="C151" i="12" s="1"/>
  <c r="E150" i="12"/>
  <c r="D150" i="12"/>
  <c r="C150" i="12"/>
  <c r="E149" i="12"/>
  <c r="D149" i="12"/>
  <c r="C149" i="12"/>
  <c r="E148" i="12"/>
  <c r="D148" i="12"/>
  <c r="C148" i="12" s="1"/>
  <c r="E147" i="12"/>
  <c r="E155" i="12" s="1"/>
  <c r="D147" i="12"/>
  <c r="C147" i="12" s="1"/>
  <c r="E146" i="12"/>
  <c r="D146" i="12"/>
  <c r="C146" i="12"/>
  <c r="E145" i="12"/>
  <c r="D145" i="12"/>
  <c r="C145" i="12"/>
  <c r="C155" i="12" s="1"/>
  <c r="AA144" i="12"/>
  <c r="Z144" i="12"/>
  <c r="Y144" i="12"/>
  <c r="X144" i="12"/>
  <c r="W144" i="12"/>
  <c r="V144" i="12"/>
  <c r="U144" i="12"/>
  <c r="T144" i="12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3" i="12"/>
  <c r="D143" i="12"/>
  <c r="C143" i="12"/>
  <c r="E142" i="12"/>
  <c r="D142" i="12"/>
  <c r="C142" i="12" s="1"/>
  <c r="E141" i="12"/>
  <c r="D141" i="12"/>
  <c r="C141" i="12" s="1"/>
  <c r="E140" i="12"/>
  <c r="D140" i="12"/>
  <c r="C140" i="12"/>
  <c r="E139" i="12"/>
  <c r="D139" i="12"/>
  <c r="C139" i="12"/>
  <c r="E138" i="12"/>
  <c r="D138" i="12"/>
  <c r="C138" i="12" s="1"/>
  <c r="E137" i="12"/>
  <c r="D137" i="12"/>
  <c r="C137" i="12" s="1"/>
  <c r="E136" i="12"/>
  <c r="D136" i="12"/>
  <c r="C136" i="12"/>
  <c r="E135" i="12"/>
  <c r="D135" i="12"/>
  <c r="C135" i="12"/>
  <c r="E134" i="12"/>
  <c r="D134" i="12"/>
  <c r="C134" i="12" s="1"/>
  <c r="E133" i="12"/>
  <c r="D133" i="12"/>
  <c r="C133" i="12" s="1"/>
  <c r="E132" i="12"/>
  <c r="D132" i="12"/>
  <c r="C132" i="12"/>
  <c r="E131" i="12"/>
  <c r="D131" i="12"/>
  <c r="C131" i="12"/>
  <c r="E130" i="12"/>
  <c r="D130" i="12"/>
  <c r="C130" i="12" s="1"/>
  <c r="E129" i="12"/>
  <c r="D129" i="12"/>
  <c r="C129" i="12" s="1"/>
  <c r="E128" i="12"/>
  <c r="D128" i="12"/>
  <c r="C128" i="12"/>
  <c r="E127" i="12"/>
  <c r="D127" i="12"/>
  <c r="C127" i="12"/>
  <c r="E126" i="12"/>
  <c r="D126" i="12"/>
  <c r="C126" i="12" s="1"/>
  <c r="E125" i="12"/>
  <c r="D125" i="12"/>
  <c r="C125" i="12" s="1"/>
  <c r="E124" i="12"/>
  <c r="D124" i="12"/>
  <c r="C124" i="12"/>
  <c r="E123" i="12"/>
  <c r="D123" i="12"/>
  <c r="C123" i="12"/>
  <c r="E122" i="12"/>
  <c r="D122" i="12"/>
  <c r="C122" i="12" s="1"/>
  <c r="E121" i="12"/>
  <c r="D121" i="12"/>
  <c r="C121" i="12" s="1"/>
  <c r="E120" i="12"/>
  <c r="D120" i="12"/>
  <c r="C120" i="12"/>
  <c r="E119" i="12"/>
  <c r="D119" i="12"/>
  <c r="C119" i="12"/>
  <c r="E118" i="12"/>
  <c r="D118" i="12"/>
  <c r="C118" i="12" s="1"/>
  <c r="E117" i="12"/>
  <c r="D117" i="12"/>
  <c r="C117" i="12" s="1"/>
  <c r="E116" i="12"/>
  <c r="D116" i="12"/>
  <c r="D144" i="12" s="1"/>
  <c r="C116" i="12"/>
  <c r="E115" i="12"/>
  <c r="D115" i="12"/>
  <c r="C115" i="12"/>
  <c r="E114" i="12"/>
  <c r="E144" i="12" s="1"/>
  <c r="D114" i="12"/>
  <c r="C114" i="12" s="1"/>
  <c r="C144" i="12" s="1"/>
  <c r="E109" i="12"/>
  <c r="D109" i="12"/>
  <c r="C109" i="12" s="1"/>
  <c r="E108" i="12"/>
  <c r="D108" i="12"/>
  <c r="C108" i="12"/>
  <c r="E107" i="12"/>
  <c r="D107" i="12"/>
  <c r="C107" i="12"/>
  <c r="E106" i="12"/>
  <c r="D106" i="12"/>
  <c r="C106" i="12" s="1"/>
  <c r="E105" i="12"/>
  <c r="D105" i="12"/>
  <c r="C105" i="12" s="1"/>
  <c r="E104" i="12"/>
  <c r="D104" i="12"/>
  <c r="C104" i="12"/>
  <c r="E103" i="12"/>
  <c r="D103" i="12"/>
  <c r="C103" i="12"/>
  <c r="E102" i="12"/>
  <c r="D102" i="12"/>
  <c r="C102" i="12" s="1"/>
  <c r="E101" i="12"/>
  <c r="D101" i="12"/>
  <c r="C101" i="12" s="1"/>
  <c r="E95" i="12"/>
  <c r="D95" i="12"/>
  <c r="C95" i="12"/>
  <c r="E94" i="12"/>
  <c r="D94" i="12"/>
  <c r="C94" i="12"/>
  <c r="E93" i="12"/>
  <c r="D93" i="12"/>
  <c r="C93" i="12" s="1"/>
  <c r="E92" i="12"/>
  <c r="E90" i="12" s="1"/>
  <c r="D92" i="12"/>
  <c r="C92" i="12" s="1"/>
  <c r="E91" i="12"/>
  <c r="D91" i="12"/>
  <c r="D90" i="12" s="1"/>
  <c r="C91" i="12"/>
  <c r="I90" i="12"/>
  <c r="H90" i="12"/>
  <c r="G90" i="12"/>
  <c r="F90" i="12"/>
  <c r="CI80" i="12"/>
  <c r="CC80" i="12" s="1"/>
  <c r="CH80" i="12"/>
  <c r="CG80" i="12"/>
  <c r="CB80" i="12"/>
  <c r="CA80" i="12"/>
  <c r="G80" i="12" s="1"/>
  <c r="CI79" i="12"/>
  <c r="CC79" i="12" s="1"/>
  <c r="CH79" i="12"/>
  <c r="CB79" i="12" s="1"/>
  <c r="CG79" i="12"/>
  <c r="CA79" i="12"/>
  <c r="G79" i="12" s="1"/>
  <c r="C72" i="12"/>
  <c r="E67" i="12"/>
  <c r="D67" i="12"/>
  <c r="C67" i="12" s="1"/>
  <c r="E66" i="12"/>
  <c r="D66" i="12"/>
  <c r="C66" i="12"/>
  <c r="CH66" i="12" s="1"/>
  <c r="CB66" i="12" s="1"/>
  <c r="E65" i="12"/>
  <c r="D65" i="12"/>
  <c r="C65" i="12"/>
  <c r="CH65" i="12" s="1"/>
  <c r="CB65" i="12" s="1"/>
  <c r="E64" i="12"/>
  <c r="D64" i="12"/>
  <c r="C64" i="12" s="1"/>
  <c r="E63" i="12"/>
  <c r="D63" i="12"/>
  <c r="C63" i="12" s="1"/>
  <c r="E62" i="12"/>
  <c r="D62" i="12"/>
  <c r="C62" i="12"/>
  <c r="CG62" i="12" s="1"/>
  <c r="E61" i="12"/>
  <c r="D61" i="12"/>
  <c r="C61" i="12"/>
  <c r="E56" i="12"/>
  <c r="D56" i="12"/>
  <c r="C56" i="12" s="1"/>
  <c r="E55" i="12"/>
  <c r="D55" i="12"/>
  <c r="C55" i="12" s="1"/>
  <c r="E54" i="12"/>
  <c r="D54" i="12"/>
  <c r="C54" i="12"/>
  <c r="I53" i="12"/>
  <c r="H53" i="12"/>
  <c r="G53" i="12"/>
  <c r="E53" i="12" s="1"/>
  <c r="F53" i="12"/>
  <c r="D53" i="12" s="1"/>
  <c r="C53" i="12" s="1"/>
  <c r="E48" i="12"/>
  <c r="D48" i="12"/>
  <c r="C48" i="12"/>
  <c r="CA48" i="12" s="1"/>
  <c r="R48" i="12" s="1"/>
  <c r="E47" i="12"/>
  <c r="D47" i="12"/>
  <c r="C47" i="12" s="1"/>
  <c r="CA47" i="12" s="1"/>
  <c r="R47" i="12" s="1"/>
  <c r="E46" i="12"/>
  <c r="D46" i="12"/>
  <c r="C46" i="12" s="1"/>
  <c r="CA46" i="12" s="1"/>
  <c r="R46" i="12" s="1"/>
  <c r="E45" i="12"/>
  <c r="D45" i="12"/>
  <c r="C45" i="12"/>
  <c r="CA45" i="12" s="1"/>
  <c r="R45" i="12" s="1"/>
  <c r="E40" i="12"/>
  <c r="D40" i="12"/>
  <c r="C40" i="12" s="1"/>
  <c r="E39" i="12"/>
  <c r="D39" i="12"/>
  <c r="C39" i="12" s="1"/>
  <c r="E38" i="12"/>
  <c r="D38" i="12"/>
  <c r="C38" i="12"/>
  <c r="E37" i="12"/>
  <c r="D37" i="12"/>
  <c r="C37" i="12"/>
  <c r="E36" i="12"/>
  <c r="D36" i="12"/>
  <c r="C36" i="12" s="1"/>
  <c r="E35" i="12"/>
  <c r="D35" i="12"/>
  <c r="C35" i="12" s="1"/>
  <c r="E34" i="12"/>
  <c r="D34" i="12"/>
  <c r="C34" i="12"/>
  <c r="E33" i="12"/>
  <c r="D33" i="12"/>
  <c r="C33" i="12"/>
  <c r="E32" i="12"/>
  <c r="D32" i="12"/>
  <c r="C32" i="12" s="1"/>
  <c r="E31" i="12"/>
  <c r="D31" i="12"/>
  <c r="C31" i="12" s="1"/>
  <c r="E30" i="12"/>
  <c r="D30" i="12"/>
  <c r="C30" i="12"/>
  <c r="E29" i="12"/>
  <c r="D29" i="12"/>
  <c r="C29" i="12"/>
  <c r="E28" i="12"/>
  <c r="D28" i="12"/>
  <c r="C28" i="12" s="1"/>
  <c r="E27" i="12"/>
  <c r="D27" i="12"/>
  <c r="C27" i="12" s="1"/>
  <c r="E26" i="12"/>
  <c r="D26" i="12"/>
  <c r="C26" i="12"/>
  <c r="E25" i="12"/>
  <c r="D25" i="12"/>
  <c r="C25" i="12"/>
  <c r="E24" i="12"/>
  <c r="D24" i="12"/>
  <c r="C24" i="12" s="1"/>
  <c r="E23" i="12"/>
  <c r="D23" i="12"/>
  <c r="C23" i="12" s="1"/>
  <c r="E22" i="12"/>
  <c r="D22" i="12"/>
  <c r="C22" i="12"/>
  <c r="E21" i="12"/>
  <c r="D21" i="12"/>
  <c r="C21" i="12"/>
  <c r="E20" i="12"/>
  <c r="D20" i="12"/>
  <c r="C20" i="12" s="1"/>
  <c r="E19" i="12"/>
  <c r="D19" i="12"/>
  <c r="C19" i="12" s="1"/>
  <c r="E14" i="12"/>
  <c r="D14" i="12"/>
  <c r="C14" i="12"/>
  <c r="E13" i="12"/>
  <c r="D13" i="12"/>
  <c r="C13" i="12"/>
  <c r="E12" i="12"/>
  <c r="D12" i="12"/>
  <c r="C12" i="12" s="1"/>
  <c r="A5" i="12"/>
  <c r="A4" i="12"/>
  <c r="A3" i="12"/>
  <c r="A2" i="12"/>
  <c r="B256" i="13" l="1"/>
  <c r="CA62" i="13"/>
  <c r="CA62" i="12"/>
  <c r="CG64" i="12"/>
  <c r="CA64" i="12" s="1"/>
  <c r="CH64" i="12"/>
  <c r="CB64" i="12" s="1"/>
  <c r="CH67" i="12"/>
  <c r="CB67" i="12" s="1"/>
  <c r="CG67" i="12"/>
  <c r="CA67" i="12" s="1"/>
  <c r="C90" i="12"/>
  <c r="CH63" i="12"/>
  <c r="CB63" i="12" s="1"/>
  <c r="CG63" i="12"/>
  <c r="CA63" i="12" s="1"/>
  <c r="C184" i="12"/>
  <c r="D155" i="12"/>
  <c r="CG66" i="12"/>
  <c r="CA66" i="12" s="1"/>
  <c r="CH62" i="12"/>
  <c r="CB62" i="12" s="1"/>
  <c r="CG65" i="12"/>
  <c r="CA65" i="12" s="1"/>
  <c r="A256" i="4"/>
  <c r="E204" i="4"/>
  <c r="D204" i="4"/>
  <c r="C204" i="4" s="1"/>
  <c r="AE199" i="4"/>
  <c r="AD199" i="4"/>
  <c r="AC199" i="4"/>
  <c r="AB199" i="4"/>
  <c r="AA199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E198" i="4"/>
  <c r="D198" i="4"/>
  <c r="D199" i="4" s="1"/>
  <c r="C199" i="4" s="1"/>
  <c r="E197" i="4"/>
  <c r="D197" i="4"/>
  <c r="C197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D192" i="4" s="1"/>
  <c r="C192" i="4" s="1"/>
  <c r="E192" i="4"/>
  <c r="E191" i="4"/>
  <c r="D191" i="4"/>
  <c r="C191" i="4" s="1"/>
  <c r="E190" i="4"/>
  <c r="D190" i="4"/>
  <c r="C190" i="4" s="1"/>
  <c r="Q184" i="4"/>
  <c r="P184" i="4"/>
  <c r="O184" i="4"/>
  <c r="N184" i="4"/>
  <c r="M184" i="4"/>
  <c r="L184" i="4"/>
  <c r="K184" i="4"/>
  <c r="J184" i="4"/>
  <c r="I184" i="4"/>
  <c r="H184" i="4"/>
  <c r="G184" i="4"/>
  <c r="F184" i="4"/>
  <c r="E182" i="4"/>
  <c r="D182" i="4"/>
  <c r="C182" i="4" s="1"/>
  <c r="E181" i="4"/>
  <c r="E184" i="4" s="1"/>
  <c r="D181" i="4"/>
  <c r="C181" i="4" s="1"/>
  <c r="E180" i="4"/>
  <c r="D180" i="4"/>
  <c r="C180" i="4" s="1"/>
  <c r="E175" i="4"/>
  <c r="D175" i="4"/>
  <c r="C175" i="4"/>
  <c r="E174" i="4"/>
  <c r="D174" i="4"/>
  <c r="C174" i="4" s="1"/>
  <c r="E173" i="4"/>
  <c r="D173" i="4"/>
  <c r="C173" i="4" s="1"/>
  <c r="E172" i="4"/>
  <c r="D172" i="4"/>
  <c r="C172" i="4" s="1"/>
  <c r="E171" i="4"/>
  <c r="D171" i="4"/>
  <c r="C171" i="4"/>
  <c r="E170" i="4"/>
  <c r="D170" i="4"/>
  <c r="C170" i="4" s="1"/>
  <c r="E165" i="4"/>
  <c r="D165" i="4"/>
  <c r="C165" i="4" s="1"/>
  <c r="E164" i="4"/>
  <c r="D164" i="4"/>
  <c r="C164" i="4" s="1"/>
  <c r="E163" i="4"/>
  <c r="D163" i="4"/>
  <c r="C163" i="4"/>
  <c r="E162" i="4"/>
  <c r="D162" i="4"/>
  <c r="C162" i="4" s="1"/>
  <c r="E161" i="4"/>
  <c r="D161" i="4"/>
  <c r="C161" i="4" s="1"/>
  <c r="E160" i="4"/>
  <c r="D160" i="4"/>
  <c r="C160" i="4" s="1"/>
  <c r="AA155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4" i="4"/>
  <c r="D154" i="4"/>
  <c r="C154" i="4" s="1"/>
  <c r="E153" i="4"/>
  <c r="D153" i="4"/>
  <c r="C153" i="4"/>
  <c r="E152" i="4"/>
  <c r="D152" i="4"/>
  <c r="C152" i="4" s="1"/>
  <c r="E151" i="4"/>
  <c r="D151" i="4"/>
  <c r="C151" i="4" s="1"/>
  <c r="E150" i="4"/>
  <c r="D150" i="4"/>
  <c r="C150" i="4" s="1"/>
  <c r="E149" i="4"/>
  <c r="D149" i="4"/>
  <c r="C149" i="4"/>
  <c r="E148" i="4"/>
  <c r="D148" i="4"/>
  <c r="C148" i="4" s="1"/>
  <c r="E147" i="4"/>
  <c r="E155" i="4" s="1"/>
  <c r="D147" i="4"/>
  <c r="C147" i="4" s="1"/>
  <c r="E146" i="4"/>
  <c r="D146" i="4"/>
  <c r="D155" i="4" s="1"/>
  <c r="E145" i="4"/>
  <c r="D145" i="4"/>
  <c r="C145" i="4"/>
  <c r="AA144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3" i="4"/>
  <c r="D143" i="4"/>
  <c r="C143" i="4"/>
  <c r="E142" i="4"/>
  <c r="D142" i="4"/>
  <c r="C142" i="4" s="1"/>
  <c r="E141" i="4"/>
  <c r="D141" i="4"/>
  <c r="C141" i="4" s="1"/>
  <c r="E140" i="4"/>
  <c r="D140" i="4"/>
  <c r="C140" i="4" s="1"/>
  <c r="E139" i="4"/>
  <c r="D139" i="4"/>
  <c r="C139" i="4"/>
  <c r="E138" i="4"/>
  <c r="D138" i="4"/>
  <c r="C138" i="4" s="1"/>
  <c r="E137" i="4"/>
  <c r="D137" i="4"/>
  <c r="C137" i="4" s="1"/>
  <c r="E136" i="4"/>
  <c r="D136" i="4"/>
  <c r="C136" i="4" s="1"/>
  <c r="E135" i="4"/>
  <c r="D135" i="4"/>
  <c r="C135" i="4"/>
  <c r="E134" i="4"/>
  <c r="D134" i="4"/>
  <c r="C134" i="4" s="1"/>
  <c r="E133" i="4"/>
  <c r="D133" i="4"/>
  <c r="C133" i="4" s="1"/>
  <c r="E132" i="4"/>
  <c r="D132" i="4"/>
  <c r="C132" i="4" s="1"/>
  <c r="E131" i="4"/>
  <c r="D131" i="4"/>
  <c r="C131" i="4"/>
  <c r="E130" i="4"/>
  <c r="D130" i="4"/>
  <c r="C130" i="4" s="1"/>
  <c r="E129" i="4"/>
  <c r="D129" i="4"/>
  <c r="C129" i="4" s="1"/>
  <c r="E128" i="4"/>
  <c r="D128" i="4"/>
  <c r="C128" i="4" s="1"/>
  <c r="E127" i="4"/>
  <c r="D127" i="4"/>
  <c r="C127" i="4"/>
  <c r="E126" i="4"/>
  <c r="D126" i="4"/>
  <c r="C126" i="4" s="1"/>
  <c r="E125" i="4"/>
  <c r="D125" i="4"/>
  <c r="C125" i="4" s="1"/>
  <c r="E124" i="4"/>
  <c r="D124" i="4"/>
  <c r="C124" i="4" s="1"/>
  <c r="E123" i="4"/>
  <c r="D123" i="4"/>
  <c r="C123" i="4"/>
  <c r="E122" i="4"/>
  <c r="D122" i="4"/>
  <c r="C122" i="4" s="1"/>
  <c r="E121" i="4"/>
  <c r="D121" i="4"/>
  <c r="C121" i="4" s="1"/>
  <c r="E120" i="4"/>
  <c r="D120" i="4"/>
  <c r="C120" i="4" s="1"/>
  <c r="E119" i="4"/>
  <c r="D119" i="4"/>
  <c r="C119" i="4"/>
  <c r="E118" i="4"/>
  <c r="D118" i="4"/>
  <c r="C118" i="4" s="1"/>
  <c r="E117" i="4"/>
  <c r="D117" i="4"/>
  <c r="C117" i="4" s="1"/>
  <c r="E116" i="4"/>
  <c r="D116" i="4"/>
  <c r="C116" i="4" s="1"/>
  <c r="E115" i="4"/>
  <c r="D115" i="4"/>
  <c r="C115" i="4"/>
  <c r="E114" i="4"/>
  <c r="E144" i="4" s="1"/>
  <c r="D114" i="4"/>
  <c r="C114" i="4" s="1"/>
  <c r="C144" i="4" s="1"/>
  <c r="E109" i="4"/>
  <c r="D109" i="4"/>
  <c r="C109" i="4" s="1"/>
  <c r="E108" i="4"/>
  <c r="D108" i="4"/>
  <c r="C108" i="4" s="1"/>
  <c r="E107" i="4"/>
  <c r="D107" i="4"/>
  <c r="C107" i="4"/>
  <c r="E106" i="4"/>
  <c r="D106" i="4"/>
  <c r="C106" i="4" s="1"/>
  <c r="E105" i="4"/>
  <c r="D105" i="4"/>
  <c r="C105" i="4" s="1"/>
  <c r="E104" i="4"/>
  <c r="D104" i="4"/>
  <c r="C104" i="4" s="1"/>
  <c r="E103" i="4"/>
  <c r="D103" i="4"/>
  <c r="C103" i="4"/>
  <c r="E102" i="4"/>
  <c r="D102" i="4"/>
  <c r="C102" i="4" s="1"/>
  <c r="E101" i="4"/>
  <c r="D101" i="4"/>
  <c r="C101" i="4" s="1"/>
  <c r="E95" i="4"/>
  <c r="D95" i="4"/>
  <c r="C95" i="4" s="1"/>
  <c r="E94" i="4"/>
  <c r="D94" i="4"/>
  <c r="C94" i="4"/>
  <c r="E93" i="4"/>
  <c r="D93" i="4"/>
  <c r="C93" i="4" s="1"/>
  <c r="E92" i="4"/>
  <c r="E90" i="4" s="1"/>
  <c r="D92" i="4"/>
  <c r="C92" i="4" s="1"/>
  <c r="E91" i="4"/>
  <c r="D91" i="4"/>
  <c r="C91" i="4" s="1"/>
  <c r="C90" i="4" s="1"/>
  <c r="I90" i="4"/>
  <c r="H90" i="4"/>
  <c r="G90" i="4"/>
  <c r="F90" i="4"/>
  <c r="CI80" i="4"/>
  <c r="CH80" i="4"/>
  <c r="CG80" i="4"/>
  <c r="CC80" i="4"/>
  <c r="CB80" i="4"/>
  <c r="CA80" i="4"/>
  <c r="G80" i="4" s="1"/>
  <c r="CI79" i="4"/>
  <c r="CC79" i="4" s="1"/>
  <c r="CH79" i="4"/>
  <c r="CG79" i="4"/>
  <c r="CB79" i="4"/>
  <c r="CA79" i="4"/>
  <c r="G79" i="4" s="1"/>
  <c r="C72" i="4"/>
  <c r="E67" i="4"/>
  <c r="D67" i="4"/>
  <c r="C67" i="4" s="1"/>
  <c r="E66" i="4"/>
  <c r="D66" i="4"/>
  <c r="C66" i="4" s="1"/>
  <c r="E65" i="4"/>
  <c r="D65" i="4"/>
  <c r="C65" i="4"/>
  <c r="CH65" i="4" s="1"/>
  <c r="CB65" i="4" s="1"/>
  <c r="E64" i="4"/>
  <c r="D64" i="4"/>
  <c r="C64" i="4" s="1"/>
  <c r="E63" i="4"/>
  <c r="D63" i="4"/>
  <c r="C63" i="4" s="1"/>
  <c r="E62" i="4"/>
  <c r="D62" i="4"/>
  <c r="C62" i="4" s="1"/>
  <c r="E61" i="4"/>
  <c r="D61" i="4"/>
  <c r="C61" i="4"/>
  <c r="E56" i="4"/>
  <c r="D56" i="4"/>
  <c r="C56" i="4" s="1"/>
  <c r="E55" i="4"/>
  <c r="D55" i="4"/>
  <c r="C55" i="4" s="1"/>
  <c r="E54" i="4"/>
  <c r="D54" i="4"/>
  <c r="C54" i="4" s="1"/>
  <c r="I53" i="4"/>
  <c r="H53" i="4"/>
  <c r="G53" i="4"/>
  <c r="E53" i="4" s="1"/>
  <c r="F53" i="4"/>
  <c r="D53" i="4" s="1"/>
  <c r="E48" i="4"/>
  <c r="D48" i="4"/>
  <c r="C48" i="4" s="1"/>
  <c r="CA48" i="4" s="1"/>
  <c r="R48" i="4" s="1"/>
  <c r="E47" i="4"/>
  <c r="D47" i="4"/>
  <c r="C47" i="4" s="1"/>
  <c r="CA47" i="4" s="1"/>
  <c r="R47" i="4" s="1"/>
  <c r="E46" i="4"/>
  <c r="D46" i="4"/>
  <c r="C46" i="4" s="1"/>
  <c r="CA46" i="4" s="1"/>
  <c r="R46" i="4" s="1"/>
  <c r="E45" i="4"/>
  <c r="D45" i="4"/>
  <c r="C45" i="4"/>
  <c r="CA45" i="4" s="1"/>
  <c r="R45" i="4" s="1"/>
  <c r="E40" i="4"/>
  <c r="D40" i="4"/>
  <c r="C40" i="4" s="1"/>
  <c r="E39" i="4"/>
  <c r="D39" i="4"/>
  <c r="C39" i="4" s="1"/>
  <c r="E38" i="4"/>
  <c r="D38" i="4"/>
  <c r="C38" i="4" s="1"/>
  <c r="E37" i="4"/>
  <c r="D37" i="4"/>
  <c r="C37" i="4"/>
  <c r="E36" i="4"/>
  <c r="D36" i="4"/>
  <c r="C36" i="4" s="1"/>
  <c r="E35" i="4"/>
  <c r="D35" i="4"/>
  <c r="C35" i="4" s="1"/>
  <c r="E34" i="4"/>
  <c r="D34" i="4"/>
  <c r="C34" i="4" s="1"/>
  <c r="E33" i="4"/>
  <c r="D33" i="4"/>
  <c r="C33" i="4"/>
  <c r="E32" i="4"/>
  <c r="D32" i="4"/>
  <c r="C32" i="4" s="1"/>
  <c r="E31" i="4"/>
  <c r="D31" i="4"/>
  <c r="C31" i="4" s="1"/>
  <c r="E30" i="4"/>
  <c r="D30" i="4"/>
  <c r="C30" i="4" s="1"/>
  <c r="E29" i="4"/>
  <c r="D29" i="4"/>
  <c r="C29" i="4"/>
  <c r="E28" i="4"/>
  <c r="D28" i="4"/>
  <c r="C28" i="4" s="1"/>
  <c r="E27" i="4"/>
  <c r="D27" i="4"/>
  <c r="C27" i="4" s="1"/>
  <c r="E26" i="4"/>
  <c r="D26" i="4"/>
  <c r="C26" i="4" s="1"/>
  <c r="E25" i="4"/>
  <c r="D25" i="4"/>
  <c r="C25" i="4"/>
  <c r="E24" i="4"/>
  <c r="D24" i="4"/>
  <c r="C24" i="4" s="1"/>
  <c r="E23" i="4"/>
  <c r="D23" i="4"/>
  <c r="C23" i="4" s="1"/>
  <c r="E22" i="4"/>
  <c r="D22" i="4"/>
  <c r="C22" i="4" s="1"/>
  <c r="E21" i="4"/>
  <c r="D21" i="4"/>
  <c r="C21" i="4"/>
  <c r="E20" i="4"/>
  <c r="D20" i="4"/>
  <c r="C20" i="4" s="1"/>
  <c r="E19" i="4"/>
  <c r="D19" i="4"/>
  <c r="C19" i="4" s="1"/>
  <c r="E14" i="4"/>
  <c r="D14" i="4"/>
  <c r="C14" i="4" s="1"/>
  <c r="E13" i="4"/>
  <c r="D13" i="4"/>
  <c r="C13" i="4"/>
  <c r="E12" i="4"/>
  <c r="D12" i="4"/>
  <c r="C12" i="4" s="1"/>
  <c r="A5" i="4"/>
  <c r="A4" i="4"/>
  <c r="A3" i="4"/>
  <c r="A2" i="4"/>
  <c r="B256" i="12" l="1"/>
  <c r="CG63" i="4"/>
  <c r="CA63" i="4" s="1"/>
  <c r="CH63" i="4"/>
  <c r="CB63" i="4" s="1"/>
  <c r="C155" i="4"/>
  <c r="C184" i="4"/>
  <c r="CH62" i="4"/>
  <c r="CB62" i="4" s="1"/>
  <c r="CG62" i="4"/>
  <c r="CH64" i="4"/>
  <c r="CB64" i="4" s="1"/>
  <c r="CG64" i="4"/>
  <c r="CA64" i="4" s="1"/>
  <c r="CH66" i="4"/>
  <c r="CB66" i="4" s="1"/>
  <c r="CG66" i="4"/>
  <c r="CA66" i="4" s="1"/>
  <c r="C53" i="4"/>
  <c r="CG67" i="4"/>
  <c r="CA67" i="4" s="1"/>
  <c r="CH67" i="4"/>
  <c r="CB67" i="4" s="1"/>
  <c r="D144" i="4"/>
  <c r="CG65" i="4"/>
  <c r="CA65" i="4" s="1"/>
  <c r="D90" i="4"/>
  <c r="D184" i="4"/>
  <c r="C146" i="4"/>
  <c r="C198" i="4"/>
  <c r="A256" i="3"/>
  <c r="E204" i="3"/>
  <c r="D204" i="3"/>
  <c r="C204" i="3" s="1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8" i="3"/>
  <c r="E199" i="3" s="1"/>
  <c r="D198" i="3"/>
  <c r="C198" i="3" s="1"/>
  <c r="E197" i="3"/>
  <c r="D197" i="3"/>
  <c r="D199" i="3" s="1"/>
  <c r="Q192" i="3"/>
  <c r="P192" i="3"/>
  <c r="O192" i="3"/>
  <c r="N192" i="3"/>
  <c r="M192" i="3"/>
  <c r="L192" i="3"/>
  <c r="K192" i="3"/>
  <c r="J192" i="3"/>
  <c r="I192" i="3"/>
  <c r="H192" i="3"/>
  <c r="G192" i="3"/>
  <c r="E192" i="3" s="1"/>
  <c r="F192" i="3"/>
  <c r="D192" i="3" s="1"/>
  <c r="E191" i="3"/>
  <c r="C191" i="3" s="1"/>
  <c r="D191" i="3"/>
  <c r="E190" i="3"/>
  <c r="D190" i="3"/>
  <c r="C190" i="3" s="1"/>
  <c r="Q184" i="3"/>
  <c r="P184" i="3"/>
  <c r="O184" i="3"/>
  <c r="N184" i="3"/>
  <c r="M184" i="3"/>
  <c r="L184" i="3"/>
  <c r="K184" i="3"/>
  <c r="J184" i="3"/>
  <c r="I184" i="3"/>
  <c r="H184" i="3"/>
  <c r="G184" i="3"/>
  <c r="F184" i="3"/>
  <c r="D184" i="3"/>
  <c r="E182" i="3"/>
  <c r="D182" i="3"/>
  <c r="C182" i="3"/>
  <c r="E181" i="3"/>
  <c r="C181" i="3" s="1"/>
  <c r="D181" i="3"/>
  <c r="E180" i="3"/>
  <c r="E184" i="3" s="1"/>
  <c r="D180" i="3"/>
  <c r="C180" i="3" s="1"/>
  <c r="C184" i="3" s="1"/>
  <c r="E175" i="3"/>
  <c r="D175" i="3"/>
  <c r="C175" i="3" s="1"/>
  <c r="E174" i="3"/>
  <c r="D174" i="3"/>
  <c r="C174" i="3"/>
  <c r="E173" i="3"/>
  <c r="C173" i="3" s="1"/>
  <c r="D173" i="3"/>
  <c r="E172" i="3"/>
  <c r="D172" i="3"/>
  <c r="C172" i="3" s="1"/>
  <c r="E171" i="3"/>
  <c r="D171" i="3"/>
  <c r="C171" i="3" s="1"/>
  <c r="E170" i="3"/>
  <c r="D170" i="3"/>
  <c r="C170" i="3"/>
  <c r="E165" i="3"/>
  <c r="C165" i="3" s="1"/>
  <c r="D165" i="3"/>
  <c r="E164" i="3"/>
  <c r="D164" i="3"/>
  <c r="C164" i="3" s="1"/>
  <c r="E163" i="3"/>
  <c r="D163" i="3"/>
  <c r="C163" i="3" s="1"/>
  <c r="E162" i="3"/>
  <c r="D162" i="3"/>
  <c r="C162" i="3"/>
  <c r="E161" i="3"/>
  <c r="C161" i="3" s="1"/>
  <c r="D161" i="3"/>
  <c r="E160" i="3"/>
  <c r="D160" i="3"/>
  <c r="C160" i="3" s="1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4" i="3"/>
  <c r="D154" i="3"/>
  <c r="C154" i="3" s="1"/>
  <c r="E153" i="3"/>
  <c r="D153" i="3"/>
  <c r="C153" i="3" s="1"/>
  <c r="E152" i="3"/>
  <c r="D152" i="3"/>
  <c r="C152" i="3"/>
  <c r="E151" i="3"/>
  <c r="C151" i="3" s="1"/>
  <c r="D151" i="3"/>
  <c r="E150" i="3"/>
  <c r="D150" i="3"/>
  <c r="C150" i="3" s="1"/>
  <c r="E149" i="3"/>
  <c r="D149" i="3"/>
  <c r="C149" i="3" s="1"/>
  <c r="E148" i="3"/>
  <c r="D148" i="3"/>
  <c r="C148" i="3"/>
  <c r="E147" i="3"/>
  <c r="C147" i="3" s="1"/>
  <c r="D147" i="3"/>
  <c r="E146" i="3"/>
  <c r="E155" i="3" s="1"/>
  <c r="D146" i="3"/>
  <c r="C146" i="3" s="1"/>
  <c r="E145" i="3"/>
  <c r="D145" i="3"/>
  <c r="D155" i="3" s="1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3" i="3"/>
  <c r="D143" i="3"/>
  <c r="C143" i="3" s="1"/>
  <c r="E142" i="3"/>
  <c r="D142" i="3"/>
  <c r="C142" i="3"/>
  <c r="E141" i="3"/>
  <c r="C141" i="3" s="1"/>
  <c r="D141" i="3"/>
  <c r="E140" i="3"/>
  <c r="D140" i="3"/>
  <c r="C140" i="3" s="1"/>
  <c r="E139" i="3"/>
  <c r="D139" i="3"/>
  <c r="C139" i="3" s="1"/>
  <c r="E138" i="3"/>
  <c r="D138" i="3"/>
  <c r="C138" i="3"/>
  <c r="E137" i="3"/>
  <c r="C137" i="3" s="1"/>
  <c r="D137" i="3"/>
  <c r="E136" i="3"/>
  <c r="D136" i="3"/>
  <c r="C136" i="3" s="1"/>
  <c r="E135" i="3"/>
  <c r="D135" i="3"/>
  <c r="C135" i="3" s="1"/>
  <c r="E134" i="3"/>
  <c r="D134" i="3"/>
  <c r="C134" i="3"/>
  <c r="E133" i="3"/>
  <c r="C133" i="3" s="1"/>
  <c r="D133" i="3"/>
  <c r="E132" i="3"/>
  <c r="D132" i="3"/>
  <c r="C132" i="3" s="1"/>
  <c r="E131" i="3"/>
  <c r="D131" i="3"/>
  <c r="C131" i="3" s="1"/>
  <c r="E130" i="3"/>
  <c r="D130" i="3"/>
  <c r="C130" i="3"/>
  <c r="E129" i="3"/>
  <c r="C129" i="3" s="1"/>
  <c r="D129" i="3"/>
  <c r="E128" i="3"/>
  <c r="D128" i="3"/>
  <c r="C128" i="3" s="1"/>
  <c r="E127" i="3"/>
  <c r="D127" i="3"/>
  <c r="C127" i="3" s="1"/>
  <c r="E126" i="3"/>
  <c r="D126" i="3"/>
  <c r="C126" i="3"/>
  <c r="E125" i="3"/>
  <c r="C125" i="3" s="1"/>
  <c r="D125" i="3"/>
  <c r="E124" i="3"/>
  <c r="D124" i="3"/>
  <c r="C124" i="3" s="1"/>
  <c r="E123" i="3"/>
  <c r="D123" i="3"/>
  <c r="C123" i="3" s="1"/>
  <c r="E122" i="3"/>
  <c r="D122" i="3"/>
  <c r="C122" i="3"/>
  <c r="E121" i="3"/>
  <c r="C121" i="3" s="1"/>
  <c r="D121" i="3"/>
  <c r="E120" i="3"/>
  <c r="D120" i="3"/>
  <c r="C120" i="3" s="1"/>
  <c r="E119" i="3"/>
  <c r="D119" i="3"/>
  <c r="C119" i="3" s="1"/>
  <c r="E118" i="3"/>
  <c r="D118" i="3"/>
  <c r="C118" i="3"/>
  <c r="E117" i="3"/>
  <c r="C117" i="3" s="1"/>
  <c r="D117" i="3"/>
  <c r="E116" i="3"/>
  <c r="E144" i="3" s="1"/>
  <c r="D116" i="3"/>
  <c r="C116" i="3" s="1"/>
  <c r="E115" i="3"/>
  <c r="D115" i="3"/>
  <c r="D144" i="3" s="1"/>
  <c r="E114" i="3"/>
  <c r="D114" i="3"/>
  <c r="C114" i="3"/>
  <c r="E109" i="3"/>
  <c r="C109" i="3" s="1"/>
  <c r="D109" i="3"/>
  <c r="E108" i="3"/>
  <c r="D108" i="3"/>
  <c r="C108" i="3" s="1"/>
  <c r="E107" i="3"/>
  <c r="D107" i="3"/>
  <c r="C107" i="3" s="1"/>
  <c r="E106" i="3"/>
  <c r="D106" i="3"/>
  <c r="C106" i="3"/>
  <c r="E105" i="3"/>
  <c r="C105" i="3" s="1"/>
  <c r="D105" i="3"/>
  <c r="E104" i="3"/>
  <c r="D104" i="3"/>
  <c r="C104" i="3" s="1"/>
  <c r="E103" i="3"/>
  <c r="D103" i="3"/>
  <c r="C103" i="3" s="1"/>
  <c r="E102" i="3"/>
  <c r="D102" i="3"/>
  <c r="C102" i="3"/>
  <c r="E101" i="3"/>
  <c r="C101" i="3" s="1"/>
  <c r="D101" i="3"/>
  <c r="E95" i="3"/>
  <c r="D95" i="3"/>
  <c r="C95" i="3" s="1"/>
  <c r="E94" i="3"/>
  <c r="D94" i="3"/>
  <c r="C94" i="3" s="1"/>
  <c r="E93" i="3"/>
  <c r="D93" i="3"/>
  <c r="C93" i="3"/>
  <c r="E92" i="3"/>
  <c r="C92" i="3" s="1"/>
  <c r="D92" i="3"/>
  <c r="E91" i="3"/>
  <c r="E90" i="3" s="1"/>
  <c r="D91" i="3"/>
  <c r="C91" i="3" s="1"/>
  <c r="I90" i="3"/>
  <c r="H90" i="3"/>
  <c r="G90" i="3"/>
  <c r="F90" i="3"/>
  <c r="D90" i="3"/>
  <c r="CI80" i="3"/>
  <c r="CH80" i="3"/>
  <c r="CB80" i="3" s="1"/>
  <c r="CG80" i="3"/>
  <c r="CA80" i="3" s="1"/>
  <c r="CC80" i="3"/>
  <c r="CI79" i="3"/>
  <c r="CH79" i="3"/>
  <c r="CG79" i="3"/>
  <c r="CA79" i="3" s="1"/>
  <c r="G79" i="3" s="1"/>
  <c r="CC79" i="3"/>
  <c r="CB79" i="3"/>
  <c r="C72" i="3"/>
  <c r="E67" i="3"/>
  <c r="C67" i="3" s="1"/>
  <c r="D67" i="3"/>
  <c r="E66" i="3"/>
  <c r="D66" i="3"/>
  <c r="C66" i="3" s="1"/>
  <c r="E65" i="3"/>
  <c r="D65" i="3"/>
  <c r="C65" i="3" s="1"/>
  <c r="E64" i="3"/>
  <c r="D64" i="3"/>
  <c r="C64" i="3"/>
  <c r="CH64" i="3" s="1"/>
  <c r="CB64" i="3" s="1"/>
  <c r="E63" i="3"/>
  <c r="C63" i="3" s="1"/>
  <c r="D63" i="3"/>
  <c r="E62" i="3"/>
  <c r="D62" i="3"/>
  <c r="C62" i="3" s="1"/>
  <c r="E61" i="3"/>
  <c r="D61" i="3"/>
  <c r="C61" i="3" s="1"/>
  <c r="E56" i="3"/>
  <c r="D56" i="3"/>
  <c r="C56" i="3"/>
  <c r="E55" i="3"/>
  <c r="C55" i="3" s="1"/>
  <c r="D55" i="3"/>
  <c r="E54" i="3"/>
  <c r="D54" i="3"/>
  <c r="C54" i="3" s="1"/>
  <c r="I53" i="3"/>
  <c r="H53" i="3"/>
  <c r="G53" i="3"/>
  <c r="E53" i="3" s="1"/>
  <c r="F53" i="3"/>
  <c r="D53" i="3"/>
  <c r="C53" i="3" s="1"/>
  <c r="E48" i="3"/>
  <c r="D48" i="3"/>
  <c r="C48" i="3" s="1"/>
  <c r="CA48" i="3" s="1"/>
  <c r="R48" i="3" s="1"/>
  <c r="E47" i="3"/>
  <c r="C47" i="3" s="1"/>
  <c r="CA47" i="3" s="1"/>
  <c r="R47" i="3" s="1"/>
  <c r="D47" i="3"/>
  <c r="E46" i="3"/>
  <c r="D46" i="3"/>
  <c r="C46" i="3"/>
  <c r="CA46" i="3" s="1"/>
  <c r="R46" i="3" s="1"/>
  <c r="E45" i="3"/>
  <c r="D45" i="3"/>
  <c r="C45" i="3" s="1"/>
  <c r="CA45" i="3" s="1"/>
  <c r="R45" i="3" s="1"/>
  <c r="E40" i="3"/>
  <c r="D40" i="3"/>
  <c r="C40" i="3"/>
  <c r="E39" i="3"/>
  <c r="C39" i="3" s="1"/>
  <c r="D39" i="3"/>
  <c r="E38" i="3"/>
  <c r="D38" i="3"/>
  <c r="C38" i="3" s="1"/>
  <c r="E37" i="3"/>
  <c r="D37" i="3"/>
  <c r="C37" i="3" s="1"/>
  <c r="E36" i="3"/>
  <c r="D36" i="3"/>
  <c r="C36" i="3"/>
  <c r="E35" i="3"/>
  <c r="C35" i="3" s="1"/>
  <c r="D35" i="3"/>
  <c r="E34" i="3"/>
  <c r="D34" i="3"/>
  <c r="C34" i="3" s="1"/>
  <c r="E33" i="3"/>
  <c r="D33" i="3"/>
  <c r="C33" i="3" s="1"/>
  <c r="E32" i="3"/>
  <c r="D32" i="3"/>
  <c r="C32" i="3"/>
  <c r="E31" i="3"/>
  <c r="C31" i="3" s="1"/>
  <c r="D31" i="3"/>
  <c r="E30" i="3"/>
  <c r="D30" i="3"/>
  <c r="C30" i="3" s="1"/>
  <c r="E29" i="3"/>
  <c r="D29" i="3"/>
  <c r="C29" i="3" s="1"/>
  <c r="E28" i="3"/>
  <c r="D28" i="3"/>
  <c r="C28" i="3"/>
  <c r="E27" i="3"/>
  <c r="C27" i="3" s="1"/>
  <c r="D27" i="3"/>
  <c r="E26" i="3"/>
  <c r="D26" i="3"/>
  <c r="C26" i="3" s="1"/>
  <c r="E25" i="3"/>
  <c r="D25" i="3"/>
  <c r="C25" i="3" s="1"/>
  <c r="E24" i="3"/>
  <c r="D24" i="3"/>
  <c r="C24" i="3"/>
  <c r="E23" i="3"/>
  <c r="C23" i="3" s="1"/>
  <c r="D23" i="3"/>
  <c r="E22" i="3"/>
  <c r="D22" i="3"/>
  <c r="C22" i="3" s="1"/>
  <c r="E21" i="3"/>
  <c r="D21" i="3"/>
  <c r="C21" i="3" s="1"/>
  <c r="E20" i="3"/>
  <c r="D20" i="3"/>
  <c r="C20" i="3"/>
  <c r="E19" i="3"/>
  <c r="C19" i="3" s="1"/>
  <c r="D19" i="3"/>
  <c r="E14" i="3"/>
  <c r="D14" i="3"/>
  <c r="C14" i="3" s="1"/>
  <c r="E13" i="3"/>
  <c r="D13" i="3"/>
  <c r="C13" i="3" s="1"/>
  <c r="E12" i="3"/>
  <c r="D12" i="3"/>
  <c r="C12" i="3"/>
  <c r="A5" i="3"/>
  <c r="A4" i="3"/>
  <c r="A3" i="3"/>
  <c r="A2" i="3"/>
  <c r="B256" i="4" l="1"/>
  <c r="CA62" i="4"/>
  <c r="CG63" i="3"/>
  <c r="CA63" i="3" s="1"/>
  <c r="CH63" i="3"/>
  <c r="CB63" i="3" s="1"/>
  <c r="CH65" i="3"/>
  <c r="CB65" i="3" s="1"/>
  <c r="CG65" i="3"/>
  <c r="CA65" i="3" s="1"/>
  <c r="CH66" i="3"/>
  <c r="CB66" i="3" s="1"/>
  <c r="CG66" i="3"/>
  <c r="CA66" i="3" s="1"/>
  <c r="CG62" i="3"/>
  <c r="CH62" i="3"/>
  <c r="CB62" i="3" s="1"/>
  <c r="CG67" i="3"/>
  <c r="CA67" i="3" s="1"/>
  <c r="CH67" i="3"/>
  <c r="CB67" i="3" s="1"/>
  <c r="G80" i="3"/>
  <c r="C90" i="3"/>
  <c r="C192" i="3"/>
  <c r="C199" i="3"/>
  <c r="C115" i="3"/>
  <c r="C144" i="3" s="1"/>
  <c r="C145" i="3"/>
  <c r="C155" i="3" s="1"/>
  <c r="C197" i="3"/>
  <c r="CG64" i="3"/>
  <c r="CA64" i="3" s="1"/>
  <c r="A256" i="2"/>
  <c r="E204" i="2"/>
  <c r="C204" i="2" s="1"/>
  <c r="D204" i="2"/>
  <c r="AE199" i="2"/>
  <c r="AD199" i="2"/>
  <c r="AC199" i="2"/>
  <c r="AB199" i="2"/>
  <c r="AA199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8" i="2"/>
  <c r="C198" i="2" s="1"/>
  <c r="D198" i="2"/>
  <c r="E197" i="2"/>
  <c r="E199" i="2" s="1"/>
  <c r="D197" i="2"/>
  <c r="D199" i="2" s="1"/>
  <c r="Q192" i="2"/>
  <c r="P192" i="2"/>
  <c r="O192" i="2"/>
  <c r="N192" i="2"/>
  <c r="M192" i="2"/>
  <c r="L192" i="2"/>
  <c r="K192" i="2"/>
  <c r="J192" i="2"/>
  <c r="I192" i="2"/>
  <c r="H192" i="2"/>
  <c r="G192" i="2"/>
  <c r="E192" i="2" s="1"/>
  <c r="C192" i="2" s="1"/>
  <c r="F192" i="2"/>
  <c r="D192" i="2"/>
  <c r="E191" i="2"/>
  <c r="D191" i="2"/>
  <c r="C191" i="2"/>
  <c r="E190" i="2"/>
  <c r="C190" i="2" s="1"/>
  <c r="D190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D184" i="2"/>
  <c r="E182" i="2"/>
  <c r="D182" i="2"/>
  <c r="C182" i="2"/>
  <c r="E181" i="2"/>
  <c r="D181" i="2"/>
  <c r="C181" i="2"/>
  <c r="E180" i="2"/>
  <c r="C180" i="2" s="1"/>
  <c r="C184" i="2" s="1"/>
  <c r="D180" i="2"/>
  <c r="E175" i="2"/>
  <c r="D175" i="2"/>
  <c r="C175" i="2" s="1"/>
  <c r="E174" i="2"/>
  <c r="D174" i="2"/>
  <c r="C174" i="2"/>
  <c r="E173" i="2"/>
  <c r="D173" i="2"/>
  <c r="C173" i="2"/>
  <c r="E172" i="2"/>
  <c r="D172" i="2"/>
  <c r="C172" i="2" s="1"/>
  <c r="E171" i="2"/>
  <c r="D171" i="2"/>
  <c r="C171" i="2" s="1"/>
  <c r="E170" i="2"/>
  <c r="D170" i="2"/>
  <c r="C170" i="2"/>
  <c r="E165" i="2"/>
  <c r="D165" i="2"/>
  <c r="C165" i="2"/>
  <c r="E164" i="2"/>
  <c r="D164" i="2"/>
  <c r="C164" i="2" s="1"/>
  <c r="E163" i="2"/>
  <c r="D163" i="2"/>
  <c r="C163" i="2" s="1"/>
  <c r="E162" i="2"/>
  <c r="D162" i="2"/>
  <c r="C162" i="2"/>
  <c r="E161" i="2"/>
  <c r="D161" i="2"/>
  <c r="C161" i="2"/>
  <c r="E160" i="2"/>
  <c r="D160" i="2"/>
  <c r="C160" i="2" s="1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4" i="2"/>
  <c r="D154" i="2"/>
  <c r="C154" i="2" s="1"/>
  <c r="E153" i="2"/>
  <c r="D153" i="2"/>
  <c r="C153" i="2" s="1"/>
  <c r="E152" i="2"/>
  <c r="D152" i="2"/>
  <c r="C152" i="2"/>
  <c r="E151" i="2"/>
  <c r="D151" i="2"/>
  <c r="C151" i="2"/>
  <c r="E150" i="2"/>
  <c r="D150" i="2"/>
  <c r="C150" i="2" s="1"/>
  <c r="E149" i="2"/>
  <c r="D149" i="2"/>
  <c r="C149" i="2" s="1"/>
  <c r="E148" i="2"/>
  <c r="D148" i="2"/>
  <c r="C148" i="2"/>
  <c r="E147" i="2"/>
  <c r="D147" i="2"/>
  <c r="C147" i="2"/>
  <c r="E146" i="2"/>
  <c r="D146" i="2"/>
  <c r="C146" i="2" s="1"/>
  <c r="E145" i="2"/>
  <c r="E155" i="2" s="1"/>
  <c r="D145" i="2"/>
  <c r="D155" i="2" s="1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3" i="2"/>
  <c r="D143" i="2"/>
  <c r="C143" i="2" s="1"/>
  <c r="E142" i="2"/>
  <c r="D142" i="2"/>
  <c r="C142" i="2"/>
  <c r="E141" i="2"/>
  <c r="D141" i="2"/>
  <c r="C141" i="2"/>
  <c r="E140" i="2"/>
  <c r="D140" i="2"/>
  <c r="C140" i="2" s="1"/>
  <c r="E139" i="2"/>
  <c r="D139" i="2"/>
  <c r="C139" i="2" s="1"/>
  <c r="E138" i="2"/>
  <c r="D138" i="2"/>
  <c r="C138" i="2"/>
  <c r="E137" i="2"/>
  <c r="D137" i="2"/>
  <c r="C137" i="2"/>
  <c r="E136" i="2"/>
  <c r="D136" i="2"/>
  <c r="C136" i="2" s="1"/>
  <c r="E135" i="2"/>
  <c r="D135" i="2"/>
  <c r="C135" i="2" s="1"/>
  <c r="E134" i="2"/>
  <c r="D134" i="2"/>
  <c r="C134" i="2"/>
  <c r="E133" i="2"/>
  <c r="D133" i="2"/>
  <c r="C133" i="2"/>
  <c r="E132" i="2"/>
  <c r="D132" i="2"/>
  <c r="C132" i="2" s="1"/>
  <c r="E131" i="2"/>
  <c r="D131" i="2"/>
  <c r="C131" i="2" s="1"/>
  <c r="E130" i="2"/>
  <c r="D130" i="2"/>
  <c r="C130" i="2"/>
  <c r="E129" i="2"/>
  <c r="D129" i="2"/>
  <c r="C129" i="2"/>
  <c r="E128" i="2"/>
  <c r="D128" i="2"/>
  <c r="C128" i="2" s="1"/>
  <c r="E127" i="2"/>
  <c r="D127" i="2"/>
  <c r="C127" i="2" s="1"/>
  <c r="E126" i="2"/>
  <c r="D126" i="2"/>
  <c r="C126" i="2"/>
  <c r="E125" i="2"/>
  <c r="D125" i="2"/>
  <c r="C125" i="2"/>
  <c r="E124" i="2"/>
  <c r="D124" i="2"/>
  <c r="C124" i="2" s="1"/>
  <c r="E123" i="2"/>
  <c r="D123" i="2"/>
  <c r="C123" i="2" s="1"/>
  <c r="E122" i="2"/>
  <c r="D122" i="2"/>
  <c r="C122" i="2"/>
  <c r="E121" i="2"/>
  <c r="D121" i="2"/>
  <c r="C121" i="2"/>
  <c r="E120" i="2"/>
  <c r="D120" i="2"/>
  <c r="C120" i="2" s="1"/>
  <c r="E119" i="2"/>
  <c r="D119" i="2"/>
  <c r="C119" i="2" s="1"/>
  <c r="E118" i="2"/>
  <c r="D118" i="2"/>
  <c r="C118" i="2"/>
  <c r="E117" i="2"/>
  <c r="D117" i="2"/>
  <c r="C117" i="2"/>
  <c r="E116" i="2"/>
  <c r="E144" i="2" s="1"/>
  <c r="D116" i="2"/>
  <c r="C116" i="2" s="1"/>
  <c r="E115" i="2"/>
  <c r="D115" i="2"/>
  <c r="C115" i="2" s="1"/>
  <c r="E114" i="2"/>
  <c r="D114" i="2"/>
  <c r="D144" i="2" s="1"/>
  <c r="C114" i="2"/>
  <c r="E109" i="2"/>
  <c r="D109" i="2"/>
  <c r="C109" i="2"/>
  <c r="E108" i="2"/>
  <c r="D108" i="2"/>
  <c r="C108" i="2" s="1"/>
  <c r="E107" i="2"/>
  <c r="D107" i="2"/>
  <c r="C107" i="2" s="1"/>
  <c r="E106" i="2"/>
  <c r="D106" i="2"/>
  <c r="C106" i="2"/>
  <c r="E105" i="2"/>
  <c r="D105" i="2"/>
  <c r="C105" i="2"/>
  <c r="E104" i="2"/>
  <c r="D104" i="2"/>
  <c r="C104" i="2" s="1"/>
  <c r="E103" i="2"/>
  <c r="D103" i="2"/>
  <c r="C103" i="2" s="1"/>
  <c r="E102" i="2"/>
  <c r="D102" i="2"/>
  <c r="C102" i="2"/>
  <c r="E101" i="2"/>
  <c r="D101" i="2"/>
  <c r="C101" i="2"/>
  <c r="E95" i="2"/>
  <c r="D95" i="2"/>
  <c r="C95" i="2" s="1"/>
  <c r="E94" i="2"/>
  <c r="D94" i="2"/>
  <c r="C94" i="2" s="1"/>
  <c r="E93" i="2"/>
  <c r="D93" i="2"/>
  <c r="C93" i="2"/>
  <c r="E92" i="2"/>
  <c r="D92" i="2"/>
  <c r="C92" i="2"/>
  <c r="E91" i="2"/>
  <c r="E90" i="2" s="1"/>
  <c r="D91" i="2"/>
  <c r="C91" i="2" s="1"/>
  <c r="I90" i="2"/>
  <c r="H90" i="2"/>
  <c r="G90" i="2"/>
  <c r="F90" i="2"/>
  <c r="D90" i="2"/>
  <c r="CI80" i="2"/>
  <c r="CC80" i="2" s="1"/>
  <c r="CH80" i="2"/>
  <c r="CB80" i="2" s="1"/>
  <c r="CG80" i="2"/>
  <c r="CA80" i="2" s="1"/>
  <c r="CI79" i="2"/>
  <c r="CH79" i="2"/>
  <c r="CB79" i="2" s="1"/>
  <c r="CG79" i="2"/>
  <c r="CA79" i="2" s="1"/>
  <c r="G79" i="2" s="1"/>
  <c r="CC79" i="2"/>
  <c r="C72" i="2"/>
  <c r="E67" i="2"/>
  <c r="D67" i="2"/>
  <c r="C67" i="2"/>
  <c r="CG67" i="2" s="1"/>
  <c r="CA67" i="2" s="1"/>
  <c r="E66" i="2"/>
  <c r="C66" i="2" s="1"/>
  <c r="D66" i="2"/>
  <c r="E65" i="2"/>
  <c r="D65" i="2"/>
  <c r="C65" i="2" s="1"/>
  <c r="E64" i="2"/>
  <c r="D64" i="2"/>
  <c r="C64" i="2"/>
  <c r="CH64" i="2" s="1"/>
  <c r="CB64" i="2" s="1"/>
  <c r="E63" i="2"/>
  <c r="D63" i="2"/>
  <c r="C63" i="2"/>
  <c r="CG63" i="2" s="1"/>
  <c r="CA63" i="2" s="1"/>
  <c r="E62" i="2"/>
  <c r="D62" i="2"/>
  <c r="C62" i="2" s="1"/>
  <c r="E61" i="2"/>
  <c r="D61" i="2"/>
  <c r="C61" i="2" s="1"/>
  <c r="E56" i="2"/>
  <c r="D56" i="2"/>
  <c r="C56" i="2"/>
  <c r="E55" i="2"/>
  <c r="D55" i="2"/>
  <c r="C55" i="2"/>
  <c r="E54" i="2"/>
  <c r="C54" i="2" s="1"/>
  <c r="D54" i="2"/>
  <c r="I53" i="2"/>
  <c r="H53" i="2"/>
  <c r="G53" i="2"/>
  <c r="F53" i="2"/>
  <c r="E53" i="2"/>
  <c r="D53" i="2"/>
  <c r="C53" i="2" s="1"/>
  <c r="E48" i="2"/>
  <c r="D48" i="2"/>
  <c r="C48" i="2" s="1"/>
  <c r="CA48" i="2" s="1"/>
  <c r="R48" i="2" s="1"/>
  <c r="E47" i="2"/>
  <c r="D47" i="2"/>
  <c r="C47" i="2"/>
  <c r="CA47" i="2" s="1"/>
  <c r="R47" i="2" s="1"/>
  <c r="E46" i="2"/>
  <c r="D46" i="2"/>
  <c r="C46" i="2"/>
  <c r="CA46" i="2" s="1"/>
  <c r="R46" i="2" s="1"/>
  <c r="E45" i="2"/>
  <c r="D45" i="2"/>
  <c r="C45" i="2" s="1"/>
  <c r="CA45" i="2" s="1"/>
  <c r="R45" i="2" s="1"/>
  <c r="E40" i="2"/>
  <c r="D40" i="2"/>
  <c r="C40" i="2"/>
  <c r="E39" i="2"/>
  <c r="D39" i="2"/>
  <c r="C39" i="2"/>
  <c r="E38" i="2"/>
  <c r="C38" i="2" s="1"/>
  <c r="D38" i="2"/>
  <c r="E37" i="2"/>
  <c r="D37" i="2"/>
  <c r="C37" i="2" s="1"/>
  <c r="E36" i="2"/>
  <c r="D36" i="2"/>
  <c r="C36" i="2"/>
  <c r="E35" i="2"/>
  <c r="D35" i="2"/>
  <c r="C35" i="2"/>
  <c r="E34" i="2"/>
  <c r="D34" i="2"/>
  <c r="C34" i="2" s="1"/>
  <c r="E33" i="2"/>
  <c r="D33" i="2"/>
  <c r="C33" i="2" s="1"/>
  <c r="E32" i="2"/>
  <c r="D32" i="2"/>
  <c r="C32" i="2"/>
  <c r="E31" i="2"/>
  <c r="D31" i="2"/>
  <c r="C31" i="2"/>
  <c r="E30" i="2"/>
  <c r="D30" i="2"/>
  <c r="C30" i="2" s="1"/>
  <c r="E29" i="2"/>
  <c r="D29" i="2"/>
  <c r="C29" i="2" s="1"/>
  <c r="E28" i="2"/>
  <c r="D28" i="2"/>
  <c r="C28" i="2"/>
  <c r="E27" i="2"/>
  <c r="D27" i="2"/>
  <c r="C27" i="2"/>
  <c r="E26" i="2"/>
  <c r="D26" i="2"/>
  <c r="C26" i="2" s="1"/>
  <c r="E25" i="2"/>
  <c r="D25" i="2"/>
  <c r="C25" i="2" s="1"/>
  <c r="E24" i="2"/>
  <c r="D24" i="2"/>
  <c r="C24" i="2"/>
  <c r="E23" i="2"/>
  <c r="D23" i="2"/>
  <c r="C23" i="2"/>
  <c r="E22" i="2"/>
  <c r="D22" i="2"/>
  <c r="C22" i="2" s="1"/>
  <c r="E21" i="2"/>
  <c r="D21" i="2"/>
  <c r="C21" i="2" s="1"/>
  <c r="E20" i="2"/>
  <c r="D20" i="2"/>
  <c r="C20" i="2"/>
  <c r="E19" i="2"/>
  <c r="D19" i="2"/>
  <c r="C19" i="2"/>
  <c r="E14" i="2"/>
  <c r="D14" i="2"/>
  <c r="C14" i="2" s="1"/>
  <c r="E13" i="2"/>
  <c r="D13" i="2"/>
  <c r="C13" i="2" s="1"/>
  <c r="E12" i="2"/>
  <c r="D12" i="2"/>
  <c r="C12" i="2"/>
  <c r="A5" i="2"/>
  <c r="A4" i="2"/>
  <c r="A3" i="2"/>
  <c r="A2" i="2"/>
  <c r="B256" i="3" l="1"/>
  <c r="CA62" i="3"/>
  <c r="CH62" i="2"/>
  <c r="CB62" i="2" s="1"/>
  <c r="CG62" i="2"/>
  <c r="CH65" i="2"/>
  <c r="CB65" i="2" s="1"/>
  <c r="CG65" i="2"/>
  <c r="CA65" i="2" s="1"/>
  <c r="G80" i="2"/>
  <c r="C90" i="2"/>
  <c r="CH66" i="2"/>
  <c r="CB66" i="2" s="1"/>
  <c r="CG66" i="2"/>
  <c r="CA66" i="2" s="1"/>
  <c r="C144" i="2"/>
  <c r="C199" i="2"/>
  <c r="E184" i="2"/>
  <c r="CH63" i="2"/>
  <c r="CB63" i="2" s="1"/>
  <c r="CH67" i="2"/>
  <c r="CB67" i="2" s="1"/>
  <c r="C145" i="2"/>
  <c r="C155" i="2" s="1"/>
  <c r="C197" i="2"/>
  <c r="CG64" i="2"/>
  <c r="CA64" i="2" s="1"/>
  <c r="A256" i="11"/>
  <c r="E204" i="11"/>
  <c r="D204" i="11"/>
  <c r="C204" i="11" s="1"/>
  <c r="AE199" i="11"/>
  <c r="AD199" i="11"/>
  <c r="AC199" i="11"/>
  <c r="AB199" i="11"/>
  <c r="AA199" i="11"/>
  <c r="Z199" i="11"/>
  <c r="Y199" i="11"/>
  <c r="X199" i="11"/>
  <c r="W199" i="11"/>
  <c r="V199" i="11"/>
  <c r="U199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E198" i="11"/>
  <c r="D198" i="11"/>
  <c r="D199" i="11" s="1"/>
  <c r="C199" i="11" s="1"/>
  <c r="C198" i="11"/>
  <c r="E197" i="11"/>
  <c r="D197" i="11"/>
  <c r="C197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D192" i="11" s="1"/>
  <c r="E192" i="11"/>
  <c r="E191" i="11"/>
  <c r="D191" i="11"/>
  <c r="C191" i="11" s="1"/>
  <c r="E190" i="11"/>
  <c r="D190" i="11"/>
  <c r="C190" i="11" s="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2" i="11"/>
  <c r="C182" i="11" s="1"/>
  <c r="D182" i="11"/>
  <c r="E181" i="11"/>
  <c r="D181" i="11"/>
  <c r="C181" i="11" s="1"/>
  <c r="E180" i="11"/>
  <c r="E184" i="11" s="1"/>
  <c r="D180" i="11"/>
  <c r="D184" i="11" s="1"/>
  <c r="E175" i="11"/>
  <c r="D175" i="11"/>
  <c r="C175" i="11"/>
  <c r="E174" i="11"/>
  <c r="C174" i="11" s="1"/>
  <c r="D174" i="11"/>
  <c r="E173" i="11"/>
  <c r="D173" i="11"/>
  <c r="C173" i="11" s="1"/>
  <c r="E172" i="11"/>
  <c r="D172" i="11"/>
  <c r="C172" i="11"/>
  <c r="E171" i="11"/>
  <c r="D171" i="11"/>
  <c r="C171" i="11"/>
  <c r="E170" i="11"/>
  <c r="C170" i="11" s="1"/>
  <c r="D170" i="11"/>
  <c r="E165" i="11"/>
  <c r="D165" i="11"/>
  <c r="C165" i="11" s="1"/>
  <c r="E164" i="11"/>
  <c r="D164" i="11"/>
  <c r="C164" i="11" s="1"/>
  <c r="E163" i="11"/>
  <c r="D163" i="11"/>
  <c r="C163" i="11"/>
  <c r="E162" i="11"/>
  <c r="C162" i="11" s="1"/>
  <c r="D162" i="11"/>
  <c r="E161" i="11"/>
  <c r="D161" i="11"/>
  <c r="C161" i="11" s="1"/>
  <c r="E160" i="11"/>
  <c r="D160" i="11"/>
  <c r="C160" i="11"/>
  <c r="AA155" i="11"/>
  <c r="Z155" i="11"/>
  <c r="Y155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4" i="11"/>
  <c r="D154" i="11"/>
  <c r="C154" i="11"/>
  <c r="E153" i="11"/>
  <c r="D153" i="11"/>
  <c r="C153" i="11"/>
  <c r="E152" i="11"/>
  <c r="C152" i="11" s="1"/>
  <c r="D152" i="11"/>
  <c r="E151" i="11"/>
  <c r="D151" i="11"/>
  <c r="E150" i="11"/>
  <c r="D150" i="11"/>
  <c r="C150" i="11"/>
  <c r="E149" i="11"/>
  <c r="D149" i="11"/>
  <c r="C149" i="11"/>
  <c r="E148" i="11"/>
  <c r="C148" i="11" s="1"/>
  <c r="D148" i="11"/>
  <c r="E147" i="11"/>
  <c r="E155" i="11" s="1"/>
  <c r="D147" i="11"/>
  <c r="C147" i="11" s="1"/>
  <c r="E146" i="11"/>
  <c r="D146" i="11"/>
  <c r="C146" i="11"/>
  <c r="E145" i="11"/>
  <c r="D145" i="11"/>
  <c r="C145" i="11"/>
  <c r="AA144" i="11"/>
  <c r="Z144" i="11"/>
  <c r="Y144" i="11"/>
  <c r="X144" i="11"/>
  <c r="W144" i="11"/>
  <c r="V144" i="11"/>
  <c r="U144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3" i="11"/>
  <c r="D143" i="11"/>
  <c r="C143" i="11"/>
  <c r="E142" i="11"/>
  <c r="C142" i="11" s="1"/>
  <c r="D142" i="11"/>
  <c r="E141" i="11"/>
  <c r="D141" i="11"/>
  <c r="C141" i="11" s="1"/>
  <c r="E140" i="11"/>
  <c r="D140" i="11"/>
  <c r="C140" i="11"/>
  <c r="E139" i="11"/>
  <c r="D139" i="11"/>
  <c r="C139" i="11"/>
  <c r="E138" i="11"/>
  <c r="C138" i="11" s="1"/>
  <c r="D138" i="11"/>
  <c r="E137" i="11"/>
  <c r="D137" i="11"/>
  <c r="C137" i="11" s="1"/>
  <c r="E136" i="11"/>
  <c r="D136" i="11"/>
  <c r="C136" i="11" s="1"/>
  <c r="E135" i="11"/>
  <c r="D135" i="11"/>
  <c r="C135" i="11"/>
  <c r="E134" i="11"/>
  <c r="C134" i="11" s="1"/>
  <c r="D134" i="11"/>
  <c r="E133" i="11"/>
  <c r="D133" i="11"/>
  <c r="C133" i="11" s="1"/>
  <c r="E132" i="11"/>
  <c r="D132" i="11"/>
  <c r="C132" i="11"/>
  <c r="E131" i="11"/>
  <c r="D131" i="11"/>
  <c r="C131" i="11"/>
  <c r="E130" i="11"/>
  <c r="C130" i="11" s="1"/>
  <c r="D130" i="11"/>
  <c r="E129" i="11"/>
  <c r="D129" i="11"/>
  <c r="C129" i="11" s="1"/>
  <c r="E128" i="11"/>
  <c r="D128" i="11"/>
  <c r="C128" i="11" s="1"/>
  <c r="E127" i="11"/>
  <c r="D127" i="11"/>
  <c r="C127" i="11"/>
  <c r="E126" i="11"/>
  <c r="C126" i="11" s="1"/>
  <c r="D126" i="11"/>
  <c r="E125" i="11"/>
  <c r="D125" i="11"/>
  <c r="C125" i="11" s="1"/>
  <c r="E124" i="11"/>
  <c r="D124" i="11"/>
  <c r="C124" i="11"/>
  <c r="E123" i="11"/>
  <c r="D123" i="11"/>
  <c r="C123" i="11"/>
  <c r="E122" i="11"/>
  <c r="C122" i="11" s="1"/>
  <c r="D122" i="11"/>
  <c r="E121" i="11"/>
  <c r="D121" i="11"/>
  <c r="C121" i="11" s="1"/>
  <c r="E120" i="11"/>
  <c r="D120" i="11"/>
  <c r="C120" i="11" s="1"/>
  <c r="E119" i="11"/>
  <c r="D119" i="11"/>
  <c r="C119" i="11"/>
  <c r="E118" i="11"/>
  <c r="C118" i="11" s="1"/>
  <c r="D118" i="11"/>
  <c r="E117" i="11"/>
  <c r="D117" i="11"/>
  <c r="C117" i="11" s="1"/>
  <c r="E116" i="11"/>
  <c r="D116" i="11"/>
  <c r="C116" i="11"/>
  <c r="E115" i="11"/>
  <c r="D115" i="11"/>
  <c r="C115" i="11"/>
  <c r="E114" i="11"/>
  <c r="D114" i="11"/>
  <c r="E109" i="11"/>
  <c r="D109" i="11"/>
  <c r="C109" i="11" s="1"/>
  <c r="E108" i="11"/>
  <c r="D108" i="11"/>
  <c r="C108" i="11" s="1"/>
  <c r="E107" i="11"/>
  <c r="D107" i="11"/>
  <c r="C107" i="11"/>
  <c r="E106" i="11"/>
  <c r="C106" i="11" s="1"/>
  <c r="D106" i="11"/>
  <c r="E105" i="11"/>
  <c r="D105" i="11"/>
  <c r="C105" i="11" s="1"/>
  <c r="E104" i="11"/>
  <c r="D104" i="11"/>
  <c r="C104" i="11"/>
  <c r="E103" i="11"/>
  <c r="D103" i="11"/>
  <c r="C103" i="11"/>
  <c r="E102" i="11"/>
  <c r="C102" i="11" s="1"/>
  <c r="D102" i="11"/>
  <c r="E101" i="11"/>
  <c r="D101" i="11"/>
  <c r="C101" i="11" s="1"/>
  <c r="E95" i="11"/>
  <c r="D95" i="11"/>
  <c r="C95" i="11" s="1"/>
  <c r="C90" i="11" s="1"/>
  <c r="E94" i="11"/>
  <c r="D94" i="11"/>
  <c r="C94" i="11"/>
  <c r="E93" i="11"/>
  <c r="C93" i="11" s="1"/>
  <c r="D93" i="11"/>
  <c r="E92" i="11"/>
  <c r="D92" i="11"/>
  <c r="C92" i="11" s="1"/>
  <c r="E91" i="11"/>
  <c r="D91" i="11"/>
  <c r="C91" i="11"/>
  <c r="I90" i="11"/>
  <c r="H90" i="11"/>
  <c r="G90" i="11"/>
  <c r="F90" i="11"/>
  <c r="CI80" i="11"/>
  <c r="CH80" i="11"/>
  <c r="CG80" i="11"/>
  <c r="CA80" i="11" s="1"/>
  <c r="CC80" i="11"/>
  <c r="CB80" i="11"/>
  <c r="CI79" i="11"/>
  <c r="CC79" i="11" s="1"/>
  <c r="CH79" i="11"/>
  <c r="CB79" i="11" s="1"/>
  <c r="CG79" i="11"/>
  <c r="CA79" i="11"/>
  <c r="C72" i="11"/>
  <c r="CH67" i="11"/>
  <c r="CB67" i="11" s="1"/>
  <c r="E67" i="11"/>
  <c r="D67" i="11"/>
  <c r="C67" i="11" s="1"/>
  <c r="CG67" i="11" s="1"/>
  <c r="CA67" i="11" s="1"/>
  <c r="E66" i="11"/>
  <c r="D66" i="11"/>
  <c r="C66" i="11"/>
  <c r="CH66" i="11" s="1"/>
  <c r="CB66" i="11" s="1"/>
  <c r="E65" i="11"/>
  <c r="D65" i="11"/>
  <c r="C65" i="11"/>
  <c r="E64" i="11"/>
  <c r="C64" i="11" s="1"/>
  <c r="CG64" i="11" s="1"/>
  <c r="CA64" i="11" s="1"/>
  <c r="D64" i="11"/>
  <c r="E63" i="11"/>
  <c r="D63" i="11"/>
  <c r="CB62" i="11"/>
  <c r="E62" i="11"/>
  <c r="D62" i="11"/>
  <c r="C62" i="11"/>
  <c r="CH62" i="11" s="1"/>
  <c r="E61" i="11"/>
  <c r="D61" i="11"/>
  <c r="C61" i="11"/>
  <c r="E56" i="11"/>
  <c r="C56" i="11" s="1"/>
  <c r="D56" i="11"/>
  <c r="E55" i="11"/>
  <c r="D55" i="11"/>
  <c r="E54" i="11"/>
  <c r="D54" i="11"/>
  <c r="C54" i="11"/>
  <c r="I53" i="11"/>
  <c r="H53" i="11"/>
  <c r="G53" i="11"/>
  <c r="E53" i="11" s="1"/>
  <c r="F53" i="11"/>
  <c r="D53" i="11" s="1"/>
  <c r="C53" i="11" s="1"/>
  <c r="E48" i="11"/>
  <c r="D48" i="11"/>
  <c r="C48" i="11" s="1"/>
  <c r="CA48" i="11" s="1"/>
  <c r="R48" i="11" s="1"/>
  <c r="E47" i="11"/>
  <c r="D47" i="11"/>
  <c r="C47" i="11" s="1"/>
  <c r="CA47" i="11" s="1"/>
  <c r="R47" i="11" s="1"/>
  <c r="E46" i="11"/>
  <c r="C46" i="11" s="1"/>
  <c r="CA46" i="11" s="1"/>
  <c r="R46" i="11" s="1"/>
  <c r="D46" i="11"/>
  <c r="E45" i="11"/>
  <c r="D45" i="11"/>
  <c r="C45" i="11"/>
  <c r="CA45" i="11" s="1"/>
  <c r="R45" i="11" s="1"/>
  <c r="E40" i="11"/>
  <c r="C40" i="11" s="1"/>
  <c r="D40" i="11"/>
  <c r="E39" i="11"/>
  <c r="D39" i="11"/>
  <c r="C39" i="11" s="1"/>
  <c r="E38" i="11"/>
  <c r="D38" i="11"/>
  <c r="C38" i="11"/>
  <c r="E37" i="11"/>
  <c r="D37" i="11"/>
  <c r="C37" i="11"/>
  <c r="E36" i="11"/>
  <c r="C36" i="11" s="1"/>
  <c r="D36" i="11"/>
  <c r="E35" i="11"/>
  <c r="D35" i="11"/>
  <c r="E34" i="11"/>
  <c r="D34" i="11"/>
  <c r="C34" i="11"/>
  <c r="E33" i="11"/>
  <c r="D33" i="11"/>
  <c r="C33" i="11"/>
  <c r="E32" i="11"/>
  <c r="C32" i="11" s="1"/>
  <c r="D32" i="11"/>
  <c r="E31" i="11"/>
  <c r="D31" i="11"/>
  <c r="C31" i="11" s="1"/>
  <c r="E30" i="11"/>
  <c r="D30" i="11"/>
  <c r="C30" i="11"/>
  <c r="E29" i="11"/>
  <c r="D29" i="11"/>
  <c r="C29" i="11"/>
  <c r="E28" i="11"/>
  <c r="C28" i="11" s="1"/>
  <c r="D28" i="11"/>
  <c r="E27" i="11"/>
  <c r="D27" i="11"/>
  <c r="E26" i="11"/>
  <c r="D26" i="11"/>
  <c r="C26" i="11"/>
  <c r="E25" i="11"/>
  <c r="D25" i="11"/>
  <c r="C25" i="11"/>
  <c r="E24" i="11"/>
  <c r="C24" i="11" s="1"/>
  <c r="D24" i="11"/>
  <c r="E23" i="11"/>
  <c r="D23" i="11"/>
  <c r="C23" i="11" s="1"/>
  <c r="E22" i="11"/>
  <c r="D22" i="11"/>
  <c r="C22" i="11"/>
  <c r="E21" i="11"/>
  <c r="D21" i="11"/>
  <c r="C21" i="11"/>
  <c r="E20" i="11"/>
  <c r="C20" i="11" s="1"/>
  <c r="D20" i="11"/>
  <c r="E19" i="11"/>
  <c r="D19" i="11"/>
  <c r="E14" i="11"/>
  <c r="D14" i="11"/>
  <c r="C14" i="11"/>
  <c r="E13" i="11"/>
  <c r="D13" i="11"/>
  <c r="C13" i="11"/>
  <c r="E12" i="11"/>
  <c r="C12" i="11" s="1"/>
  <c r="D12" i="11"/>
  <c r="A5" i="11"/>
  <c r="A4" i="11"/>
  <c r="A3" i="11"/>
  <c r="A2" i="11"/>
  <c r="B256" i="2" l="1"/>
  <c r="CA62" i="2"/>
  <c r="CG66" i="11"/>
  <c r="CA66" i="11" s="1"/>
  <c r="D144" i="11"/>
  <c r="G80" i="11"/>
  <c r="E144" i="11"/>
  <c r="C114" i="11"/>
  <c r="C144" i="11" s="1"/>
  <c r="D155" i="11"/>
  <c r="C192" i="11"/>
  <c r="CG62" i="11"/>
  <c r="CH64" i="11"/>
  <c r="CB64" i="11" s="1"/>
  <c r="G79" i="11"/>
  <c r="D90" i="11"/>
  <c r="C19" i="11"/>
  <c r="C27" i="11"/>
  <c r="C35" i="11"/>
  <c r="C55" i="11"/>
  <c r="C63" i="11"/>
  <c r="CH65" i="11"/>
  <c r="CB65" i="11" s="1"/>
  <c r="CG65" i="11"/>
  <c r="CA65" i="11" s="1"/>
  <c r="E90" i="11"/>
  <c r="C155" i="11"/>
  <c r="C151" i="11"/>
  <c r="C180" i="11"/>
  <c r="C184" i="11" s="1"/>
  <c r="A256" i="10"/>
  <c r="E204" i="10"/>
  <c r="D204" i="10"/>
  <c r="C204" i="10" s="1"/>
  <c r="AE199" i="10"/>
  <c r="AD199" i="10"/>
  <c r="AC199" i="10"/>
  <c r="AB199" i="10"/>
  <c r="AA199" i="10"/>
  <c r="Z199" i="10"/>
  <c r="Y199" i="10"/>
  <c r="X199" i="10"/>
  <c r="W199" i="10"/>
  <c r="V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F199" i="10"/>
  <c r="E199" i="10"/>
  <c r="E198" i="10"/>
  <c r="D198" i="10"/>
  <c r="C198" i="10" s="1"/>
  <c r="E197" i="10"/>
  <c r="D197" i="10"/>
  <c r="D199" i="10" s="1"/>
  <c r="C199" i="10" s="1"/>
  <c r="C197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D192" i="10" s="1"/>
  <c r="C192" i="10" s="1"/>
  <c r="E192" i="10"/>
  <c r="E191" i="10"/>
  <c r="C191" i="10" s="1"/>
  <c r="D191" i="10"/>
  <c r="E190" i="10"/>
  <c r="D190" i="10"/>
  <c r="C190" i="10" s="1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2" i="10"/>
  <c r="D182" i="10"/>
  <c r="C182" i="10" s="1"/>
  <c r="E181" i="10"/>
  <c r="E184" i="10" s="1"/>
  <c r="D181" i="10"/>
  <c r="E180" i="10"/>
  <c r="D180" i="10"/>
  <c r="C180" i="10" s="1"/>
  <c r="E175" i="10"/>
  <c r="D175" i="10"/>
  <c r="C175" i="10"/>
  <c r="E174" i="10"/>
  <c r="D174" i="10"/>
  <c r="C174" i="10" s="1"/>
  <c r="E173" i="10"/>
  <c r="C173" i="10" s="1"/>
  <c r="D173" i="10"/>
  <c r="E172" i="10"/>
  <c r="D172" i="10"/>
  <c r="C172" i="10" s="1"/>
  <c r="E171" i="10"/>
  <c r="D171" i="10"/>
  <c r="C171" i="10"/>
  <c r="E170" i="10"/>
  <c r="D170" i="10"/>
  <c r="C170" i="10" s="1"/>
  <c r="E165" i="10"/>
  <c r="C165" i="10" s="1"/>
  <c r="D165" i="10"/>
  <c r="E164" i="10"/>
  <c r="D164" i="10"/>
  <c r="C164" i="10" s="1"/>
  <c r="E163" i="10"/>
  <c r="D163" i="10"/>
  <c r="C163" i="10"/>
  <c r="E162" i="10"/>
  <c r="D162" i="10"/>
  <c r="C162" i="10" s="1"/>
  <c r="E161" i="10"/>
  <c r="C161" i="10" s="1"/>
  <c r="D161" i="10"/>
  <c r="E160" i="10"/>
  <c r="D160" i="10"/>
  <c r="C160" i="10" s="1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4" i="10"/>
  <c r="D154" i="10"/>
  <c r="C154" i="10" s="1"/>
  <c r="E153" i="10"/>
  <c r="D153" i="10"/>
  <c r="C153" i="10"/>
  <c r="E152" i="10"/>
  <c r="D152" i="10"/>
  <c r="C152" i="10" s="1"/>
  <c r="E151" i="10"/>
  <c r="C151" i="10" s="1"/>
  <c r="D151" i="10"/>
  <c r="E150" i="10"/>
  <c r="D150" i="10"/>
  <c r="C150" i="10" s="1"/>
  <c r="E149" i="10"/>
  <c r="D149" i="10"/>
  <c r="C149" i="10"/>
  <c r="E148" i="10"/>
  <c r="D148" i="10"/>
  <c r="C148" i="10" s="1"/>
  <c r="E147" i="10"/>
  <c r="C147" i="10" s="1"/>
  <c r="D147" i="10"/>
  <c r="E146" i="10"/>
  <c r="D146" i="10"/>
  <c r="C146" i="10" s="1"/>
  <c r="E145" i="10"/>
  <c r="D145" i="10"/>
  <c r="D155" i="10" s="1"/>
  <c r="C145" i="10"/>
  <c r="C155" i="10" s="1"/>
  <c r="AA144" i="10"/>
  <c r="Z144" i="10"/>
  <c r="Y144" i="10"/>
  <c r="X144" i="10"/>
  <c r="W144" i="10"/>
  <c r="V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3" i="10"/>
  <c r="D143" i="10"/>
  <c r="C143" i="10"/>
  <c r="E142" i="10"/>
  <c r="D142" i="10"/>
  <c r="C142" i="10" s="1"/>
  <c r="E141" i="10"/>
  <c r="C141" i="10" s="1"/>
  <c r="D141" i="10"/>
  <c r="E140" i="10"/>
  <c r="D140" i="10"/>
  <c r="C140" i="10" s="1"/>
  <c r="E139" i="10"/>
  <c r="D139" i="10"/>
  <c r="C139" i="10"/>
  <c r="E138" i="10"/>
  <c r="D138" i="10"/>
  <c r="C138" i="10" s="1"/>
  <c r="E137" i="10"/>
  <c r="C137" i="10" s="1"/>
  <c r="D137" i="10"/>
  <c r="E136" i="10"/>
  <c r="D136" i="10"/>
  <c r="C136" i="10" s="1"/>
  <c r="E135" i="10"/>
  <c r="D135" i="10"/>
  <c r="C135" i="10"/>
  <c r="E134" i="10"/>
  <c r="D134" i="10"/>
  <c r="C134" i="10" s="1"/>
  <c r="E133" i="10"/>
  <c r="C133" i="10" s="1"/>
  <c r="D133" i="10"/>
  <c r="E132" i="10"/>
  <c r="D132" i="10"/>
  <c r="C132" i="10" s="1"/>
  <c r="E131" i="10"/>
  <c r="D131" i="10"/>
  <c r="C131" i="10"/>
  <c r="E130" i="10"/>
  <c r="D130" i="10"/>
  <c r="C130" i="10" s="1"/>
  <c r="E129" i="10"/>
  <c r="C129" i="10" s="1"/>
  <c r="D129" i="10"/>
  <c r="E128" i="10"/>
  <c r="D128" i="10"/>
  <c r="C128" i="10" s="1"/>
  <c r="E127" i="10"/>
  <c r="D127" i="10"/>
  <c r="C127" i="10"/>
  <c r="E126" i="10"/>
  <c r="D126" i="10"/>
  <c r="C126" i="10" s="1"/>
  <c r="E125" i="10"/>
  <c r="C125" i="10" s="1"/>
  <c r="D125" i="10"/>
  <c r="E124" i="10"/>
  <c r="D124" i="10"/>
  <c r="C124" i="10" s="1"/>
  <c r="E123" i="10"/>
  <c r="D123" i="10"/>
  <c r="C123" i="10"/>
  <c r="E122" i="10"/>
  <c r="D122" i="10"/>
  <c r="C122" i="10" s="1"/>
  <c r="E121" i="10"/>
  <c r="C121" i="10" s="1"/>
  <c r="D121" i="10"/>
  <c r="E120" i="10"/>
  <c r="D120" i="10"/>
  <c r="C120" i="10" s="1"/>
  <c r="E119" i="10"/>
  <c r="D119" i="10"/>
  <c r="C119" i="10"/>
  <c r="E118" i="10"/>
  <c r="D118" i="10"/>
  <c r="C118" i="10" s="1"/>
  <c r="E117" i="10"/>
  <c r="C117" i="10" s="1"/>
  <c r="D117" i="10"/>
  <c r="E116" i="10"/>
  <c r="D116" i="10"/>
  <c r="C116" i="10" s="1"/>
  <c r="E115" i="10"/>
  <c r="D115" i="10"/>
  <c r="C115" i="10"/>
  <c r="E114" i="10"/>
  <c r="E144" i="10" s="1"/>
  <c r="D114" i="10"/>
  <c r="C114" i="10" s="1"/>
  <c r="E109" i="10"/>
  <c r="C109" i="10" s="1"/>
  <c r="D109" i="10"/>
  <c r="E108" i="10"/>
  <c r="D108" i="10"/>
  <c r="C108" i="10" s="1"/>
  <c r="E107" i="10"/>
  <c r="D107" i="10"/>
  <c r="C107" i="10"/>
  <c r="E106" i="10"/>
  <c r="D106" i="10"/>
  <c r="C106" i="10" s="1"/>
  <c r="E105" i="10"/>
  <c r="C105" i="10" s="1"/>
  <c r="D105" i="10"/>
  <c r="E104" i="10"/>
  <c r="D104" i="10"/>
  <c r="C104" i="10" s="1"/>
  <c r="E103" i="10"/>
  <c r="D103" i="10"/>
  <c r="C103" i="10"/>
  <c r="E102" i="10"/>
  <c r="D102" i="10"/>
  <c r="C102" i="10" s="1"/>
  <c r="E101" i="10"/>
  <c r="C101" i="10" s="1"/>
  <c r="D101" i="10"/>
  <c r="E95" i="10"/>
  <c r="D95" i="10"/>
  <c r="C95" i="10" s="1"/>
  <c r="E94" i="10"/>
  <c r="D94" i="10"/>
  <c r="C94" i="10"/>
  <c r="E93" i="10"/>
  <c r="D93" i="10"/>
  <c r="C93" i="10" s="1"/>
  <c r="E92" i="10"/>
  <c r="C92" i="10" s="1"/>
  <c r="D92" i="10"/>
  <c r="E91" i="10"/>
  <c r="D91" i="10"/>
  <c r="C91" i="10" s="1"/>
  <c r="I90" i="10"/>
  <c r="H90" i="10"/>
  <c r="G90" i="10"/>
  <c r="F90" i="10"/>
  <c r="CI80" i="10"/>
  <c r="CH80" i="10"/>
  <c r="CB80" i="10" s="1"/>
  <c r="CG80" i="10"/>
  <c r="CC80" i="10"/>
  <c r="CA80" i="10"/>
  <c r="G80" i="10" s="1"/>
  <c r="CI79" i="10"/>
  <c r="CC79" i="10" s="1"/>
  <c r="CH79" i="10"/>
  <c r="CG79" i="10"/>
  <c r="CA79" i="10" s="1"/>
  <c r="G79" i="10" s="1"/>
  <c r="CB79" i="10"/>
  <c r="C72" i="10"/>
  <c r="E67" i="10"/>
  <c r="C67" i="10" s="1"/>
  <c r="D67" i="10"/>
  <c r="E66" i="10"/>
  <c r="D66" i="10"/>
  <c r="C66" i="10" s="1"/>
  <c r="E65" i="10"/>
  <c r="D65" i="10"/>
  <c r="C65" i="10"/>
  <c r="CH65" i="10" s="1"/>
  <c r="CB65" i="10" s="1"/>
  <c r="E64" i="10"/>
  <c r="D64" i="10"/>
  <c r="C64" i="10" s="1"/>
  <c r="E63" i="10"/>
  <c r="C63" i="10" s="1"/>
  <c r="D63" i="10"/>
  <c r="E62" i="10"/>
  <c r="D62" i="10"/>
  <c r="C62" i="10" s="1"/>
  <c r="E61" i="10"/>
  <c r="D61" i="10"/>
  <c r="C61" i="10"/>
  <c r="E56" i="10"/>
  <c r="D56" i="10"/>
  <c r="C56" i="10" s="1"/>
  <c r="E55" i="10"/>
  <c r="C55" i="10" s="1"/>
  <c r="D55" i="10"/>
  <c r="E54" i="10"/>
  <c r="D54" i="10"/>
  <c r="C54" i="10" s="1"/>
  <c r="I53" i="10"/>
  <c r="H53" i="10"/>
  <c r="G53" i="10"/>
  <c r="E53" i="10" s="1"/>
  <c r="F53" i="10"/>
  <c r="D53" i="10" s="1"/>
  <c r="E48" i="10"/>
  <c r="D48" i="10"/>
  <c r="C48" i="10" s="1"/>
  <c r="CA48" i="10" s="1"/>
  <c r="R48" i="10" s="1"/>
  <c r="E47" i="10"/>
  <c r="C47" i="10" s="1"/>
  <c r="CA47" i="10" s="1"/>
  <c r="R47" i="10" s="1"/>
  <c r="D47" i="10"/>
  <c r="E46" i="10"/>
  <c r="D46" i="10"/>
  <c r="C46" i="10" s="1"/>
  <c r="CA46" i="10" s="1"/>
  <c r="R46" i="10" s="1"/>
  <c r="E45" i="10"/>
  <c r="D45" i="10"/>
  <c r="C45" i="10"/>
  <c r="CA45" i="10" s="1"/>
  <c r="R45" i="10" s="1"/>
  <c r="E40" i="10"/>
  <c r="D40" i="10"/>
  <c r="C40" i="10" s="1"/>
  <c r="E39" i="10"/>
  <c r="C39" i="10" s="1"/>
  <c r="D39" i="10"/>
  <c r="E38" i="10"/>
  <c r="D38" i="10"/>
  <c r="C38" i="10" s="1"/>
  <c r="E37" i="10"/>
  <c r="D37" i="10"/>
  <c r="C37" i="10"/>
  <c r="E36" i="10"/>
  <c r="D36" i="10"/>
  <c r="C36" i="10" s="1"/>
  <c r="E35" i="10"/>
  <c r="C35" i="10" s="1"/>
  <c r="D35" i="10"/>
  <c r="E34" i="10"/>
  <c r="D34" i="10"/>
  <c r="C34" i="10" s="1"/>
  <c r="E33" i="10"/>
  <c r="D33" i="10"/>
  <c r="C33" i="10"/>
  <c r="E32" i="10"/>
  <c r="D32" i="10"/>
  <c r="C32" i="10" s="1"/>
  <c r="E31" i="10"/>
  <c r="C31" i="10" s="1"/>
  <c r="D31" i="10"/>
  <c r="E30" i="10"/>
  <c r="D30" i="10"/>
  <c r="C30" i="10" s="1"/>
  <c r="E29" i="10"/>
  <c r="D29" i="10"/>
  <c r="C29" i="10"/>
  <c r="E28" i="10"/>
  <c r="D28" i="10"/>
  <c r="C28" i="10" s="1"/>
  <c r="E27" i="10"/>
  <c r="C27" i="10" s="1"/>
  <c r="D27" i="10"/>
  <c r="E26" i="10"/>
  <c r="D26" i="10"/>
  <c r="C26" i="10" s="1"/>
  <c r="E25" i="10"/>
  <c r="D25" i="10"/>
  <c r="C25" i="10"/>
  <c r="E24" i="10"/>
  <c r="D24" i="10"/>
  <c r="C24" i="10" s="1"/>
  <c r="E23" i="10"/>
  <c r="C23" i="10" s="1"/>
  <c r="D23" i="10"/>
  <c r="E22" i="10"/>
  <c r="D22" i="10"/>
  <c r="C22" i="10" s="1"/>
  <c r="E21" i="10"/>
  <c r="D21" i="10"/>
  <c r="C21" i="10"/>
  <c r="E20" i="10"/>
  <c r="D20" i="10"/>
  <c r="C20" i="10" s="1"/>
  <c r="E19" i="10"/>
  <c r="C19" i="10" s="1"/>
  <c r="D19" i="10"/>
  <c r="E14" i="10"/>
  <c r="D14" i="10"/>
  <c r="C14" i="10" s="1"/>
  <c r="E13" i="10"/>
  <c r="D13" i="10"/>
  <c r="C13" i="10"/>
  <c r="E12" i="10"/>
  <c r="D12" i="10"/>
  <c r="C12" i="10" s="1"/>
  <c r="A5" i="10"/>
  <c r="A4" i="10"/>
  <c r="A3" i="10"/>
  <c r="A2" i="10"/>
  <c r="CH63" i="11" l="1"/>
  <c r="CB63" i="11" s="1"/>
  <c r="CG63" i="11"/>
  <c r="CA63" i="11" s="1"/>
  <c r="CA62" i="11"/>
  <c r="B256" i="11"/>
  <c r="C144" i="10"/>
  <c r="C53" i="10"/>
  <c r="CG63" i="10"/>
  <c r="CA63" i="10" s="1"/>
  <c r="CH63" i="10"/>
  <c r="CB63" i="10" s="1"/>
  <c r="C90" i="10"/>
  <c r="CG62" i="10"/>
  <c r="CH62" i="10"/>
  <c r="CB62" i="10" s="1"/>
  <c r="CH64" i="10"/>
  <c r="CB64" i="10" s="1"/>
  <c r="CG64" i="10"/>
  <c r="CA64" i="10" s="1"/>
  <c r="CG67" i="10"/>
  <c r="CA67" i="10" s="1"/>
  <c r="CH67" i="10"/>
  <c r="CB67" i="10" s="1"/>
  <c r="C184" i="10"/>
  <c r="CG66" i="10"/>
  <c r="CA66" i="10" s="1"/>
  <c r="CH66" i="10"/>
  <c r="CB66" i="10" s="1"/>
  <c r="D144" i="10"/>
  <c r="E155" i="10"/>
  <c r="CG65" i="10"/>
  <c r="CA65" i="10" s="1"/>
  <c r="D90" i="10"/>
  <c r="D184" i="10"/>
  <c r="E90" i="10"/>
  <c r="C181" i="10"/>
  <c r="A256" i="9"/>
  <c r="E204" i="9"/>
  <c r="D204" i="9"/>
  <c r="C204" i="9" s="1"/>
  <c r="AE199" i="9"/>
  <c r="AD199" i="9"/>
  <c r="AC199" i="9"/>
  <c r="AB199" i="9"/>
  <c r="AA199" i="9"/>
  <c r="Z199" i="9"/>
  <c r="Y199" i="9"/>
  <c r="X199" i="9"/>
  <c r="W199" i="9"/>
  <c r="V199" i="9"/>
  <c r="U199" i="9"/>
  <c r="T199" i="9"/>
  <c r="S199" i="9"/>
  <c r="R199" i="9"/>
  <c r="Q199" i="9"/>
  <c r="P199" i="9"/>
  <c r="O199" i="9"/>
  <c r="N199" i="9"/>
  <c r="M199" i="9"/>
  <c r="L199" i="9"/>
  <c r="K199" i="9"/>
  <c r="J199" i="9"/>
  <c r="I199" i="9"/>
  <c r="H199" i="9"/>
  <c r="G199" i="9"/>
  <c r="F199" i="9"/>
  <c r="E198" i="9"/>
  <c r="E199" i="9" s="1"/>
  <c r="D198" i="9"/>
  <c r="C198" i="9" s="1"/>
  <c r="E197" i="9"/>
  <c r="D197" i="9"/>
  <c r="D199" i="9" s="1"/>
  <c r="C199" i="9" s="1"/>
  <c r="Q192" i="9"/>
  <c r="P192" i="9"/>
  <c r="O192" i="9"/>
  <c r="N192" i="9"/>
  <c r="M192" i="9"/>
  <c r="L192" i="9"/>
  <c r="K192" i="9"/>
  <c r="J192" i="9"/>
  <c r="I192" i="9"/>
  <c r="H192" i="9"/>
  <c r="G192" i="9"/>
  <c r="E192" i="9" s="1"/>
  <c r="F192" i="9"/>
  <c r="D192" i="9" s="1"/>
  <c r="E191" i="9"/>
  <c r="C191" i="9" s="1"/>
  <c r="D191" i="9"/>
  <c r="E190" i="9"/>
  <c r="D190" i="9"/>
  <c r="C190" i="9" s="1"/>
  <c r="Q184" i="9"/>
  <c r="P184" i="9"/>
  <c r="O184" i="9"/>
  <c r="N184" i="9"/>
  <c r="M184" i="9"/>
  <c r="L184" i="9"/>
  <c r="K184" i="9"/>
  <c r="J184" i="9"/>
  <c r="I184" i="9"/>
  <c r="H184" i="9"/>
  <c r="G184" i="9"/>
  <c r="F184" i="9"/>
  <c r="D184" i="9"/>
  <c r="E182" i="9"/>
  <c r="D182" i="9"/>
  <c r="C182" i="9"/>
  <c r="E181" i="9"/>
  <c r="C181" i="9" s="1"/>
  <c r="D181" i="9"/>
  <c r="E180" i="9"/>
  <c r="E184" i="9" s="1"/>
  <c r="D180" i="9"/>
  <c r="C180" i="9" s="1"/>
  <c r="C184" i="9" s="1"/>
  <c r="E175" i="9"/>
  <c r="D175" i="9"/>
  <c r="C175" i="9" s="1"/>
  <c r="E174" i="9"/>
  <c r="D174" i="9"/>
  <c r="C174" i="9"/>
  <c r="E173" i="9"/>
  <c r="C173" i="9" s="1"/>
  <c r="D173" i="9"/>
  <c r="E172" i="9"/>
  <c r="D172" i="9"/>
  <c r="C172" i="9" s="1"/>
  <c r="E171" i="9"/>
  <c r="D171" i="9"/>
  <c r="C171" i="9" s="1"/>
  <c r="E170" i="9"/>
  <c r="D170" i="9"/>
  <c r="C170" i="9"/>
  <c r="E165" i="9"/>
  <c r="C165" i="9" s="1"/>
  <c r="D165" i="9"/>
  <c r="E164" i="9"/>
  <c r="D164" i="9"/>
  <c r="C164" i="9" s="1"/>
  <c r="E163" i="9"/>
  <c r="D163" i="9"/>
  <c r="C163" i="9" s="1"/>
  <c r="E162" i="9"/>
  <c r="D162" i="9"/>
  <c r="C162" i="9"/>
  <c r="E161" i="9"/>
  <c r="C161" i="9" s="1"/>
  <c r="D161" i="9"/>
  <c r="E160" i="9"/>
  <c r="D160" i="9"/>
  <c r="C160" i="9" s="1"/>
  <c r="AA155" i="9"/>
  <c r="Z155" i="9"/>
  <c r="Y155" i="9"/>
  <c r="X155" i="9"/>
  <c r="W155" i="9"/>
  <c r="V155" i="9"/>
  <c r="U155" i="9"/>
  <c r="T155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E154" i="9"/>
  <c r="D154" i="9"/>
  <c r="C154" i="9" s="1"/>
  <c r="E153" i="9"/>
  <c r="D153" i="9"/>
  <c r="C153" i="9" s="1"/>
  <c r="E152" i="9"/>
  <c r="D152" i="9"/>
  <c r="C152" i="9"/>
  <c r="E151" i="9"/>
  <c r="C151" i="9" s="1"/>
  <c r="D151" i="9"/>
  <c r="E150" i="9"/>
  <c r="D150" i="9"/>
  <c r="C150" i="9" s="1"/>
  <c r="E149" i="9"/>
  <c r="D149" i="9"/>
  <c r="C149" i="9" s="1"/>
  <c r="E148" i="9"/>
  <c r="D148" i="9"/>
  <c r="C148" i="9"/>
  <c r="E147" i="9"/>
  <c r="C147" i="9" s="1"/>
  <c r="D147" i="9"/>
  <c r="E146" i="9"/>
  <c r="E155" i="9" s="1"/>
  <c r="D146" i="9"/>
  <c r="C146" i="9" s="1"/>
  <c r="E145" i="9"/>
  <c r="D145" i="9"/>
  <c r="D155" i="9" s="1"/>
  <c r="AA144" i="9"/>
  <c r="Z144" i="9"/>
  <c r="Y144" i="9"/>
  <c r="X144" i="9"/>
  <c r="W144" i="9"/>
  <c r="V144" i="9"/>
  <c r="U144" i="9"/>
  <c r="T144" i="9"/>
  <c r="S144" i="9"/>
  <c r="R144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3" i="9"/>
  <c r="D143" i="9"/>
  <c r="C143" i="9" s="1"/>
  <c r="E142" i="9"/>
  <c r="D142" i="9"/>
  <c r="C142" i="9"/>
  <c r="E141" i="9"/>
  <c r="C141" i="9" s="1"/>
  <c r="D141" i="9"/>
  <c r="E140" i="9"/>
  <c r="D140" i="9"/>
  <c r="C140" i="9" s="1"/>
  <c r="E139" i="9"/>
  <c r="D139" i="9"/>
  <c r="C139" i="9" s="1"/>
  <c r="E138" i="9"/>
  <c r="D138" i="9"/>
  <c r="C138" i="9"/>
  <c r="E137" i="9"/>
  <c r="C137" i="9" s="1"/>
  <c r="D137" i="9"/>
  <c r="E136" i="9"/>
  <c r="D136" i="9"/>
  <c r="C136" i="9" s="1"/>
  <c r="E135" i="9"/>
  <c r="D135" i="9"/>
  <c r="C135" i="9" s="1"/>
  <c r="E134" i="9"/>
  <c r="D134" i="9"/>
  <c r="C134" i="9"/>
  <c r="E133" i="9"/>
  <c r="C133" i="9" s="1"/>
  <c r="D133" i="9"/>
  <c r="E132" i="9"/>
  <c r="D132" i="9"/>
  <c r="C132" i="9" s="1"/>
  <c r="E131" i="9"/>
  <c r="D131" i="9"/>
  <c r="C131" i="9" s="1"/>
  <c r="E130" i="9"/>
  <c r="D130" i="9"/>
  <c r="C130" i="9"/>
  <c r="E129" i="9"/>
  <c r="C129" i="9" s="1"/>
  <c r="D129" i="9"/>
  <c r="E128" i="9"/>
  <c r="D128" i="9"/>
  <c r="C128" i="9" s="1"/>
  <c r="E127" i="9"/>
  <c r="D127" i="9"/>
  <c r="C127" i="9" s="1"/>
  <c r="E126" i="9"/>
  <c r="D126" i="9"/>
  <c r="C126" i="9"/>
  <c r="E125" i="9"/>
  <c r="C125" i="9" s="1"/>
  <c r="D125" i="9"/>
  <c r="E124" i="9"/>
  <c r="D124" i="9"/>
  <c r="C124" i="9" s="1"/>
  <c r="E123" i="9"/>
  <c r="D123" i="9"/>
  <c r="C123" i="9" s="1"/>
  <c r="E122" i="9"/>
  <c r="D122" i="9"/>
  <c r="C122" i="9"/>
  <c r="E121" i="9"/>
  <c r="C121" i="9" s="1"/>
  <c r="D121" i="9"/>
  <c r="E120" i="9"/>
  <c r="D120" i="9"/>
  <c r="C120" i="9" s="1"/>
  <c r="E119" i="9"/>
  <c r="D119" i="9"/>
  <c r="C119" i="9" s="1"/>
  <c r="E118" i="9"/>
  <c r="D118" i="9"/>
  <c r="C118" i="9"/>
  <c r="E117" i="9"/>
  <c r="C117" i="9" s="1"/>
  <c r="D117" i="9"/>
  <c r="E116" i="9"/>
  <c r="E144" i="9" s="1"/>
  <c r="D116" i="9"/>
  <c r="C116" i="9" s="1"/>
  <c r="E115" i="9"/>
  <c r="D115" i="9"/>
  <c r="D144" i="9" s="1"/>
  <c r="E114" i="9"/>
  <c r="D114" i="9"/>
  <c r="C114" i="9"/>
  <c r="E109" i="9"/>
  <c r="C109" i="9" s="1"/>
  <c r="D109" i="9"/>
  <c r="E108" i="9"/>
  <c r="D108" i="9"/>
  <c r="C108" i="9" s="1"/>
  <c r="E107" i="9"/>
  <c r="D107" i="9"/>
  <c r="C107" i="9" s="1"/>
  <c r="E106" i="9"/>
  <c r="D106" i="9"/>
  <c r="C106" i="9"/>
  <c r="E105" i="9"/>
  <c r="C105" i="9" s="1"/>
  <c r="D105" i="9"/>
  <c r="E104" i="9"/>
  <c r="D104" i="9"/>
  <c r="C104" i="9" s="1"/>
  <c r="E103" i="9"/>
  <c r="D103" i="9"/>
  <c r="C103" i="9" s="1"/>
  <c r="E102" i="9"/>
  <c r="D102" i="9"/>
  <c r="C102" i="9"/>
  <c r="E101" i="9"/>
  <c r="C101" i="9" s="1"/>
  <c r="D101" i="9"/>
  <c r="E95" i="9"/>
  <c r="D95" i="9"/>
  <c r="C95" i="9" s="1"/>
  <c r="E94" i="9"/>
  <c r="D94" i="9"/>
  <c r="C94" i="9" s="1"/>
  <c r="E93" i="9"/>
  <c r="D93" i="9"/>
  <c r="C93" i="9"/>
  <c r="E92" i="9"/>
  <c r="C92" i="9" s="1"/>
  <c r="D92" i="9"/>
  <c r="E91" i="9"/>
  <c r="E90" i="9" s="1"/>
  <c r="D91" i="9"/>
  <c r="C91" i="9" s="1"/>
  <c r="I90" i="9"/>
  <c r="H90" i="9"/>
  <c r="G90" i="9"/>
  <c r="F90" i="9"/>
  <c r="D90" i="9"/>
  <c r="CI80" i="9"/>
  <c r="CH80" i="9"/>
  <c r="CB80" i="9" s="1"/>
  <c r="CG80" i="9"/>
  <c r="CA80" i="9" s="1"/>
  <c r="CC80" i="9"/>
  <c r="CI79" i="9"/>
  <c r="CH79" i="9"/>
  <c r="CG79" i="9"/>
  <c r="CA79" i="9" s="1"/>
  <c r="G79" i="9" s="1"/>
  <c r="CC79" i="9"/>
  <c r="CB79" i="9"/>
  <c r="C72" i="9"/>
  <c r="E67" i="9"/>
  <c r="C67" i="9" s="1"/>
  <c r="D67" i="9"/>
  <c r="E66" i="9"/>
  <c r="D66" i="9"/>
  <c r="C66" i="9" s="1"/>
  <c r="E65" i="9"/>
  <c r="D65" i="9"/>
  <c r="C65" i="9" s="1"/>
  <c r="E64" i="9"/>
  <c r="D64" i="9"/>
  <c r="C64" i="9"/>
  <c r="CH64" i="9" s="1"/>
  <c r="CB64" i="9" s="1"/>
  <c r="E63" i="9"/>
  <c r="C63" i="9" s="1"/>
  <c r="D63" i="9"/>
  <c r="E62" i="9"/>
  <c r="D62" i="9"/>
  <c r="C62" i="9" s="1"/>
  <c r="E61" i="9"/>
  <c r="D61" i="9"/>
  <c r="C61" i="9" s="1"/>
  <c r="E56" i="9"/>
  <c r="D56" i="9"/>
  <c r="C56" i="9"/>
  <c r="E55" i="9"/>
  <c r="C55" i="9" s="1"/>
  <c r="D55" i="9"/>
  <c r="E54" i="9"/>
  <c r="D54" i="9"/>
  <c r="C54" i="9" s="1"/>
  <c r="I53" i="9"/>
  <c r="H53" i="9"/>
  <c r="D53" i="9" s="1"/>
  <c r="C53" i="9" s="1"/>
  <c r="G53" i="9"/>
  <c r="E53" i="9" s="1"/>
  <c r="F53" i="9"/>
  <c r="E48" i="9"/>
  <c r="D48" i="9"/>
  <c r="C48" i="9" s="1"/>
  <c r="CA48" i="9" s="1"/>
  <c r="R48" i="9" s="1"/>
  <c r="E47" i="9"/>
  <c r="C47" i="9" s="1"/>
  <c r="CA47" i="9" s="1"/>
  <c r="R47" i="9" s="1"/>
  <c r="D47" i="9"/>
  <c r="E46" i="9"/>
  <c r="D46" i="9"/>
  <c r="C46" i="9"/>
  <c r="CA46" i="9" s="1"/>
  <c r="R46" i="9" s="1"/>
  <c r="E45" i="9"/>
  <c r="D45" i="9"/>
  <c r="C45" i="9" s="1"/>
  <c r="CA45" i="9" s="1"/>
  <c r="R45" i="9" s="1"/>
  <c r="E40" i="9"/>
  <c r="D40" i="9"/>
  <c r="C40" i="9"/>
  <c r="E39" i="9"/>
  <c r="C39" i="9" s="1"/>
  <c r="D39" i="9"/>
  <c r="E38" i="9"/>
  <c r="D38" i="9"/>
  <c r="C38" i="9" s="1"/>
  <c r="E37" i="9"/>
  <c r="D37" i="9"/>
  <c r="C37" i="9" s="1"/>
  <c r="E36" i="9"/>
  <c r="D36" i="9"/>
  <c r="C36" i="9"/>
  <c r="E35" i="9"/>
  <c r="C35" i="9" s="1"/>
  <c r="D35" i="9"/>
  <c r="E34" i="9"/>
  <c r="D34" i="9"/>
  <c r="C34" i="9" s="1"/>
  <c r="E33" i="9"/>
  <c r="D33" i="9"/>
  <c r="C33" i="9" s="1"/>
  <c r="E32" i="9"/>
  <c r="D32" i="9"/>
  <c r="C32" i="9"/>
  <c r="E31" i="9"/>
  <c r="C31" i="9" s="1"/>
  <c r="D31" i="9"/>
  <c r="E30" i="9"/>
  <c r="D30" i="9"/>
  <c r="C30" i="9" s="1"/>
  <c r="E29" i="9"/>
  <c r="D29" i="9"/>
  <c r="C29" i="9" s="1"/>
  <c r="E28" i="9"/>
  <c r="D28" i="9"/>
  <c r="C28" i="9"/>
  <c r="E27" i="9"/>
  <c r="C27" i="9" s="1"/>
  <c r="D27" i="9"/>
  <c r="E26" i="9"/>
  <c r="D26" i="9"/>
  <c r="C26" i="9" s="1"/>
  <c r="E25" i="9"/>
  <c r="D25" i="9"/>
  <c r="C25" i="9" s="1"/>
  <c r="E24" i="9"/>
  <c r="D24" i="9"/>
  <c r="C24" i="9"/>
  <c r="E23" i="9"/>
  <c r="C23" i="9" s="1"/>
  <c r="D23" i="9"/>
  <c r="E22" i="9"/>
  <c r="D22" i="9"/>
  <c r="C22" i="9" s="1"/>
  <c r="E21" i="9"/>
  <c r="D21" i="9"/>
  <c r="C21" i="9" s="1"/>
  <c r="E20" i="9"/>
  <c r="D20" i="9"/>
  <c r="C20" i="9"/>
  <c r="E19" i="9"/>
  <c r="C19" i="9" s="1"/>
  <c r="D19" i="9"/>
  <c r="E14" i="9"/>
  <c r="D14" i="9"/>
  <c r="C14" i="9" s="1"/>
  <c r="E13" i="9"/>
  <c r="D13" i="9"/>
  <c r="C13" i="9" s="1"/>
  <c r="E12" i="9"/>
  <c r="D12" i="9"/>
  <c r="C12" i="9"/>
  <c r="A5" i="9"/>
  <c r="A4" i="9"/>
  <c r="A3" i="9"/>
  <c r="A2" i="9"/>
  <c r="B256" i="10" l="1"/>
  <c r="CA62" i="10"/>
  <c r="CH66" i="9"/>
  <c r="CB66" i="9" s="1"/>
  <c r="CG66" i="9"/>
  <c r="CA66" i="9" s="1"/>
  <c r="CG63" i="9"/>
  <c r="CA63" i="9" s="1"/>
  <c r="CH63" i="9"/>
  <c r="CB63" i="9" s="1"/>
  <c r="CH65" i="9"/>
  <c r="CB65" i="9" s="1"/>
  <c r="CG65" i="9"/>
  <c r="CA65" i="9" s="1"/>
  <c r="CH62" i="9"/>
  <c r="CB62" i="9" s="1"/>
  <c r="CG62" i="9"/>
  <c r="CG67" i="9"/>
  <c r="CA67" i="9" s="1"/>
  <c r="CH67" i="9"/>
  <c r="CB67" i="9" s="1"/>
  <c r="G80" i="9"/>
  <c r="C90" i="9"/>
  <c r="C192" i="9"/>
  <c r="C115" i="9"/>
  <c r="C144" i="9" s="1"/>
  <c r="C145" i="9"/>
  <c r="C155" i="9" s="1"/>
  <c r="C197" i="9"/>
  <c r="CG64" i="9"/>
  <c r="CA64" i="9" s="1"/>
  <c r="A256" i="8"/>
  <c r="E204" i="8"/>
  <c r="C204" i="8" s="1"/>
  <c r="D204" i="8"/>
  <c r="AE199" i="8"/>
  <c r="AD199" i="8"/>
  <c r="AC199" i="8"/>
  <c r="AB199" i="8"/>
  <c r="AA199" i="8"/>
  <c r="Z199" i="8"/>
  <c r="Y199" i="8"/>
  <c r="X199" i="8"/>
  <c r="W199" i="8"/>
  <c r="V199" i="8"/>
  <c r="U199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F199" i="8"/>
  <c r="E198" i="8"/>
  <c r="C198" i="8" s="1"/>
  <c r="D198" i="8"/>
  <c r="E197" i="8"/>
  <c r="D197" i="8"/>
  <c r="Q192" i="8"/>
  <c r="P192" i="8"/>
  <c r="O192" i="8"/>
  <c r="N192" i="8"/>
  <c r="M192" i="8"/>
  <c r="L192" i="8"/>
  <c r="K192" i="8"/>
  <c r="J192" i="8"/>
  <c r="I192" i="8"/>
  <c r="H192" i="8"/>
  <c r="G192" i="8"/>
  <c r="E192" i="8" s="1"/>
  <c r="F192" i="8"/>
  <c r="D192" i="8"/>
  <c r="C192" i="8" s="1"/>
  <c r="E191" i="8"/>
  <c r="D191" i="8"/>
  <c r="C191" i="8"/>
  <c r="E190" i="8"/>
  <c r="C190" i="8" s="1"/>
  <c r="D190" i="8"/>
  <c r="Q184" i="8"/>
  <c r="P184" i="8"/>
  <c r="O184" i="8"/>
  <c r="N184" i="8"/>
  <c r="M184" i="8"/>
  <c r="L184" i="8"/>
  <c r="K184" i="8"/>
  <c r="J184" i="8"/>
  <c r="I184" i="8"/>
  <c r="H184" i="8"/>
  <c r="G184" i="8"/>
  <c r="F184" i="8"/>
  <c r="D184" i="8"/>
  <c r="E182" i="8"/>
  <c r="D182" i="8"/>
  <c r="C182" i="8"/>
  <c r="E181" i="8"/>
  <c r="D181" i="8"/>
  <c r="C181" i="8"/>
  <c r="E180" i="8"/>
  <c r="C180" i="8" s="1"/>
  <c r="C184" i="8" s="1"/>
  <c r="D180" i="8"/>
  <c r="E175" i="8"/>
  <c r="D175" i="8"/>
  <c r="C175" i="8" s="1"/>
  <c r="E174" i="8"/>
  <c r="D174" i="8"/>
  <c r="C174" i="8" s="1"/>
  <c r="E173" i="8"/>
  <c r="D173" i="8"/>
  <c r="C173" i="8"/>
  <c r="E172" i="8"/>
  <c r="C172" i="8" s="1"/>
  <c r="D172" i="8"/>
  <c r="E171" i="8"/>
  <c r="D171" i="8"/>
  <c r="C171" i="8" s="1"/>
  <c r="E170" i="8"/>
  <c r="D170" i="8"/>
  <c r="C170" i="8"/>
  <c r="E165" i="8"/>
  <c r="D165" i="8"/>
  <c r="C165" i="8"/>
  <c r="E164" i="8"/>
  <c r="C164" i="8" s="1"/>
  <c r="D164" i="8"/>
  <c r="E163" i="8"/>
  <c r="D163" i="8"/>
  <c r="C163" i="8" s="1"/>
  <c r="E162" i="8"/>
  <c r="D162" i="8"/>
  <c r="C162" i="8" s="1"/>
  <c r="E161" i="8"/>
  <c r="D161" i="8"/>
  <c r="C161" i="8"/>
  <c r="E160" i="8"/>
  <c r="C160" i="8" s="1"/>
  <c r="D160" i="8"/>
  <c r="AA155" i="8"/>
  <c r="Z155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4" i="8"/>
  <c r="C154" i="8" s="1"/>
  <c r="D154" i="8"/>
  <c r="E153" i="8"/>
  <c r="D153" i="8"/>
  <c r="E152" i="8"/>
  <c r="D152" i="8"/>
  <c r="C152" i="8"/>
  <c r="E151" i="8"/>
  <c r="D151" i="8"/>
  <c r="C151" i="8"/>
  <c r="E150" i="8"/>
  <c r="C150" i="8" s="1"/>
  <c r="D150" i="8"/>
  <c r="E149" i="8"/>
  <c r="D149" i="8"/>
  <c r="C149" i="8" s="1"/>
  <c r="E148" i="8"/>
  <c r="D148" i="8"/>
  <c r="C148" i="8"/>
  <c r="E147" i="8"/>
  <c r="D147" i="8"/>
  <c r="C147" i="8"/>
  <c r="E146" i="8"/>
  <c r="C146" i="8" s="1"/>
  <c r="D146" i="8"/>
  <c r="E145" i="8"/>
  <c r="E155" i="8" s="1"/>
  <c r="D145" i="8"/>
  <c r="AA144" i="8"/>
  <c r="Z144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E143" i="8"/>
  <c r="D143" i="8"/>
  <c r="C143" i="8" s="1"/>
  <c r="E142" i="8"/>
  <c r="D142" i="8"/>
  <c r="C142" i="8" s="1"/>
  <c r="E141" i="8"/>
  <c r="D141" i="8"/>
  <c r="C141" i="8"/>
  <c r="E140" i="8"/>
  <c r="C140" i="8" s="1"/>
  <c r="D140" i="8"/>
  <c r="E139" i="8"/>
  <c r="D139" i="8"/>
  <c r="C139" i="8" s="1"/>
  <c r="E138" i="8"/>
  <c r="D138" i="8"/>
  <c r="C138" i="8"/>
  <c r="E137" i="8"/>
  <c r="D137" i="8"/>
  <c r="C137" i="8"/>
  <c r="E136" i="8"/>
  <c r="C136" i="8" s="1"/>
  <c r="D136" i="8"/>
  <c r="E135" i="8"/>
  <c r="D135" i="8"/>
  <c r="C135" i="8" s="1"/>
  <c r="E134" i="8"/>
  <c r="D134" i="8"/>
  <c r="C134" i="8" s="1"/>
  <c r="E133" i="8"/>
  <c r="D133" i="8"/>
  <c r="C133" i="8"/>
  <c r="E132" i="8"/>
  <c r="C132" i="8" s="1"/>
  <c r="D132" i="8"/>
  <c r="E131" i="8"/>
  <c r="D131" i="8"/>
  <c r="C131" i="8" s="1"/>
  <c r="E130" i="8"/>
  <c r="D130" i="8"/>
  <c r="C130" i="8"/>
  <c r="E129" i="8"/>
  <c r="D129" i="8"/>
  <c r="C129" i="8"/>
  <c r="E128" i="8"/>
  <c r="C128" i="8" s="1"/>
  <c r="D128" i="8"/>
  <c r="E127" i="8"/>
  <c r="D127" i="8"/>
  <c r="C127" i="8" s="1"/>
  <c r="E126" i="8"/>
  <c r="D126" i="8"/>
  <c r="C126" i="8" s="1"/>
  <c r="E125" i="8"/>
  <c r="D125" i="8"/>
  <c r="C125" i="8"/>
  <c r="E124" i="8"/>
  <c r="C124" i="8" s="1"/>
  <c r="D124" i="8"/>
  <c r="E123" i="8"/>
  <c r="D123" i="8"/>
  <c r="C123" i="8" s="1"/>
  <c r="E122" i="8"/>
  <c r="D122" i="8"/>
  <c r="C122" i="8"/>
  <c r="E121" i="8"/>
  <c r="D121" i="8"/>
  <c r="C121" i="8"/>
  <c r="E120" i="8"/>
  <c r="C120" i="8" s="1"/>
  <c r="D120" i="8"/>
  <c r="E119" i="8"/>
  <c r="D119" i="8"/>
  <c r="C119" i="8" s="1"/>
  <c r="E118" i="8"/>
  <c r="D118" i="8"/>
  <c r="C118" i="8" s="1"/>
  <c r="E117" i="8"/>
  <c r="D117" i="8"/>
  <c r="C117" i="8"/>
  <c r="E116" i="8"/>
  <c r="C116" i="8" s="1"/>
  <c r="D116" i="8"/>
  <c r="E115" i="8"/>
  <c r="D115" i="8"/>
  <c r="C115" i="8" s="1"/>
  <c r="E114" i="8"/>
  <c r="D114" i="8"/>
  <c r="C114" i="8"/>
  <c r="E109" i="8"/>
  <c r="D109" i="8"/>
  <c r="C109" i="8"/>
  <c r="E108" i="8"/>
  <c r="C108" i="8" s="1"/>
  <c r="D108" i="8"/>
  <c r="E107" i="8"/>
  <c r="D107" i="8"/>
  <c r="C107" i="8" s="1"/>
  <c r="E106" i="8"/>
  <c r="D106" i="8"/>
  <c r="C106" i="8" s="1"/>
  <c r="E105" i="8"/>
  <c r="D105" i="8"/>
  <c r="C105" i="8"/>
  <c r="E104" i="8"/>
  <c r="C104" i="8" s="1"/>
  <c r="D104" i="8"/>
  <c r="E103" i="8"/>
  <c r="D103" i="8"/>
  <c r="C103" i="8" s="1"/>
  <c r="E102" i="8"/>
  <c r="D102" i="8"/>
  <c r="C102" i="8"/>
  <c r="E101" i="8"/>
  <c r="D101" i="8"/>
  <c r="C101" i="8"/>
  <c r="E95" i="8"/>
  <c r="C95" i="8" s="1"/>
  <c r="D95" i="8"/>
  <c r="E94" i="8"/>
  <c r="D94" i="8"/>
  <c r="C94" i="8" s="1"/>
  <c r="E93" i="8"/>
  <c r="D93" i="8"/>
  <c r="C93" i="8" s="1"/>
  <c r="E92" i="8"/>
  <c r="D92" i="8"/>
  <c r="C92" i="8"/>
  <c r="E91" i="8"/>
  <c r="C91" i="8" s="1"/>
  <c r="D91" i="8"/>
  <c r="I90" i="8"/>
  <c r="H90" i="8"/>
  <c r="G90" i="8"/>
  <c r="F90" i="8"/>
  <c r="E90" i="8"/>
  <c r="D90" i="8"/>
  <c r="CI80" i="8"/>
  <c r="CC80" i="8" s="1"/>
  <c r="CH80" i="8"/>
  <c r="CB80" i="8" s="1"/>
  <c r="CG80" i="8"/>
  <c r="CA80" i="8"/>
  <c r="G80" i="8" s="1"/>
  <c r="CI79" i="8"/>
  <c r="CH79" i="8"/>
  <c r="CB79" i="8" s="1"/>
  <c r="CG79" i="8"/>
  <c r="CA79" i="8" s="1"/>
  <c r="G79" i="8" s="1"/>
  <c r="CC79" i="8"/>
  <c r="C72" i="8"/>
  <c r="E67" i="8"/>
  <c r="D67" i="8"/>
  <c r="C67" i="8"/>
  <c r="E66" i="8"/>
  <c r="C66" i="8" s="1"/>
  <c r="CG66" i="8" s="1"/>
  <c r="CA66" i="8" s="1"/>
  <c r="D66" i="8"/>
  <c r="E65" i="8"/>
  <c r="D65" i="8"/>
  <c r="C65" i="8" s="1"/>
  <c r="CH65" i="8" s="1"/>
  <c r="CB65" i="8" s="1"/>
  <c r="E64" i="8"/>
  <c r="D64" i="8"/>
  <c r="C64" i="8" s="1"/>
  <c r="E63" i="8"/>
  <c r="D63" i="8"/>
  <c r="C63" i="8"/>
  <c r="CH62" i="8"/>
  <c r="CB62" i="8" s="1"/>
  <c r="CA62" i="8"/>
  <c r="E62" i="8"/>
  <c r="C62" i="8" s="1"/>
  <c r="CG62" i="8" s="1"/>
  <c r="D62" i="8"/>
  <c r="E61" i="8"/>
  <c r="D61" i="8"/>
  <c r="C61" i="8" s="1"/>
  <c r="E56" i="8"/>
  <c r="D56" i="8"/>
  <c r="C56" i="8"/>
  <c r="E55" i="8"/>
  <c r="D55" i="8"/>
  <c r="C55" i="8"/>
  <c r="E54" i="8"/>
  <c r="C54" i="8" s="1"/>
  <c r="D54" i="8"/>
  <c r="I53" i="8"/>
  <c r="H53" i="8"/>
  <c r="G53" i="8"/>
  <c r="F53" i="8"/>
  <c r="E53" i="8"/>
  <c r="D53" i="8"/>
  <c r="C53" i="8" s="1"/>
  <c r="E48" i="8"/>
  <c r="C48" i="8" s="1"/>
  <c r="CA48" i="8" s="1"/>
  <c r="R48" i="8" s="1"/>
  <c r="D48" i="8"/>
  <c r="E47" i="8"/>
  <c r="D47" i="8"/>
  <c r="C47" i="8"/>
  <c r="CA47" i="8" s="1"/>
  <c r="R47" i="8" s="1"/>
  <c r="CA46" i="8"/>
  <c r="R46" i="8" s="1"/>
  <c r="E46" i="8"/>
  <c r="D46" i="8"/>
  <c r="C46" i="8"/>
  <c r="E45" i="8"/>
  <c r="D45" i="8"/>
  <c r="C45" i="8" s="1"/>
  <c r="CA45" i="8" s="1"/>
  <c r="R45" i="8" s="1"/>
  <c r="E40" i="8"/>
  <c r="D40" i="8"/>
  <c r="C40" i="8"/>
  <c r="E39" i="8"/>
  <c r="D39" i="8"/>
  <c r="C39" i="8"/>
  <c r="E38" i="8"/>
  <c r="C38" i="8" s="1"/>
  <c r="D38" i="8"/>
  <c r="E37" i="8"/>
  <c r="D37" i="8"/>
  <c r="C37" i="8" s="1"/>
  <c r="E36" i="8"/>
  <c r="D36" i="8"/>
  <c r="C36" i="8" s="1"/>
  <c r="E35" i="8"/>
  <c r="D35" i="8"/>
  <c r="C35" i="8"/>
  <c r="E34" i="8"/>
  <c r="C34" i="8" s="1"/>
  <c r="D34" i="8"/>
  <c r="E33" i="8"/>
  <c r="D33" i="8"/>
  <c r="C33" i="8" s="1"/>
  <c r="E32" i="8"/>
  <c r="D32" i="8"/>
  <c r="C32" i="8"/>
  <c r="E31" i="8"/>
  <c r="D31" i="8"/>
  <c r="C31" i="8"/>
  <c r="E30" i="8"/>
  <c r="C30" i="8" s="1"/>
  <c r="D30" i="8"/>
  <c r="E29" i="8"/>
  <c r="D29" i="8"/>
  <c r="C29" i="8" s="1"/>
  <c r="E28" i="8"/>
  <c r="C28" i="8" s="1"/>
  <c r="D28" i="8"/>
  <c r="E27" i="8"/>
  <c r="D27" i="8"/>
  <c r="C27" i="8" s="1"/>
  <c r="E26" i="8"/>
  <c r="D26" i="8"/>
  <c r="C26" i="8"/>
  <c r="E25" i="8"/>
  <c r="D25" i="8"/>
  <c r="C25" i="8" s="1"/>
  <c r="E24" i="8"/>
  <c r="D24" i="8"/>
  <c r="C24" i="8" s="1"/>
  <c r="E23" i="8"/>
  <c r="D23" i="8"/>
  <c r="C23" i="8"/>
  <c r="E22" i="8"/>
  <c r="D22" i="8"/>
  <c r="C22" i="8"/>
  <c r="E21" i="8"/>
  <c r="D21" i="8"/>
  <c r="E20" i="8"/>
  <c r="D20" i="8"/>
  <c r="C20" i="8"/>
  <c r="E19" i="8"/>
  <c r="D19" i="8"/>
  <c r="C19" i="8"/>
  <c r="E14" i="8"/>
  <c r="C14" i="8" s="1"/>
  <c r="D14" i="8"/>
  <c r="E13" i="8"/>
  <c r="D13" i="8"/>
  <c r="C13" i="8" s="1"/>
  <c r="E12" i="8"/>
  <c r="D12" i="8"/>
  <c r="C12" i="8"/>
  <c r="A5" i="8"/>
  <c r="A4" i="8"/>
  <c r="A3" i="8"/>
  <c r="A2" i="8"/>
  <c r="B256" i="9" l="1"/>
  <c r="CA62" i="9"/>
  <c r="CH64" i="8"/>
  <c r="CB64" i="8" s="1"/>
  <c r="CG64" i="8"/>
  <c r="CA64" i="8" s="1"/>
  <c r="CH67" i="8"/>
  <c r="CB67" i="8" s="1"/>
  <c r="CG67" i="8"/>
  <c r="CA67" i="8" s="1"/>
  <c r="C144" i="8"/>
  <c r="E184" i="8"/>
  <c r="C197" i="8"/>
  <c r="D199" i="8"/>
  <c r="CH63" i="8"/>
  <c r="CB63" i="8" s="1"/>
  <c r="CG63" i="8"/>
  <c r="CA63" i="8" s="1"/>
  <c r="CG65" i="8"/>
  <c r="CA65" i="8" s="1"/>
  <c r="D144" i="8"/>
  <c r="E199" i="8"/>
  <c r="C21" i="8"/>
  <c r="B256" i="8"/>
  <c r="CH66" i="8"/>
  <c r="CB66" i="8" s="1"/>
  <c r="C90" i="8"/>
  <c r="C145" i="8"/>
  <c r="C155" i="8" s="1"/>
  <c r="D155" i="8"/>
  <c r="C153" i="8"/>
  <c r="A256" i="7"/>
  <c r="E204" i="7"/>
  <c r="C204" i="7" s="1"/>
  <c r="D204" i="7"/>
  <c r="AE199" i="7"/>
  <c r="AD199" i="7"/>
  <c r="AC199" i="7"/>
  <c r="AB199" i="7"/>
  <c r="AA199" i="7"/>
  <c r="Z199" i="7"/>
  <c r="Y199" i="7"/>
  <c r="X199" i="7"/>
  <c r="W199" i="7"/>
  <c r="V199" i="7"/>
  <c r="U199" i="7"/>
  <c r="T199" i="7"/>
  <c r="S199" i="7"/>
  <c r="R199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8" i="7"/>
  <c r="C198" i="7" s="1"/>
  <c r="D198" i="7"/>
  <c r="E197" i="7"/>
  <c r="E199" i="7" s="1"/>
  <c r="D197" i="7"/>
  <c r="D199" i="7" s="1"/>
  <c r="Q192" i="7"/>
  <c r="P192" i="7"/>
  <c r="O192" i="7"/>
  <c r="N192" i="7"/>
  <c r="M192" i="7"/>
  <c r="L192" i="7"/>
  <c r="K192" i="7"/>
  <c r="J192" i="7"/>
  <c r="I192" i="7"/>
  <c r="H192" i="7"/>
  <c r="G192" i="7"/>
  <c r="E192" i="7" s="1"/>
  <c r="C192" i="7" s="1"/>
  <c r="F192" i="7"/>
  <c r="D192" i="7"/>
  <c r="E191" i="7"/>
  <c r="D191" i="7"/>
  <c r="C191" i="7"/>
  <c r="E190" i="7"/>
  <c r="C190" i="7" s="1"/>
  <c r="D190" i="7"/>
  <c r="Q184" i="7"/>
  <c r="P184" i="7"/>
  <c r="O184" i="7"/>
  <c r="N184" i="7"/>
  <c r="M184" i="7"/>
  <c r="L184" i="7"/>
  <c r="K184" i="7"/>
  <c r="J184" i="7"/>
  <c r="I184" i="7"/>
  <c r="H184" i="7"/>
  <c r="G184" i="7"/>
  <c r="F184" i="7"/>
  <c r="D184" i="7"/>
  <c r="E182" i="7"/>
  <c r="D182" i="7"/>
  <c r="C182" i="7"/>
  <c r="E181" i="7"/>
  <c r="D181" i="7"/>
  <c r="C181" i="7"/>
  <c r="E180" i="7"/>
  <c r="C180" i="7" s="1"/>
  <c r="C184" i="7" s="1"/>
  <c r="D180" i="7"/>
  <c r="E175" i="7"/>
  <c r="D175" i="7"/>
  <c r="C175" i="7" s="1"/>
  <c r="E174" i="7"/>
  <c r="D174" i="7"/>
  <c r="C174" i="7"/>
  <c r="E173" i="7"/>
  <c r="D173" i="7"/>
  <c r="C173" i="7"/>
  <c r="E172" i="7"/>
  <c r="C172" i="7" s="1"/>
  <c r="D172" i="7"/>
  <c r="E171" i="7"/>
  <c r="D171" i="7"/>
  <c r="C171" i="7" s="1"/>
  <c r="E170" i="7"/>
  <c r="D170" i="7"/>
  <c r="C170" i="7"/>
  <c r="E165" i="7"/>
  <c r="D165" i="7"/>
  <c r="C165" i="7"/>
  <c r="E164" i="7"/>
  <c r="C164" i="7" s="1"/>
  <c r="D164" i="7"/>
  <c r="E163" i="7"/>
  <c r="D163" i="7"/>
  <c r="C163" i="7" s="1"/>
  <c r="E162" i="7"/>
  <c r="D162" i="7"/>
  <c r="C162" i="7"/>
  <c r="E161" i="7"/>
  <c r="D161" i="7"/>
  <c r="C161" i="7"/>
  <c r="E160" i="7"/>
  <c r="C160" i="7" s="1"/>
  <c r="D160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4" i="7"/>
  <c r="C154" i="7" s="1"/>
  <c r="D154" i="7"/>
  <c r="E153" i="7"/>
  <c r="D153" i="7"/>
  <c r="C153" i="7" s="1"/>
  <c r="E152" i="7"/>
  <c r="D152" i="7"/>
  <c r="C152" i="7"/>
  <c r="E151" i="7"/>
  <c r="D151" i="7"/>
  <c r="C151" i="7" s="1"/>
  <c r="E150" i="7"/>
  <c r="C150" i="7" s="1"/>
  <c r="D150" i="7"/>
  <c r="E149" i="7"/>
  <c r="D149" i="7"/>
  <c r="C149" i="7" s="1"/>
  <c r="E148" i="7"/>
  <c r="D148" i="7"/>
  <c r="C148" i="7"/>
  <c r="E147" i="7"/>
  <c r="D147" i="7"/>
  <c r="C147" i="7" s="1"/>
  <c r="E146" i="7"/>
  <c r="C146" i="7" s="1"/>
  <c r="D146" i="7"/>
  <c r="E145" i="7"/>
  <c r="E155" i="7" s="1"/>
  <c r="D145" i="7"/>
  <c r="D155" i="7" s="1"/>
  <c r="AA144" i="7"/>
  <c r="Z144" i="7"/>
  <c r="Y144" i="7"/>
  <c r="X144" i="7"/>
  <c r="W144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3" i="7"/>
  <c r="D143" i="7"/>
  <c r="C143" i="7" s="1"/>
  <c r="E142" i="7"/>
  <c r="D142" i="7"/>
  <c r="C142" i="7"/>
  <c r="E141" i="7"/>
  <c r="D141" i="7"/>
  <c r="C141" i="7" s="1"/>
  <c r="E140" i="7"/>
  <c r="C140" i="7" s="1"/>
  <c r="D140" i="7"/>
  <c r="E139" i="7"/>
  <c r="D139" i="7"/>
  <c r="C139" i="7" s="1"/>
  <c r="E138" i="7"/>
  <c r="D138" i="7"/>
  <c r="C138" i="7"/>
  <c r="E137" i="7"/>
  <c r="D137" i="7"/>
  <c r="C137" i="7" s="1"/>
  <c r="E136" i="7"/>
  <c r="C136" i="7" s="1"/>
  <c r="D136" i="7"/>
  <c r="E135" i="7"/>
  <c r="D135" i="7"/>
  <c r="C135" i="7" s="1"/>
  <c r="E134" i="7"/>
  <c r="D134" i="7"/>
  <c r="C134" i="7"/>
  <c r="E133" i="7"/>
  <c r="D133" i="7"/>
  <c r="C133" i="7" s="1"/>
  <c r="E132" i="7"/>
  <c r="C132" i="7" s="1"/>
  <c r="D132" i="7"/>
  <c r="E131" i="7"/>
  <c r="D131" i="7"/>
  <c r="C131" i="7" s="1"/>
  <c r="E130" i="7"/>
  <c r="D130" i="7"/>
  <c r="C130" i="7"/>
  <c r="E129" i="7"/>
  <c r="D129" i="7"/>
  <c r="C129" i="7" s="1"/>
  <c r="E128" i="7"/>
  <c r="C128" i="7" s="1"/>
  <c r="D128" i="7"/>
  <c r="E127" i="7"/>
  <c r="D127" i="7"/>
  <c r="C127" i="7" s="1"/>
  <c r="E126" i="7"/>
  <c r="D126" i="7"/>
  <c r="C126" i="7"/>
  <c r="E125" i="7"/>
  <c r="D125" i="7"/>
  <c r="C125" i="7" s="1"/>
  <c r="E124" i="7"/>
  <c r="C124" i="7" s="1"/>
  <c r="D124" i="7"/>
  <c r="E123" i="7"/>
  <c r="D123" i="7"/>
  <c r="C123" i="7" s="1"/>
  <c r="E122" i="7"/>
  <c r="D122" i="7"/>
  <c r="C122" i="7"/>
  <c r="E121" i="7"/>
  <c r="D121" i="7"/>
  <c r="C121" i="7" s="1"/>
  <c r="E120" i="7"/>
  <c r="C120" i="7" s="1"/>
  <c r="D120" i="7"/>
  <c r="E119" i="7"/>
  <c r="D119" i="7"/>
  <c r="C119" i="7" s="1"/>
  <c r="E118" i="7"/>
  <c r="D118" i="7"/>
  <c r="C118" i="7"/>
  <c r="E117" i="7"/>
  <c r="D117" i="7"/>
  <c r="C117" i="7" s="1"/>
  <c r="E116" i="7"/>
  <c r="C116" i="7" s="1"/>
  <c r="D116" i="7"/>
  <c r="E115" i="7"/>
  <c r="D115" i="7"/>
  <c r="C115" i="7" s="1"/>
  <c r="E114" i="7"/>
  <c r="D114" i="7"/>
  <c r="D144" i="7" s="1"/>
  <c r="C114" i="7"/>
  <c r="C144" i="7" s="1"/>
  <c r="E109" i="7"/>
  <c r="D109" i="7"/>
  <c r="C109" i="7" s="1"/>
  <c r="E108" i="7"/>
  <c r="C108" i="7" s="1"/>
  <c r="D108" i="7"/>
  <c r="E107" i="7"/>
  <c r="D107" i="7"/>
  <c r="C107" i="7" s="1"/>
  <c r="E106" i="7"/>
  <c r="D106" i="7"/>
  <c r="C106" i="7"/>
  <c r="E105" i="7"/>
  <c r="D105" i="7"/>
  <c r="C105" i="7" s="1"/>
  <c r="E104" i="7"/>
  <c r="C104" i="7" s="1"/>
  <c r="D104" i="7"/>
  <c r="E103" i="7"/>
  <c r="D103" i="7"/>
  <c r="C103" i="7" s="1"/>
  <c r="E102" i="7"/>
  <c r="D102" i="7"/>
  <c r="C102" i="7"/>
  <c r="E101" i="7"/>
  <c r="D101" i="7"/>
  <c r="C101" i="7" s="1"/>
  <c r="E95" i="7"/>
  <c r="C95" i="7" s="1"/>
  <c r="D95" i="7"/>
  <c r="E94" i="7"/>
  <c r="D94" i="7"/>
  <c r="C94" i="7" s="1"/>
  <c r="E93" i="7"/>
  <c r="D93" i="7"/>
  <c r="C93" i="7"/>
  <c r="E92" i="7"/>
  <c r="D92" i="7"/>
  <c r="C92" i="7" s="1"/>
  <c r="E91" i="7"/>
  <c r="C91" i="7" s="1"/>
  <c r="D91" i="7"/>
  <c r="I90" i="7"/>
  <c r="H90" i="7"/>
  <c r="G90" i="7"/>
  <c r="F90" i="7"/>
  <c r="D90" i="7"/>
  <c r="CI80" i="7"/>
  <c r="CC80" i="7" s="1"/>
  <c r="CH80" i="7"/>
  <c r="CG80" i="7"/>
  <c r="CA80" i="7" s="1"/>
  <c r="G80" i="7" s="1"/>
  <c r="CB80" i="7"/>
  <c r="CI79" i="7"/>
  <c r="CH79" i="7"/>
  <c r="CB79" i="7" s="1"/>
  <c r="CG79" i="7"/>
  <c r="CC79" i="7"/>
  <c r="CA79" i="7"/>
  <c r="C72" i="7"/>
  <c r="E67" i="7"/>
  <c r="D67" i="7"/>
  <c r="C67" i="7" s="1"/>
  <c r="E66" i="7"/>
  <c r="C66" i="7" s="1"/>
  <c r="D66" i="7"/>
  <c r="E65" i="7"/>
  <c r="D65" i="7"/>
  <c r="C65" i="7" s="1"/>
  <c r="E64" i="7"/>
  <c r="D64" i="7"/>
  <c r="C64" i="7"/>
  <c r="CH64" i="7" s="1"/>
  <c r="CB64" i="7" s="1"/>
  <c r="E63" i="7"/>
  <c r="D63" i="7"/>
  <c r="C63" i="7" s="1"/>
  <c r="E62" i="7"/>
  <c r="C62" i="7" s="1"/>
  <c r="D62" i="7"/>
  <c r="E61" i="7"/>
  <c r="D61" i="7"/>
  <c r="C61" i="7" s="1"/>
  <c r="E56" i="7"/>
  <c r="D56" i="7"/>
  <c r="C56" i="7"/>
  <c r="E55" i="7"/>
  <c r="D55" i="7"/>
  <c r="C55" i="7" s="1"/>
  <c r="E54" i="7"/>
  <c r="C54" i="7" s="1"/>
  <c r="D54" i="7"/>
  <c r="I53" i="7"/>
  <c r="H53" i="7"/>
  <c r="D53" i="7" s="1"/>
  <c r="C53" i="7" s="1"/>
  <c r="G53" i="7"/>
  <c r="F53" i="7"/>
  <c r="E53" i="7"/>
  <c r="E48" i="7"/>
  <c r="C48" i="7" s="1"/>
  <c r="CA48" i="7" s="1"/>
  <c r="R48" i="7" s="1"/>
  <c r="D48" i="7"/>
  <c r="E47" i="7"/>
  <c r="D47" i="7"/>
  <c r="C47" i="7" s="1"/>
  <c r="CA47" i="7" s="1"/>
  <c r="R47" i="7" s="1"/>
  <c r="E46" i="7"/>
  <c r="D46" i="7"/>
  <c r="C46" i="7"/>
  <c r="CA46" i="7" s="1"/>
  <c r="R46" i="7" s="1"/>
  <c r="E45" i="7"/>
  <c r="D45" i="7"/>
  <c r="C45" i="7" s="1"/>
  <c r="CA45" i="7" s="1"/>
  <c r="R45" i="7" s="1"/>
  <c r="E40" i="7"/>
  <c r="D40" i="7"/>
  <c r="C40" i="7"/>
  <c r="E39" i="7"/>
  <c r="D39" i="7"/>
  <c r="C39" i="7" s="1"/>
  <c r="E38" i="7"/>
  <c r="C38" i="7" s="1"/>
  <c r="D38" i="7"/>
  <c r="E37" i="7"/>
  <c r="D37" i="7"/>
  <c r="C37" i="7" s="1"/>
  <c r="E36" i="7"/>
  <c r="D36" i="7"/>
  <c r="C36" i="7"/>
  <c r="E35" i="7"/>
  <c r="D35" i="7"/>
  <c r="C35" i="7" s="1"/>
  <c r="E34" i="7"/>
  <c r="C34" i="7" s="1"/>
  <c r="D34" i="7"/>
  <c r="E33" i="7"/>
  <c r="D33" i="7"/>
  <c r="C33" i="7" s="1"/>
  <c r="E32" i="7"/>
  <c r="D32" i="7"/>
  <c r="C32" i="7"/>
  <c r="E31" i="7"/>
  <c r="D31" i="7"/>
  <c r="C31" i="7" s="1"/>
  <c r="E30" i="7"/>
  <c r="C30" i="7" s="1"/>
  <c r="D30" i="7"/>
  <c r="E29" i="7"/>
  <c r="D29" i="7"/>
  <c r="C29" i="7" s="1"/>
  <c r="E28" i="7"/>
  <c r="D28" i="7"/>
  <c r="C28" i="7"/>
  <c r="E27" i="7"/>
  <c r="D27" i="7"/>
  <c r="C27" i="7" s="1"/>
  <c r="E26" i="7"/>
  <c r="C26" i="7" s="1"/>
  <c r="D26" i="7"/>
  <c r="E25" i="7"/>
  <c r="D25" i="7"/>
  <c r="C25" i="7" s="1"/>
  <c r="E24" i="7"/>
  <c r="D24" i="7"/>
  <c r="C24" i="7"/>
  <c r="E23" i="7"/>
  <c r="D23" i="7"/>
  <c r="C23" i="7" s="1"/>
  <c r="E22" i="7"/>
  <c r="C22" i="7" s="1"/>
  <c r="D22" i="7"/>
  <c r="E21" i="7"/>
  <c r="D21" i="7"/>
  <c r="C21" i="7" s="1"/>
  <c r="E20" i="7"/>
  <c r="D20" i="7"/>
  <c r="C20" i="7"/>
  <c r="E19" i="7"/>
  <c r="D19" i="7"/>
  <c r="C19" i="7" s="1"/>
  <c r="E14" i="7"/>
  <c r="C14" i="7" s="1"/>
  <c r="D14" i="7"/>
  <c r="E13" i="7"/>
  <c r="D13" i="7"/>
  <c r="C13" i="7" s="1"/>
  <c r="E12" i="7"/>
  <c r="D12" i="7"/>
  <c r="C12" i="7"/>
  <c r="A5" i="7"/>
  <c r="A4" i="7"/>
  <c r="A3" i="7"/>
  <c r="A2" i="7"/>
  <c r="C199" i="8" l="1"/>
  <c r="CH65" i="7"/>
  <c r="CB65" i="7" s="1"/>
  <c r="CG65" i="7"/>
  <c r="CA65" i="7" s="1"/>
  <c r="CG67" i="7"/>
  <c r="CA67" i="7" s="1"/>
  <c r="CH67" i="7"/>
  <c r="CB67" i="7" s="1"/>
  <c r="CH62" i="7"/>
  <c r="CB62" i="7" s="1"/>
  <c r="CG62" i="7"/>
  <c r="C90" i="7"/>
  <c r="CG63" i="7"/>
  <c r="CA63" i="7" s="1"/>
  <c r="CH63" i="7"/>
  <c r="CB63" i="7" s="1"/>
  <c r="CG66" i="7"/>
  <c r="CA66" i="7" s="1"/>
  <c r="CH66" i="7"/>
  <c r="CB66" i="7" s="1"/>
  <c r="G79" i="7"/>
  <c r="C199" i="7"/>
  <c r="C145" i="7"/>
  <c r="C155" i="7" s="1"/>
  <c r="C197" i="7"/>
  <c r="E144" i="7"/>
  <c r="CG64" i="7"/>
  <c r="CA64" i="7" s="1"/>
  <c r="E90" i="7"/>
  <c r="E184" i="7"/>
  <c r="A256" i="6"/>
  <c r="E204" i="6"/>
  <c r="D204" i="6"/>
  <c r="C204" i="6" s="1"/>
  <c r="AE199" i="6"/>
  <c r="AD199" i="6"/>
  <c r="AC199" i="6"/>
  <c r="AB199" i="6"/>
  <c r="AA199" i="6"/>
  <c r="Z199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8" i="6"/>
  <c r="E199" i="6" s="1"/>
  <c r="D198" i="6"/>
  <c r="C198" i="6" s="1"/>
  <c r="E197" i="6"/>
  <c r="D197" i="6"/>
  <c r="C197" i="6"/>
  <c r="Q192" i="6"/>
  <c r="P192" i="6"/>
  <c r="O192" i="6"/>
  <c r="N192" i="6"/>
  <c r="M192" i="6"/>
  <c r="L192" i="6"/>
  <c r="K192" i="6"/>
  <c r="J192" i="6"/>
  <c r="I192" i="6"/>
  <c r="H192" i="6"/>
  <c r="G192" i="6"/>
  <c r="E192" i="6" s="1"/>
  <c r="F192" i="6"/>
  <c r="D192" i="6" s="1"/>
  <c r="C192" i="6"/>
  <c r="E191" i="6"/>
  <c r="C191" i="6" s="1"/>
  <c r="D191" i="6"/>
  <c r="E190" i="6"/>
  <c r="D190" i="6"/>
  <c r="C190" i="6" s="1"/>
  <c r="Q184" i="6"/>
  <c r="P184" i="6"/>
  <c r="O184" i="6"/>
  <c r="N184" i="6"/>
  <c r="M184" i="6"/>
  <c r="L184" i="6"/>
  <c r="K184" i="6"/>
  <c r="J184" i="6"/>
  <c r="I184" i="6"/>
  <c r="H184" i="6"/>
  <c r="G184" i="6"/>
  <c r="F184" i="6"/>
  <c r="E182" i="6"/>
  <c r="D182" i="6"/>
  <c r="C182" i="6"/>
  <c r="E181" i="6"/>
  <c r="C181" i="6" s="1"/>
  <c r="D181" i="6"/>
  <c r="E180" i="6"/>
  <c r="E184" i="6" s="1"/>
  <c r="D180" i="6"/>
  <c r="E175" i="6"/>
  <c r="D175" i="6"/>
  <c r="C175" i="6"/>
  <c r="E174" i="6"/>
  <c r="D174" i="6"/>
  <c r="C174" i="6"/>
  <c r="E173" i="6"/>
  <c r="C173" i="6" s="1"/>
  <c r="D173" i="6"/>
  <c r="E172" i="6"/>
  <c r="D172" i="6"/>
  <c r="C172" i="6" s="1"/>
  <c r="E171" i="6"/>
  <c r="D171" i="6"/>
  <c r="C171" i="6"/>
  <c r="E170" i="6"/>
  <c r="D170" i="6"/>
  <c r="C170" i="6"/>
  <c r="E165" i="6"/>
  <c r="C165" i="6" s="1"/>
  <c r="D165" i="6"/>
  <c r="E164" i="6"/>
  <c r="D164" i="6"/>
  <c r="E163" i="6"/>
  <c r="D163" i="6"/>
  <c r="C163" i="6"/>
  <c r="E162" i="6"/>
  <c r="D162" i="6"/>
  <c r="C162" i="6"/>
  <c r="E161" i="6"/>
  <c r="C161" i="6" s="1"/>
  <c r="D161" i="6"/>
  <c r="E160" i="6"/>
  <c r="D160" i="6"/>
  <c r="C160" i="6" s="1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4" i="6"/>
  <c r="D154" i="6"/>
  <c r="C154" i="6" s="1"/>
  <c r="E153" i="6"/>
  <c r="D153" i="6"/>
  <c r="C153" i="6"/>
  <c r="E152" i="6"/>
  <c r="D152" i="6"/>
  <c r="C152" i="6"/>
  <c r="E151" i="6"/>
  <c r="C151" i="6" s="1"/>
  <c r="D151" i="6"/>
  <c r="E150" i="6"/>
  <c r="D150" i="6"/>
  <c r="C150" i="6" s="1"/>
  <c r="E149" i="6"/>
  <c r="D149" i="6"/>
  <c r="C149" i="6" s="1"/>
  <c r="E148" i="6"/>
  <c r="D148" i="6"/>
  <c r="C148" i="6"/>
  <c r="E147" i="6"/>
  <c r="C147" i="6" s="1"/>
  <c r="D147" i="6"/>
  <c r="E146" i="6"/>
  <c r="E155" i="6" s="1"/>
  <c r="D146" i="6"/>
  <c r="C146" i="6" s="1"/>
  <c r="E145" i="6"/>
  <c r="D145" i="6"/>
  <c r="C145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3" i="6"/>
  <c r="D143" i="6"/>
  <c r="C143" i="6"/>
  <c r="E142" i="6"/>
  <c r="D142" i="6"/>
  <c r="C142" i="6"/>
  <c r="E141" i="6"/>
  <c r="C141" i="6" s="1"/>
  <c r="D141" i="6"/>
  <c r="E140" i="6"/>
  <c r="D140" i="6"/>
  <c r="E139" i="6"/>
  <c r="D139" i="6"/>
  <c r="C139" i="6"/>
  <c r="E138" i="6"/>
  <c r="D138" i="6"/>
  <c r="C138" i="6"/>
  <c r="E137" i="6"/>
  <c r="C137" i="6" s="1"/>
  <c r="D137" i="6"/>
  <c r="E136" i="6"/>
  <c r="D136" i="6"/>
  <c r="C136" i="6" s="1"/>
  <c r="E135" i="6"/>
  <c r="D135" i="6"/>
  <c r="C135" i="6"/>
  <c r="E134" i="6"/>
  <c r="D134" i="6"/>
  <c r="C134" i="6"/>
  <c r="E133" i="6"/>
  <c r="C133" i="6" s="1"/>
  <c r="D133" i="6"/>
  <c r="E132" i="6"/>
  <c r="D132" i="6"/>
  <c r="E131" i="6"/>
  <c r="D131" i="6"/>
  <c r="C131" i="6"/>
  <c r="E130" i="6"/>
  <c r="D130" i="6"/>
  <c r="C130" i="6"/>
  <c r="E129" i="6"/>
  <c r="C129" i="6" s="1"/>
  <c r="D129" i="6"/>
  <c r="E128" i="6"/>
  <c r="D128" i="6"/>
  <c r="C128" i="6" s="1"/>
  <c r="E127" i="6"/>
  <c r="D127" i="6"/>
  <c r="C127" i="6"/>
  <c r="E126" i="6"/>
  <c r="D126" i="6"/>
  <c r="C126" i="6"/>
  <c r="E125" i="6"/>
  <c r="C125" i="6" s="1"/>
  <c r="D125" i="6"/>
  <c r="E124" i="6"/>
  <c r="D124" i="6"/>
  <c r="E123" i="6"/>
  <c r="D123" i="6"/>
  <c r="C123" i="6"/>
  <c r="E122" i="6"/>
  <c r="D122" i="6"/>
  <c r="C122" i="6"/>
  <c r="E121" i="6"/>
  <c r="C121" i="6" s="1"/>
  <c r="D121" i="6"/>
  <c r="E120" i="6"/>
  <c r="D120" i="6"/>
  <c r="C120" i="6" s="1"/>
  <c r="E119" i="6"/>
  <c r="D119" i="6"/>
  <c r="C119" i="6"/>
  <c r="E118" i="6"/>
  <c r="D118" i="6"/>
  <c r="C118" i="6"/>
  <c r="E117" i="6"/>
  <c r="C117" i="6" s="1"/>
  <c r="D117" i="6"/>
  <c r="E116" i="6"/>
  <c r="E144" i="6" s="1"/>
  <c r="D116" i="6"/>
  <c r="E115" i="6"/>
  <c r="D115" i="6"/>
  <c r="D144" i="6" s="1"/>
  <c r="C115" i="6"/>
  <c r="E114" i="6"/>
  <c r="D114" i="6"/>
  <c r="C114" i="6"/>
  <c r="E109" i="6"/>
  <c r="C109" i="6" s="1"/>
  <c r="D109" i="6"/>
  <c r="E108" i="6"/>
  <c r="D108" i="6"/>
  <c r="C108" i="6" s="1"/>
  <c r="E107" i="6"/>
  <c r="D107" i="6"/>
  <c r="C107" i="6"/>
  <c r="E106" i="6"/>
  <c r="D106" i="6"/>
  <c r="C106" i="6"/>
  <c r="E105" i="6"/>
  <c r="C105" i="6" s="1"/>
  <c r="D105" i="6"/>
  <c r="E104" i="6"/>
  <c r="D104" i="6"/>
  <c r="E103" i="6"/>
  <c r="D103" i="6"/>
  <c r="C103" i="6"/>
  <c r="E102" i="6"/>
  <c r="D102" i="6"/>
  <c r="C102" i="6"/>
  <c r="E101" i="6"/>
  <c r="C101" i="6" s="1"/>
  <c r="D101" i="6"/>
  <c r="E95" i="6"/>
  <c r="D95" i="6"/>
  <c r="C95" i="6" s="1"/>
  <c r="E94" i="6"/>
  <c r="D94" i="6"/>
  <c r="C94" i="6"/>
  <c r="E93" i="6"/>
  <c r="D93" i="6"/>
  <c r="C93" i="6"/>
  <c r="E92" i="6"/>
  <c r="C92" i="6" s="1"/>
  <c r="D92" i="6"/>
  <c r="E91" i="6"/>
  <c r="E90" i="6" s="1"/>
  <c r="D91" i="6"/>
  <c r="I90" i="6"/>
  <c r="H90" i="6"/>
  <c r="G90" i="6"/>
  <c r="F90" i="6"/>
  <c r="CI80" i="6"/>
  <c r="CH80" i="6"/>
  <c r="CB80" i="6" s="1"/>
  <c r="CG80" i="6"/>
  <c r="CA80" i="6" s="1"/>
  <c r="CC80" i="6"/>
  <c r="G80" i="6"/>
  <c r="CI79" i="6"/>
  <c r="CH79" i="6"/>
  <c r="CG79" i="6"/>
  <c r="CA79" i="6" s="1"/>
  <c r="CC79" i="6"/>
  <c r="CB79" i="6"/>
  <c r="C72" i="6"/>
  <c r="CH67" i="6"/>
  <c r="CB67" i="6" s="1"/>
  <c r="CA67" i="6"/>
  <c r="E67" i="6"/>
  <c r="C67" i="6" s="1"/>
  <c r="CG67" i="6" s="1"/>
  <c r="D67" i="6"/>
  <c r="CH66" i="6"/>
  <c r="CB66" i="6" s="1"/>
  <c r="CG66" i="6"/>
  <c r="CA66" i="6" s="1"/>
  <c r="E66" i="6"/>
  <c r="D66" i="6"/>
  <c r="C66" i="6" s="1"/>
  <c r="CB65" i="6"/>
  <c r="E65" i="6"/>
  <c r="D65" i="6"/>
  <c r="C65" i="6"/>
  <c r="CH65" i="6" s="1"/>
  <c r="E64" i="6"/>
  <c r="D64" i="6"/>
  <c r="C64" i="6"/>
  <c r="E63" i="6"/>
  <c r="C63" i="6" s="1"/>
  <c r="CG63" i="6" s="1"/>
  <c r="CA63" i="6" s="1"/>
  <c r="D63" i="6"/>
  <c r="E62" i="6"/>
  <c r="D62" i="6"/>
  <c r="C62" i="6" s="1"/>
  <c r="CH62" i="6" s="1"/>
  <c r="CB62" i="6" s="1"/>
  <c r="E61" i="6"/>
  <c r="D61" i="6"/>
  <c r="C61" i="6"/>
  <c r="E56" i="6"/>
  <c r="D56" i="6"/>
  <c r="C56" i="6"/>
  <c r="E55" i="6"/>
  <c r="C55" i="6" s="1"/>
  <c r="D55" i="6"/>
  <c r="E54" i="6"/>
  <c r="D54" i="6"/>
  <c r="C54" i="6" s="1"/>
  <c r="I53" i="6"/>
  <c r="H53" i="6"/>
  <c r="D53" i="6" s="1"/>
  <c r="C53" i="6" s="1"/>
  <c r="G53" i="6"/>
  <c r="E53" i="6" s="1"/>
  <c r="F53" i="6"/>
  <c r="E48" i="6"/>
  <c r="D48" i="6"/>
  <c r="C48" i="6" s="1"/>
  <c r="CA48" i="6" s="1"/>
  <c r="R48" i="6" s="1"/>
  <c r="E47" i="6"/>
  <c r="C47" i="6" s="1"/>
  <c r="CA47" i="6" s="1"/>
  <c r="R47" i="6" s="1"/>
  <c r="D47" i="6"/>
  <c r="E46" i="6"/>
  <c r="D46" i="6"/>
  <c r="C46" i="6"/>
  <c r="CA46" i="6" s="1"/>
  <c r="R46" i="6" s="1"/>
  <c r="CA45" i="6"/>
  <c r="R45" i="6" s="1"/>
  <c r="E45" i="6"/>
  <c r="D45" i="6"/>
  <c r="C45" i="6"/>
  <c r="E40" i="6"/>
  <c r="D40" i="6"/>
  <c r="C40" i="6"/>
  <c r="E39" i="6"/>
  <c r="C39" i="6" s="1"/>
  <c r="D39" i="6"/>
  <c r="E38" i="6"/>
  <c r="D38" i="6"/>
  <c r="E37" i="6"/>
  <c r="D37" i="6"/>
  <c r="C37" i="6"/>
  <c r="E36" i="6"/>
  <c r="D36" i="6"/>
  <c r="C36" i="6"/>
  <c r="E35" i="6"/>
  <c r="C35" i="6" s="1"/>
  <c r="D35" i="6"/>
  <c r="E34" i="6"/>
  <c r="D34" i="6"/>
  <c r="C34" i="6" s="1"/>
  <c r="E33" i="6"/>
  <c r="D33" i="6"/>
  <c r="C33" i="6"/>
  <c r="E32" i="6"/>
  <c r="D32" i="6"/>
  <c r="C32" i="6"/>
  <c r="E31" i="6"/>
  <c r="C31" i="6" s="1"/>
  <c r="D31" i="6"/>
  <c r="E30" i="6"/>
  <c r="D30" i="6"/>
  <c r="C30" i="6" s="1"/>
  <c r="E29" i="6"/>
  <c r="C29" i="6" s="1"/>
  <c r="D29" i="6"/>
  <c r="E28" i="6"/>
  <c r="D28" i="6"/>
  <c r="C28" i="6" s="1"/>
  <c r="E27" i="6"/>
  <c r="D27" i="6"/>
  <c r="C27" i="6"/>
  <c r="E26" i="6"/>
  <c r="D26" i="6"/>
  <c r="C26" i="6" s="1"/>
  <c r="E25" i="6"/>
  <c r="D25" i="6"/>
  <c r="C25" i="6" s="1"/>
  <c r="E24" i="6"/>
  <c r="D24" i="6"/>
  <c r="C24" i="6"/>
  <c r="E23" i="6"/>
  <c r="D23" i="6"/>
  <c r="C23" i="6"/>
  <c r="E22" i="6"/>
  <c r="D22" i="6"/>
  <c r="E21" i="6"/>
  <c r="D21" i="6"/>
  <c r="C21" i="6"/>
  <c r="E20" i="6"/>
  <c r="D20" i="6"/>
  <c r="C20" i="6"/>
  <c r="E19" i="6"/>
  <c r="C19" i="6" s="1"/>
  <c r="D19" i="6"/>
  <c r="E14" i="6"/>
  <c r="D14" i="6"/>
  <c r="C14" i="6" s="1"/>
  <c r="E13" i="6"/>
  <c r="D13" i="6"/>
  <c r="C13" i="6"/>
  <c r="E12" i="6"/>
  <c r="D12" i="6"/>
  <c r="C12" i="6"/>
  <c r="A5" i="6"/>
  <c r="A4" i="6"/>
  <c r="A3" i="6"/>
  <c r="A2" i="6"/>
  <c r="B256" i="7" l="1"/>
  <c r="CA62" i="7"/>
  <c r="CH64" i="6"/>
  <c r="CB64" i="6" s="1"/>
  <c r="CG64" i="6"/>
  <c r="CA64" i="6" s="1"/>
  <c r="CG65" i="6"/>
  <c r="CA65" i="6" s="1"/>
  <c r="G79" i="6"/>
  <c r="C155" i="6"/>
  <c r="CG62" i="6"/>
  <c r="D90" i="6"/>
  <c r="D155" i="6"/>
  <c r="D199" i="6"/>
  <c r="C199" i="6" s="1"/>
  <c r="C22" i="6"/>
  <c r="C38" i="6"/>
  <c r="CH63" i="6"/>
  <c r="CB63" i="6" s="1"/>
  <c r="C91" i="6"/>
  <c r="C90" i="6" s="1"/>
  <c r="C104" i="6"/>
  <c r="C116" i="6"/>
  <c r="C144" i="6" s="1"/>
  <c r="C124" i="6"/>
  <c r="C132" i="6"/>
  <c r="C140" i="6"/>
  <c r="C164" i="6"/>
  <c r="C180" i="6"/>
  <c r="C184" i="6" s="1"/>
  <c r="D184" i="6"/>
  <c r="A256" i="5"/>
  <c r="E204" i="5"/>
  <c r="C204" i="5" s="1"/>
  <c r="D204" i="5"/>
  <c r="AE199" i="5"/>
  <c r="AD199" i="5"/>
  <c r="AC199" i="5"/>
  <c r="AB199" i="5"/>
  <c r="AA199" i="5"/>
  <c r="Z199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8" i="5"/>
  <c r="C198" i="5" s="1"/>
  <c r="D198" i="5"/>
  <c r="E197" i="5"/>
  <c r="E199" i="5" s="1"/>
  <c r="D197" i="5"/>
  <c r="D199" i="5" s="1"/>
  <c r="Q192" i="5"/>
  <c r="P192" i="5"/>
  <c r="O192" i="5"/>
  <c r="N192" i="5"/>
  <c r="M192" i="5"/>
  <c r="L192" i="5"/>
  <c r="K192" i="5"/>
  <c r="J192" i="5"/>
  <c r="I192" i="5"/>
  <c r="H192" i="5"/>
  <c r="G192" i="5"/>
  <c r="E192" i="5" s="1"/>
  <c r="C192" i="5" s="1"/>
  <c r="F192" i="5"/>
  <c r="D192" i="5"/>
  <c r="E191" i="5"/>
  <c r="D191" i="5"/>
  <c r="C191" i="5"/>
  <c r="E190" i="5"/>
  <c r="C190" i="5" s="1"/>
  <c r="D190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D184" i="5"/>
  <c r="E182" i="5"/>
  <c r="D182" i="5"/>
  <c r="C182" i="5"/>
  <c r="E181" i="5"/>
  <c r="D181" i="5"/>
  <c r="C181" i="5"/>
  <c r="E180" i="5"/>
  <c r="C180" i="5" s="1"/>
  <c r="C184" i="5" s="1"/>
  <c r="D180" i="5"/>
  <c r="E175" i="5"/>
  <c r="D175" i="5"/>
  <c r="C175" i="5" s="1"/>
  <c r="E174" i="5"/>
  <c r="D174" i="5"/>
  <c r="C174" i="5"/>
  <c r="E173" i="5"/>
  <c r="D173" i="5"/>
  <c r="C173" i="5"/>
  <c r="E172" i="5"/>
  <c r="C172" i="5" s="1"/>
  <c r="D172" i="5"/>
  <c r="E171" i="5"/>
  <c r="D171" i="5"/>
  <c r="C171" i="5" s="1"/>
  <c r="E170" i="5"/>
  <c r="D170" i="5"/>
  <c r="C170" i="5"/>
  <c r="E165" i="5"/>
  <c r="D165" i="5"/>
  <c r="C165" i="5"/>
  <c r="E164" i="5"/>
  <c r="C164" i="5" s="1"/>
  <c r="D164" i="5"/>
  <c r="E163" i="5"/>
  <c r="D163" i="5"/>
  <c r="C163" i="5" s="1"/>
  <c r="E162" i="5"/>
  <c r="D162" i="5"/>
  <c r="C162" i="5"/>
  <c r="E161" i="5"/>
  <c r="D161" i="5"/>
  <c r="C161" i="5"/>
  <c r="E160" i="5"/>
  <c r="C160" i="5" s="1"/>
  <c r="D160" i="5"/>
  <c r="AA155" i="5"/>
  <c r="Z155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4" i="5"/>
  <c r="C154" i="5" s="1"/>
  <c r="D154" i="5"/>
  <c r="E153" i="5"/>
  <c r="D153" i="5"/>
  <c r="C153" i="5" s="1"/>
  <c r="E152" i="5"/>
  <c r="D152" i="5"/>
  <c r="C152" i="5"/>
  <c r="E151" i="5"/>
  <c r="D151" i="5"/>
  <c r="C151" i="5"/>
  <c r="E150" i="5"/>
  <c r="C150" i="5" s="1"/>
  <c r="D150" i="5"/>
  <c r="E149" i="5"/>
  <c r="D149" i="5"/>
  <c r="C149" i="5" s="1"/>
  <c r="E148" i="5"/>
  <c r="D148" i="5"/>
  <c r="C148" i="5"/>
  <c r="E147" i="5"/>
  <c r="D147" i="5"/>
  <c r="C147" i="5"/>
  <c r="E146" i="5"/>
  <c r="C146" i="5" s="1"/>
  <c r="D146" i="5"/>
  <c r="E145" i="5"/>
  <c r="E155" i="5" s="1"/>
  <c r="D145" i="5"/>
  <c r="D155" i="5" s="1"/>
  <c r="AA144" i="5"/>
  <c r="Z144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3" i="5"/>
  <c r="D143" i="5"/>
  <c r="C143" i="5" s="1"/>
  <c r="E142" i="5"/>
  <c r="D142" i="5"/>
  <c r="C142" i="5"/>
  <c r="E141" i="5"/>
  <c r="D141" i="5"/>
  <c r="C141" i="5" s="1"/>
  <c r="E140" i="5"/>
  <c r="C140" i="5" s="1"/>
  <c r="D140" i="5"/>
  <c r="E139" i="5"/>
  <c r="D139" i="5"/>
  <c r="C139" i="5" s="1"/>
  <c r="E138" i="5"/>
  <c r="D138" i="5"/>
  <c r="C138" i="5"/>
  <c r="E137" i="5"/>
  <c r="D137" i="5"/>
  <c r="C137" i="5" s="1"/>
  <c r="E136" i="5"/>
  <c r="C136" i="5" s="1"/>
  <c r="D136" i="5"/>
  <c r="E135" i="5"/>
  <c r="D135" i="5"/>
  <c r="C135" i="5" s="1"/>
  <c r="E134" i="5"/>
  <c r="D134" i="5"/>
  <c r="C134" i="5"/>
  <c r="E133" i="5"/>
  <c r="D133" i="5"/>
  <c r="C133" i="5" s="1"/>
  <c r="E132" i="5"/>
  <c r="C132" i="5" s="1"/>
  <c r="D132" i="5"/>
  <c r="E131" i="5"/>
  <c r="D131" i="5"/>
  <c r="C131" i="5" s="1"/>
  <c r="E130" i="5"/>
  <c r="D130" i="5"/>
  <c r="C130" i="5"/>
  <c r="E129" i="5"/>
  <c r="D129" i="5"/>
  <c r="C129" i="5" s="1"/>
  <c r="E128" i="5"/>
  <c r="C128" i="5" s="1"/>
  <c r="D128" i="5"/>
  <c r="E127" i="5"/>
  <c r="D127" i="5"/>
  <c r="C127" i="5" s="1"/>
  <c r="E126" i="5"/>
  <c r="D126" i="5"/>
  <c r="C126" i="5"/>
  <c r="E125" i="5"/>
  <c r="D125" i="5"/>
  <c r="C125" i="5" s="1"/>
  <c r="E124" i="5"/>
  <c r="C124" i="5" s="1"/>
  <c r="D124" i="5"/>
  <c r="E123" i="5"/>
  <c r="D123" i="5"/>
  <c r="C123" i="5" s="1"/>
  <c r="E122" i="5"/>
  <c r="D122" i="5"/>
  <c r="C122" i="5"/>
  <c r="E121" i="5"/>
  <c r="D121" i="5"/>
  <c r="C121" i="5" s="1"/>
  <c r="E120" i="5"/>
  <c r="C120" i="5" s="1"/>
  <c r="D120" i="5"/>
  <c r="E119" i="5"/>
  <c r="D119" i="5"/>
  <c r="C119" i="5" s="1"/>
  <c r="E118" i="5"/>
  <c r="D118" i="5"/>
  <c r="C118" i="5"/>
  <c r="E117" i="5"/>
  <c r="D117" i="5"/>
  <c r="C117" i="5" s="1"/>
  <c r="E116" i="5"/>
  <c r="C116" i="5" s="1"/>
  <c r="D116" i="5"/>
  <c r="E115" i="5"/>
  <c r="D115" i="5"/>
  <c r="C115" i="5" s="1"/>
  <c r="E114" i="5"/>
  <c r="D114" i="5"/>
  <c r="D144" i="5" s="1"/>
  <c r="C114" i="5"/>
  <c r="E109" i="5"/>
  <c r="D109" i="5"/>
  <c r="C109" i="5" s="1"/>
  <c r="E108" i="5"/>
  <c r="C108" i="5" s="1"/>
  <c r="D108" i="5"/>
  <c r="E107" i="5"/>
  <c r="D107" i="5"/>
  <c r="C107" i="5" s="1"/>
  <c r="E106" i="5"/>
  <c r="D106" i="5"/>
  <c r="C106" i="5"/>
  <c r="E105" i="5"/>
  <c r="D105" i="5"/>
  <c r="C105" i="5" s="1"/>
  <c r="E104" i="5"/>
  <c r="C104" i="5" s="1"/>
  <c r="D104" i="5"/>
  <c r="E103" i="5"/>
  <c r="D103" i="5"/>
  <c r="C103" i="5" s="1"/>
  <c r="E102" i="5"/>
  <c r="D102" i="5"/>
  <c r="C102" i="5"/>
  <c r="E101" i="5"/>
  <c r="D101" i="5"/>
  <c r="C101" i="5" s="1"/>
  <c r="E95" i="5"/>
  <c r="C95" i="5" s="1"/>
  <c r="D95" i="5"/>
  <c r="E94" i="5"/>
  <c r="D94" i="5"/>
  <c r="C94" i="5" s="1"/>
  <c r="E93" i="5"/>
  <c r="D93" i="5"/>
  <c r="C93" i="5"/>
  <c r="E92" i="5"/>
  <c r="D92" i="5"/>
  <c r="C92" i="5" s="1"/>
  <c r="E91" i="5"/>
  <c r="C91" i="5" s="1"/>
  <c r="C90" i="5" s="1"/>
  <c r="D91" i="5"/>
  <c r="I90" i="5"/>
  <c r="H90" i="5"/>
  <c r="G90" i="5"/>
  <c r="F90" i="5"/>
  <c r="D90" i="5"/>
  <c r="CI80" i="5"/>
  <c r="CC80" i="5" s="1"/>
  <c r="CH80" i="5"/>
  <c r="CG80" i="5"/>
  <c r="CA80" i="5" s="1"/>
  <c r="CB80" i="5"/>
  <c r="CI79" i="5"/>
  <c r="CH79" i="5"/>
  <c r="CB79" i="5" s="1"/>
  <c r="CG79" i="5"/>
  <c r="CC79" i="5"/>
  <c r="CA79" i="5"/>
  <c r="C72" i="5"/>
  <c r="E67" i="5"/>
  <c r="D67" i="5"/>
  <c r="C67" i="5" s="1"/>
  <c r="E66" i="5"/>
  <c r="C66" i="5" s="1"/>
  <c r="D66" i="5"/>
  <c r="E65" i="5"/>
  <c r="D65" i="5"/>
  <c r="C65" i="5" s="1"/>
  <c r="E64" i="5"/>
  <c r="D64" i="5"/>
  <c r="C64" i="5"/>
  <c r="CH64" i="5" s="1"/>
  <c r="CB64" i="5" s="1"/>
  <c r="E63" i="5"/>
  <c r="D63" i="5"/>
  <c r="C63" i="5" s="1"/>
  <c r="E62" i="5"/>
  <c r="C62" i="5" s="1"/>
  <c r="D62" i="5"/>
  <c r="E61" i="5"/>
  <c r="D61" i="5"/>
  <c r="C61" i="5" s="1"/>
  <c r="E56" i="5"/>
  <c r="D56" i="5"/>
  <c r="C56" i="5"/>
  <c r="E55" i="5"/>
  <c r="D55" i="5"/>
  <c r="C55" i="5" s="1"/>
  <c r="E54" i="5"/>
  <c r="C54" i="5" s="1"/>
  <c r="D54" i="5"/>
  <c r="I53" i="5"/>
  <c r="H53" i="5"/>
  <c r="G53" i="5"/>
  <c r="F53" i="5"/>
  <c r="E53" i="5"/>
  <c r="D53" i="5"/>
  <c r="C53" i="5" s="1"/>
  <c r="E48" i="5"/>
  <c r="C48" i="5" s="1"/>
  <c r="CA48" i="5" s="1"/>
  <c r="R48" i="5" s="1"/>
  <c r="D48" i="5"/>
  <c r="E47" i="5"/>
  <c r="D47" i="5"/>
  <c r="C47" i="5" s="1"/>
  <c r="CA47" i="5" s="1"/>
  <c r="R47" i="5" s="1"/>
  <c r="E46" i="5"/>
  <c r="D46" i="5"/>
  <c r="C46" i="5"/>
  <c r="CA46" i="5" s="1"/>
  <c r="R46" i="5" s="1"/>
  <c r="E45" i="5"/>
  <c r="D45" i="5"/>
  <c r="C45" i="5" s="1"/>
  <c r="CA45" i="5" s="1"/>
  <c r="R45" i="5" s="1"/>
  <c r="E40" i="5"/>
  <c r="D40" i="5"/>
  <c r="C40" i="5"/>
  <c r="E39" i="5"/>
  <c r="D39" i="5"/>
  <c r="C39" i="5" s="1"/>
  <c r="E38" i="5"/>
  <c r="C38" i="5" s="1"/>
  <c r="D38" i="5"/>
  <c r="E37" i="5"/>
  <c r="D37" i="5"/>
  <c r="C37" i="5" s="1"/>
  <c r="E36" i="5"/>
  <c r="D36" i="5"/>
  <c r="C36" i="5"/>
  <c r="E35" i="5"/>
  <c r="D35" i="5"/>
  <c r="C35" i="5" s="1"/>
  <c r="E34" i="5"/>
  <c r="C34" i="5" s="1"/>
  <c r="D34" i="5"/>
  <c r="E33" i="5"/>
  <c r="D33" i="5"/>
  <c r="C33" i="5" s="1"/>
  <c r="E32" i="5"/>
  <c r="D32" i="5"/>
  <c r="C32" i="5"/>
  <c r="E31" i="5"/>
  <c r="D31" i="5"/>
  <c r="C31" i="5" s="1"/>
  <c r="E30" i="5"/>
  <c r="C30" i="5" s="1"/>
  <c r="D30" i="5"/>
  <c r="E29" i="5"/>
  <c r="D29" i="5"/>
  <c r="C29" i="5" s="1"/>
  <c r="E28" i="5"/>
  <c r="D28" i="5"/>
  <c r="C28" i="5"/>
  <c r="E27" i="5"/>
  <c r="D27" i="5"/>
  <c r="C27" i="5" s="1"/>
  <c r="E26" i="5"/>
  <c r="C26" i="5" s="1"/>
  <c r="D26" i="5"/>
  <c r="E25" i="5"/>
  <c r="D25" i="5"/>
  <c r="C25" i="5" s="1"/>
  <c r="E24" i="5"/>
  <c r="D24" i="5"/>
  <c r="C24" i="5"/>
  <c r="E23" i="5"/>
  <c r="D23" i="5"/>
  <c r="C23" i="5" s="1"/>
  <c r="E22" i="5"/>
  <c r="C22" i="5" s="1"/>
  <c r="D22" i="5"/>
  <c r="E21" i="5"/>
  <c r="D21" i="5"/>
  <c r="C21" i="5" s="1"/>
  <c r="E20" i="5"/>
  <c r="D20" i="5"/>
  <c r="C20" i="5"/>
  <c r="E19" i="5"/>
  <c r="D19" i="5"/>
  <c r="C19" i="5" s="1"/>
  <c r="E14" i="5"/>
  <c r="C14" i="5" s="1"/>
  <c r="D14" i="5"/>
  <c r="E13" i="5"/>
  <c r="D13" i="5"/>
  <c r="C13" i="5" s="1"/>
  <c r="E12" i="5"/>
  <c r="D12" i="5"/>
  <c r="C12" i="5"/>
  <c r="A5" i="5"/>
  <c r="A4" i="5"/>
  <c r="A3" i="5"/>
  <c r="A2" i="5"/>
  <c r="B256" i="6" l="1"/>
  <c r="CA62" i="6"/>
  <c r="CG62" i="5"/>
  <c r="CH62" i="5"/>
  <c r="CB62" i="5" s="1"/>
  <c r="CG63" i="5"/>
  <c r="CA63" i="5" s="1"/>
  <c r="CH63" i="5"/>
  <c r="CB63" i="5" s="1"/>
  <c r="CH66" i="5"/>
  <c r="CB66" i="5" s="1"/>
  <c r="CG66" i="5"/>
  <c r="CA66" i="5" s="1"/>
  <c r="G79" i="5"/>
  <c r="CG65" i="5"/>
  <c r="CA65" i="5" s="1"/>
  <c r="CH65" i="5"/>
  <c r="CB65" i="5" s="1"/>
  <c r="CG67" i="5"/>
  <c r="CA67" i="5" s="1"/>
  <c r="CH67" i="5"/>
  <c r="CB67" i="5" s="1"/>
  <c r="C144" i="5"/>
  <c r="G80" i="5"/>
  <c r="C199" i="5"/>
  <c r="E144" i="5"/>
  <c r="C145" i="5"/>
  <c r="C155" i="5" s="1"/>
  <c r="C197" i="5"/>
  <c r="CG64" i="5"/>
  <c r="CA64" i="5" s="1"/>
  <c r="E90" i="5"/>
  <c r="E184" i="5"/>
  <c r="B256" i="5" l="1"/>
  <c r="CA62" i="5"/>
  <c r="Q182" i="1" l="1"/>
  <c r="P182" i="1"/>
  <c r="O182" i="1"/>
  <c r="N182" i="1"/>
  <c r="M182" i="1"/>
  <c r="L182" i="1"/>
  <c r="K182" i="1"/>
  <c r="J182" i="1"/>
  <c r="I182" i="1"/>
  <c r="H182" i="1"/>
  <c r="G182" i="1"/>
  <c r="F182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A256" i="1" l="1"/>
  <c r="E204" i="1"/>
  <c r="D204" i="1"/>
  <c r="C204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D199" i="1"/>
  <c r="E198" i="1"/>
  <c r="D198" i="1"/>
  <c r="C198" i="1"/>
  <c r="E197" i="1"/>
  <c r="D197" i="1"/>
  <c r="Q192" i="1"/>
  <c r="P192" i="1"/>
  <c r="O192" i="1"/>
  <c r="N192" i="1"/>
  <c r="M192" i="1"/>
  <c r="E192" i="1" s="1"/>
  <c r="L192" i="1"/>
  <c r="K192" i="1"/>
  <c r="J192" i="1"/>
  <c r="I192" i="1"/>
  <c r="H192" i="1"/>
  <c r="G192" i="1"/>
  <c r="F192" i="1"/>
  <c r="D192" i="1"/>
  <c r="E191" i="1"/>
  <c r="D191" i="1"/>
  <c r="C191" i="1"/>
  <c r="E190" i="1"/>
  <c r="D190" i="1"/>
  <c r="C190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2" i="1"/>
  <c r="D182" i="1"/>
  <c r="E181" i="1"/>
  <c r="D181" i="1"/>
  <c r="E180" i="1"/>
  <c r="D180" i="1"/>
  <c r="E175" i="1"/>
  <c r="C175" i="1" s="1"/>
  <c r="D175" i="1"/>
  <c r="E174" i="1"/>
  <c r="D174" i="1"/>
  <c r="C174" i="1" s="1"/>
  <c r="E173" i="1"/>
  <c r="D173" i="1"/>
  <c r="C173" i="1" s="1"/>
  <c r="E172" i="1"/>
  <c r="D172" i="1"/>
  <c r="C172" i="1"/>
  <c r="E171" i="1"/>
  <c r="C171" i="1" s="1"/>
  <c r="D171" i="1"/>
  <c r="E170" i="1"/>
  <c r="D170" i="1"/>
  <c r="C170" i="1" s="1"/>
  <c r="E165" i="1"/>
  <c r="D165" i="1"/>
  <c r="C165" i="1"/>
  <c r="E164" i="1"/>
  <c r="D164" i="1"/>
  <c r="C164" i="1"/>
  <c r="E163" i="1"/>
  <c r="C163" i="1" s="1"/>
  <c r="D163" i="1"/>
  <c r="E162" i="1"/>
  <c r="D162" i="1"/>
  <c r="C162" i="1" s="1"/>
  <c r="E161" i="1"/>
  <c r="D161" i="1"/>
  <c r="C161" i="1" s="1"/>
  <c r="E160" i="1"/>
  <c r="D160" i="1"/>
  <c r="C160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4" i="1"/>
  <c r="D154" i="1"/>
  <c r="C154" i="1"/>
  <c r="E153" i="1"/>
  <c r="C153" i="1" s="1"/>
  <c r="D153" i="1"/>
  <c r="E152" i="1"/>
  <c r="D152" i="1"/>
  <c r="C152" i="1" s="1"/>
  <c r="E151" i="1"/>
  <c r="D151" i="1"/>
  <c r="C151" i="1"/>
  <c r="E150" i="1"/>
  <c r="D150" i="1"/>
  <c r="C150" i="1"/>
  <c r="E149" i="1"/>
  <c r="C149" i="1" s="1"/>
  <c r="D149" i="1"/>
  <c r="E148" i="1"/>
  <c r="D148" i="1"/>
  <c r="E147" i="1"/>
  <c r="D147" i="1"/>
  <c r="D155" i="1" s="1"/>
  <c r="C147" i="1"/>
  <c r="E146" i="1"/>
  <c r="D146" i="1"/>
  <c r="C146" i="1"/>
  <c r="E145" i="1"/>
  <c r="D145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3" i="1"/>
  <c r="C143" i="1" s="1"/>
  <c r="D143" i="1"/>
  <c r="E142" i="1"/>
  <c r="D142" i="1"/>
  <c r="C142" i="1" s="1"/>
  <c r="E141" i="1"/>
  <c r="D141" i="1"/>
  <c r="C141" i="1"/>
  <c r="E140" i="1"/>
  <c r="D140" i="1"/>
  <c r="C140" i="1"/>
  <c r="E139" i="1"/>
  <c r="C139" i="1" s="1"/>
  <c r="D139" i="1"/>
  <c r="E138" i="1"/>
  <c r="D138" i="1"/>
  <c r="C138" i="1" s="1"/>
  <c r="E137" i="1"/>
  <c r="D137" i="1"/>
  <c r="C137" i="1" s="1"/>
  <c r="E136" i="1"/>
  <c r="D136" i="1"/>
  <c r="C136" i="1"/>
  <c r="E135" i="1"/>
  <c r="C135" i="1" s="1"/>
  <c r="D135" i="1"/>
  <c r="E134" i="1"/>
  <c r="D134" i="1"/>
  <c r="C134" i="1" s="1"/>
  <c r="E133" i="1"/>
  <c r="D133" i="1"/>
  <c r="C133" i="1"/>
  <c r="E132" i="1"/>
  <c r="D132" i="1"/>
  <c r="C132" i="1"/>
  <c r="E131" i="1"/>
  <c r="C131" i="1" s="1"/>
  <c r="D131" i="1"/>
  <c r="E130" i="1"/>
  <c r="D130" i="1"/>
  <c r="C130" i="1" s="1"/>
  <c r="E129" i="1"/>
  <c r="D129" i="1"/>
  <c r="C129" i="1" s="1"/>
  <c r="E128" i="1"/>
  <c r="D128" i="1"/>
  <c r="C128" i="1"/>
  <c r="E127" i="1"/>
  <c r="C127" i="1" s="1"/>
  <c r="D127" i="1"/>
  <c r="E126" i="1"/>
  <c r="D126" i="1"/>
  <c r="C126" i="1" s="1"/>
  <c r="E125" i="1"/>
  <c r="D125" i="1"/>
  <c r="C125" i="1"/>
  <c r="E124" i="1"/>
  <c r="D124" i="1"/>
  <c r="C124" i="1"/>
  <c r="E123" i="1"/>
  <c r="C123" i="1" s="1"/>
  <c r="D123" i="1"/>
  <c r="E122" i="1"/>
  <c r="D122" i="1"/>
  <c r="C122" i="1" s="1"/>
  <c r="E121" i="1"/>
  <c r="D121" i="1"/>
  <c r="C121" i="1" s="1"/>
  <c r="E120" i="1"/>
  <c r="D120" i="1"/>
  <c r="C120" i="1"/>
  <c r="E119" i="1"/>
  <c r="C119" i="1" s="1"/>
  <c r="D119" i="1"/>
  <c r="E118" i="1"/>
  <c r="D118" i="1"/>
  <c r="C118" i="1" s="1"/>
  <c r="E117" i="1"/>
  <c r="D117" i="1"/>
  <c r="C117" i="1"/>
  <c r="E116" i="1"/>
  <c r="D116" i="1"/>
  <c r="C116" i="1"/>
  <c r="E115" i="1"/>
  <c r="C115" i="1" s="1"/>
  <c r="D115" i="1"/>
  <c r="E114" i="1"/>
  <c r="D114" i="1"/>
  <c r="E109" i="1"/>
  <c r="D109" i="1"/>
  <c r="C109" i="1" s="1"/>
  <c r="E108" i="1"/>
  <c r="D108" i="1"/>
  <c r="C108" i="1"/>
  <c r="E107" i="1"/>
  <c r="C107" i="1" s="1"/>
  <c r="D107" i="1"/>
  <c r="E106" i="1"/>
  <c r="D106" i="1"/>
  <c r="C106" i="1" s="1"/>
  <c r="E105" i="1"/>
  <c r="D105" i="1"/>
  <c r="C105" i="1"/>
  <c r="E104" i="1"/>
  <c r="D104" i="1"/>
  <c r="C104" i="1"/>
  <c r="E103" i="1"/>
  <c r="C103" i="1" s="1"/>
  <c r="D103" i="1"/>
  <c r="E102" i="1"/>
  <c r="D102" i="1"/>
  <c r="C102" i="1" s="1"/>
  <c r="E101" i="1"/>
  <c r="D101" i="1"/>
  <c r="C101" i="1" s="1"/>
  <c r="E95" i="1"/>
  <c r="D95" i="1"/>
  <c r="C95" i="1"/>
  <c r="E94" i="1"/>
  <c r="C94" i="1" s="1"/>
  <c r="D94" i="1"/>
  <c r="E93" i="1"/>
  <c r="D93" i="1"/>
  <c r="C93" i="1" s="1"/>
  <c r="E92" i="1"/>
  <c r="D92" i="1"/>
  <c r="C92" i="1"/>
  <c r="E91" i="1"/>
  <c r="D91" i="1"/>
  <c r="C91" i="1"/>
  <c r="I90" i="1"/>
  <c r="H90" i="1"/>
  <c r="G90" i="1"/>
  <c r="F90" i="1"/>
  <c r="E90" i="1"/>
  <c r="CI80" i="1"/>
  <c r="CC80" i="1" s="1"/>
  <c r="CH80" i="1"/>
  <c r="CG80" i="1"/>
  <c r="CB80" i="1"/>
  <c r="CA80" i="1"/>
  <c r="CI79" i="1"/>
  <c r="CC79" i="1" s="1"/>
  <c r="CH79" i="1"/>
  <c r="CB79" i="1" s="1"/>
  <c r="CG79" i="1"/>
  <c r="CA79" i="1"/>
  <c r="G79" i="1" s="1"/>
  <c r="C72" i="1"/>
  <c r="CB67" i="1"/>
  <c r="E67" i="1"/>
  <c r="D67" i="1"/>
  <c r="C67" i="1"/>
  <c r="CH67" i="1" s="1"/>
  <c r="E66" i="1"/>
  <c r="D66" i="1"/>
  <c r="C66" i="1"/>
  <c r="E65" i="1"/>
  <c r="C65" i="1" s="1"/>
  <c r="CG65" i="1" s="1"/>
  <c r="CA65" i="1" s="1"/>
  <c r="D65" i="1"/>
  <c r="E64" i="1"/>
  <c r="D64" i="1"/>
  <c r="C64" i="1" s="1"/>
  <c r="CH64" i="1" s="1"/>
  <c r="CB64" i="1" s="1"/>
  <c r="E63" i="1"/>
  <c r="D63" i="1"/>
  <c r="C63" i="1" s="1"/>
  <c r="E62" i="1"/>
  <c r="D62" i="1"/>
  <c r="C62" i="1"/>
  <c r="E61" i="1"/>
  <c r="C61" i="1" s="1"/>
  <c r="D61" i="1"/>
  <c r="E56" i="1"/>
  <c r="D56" i="1"/>
  <c r="C56" i="1" s="1"/>
  <c r="E55" i="1"/>
  <c r="D55" i="1"/>
  <c r="C55" i="1" s="1"/>
  <c r="E54" i="1"/>
  <c r="D54" i="1"/>
  <c r="C54" i="1"/>
  <c r="I53" i="1"/>
  <c r="H53" i="1"/>
  <c r="G53" i="1"/>
  <c r="F53" i="1"/>
  <c r="D53" i="1" s="1"/>
  <c r="C53" i="1" s="1"/>
  <c r="E53" i="1"/>
  <c r="E48" i="1"/>
  <c r="D48" i="1"/>
  <c r="C48" i="1"/>
  <c r="CA48" i="1" s="1"/>
  <c r="R48" i="1" s="1"/>
  <c r="CA47" i="1"/>
  <c r="R47" i="1" s="1"/>
  <c r="E47" i="1"/>
  <c r="D47" i="1"/>
  <c r="C47" i="1"/>
  <c r="E46" i="1"/>
  <c r="D46" i="1"/>
  <c r="C46" i="1" s="1"/>
  <c r="CA46" i="1" s="1"/>
  <c r="R46" i="1" s="1"/>
  <c r="E45" i="1"/>
  <c r="C45" i="1" s="1"/>
  <c r="CA45" i="1" s="1"/>
  <c r="R45" i="1" s="1"/>
  <c r="D45" i="1"/>
  <c r="E40" i="1"/>
  <c r="D40" i="1"/>
  <c r="E39" i="1"/>
  <c r="D39" i="1"/>
  <c r="C39" i="1"/>
  <c r="E38" i="1"/>
  <c r="D38" i="1"/>
  <c r="C38" i="1"/>
  <c r="E37" i="1"/>
  <c r="C37" i="1" s="1"/>
  <c r="D37" i="1"/>
  <c r="E36" i="1"/>
  <c r="D36" i="1"/>
  <c r="C36" i="1" s="1"/>
  <c r="E35" i="1"/>
  <c r="D35" i="1"/>
  <c r="C35" i="1"/>
  <c r="E34" i="1"/>
  <c r="D34" i="1"/>
  <c r="C34" i="1"/>
  <c r="E33" i="1"/>
  <c r="C33" i="1" s="1"/>
  <c r="D33" i="1"/>
  <c r="E32" i="1"/>
  <c r="D32" i="1"/>
  <c r="E31" i="1"/>
  <c r="D31" i="1"/>
  <c r="C31" i="1"/>
  <c r="E30" i="1"/>
  <c r="D30" i="1"/>
  <c r="C30" i="1"/>
  <c r="E29" i="1"/>
  <c r="C29" i="1" s="1"/>
  <c r="D29" i="1"/>
  <c r="E28" i="1"/>
  <c r="D28" i="1"/>
  <c r="C28" i="1" s="1"/>
  <c r="E27" i="1"/>
  <c r="D27" i="1"/>
  <c r="C27" i="1"/>
  <c r="E26" i="1"/>
  <c r="D26" i="1"/>
  <c r="C26" i="1"/>
  <c r="E25" i="1"/>
  <c r="C25" i="1" s="1"/>
  <c r="D25" i="1"/>
  <c r="E24" i="1"/>
  <c r="D24" i="1"/>
  <c r="E23" i="1"/>
  <c r="D23" i="1"/>
  <c r="C23" i="1"/>
  <c r="E22" i="1"/>
  <c r="D22" i="1"/>
  <c r="C22" i="1"/>
  <c r="E21" i="1"/>
  <c r="C21" i="1" s="1"/>
  <c r="D21" i="1"/>
  <c r="E20" i="1"/>
  <c r="D20" i="1"/>
  <c r="C20" i="1" s="1"/>
  <c r="E19" i="1"/>
  <c r="D19" i="1"/>
  <c r="C19" i="1"/>
  <c r="E14" i="1"/>
  <c r="D14" i="1"/>
  <c r="C14" i="1"/>
  <c r="E13" i="1"/>
  <c r="C13" i="1" s="1"/>
  <c r="D13" i="1"/>
  <c r="E12" i="1"/>
  <c r="D12" i="1"/>
  <c r="A5" i="1"/>
  <c r="A4" i="1"/>
  <c r="A3" i="1"/>
  <c r="A2" i="1"/>
  <c r="C180" i="1" l="1"/>
  <c r="C181" i="1"/>
  <c r="E184" i="1"/>
  <c r="C182" i="1"/>
  <c r="CH63" i="1"/>
  <c r="CB63" i="1" s="1"/>
  <c r="CG63" i="1"/>
  <c r="CA63" i="1" s="1"/>
  <c r="CH62" i="1"/>
  <c r="CB62" i="1" s="1"/>
  <c r="CG62" i="1"/>
  <c r="CH66" i="1"/>
  <c r="CB66" i="1" s="1"/>
  <c r="CG66" i="1"/>
  <c r="CA66" i="1" s="1"/>
  <c r="G80" i="1"/>
  <c r="E155" i="1"/>
  <c r="C145" i="1"/>
  <c r="C197" i="1"/>
  <c r="E199" i="1"/>
  <c r="C199" i="1" s="1"/>
  <c r="CG67" i="1"/>
  <c r="CA67" i="1" s="1"/>
  <c r="C192" i="1"/>
  <c r="CG64" i="1"/>
  <c r="CA64" i="1" s="1"/>
  <c r="C90" i="1"/>
  <c r="C114" i="1"/>
  <c r="C144" i="1" s="1"/>
  <c r="D144" i="1"/>
  <c r="C12" i="1"/>
  <c r="C24" i="1"/>
  <c r="C32" i="1"/>
  <c r="C40" i="1"/>
  <c r="CH65" i="1"/>
  <c r="CB65" i="1" s="1"/>
  <c r="D90" i="1"/>
  <c r="E144" i="1"/>
  <c r="C148" i="1"/>
  <c r="D184" i="1"/>
  <c r="C184" i="1" l="1"/>
  <c r="C155" i="1"/>
  <c r="CA62" i="1"/>
  <c r="B256" i="1"/>
</calcChain>
</file>

<file path=xl/sharedStrings.xml><?xml version="1.0" encoding="utf-8"?>
<sst xmlns="http://schemas.openxmlformats.org/spreadsheetml/2006/main" count="7995" uniqueCount="243">
  <si>
    <t>SERVICIO DE SALUD</t>
  </si>
  <si>
    <t xml:space="preserve">REM-A03.   APLICACIÓN Y RESULTADOS DE ESCALAS DE EVALUACIÓN </t>
  </si>
  <si>
    <t>SECCIÓN A: APLICACIÓN DE INSTRUMENTO Y RESULTADO EN EL NIÑO (A)</t>
  </si>
  <si>
    <t>SECCIÓN A.1: APLICACIÓN Y RESULTADOS DE PAUTA BREVE</t>
  </si>
  <si>
    <t>EVALUACIONES POR EDAD DEL NIÑO</t>
  </si>
  <si>
    <t xml:space="preserve">TOTAL  </t>
  </si>
  <si>
    <t>GRUPO DE EDAD</t>
  </si>
  <si>
    <t>Menor de 1 mes</t>
  </si>
  <si>
    <t>1 mes</t>
  </si>
  <si>
    <t>2 meses</t>
  </si>
  <si>
    <t>3 meses</t>
  </si>
  <si>
    <t>4 meses</t>
  </si>
  <si>
    <t xml:space="preserve"> 5 meses</t>
  </si>
  <si>
    <t>6 meses</t>
  </si>
  <si>
    <t xml:space="preserve"> 7 - 11 meses</t>
  </si>
  <si>
    <t>12 - 17 meses</t>
  </si>
  <si>
    <t>18 - 24 meses</t>
  </si>
  <si>
    <t>Ambos Sexos</t>
  </si>
  <si>
    <t>Hombres</t>
  </si>
  <si>
    <t>Mujeres</t>
  </si>
  <si>
    <t>APLICACIÓN PAUTA BREVE</t>
  </si>
  <si>
    <t>RESULTADOS</t>
  </si>
  <si>
    <t>NORMAL</t>
  </si>
  <si>
    <t>ALTERADO</t>
  </si>
  <si>
    <t>SECCIÓN A.2: RESULTADOS DE LA APLICACIÓN DE ESCALA DE EVALUACIÓN DEL DESARROLLO PSICOMOTOR</t>
  </si>
  <si>
    <t>ACTIVIDAD</t>
  </si>
  <si>
    <t>RESULTADO</t>
  </si>
  <si>
    <t xml:space="preserve">TOTAL    </t>
  </si>
  <si>
    <t>POR EDAD</t>
  </si>
  <si>
    <t>MIGRANTES</t>
  </si>
  <si>
    <t>Menor 7 meses</t>
  </si>
  <si>
    <t>7 - 11 meses</t>
  </si>
  <si>
    <t>18 - 23 meses</t>
  </si>
  <si>
    <t>24 - 47 meses</t>
  </si>
  <si>
    <t>48 - 59 meses</t>
  </si>
  <si>
    <t>APLICACIÓN TEST DE DESARROLLO PSICOMOTOR</t>
  </si>
  <si>
    <t>PRIMERA EVALUACIÓN</t>
  </si>
  <si>
    <t>NORMAL CON REZAGO</t>
  </si>
  <si>
    <t>RIESGO</t>
  </si>
  <si>
    <t>RETRASO</t>
  </si>
  <si>
    <t>REEVALUACIÓN</t>
  </si>
  <si>
    <t>NORMAL (desde normal con rezago)</t>
  </si>
  <si>
    <t>NORMAL (desde riesgo)</t>
  </si>
  <si>
    <t>NORMAL (desde retraso)</t>
  </si>
  <si>
    <t>NORMAL CON REZAGO (desde riesgo)</t>
  </si>
  <si>
    <t>NORMAL CON REZAGO (desde retraso)</t>
  </si>
  <si>
    <t>RIESGO (desde retraso)</t>
  </si>
  <si>
    <t>NORMAL CON REZAGO (desde normal con rezago)</t>
  </si>
  <si>
    <t>RIESGO (desde riesgo)</t>
  </si>
  <si>
    <t>RIESGO (desde normal con rezago)</t>
  </si>
  <si>
    <t>RETRASO (desde retraso)</t>
  </si>
  <si>
    <t>RETRASO (desde riesgo)</t>
  </si>
  <si>
    <t>RETRASO (desde normal con rezago)</t>
  </si>
  <si>
    <t>DERIVADOS A ESPECIALIDAD</t>
  </si>
  <si>
    <t>TRASLADO DE ESTABLECIMIENTO</t>
  </si>
  <si>
    <t>SECCIÓN A.3: NIÑOS Y NIÑAS CON REZAGO, DÉFICIT U OTRA VULNERABILIDAD DERIVADOS A ALGUNA MODALIDAD DE ESTIMULACIÓN EN LA PRIMERA EVALUACIÓN</t>
  </si>
  <si>
    <t>NIÑO / A</t>
  </si>
  <si>
    <t>OTRA VULNERABILIDAD</t>
  </si>
  <si>
    <t>SECCIÓN A.4: RESULTADOS DE LA APLICACIÓN DE PROTOCOLO NEUROSENSORIAL</t>
  </si>
  <si>
    <t>APLICACIÓN DE PROTOCOLO NEUROSENSORIAL (1-2 MESES)</t>
  </si>
  <si>
    <t>ANORMAL</t>
  </si>
  <si>
    <t>MUY ANORMAL</t>
  </si>
  <si>
    <t>SECCIÓN A.5:  LACTANCIA MATERNA EN MENORES CONTROLADOS</t>
  </si>
  <si>
    <t>TIPO DE ALIMENTACIÓN</t>
  </si>
  <si>
    <t>TOTAL</t>
  </si>
  <si>
    <t>SEGÚN CONTROL PROGRAMÁTICO</t>
  </si>
  <si>
    <t>Pueblos Originarios</t>
  </si>
  <si>
    <t>Migrantes</t>
  </si>
  <si>
    <t>Del 1° mes</t>
  </si>
  <si>
    <t>Del 3° mes</t>
  </si>
  <si>
    <t>Del 6° mes</t>
  </si>
  <si>
    <t>Del 12° mes</t>
  </si>
  <si>
    <t>Del 24° mes</t>
  </si>
  <si>
    <t>MENORES CONTROLADOS</t>
  </si>
  <si>
    <t>LACTANCIA MATERNA EXCLUSIVA</t>
  </si>
  <si>
    <t>LACTANCIA MATERNA / FORMULA LÁCTEA</t>
  </si>
  <si>
    <t>FORMULA LÁCTEA</t>
  </si>
  <si>
    <t>LACTANCIA MATERNA MAS SÓLIDOS</t>
  </si>
  <si>
    <t>LACTANCIA MATERNA/FORMULA LÁCTEA MAS SÓLIDOS</t>
  </si>
  <si>
    <t>FORMULA LÁCTEA MAS SÓLIDOS</t>
  </si>
  <si>
    <t>SECCION B: EVALUACIÓN, APLICACIÓN Y RESULTADOS DE ESCALAS EN  LA MUJER</t>
  </si>
  <si>
    <t>SECCIÓN B.1: EVALUACIÓN DEL ESTADO NUTRICIONAL A MUJERES CONTROLADAS AL OCTAVO MES POST PARTO</t>
  </si>
  <si>
    <t>ESTADO NUTRICIONAL</t>
  </si>
  <si>
    <t>OBESA</t>
  </si>
  <si>
    <t>SOBREPESO</t>
  </si>
  <si>
    <t>BAJO PESO</t>
  </si>
  <si>
    <t>SECCIÓN B.2: APLICACIÓN DE ESCALA SEGÚN EVALUACIÓN DE RIESGO PSICOSOCIAL ABREVIADA A GESTANTES</t>
  </si>
  <si>
    <t>TIPO</t>
  </si>
  <si>
    <t>TOTAL DE APLICACIONES</t>
  </si>
  <si>
    <t>DERIVADAS A EQUIPO DE CABECERA</t>
  </si>
  <si>
    <t>VIOLENCIA INTRAFAMILIAR</t>
  </si>
  <si>
    <t>EVALUACIÓN AL INGRESO</t>
  </si>
  <si>
    <t>EVALUACIÓN AL TERCER TRIMESTRE</t>
  </si>
  <si>
    <t>SECCIÓN B.3: APLICACIÓN DE ESCALA DE EDIMBURGO A GESTANTES Y MUJERES POST PARTO</t>
  </si>
  <si>
    <t>CONCEPTO</t>
  </si>
  <si>
    <t>RESULTADOS  
10 O MÁS PTOS. O RESULTADO DISTINTO DE 0 EN PREG 10 . (PUERPERAS)</t>
  </si>
  <si>
    <t>RESULTADOS  
13 O MÁS PTOS O RESULTADO DISTINTO DE 0 EN PREG 10. (GESTANTES)</t>
  </si>
  <si>
    <t>TOTAL DE CASOS ALTERADOS DERIVADOS A SALUD MENTAL</t>
  </si>
  <si>
    <t>EVALUACIÓN A GESTANTES</t>
  </si>
  <si>
    <t>PRIMERA EVALUACIÓN (2º control prenatal)</t>
  </si>
  <si>
    <t>REEVALUACIÓN (con puntaje elevado en la primera evaluación)</t>
  </si>
  <si>
    <t>EVALUACIÓN A MUJERES POST PARTO O SÍNTOMAS DE DEPRESIÓN</t>
  </si>
  <si>
    <t>A los 2 meses</t>
  </si>
  <si>
    <t>A los 6 meses</t>
  </si>
  <si>
    <t>SECCIÓN C: RESULTADOS DE LA EVALUACIÓN DEL ESTADO NUTRICIONAL DEL ADOLESCENTE CON CONTROL SALUD INTEGRAL</t>
  </si>
  <si>
    <t>ESTADO 
NUTRICIONAL</t>
  </si>
  <si>
    <t>10 A 14</t>
  </si>
  <si>
    <t>15 A 19</t>
  </si>
  <si>
    <t>OBESOS</t>
  </si>
  <si>
    <t>OBESOS SEVEROS</t>
  </si>
  <si>
    <t>SECCIÓN D: OTRAS EVALUACIONES, APLICACIONES Y RESULTADOS DE ESCALAS EN TODAS LAS EDADES</t>
  </si>
  <si>
    <t>SECCIÓN D.1: APLICACIÓN DE TAMIZAJE PARA EVALUAR EL NIVEL DE RIESGO DE CONSUMO DE  ALCOHOL, TABACO Y OTRAS DROGAS</t>
  </si>
  <si>
    <t>COMPONENTE</t>
  </si>
  <si>
    <t xml:space="preserve">TOTAL              </t>
  </si>
  <si>
    <t>10-14 años</t>
  </si>
  <si>
    <t>15-19 años</t>
  </si>
  <si>
    <t>20-24 años</t>
  </si>
  <si>
    <t>25-44 años</t>
  </si>
  <si>
    <t>45-64 años</t>
  </si>
  <si>
    <t>65-69 años</t>
  </si>
  <si>
    <t>70-79 años</t>
  </si>
  <si>
    <t>80 y más</t>
  </si>
  <si>
    <t>Nº DE AUDIT (EMP/EMPAM)</t>
  </si>
  <si>
    <t>Nº DE AUDIT APLICADO</t>
  </si>
  <si>
    <t>Nº DE ASSIST (EMP/EMPAM)</t>
  </si>
  <si>
    <t>N° DE ASSIST APLICADO</t>
  </si>
  <si>
    <t xml:space="preserve">N° DE CRAFFT EN CONTROL DE SALUD INTEGRAL DEL ADOLESCENTE </t>
  </si>
  <si>
    <t>N° DE CRAFFT APLICADO</t>
  </si>
  <si>
    <t>RESULTADOS DE EVALUACIÓN</t>
  </si>
  <si>
    <t xml:space="preserve">BAJO RIESGO </t>
  </si>
  <si>
    <t>CONSUMO RIESGOSO / INTERMEDIO</t>
  </si>
  <si>
    <t xml:space="preserve">POSIBLE CONSUMO PERJUDICIAL O DEPENDENCIA </t>
  </si>
  <si>
    <t>SECCIÓN D.2: RESULTADOS DE LA APLICACIÓN DE INSTRUMENTO DE VALORACIÓN DE DESEMPEÑO EN COMUNIDAD (IVADEC-CIF)</t>
  </si>
  <si>
    <t>6 -11 meses</t>
  </si>
  <si>
    <t>12 - 23 meses</t>
  </si>
  <si>
    <t>2 - 4 años</t>
  </si>
  <si>
    <t>5 - 9 años</t>
  </si>
  <si>
    <t>10 a 14 años</t>
  </si>
  <si>
    <t>15 a 19 años</t>
  </si>
  <si>
    <t>20 a 24 años</t>
  </si>
  <si>
    <t>25 a 64 años</t>
  </si>
  <si>
    <t>65 a 69 años</t>
  </si>
  <si>
    <t>70 a 79 años</t>
  </si>
  <si>
    <t>80 y más años</t>
  </si>
  <si>
    <t>ORIGEN FÍSICO</t>
  </si>
  <si>
    <t>SIN DISCAPACIDAD</t>
  </si>
  <si>
    <t>DISCAPACIDAD LEVE</t>
  </si>
  <si>
    <t>DISCAPACIDAD MODERADA</t>
  </si>
  <si>
    <t>DISCAPACIDAD SEVERA</t>
  </si>
  <si>
    <t>DISCAPACIDAD PROFUNDA</t>
  </si>
  <si>
    <t>ORIGEN SENSORIAL VISUAL</t>
  </si>
  <si>
    <t>ORIGEN SENSORIAL AUDITIVO</t>
  </si>
  <si>
    <t>ORIGEN MENTAL PSÍQUICO</t>
  </si>
  <si>
    <t>ORIGEN MENTAL INTELECTUAL</t>
  </si>
  <si>
    <t>ORIGEN MÚLTIPLE</t>
  </si>
  <si>
    <t>TOTAL DE EVALUACIONES</t>
  </si>
  <si>
    <t>EVALUACIÓN INGRESO</t>
  </si>
  <si>
    <t>EVALUACIÓN EGRESO</t>
  </si>
  <si>
    <t>SECCION D.3: APLICACIÓN Y RESULTADO DE PAUTA DE EVALUACIÓN Y SALUD MENTAL</t>
  </si>
  <si>
    <t>0 a 4 años</t>
  </si>
  <si>
    <t>5 a 9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</si>
  <si>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</si>
  <si>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</si>
  <si>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</si>
  <si>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</si>
  <si>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</si>
  <si>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</si>
  <si>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</si>
  <si>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</si>
  <si>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70 a 74 años</t>
  </si>
  <si>
    <t>75 a 79 años</t>
  </si>
  <si>
    <t>EVALUACION AL INGRESO</t>
  </si>
  <si>
    <t>BAJO</t>
  </si>
  <si>
    <t>MEDIO</t>
  </si>
  <si>
    <t>ALTO</t>
  </si>
  <si>
    <t>EVALUACION AL EGRESO</t>
  </si>
  <si>
    <t>SECCIÓN D.4: RESULTADO DE APLICACIÓN DE CONDICIÓN DE FUNCIONALIDAD AL EGRESO PROGRAMA "MÁS ADULTOS MAYORES AUTOVALENTES"</t>
  </si>
  <si>
    <t>TIMED UP AND GO</t>
  </si>
  <si>
    <t>MEJORA</t>
  </si>
  <si>
    <t>MANTIENE</t>
  </si>
  <si>
    <t>DISMINUYE</t>
  </si>
  <si>
    <t xml:space="preserve">CUESTIONARIO </t>
  </si>
  <si>
    <t>SECCIÓN D.5: VARIACIÓN  DE RESULTADO DE APLICACIÓN DEL ÍNDICE DE BARTHEL ENTRE EL INGRESO Y EGRESO HOSPITALARIO</t>
  </si>
  <si>
    <t>ÍNDICE DE BARTHEL</t>
  </si>
  <si>
    <t>80 a 84 años</t>
  </si>
  <si>
    <t>85 a 89 años</t>
  </si>
  <si>
    <t>90 y mas años</t>
  </si>
  <si>
    <t>MEJORA PUNTUACIÓN ÍNDICE DE BARTHEL</t>
  </si>
  <si>
    <t>MANTIENE PUNTUACIÓN ÍNDICE DE BARTHEL</t>
  </si>
  <si>
    <t>DISMINUYE PUNTUACIÓN ÍNDICE DE BARTHEL</t>
  </si>
  <si>
    <t xml:space="preserve">PUNTUACIÓN ÍNDICE DE BARTHEL BASAL </t>
  </si>
  <si>
    <t>** * El resultado que se consigna es la comparacion del indice de Barthel aplicado al Egreso de la Hospitalización</t>
  </si>
  <si>
    <t>SECCIÓN D.6: APLICACIÓN DE ESCALA ZARIT ABREVIADO EN CUIDADORES DE PERSONAS CON DEPENDENCIA SEVERA</t>
  </si>
  <si>
    <t>ESCALA DE SOBRECARGA DEL CUIDADOR "ZARIT ABREVIADO"</t>
  </si>
  <si>
    <t>65 o más</t>
  </si>
  <si>
    <t>CUIDADORA (O) CON SOBRECARGA INTENSA</t>
  </si>
  <si>
    <t>CUIDADORA (O) SIN SOBRECARGA INTENSA</t>
  </si>
  <si>
    <t>TOTAL CUIDADORES EVALUADOS</t>
  </si>
  <si>
    <t>SECCIÓN D.7: APLICACIÓN Y RESULTADOS DE PAUTA DE EVALUACIÓN CON ENFOQUE DE RIESGO ODONTOLÓGICO (CERO)</t>
  </si>
  <si>
    <t xml:space="preserve">PAUTA CERO </t>
  </si>
  <si>
    <t>NIÑOS, NIÑAS Y ADOLESCENTES RED SENAME</t>
  </si>
  <si>
    <t>&lt;1 año</t>
  </si>
  <si>
    <t>1 año</t>
  </si>
  <si>
    <t>2 años</t>
  </si>
  <si>
    <t xml:space="preserve">3 años </t>
  </si>
  <si>
    <t>4 años</t>
  </si>
  <si>
    <t>5 años</t>
  </si>
  <si>
    <t>6 años</t>
  </si>
  <si>
    <t>7 años</t>
  </si>
  <si>
    <t>8 años</t>
  </si>
  <si>
    <t>9 años</t>
  </si>
  <si>
    <t>Ambos sexos</t>
  </si>
  <si>
    <t>EVALUACIÓN DE RIESGO</t>
  </si>
  <si>
    <t>ALTO RIESGO</t>
  </si>
  <si>
    <t xml:space="preserve">TOTAL </t>
  </si>
  <si>
    <t>SECCION E: APLICACIÓN DE PAUTA DETECCIÓN DE FACTORES DE RIESGO PSICOSOCIAL INFANTIL</t>
  </si>
  <si>
    <t>EVALUACIÓN</t>
  </si>
  <si>
    <t>Pueblo originarios</t>
  </si>
  <si>
    <t>DERIVACIÓN</t>
  </si>
  <si>
    <t>24- 48 meses</t>
  </si>
  <si>
    <t>5 A 9 AÑOS</t>
  </si>
  <si>
    <t>Riesgo</t>
  </si>
  <si>
    <t>Derivadas a equipos de cabecera</t>
  </si>
  <si>
    <t>derivada a MADI  0  4 años</t>
  </si>
  <si>
    <t>Derivado a Salud Mental 5 a 9 años</t>
  </si>
  <si>
    <t>ESCALA DE  RIESGO PSICOSOCIAL EN CONTROL DE SALUD INFANTIL</t>
  </si>
  <si>
    <t xml:space="preserve">SECCIÓN F: TAMIZAJE TRASTORNO ESPECTRO AUTISTA  (MCHAT) </t>
  </si>
  <si>
    <t>Niños/as con Control a los 18 meses</t>
  </si>
  <si>
    <t>Niños/as con alteración de área Lenguaje y/o Social en Control de los 18 meses</t>
  </si>
  <si>
    <t>Niños/as con Tamizaje Trastorno Espectro Autista (MCHAT) realizado   con alteración del área de lenguaje y/o Social en el control de los 18 meses</t>
  </si>
  <si>
    <t xml:space="preserve">Niños/as con Tamizaje Trastorno Espectro Autista (MCHAT) alterado y  con alteración del área de lenguaje y/o Social en el control </t>
  </si>
  <si>
    <t>SECCIÓN G: APLICACIÓN ESCALA MRS EN MUJERES EN EDAD DE CLIMATERIO</t>
  </si>
  <si>
    <t xml:space="preserve">
TOTAL DE APLICACIONES SEGÚN AREA DE AFECTACIÓN 
</t>
  </si>
  <si>
    <t xml:space="preserve">Momento y condiciones de de aplicación </t>
  </si>
  <si>
    <t xml:space="preserve">Ingreso </t>
  </si>
  <si>
    <t>MRS Control</t>
  </si>
  <si>
    <t>Control sin THM</t>
  </si>
  <si>
    <t>Control con THM</t>
  </si>
  <si>
    <t xml:space="preserve">TOTAL APLICACIONES  </t>
  </si>
  <si>
    <t>TOTAL MRS ALTO</t>
  </si>
  <si>
    <t xml:space="preserve">AFECTACIÓN PREDOMINIO SOMÁTICO </t>
  </si>
  <si>
    <t>AFECTACIÓN PREDOMINIO PSICOLÓGICO</t>
  </si>
  <si>
    <t xml:space="preserve">AFECTACIÓN PREDOMINIO UROGENITAL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</si>
</sst>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1"/>
      <name val="Calibri"/>
      <family val="2"/>
      <scheme val="minor"/>
    </font>
    <font>
      <sz val="12"/>
      <name val="Verdana"/>
      <family val="2"/>
    </font>
    <font>
      <b/>
      <sz val="11"/>
      <name val="Verdana"/>
      <family val="2"/>
    </font>
    <font>
      <sz val="10"/>
      <name val="Arial"/>
      <family val="2"/>
    </font>
    <font>
      <sz val="11"/>
      <name val="Verdana"/>
      <family val="2"/>
    </font>
    <font>
      <sz val="11"/>
      <name val="Calibri"/>
      <family val="2"/>
    </font>
    <font>
      <sz val="8"/>
      <name val="Calibri"/>
      <family val="2"/>
    </font>
    <font>
      <sz val="7"/>
      <name val="Verdana"/>
      <family val="2"/>
    </font>
    <font>
      <b/>
      <sz val="11"/>
      <name val="Calibri"/>
      <family val="2"/>
      <scheme val="minor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</fills>
  <borders count="107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/>
      <top/>
      <bottom style="hair">
        <color indexed="64"/>
      </bottom>
      <diagonal/>
    </border>
    <border>
      <left style="thin">
        <color indexed="22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6" borderId="31" applyNumberFormat="0" applyFont="0" applyAlignment="0" applyProtection="0"/>
    <xf numFmtId="0" fontId="13" fillId="0" borderId="0"/>
    <xf numFmtId="0" fontId="13" fillId="0" borderId="0"/>
    <xf numFmtId="0" fontId="13" fillId="0" borderId="0"/>
  </cellStyleXfs>
  <cellXfs count="3710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3" borderId="0" xfId="0" applyNumberFormat="1" applyFont="1" applyFill="1"/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Alignment="1">
      <alignment wrapText="1"/>
    </xf>
    <xf numFmtId="1" fontId="4" fillId="3" borderId="0" xfId="0" applyNumberFormat="1" applyFont="1" applyFill="1"/>
    <xf numFmtId="1" fontId="4" fillId="3" borderId="0" xfId="0" applyNumberFormat="1" applyFont="1" applyFill="1" applyProtection="1">
      <protection locked="0"/>
    </xf>
    <xf numFmtId="1" fontId="4" fillId="4" borderId="0" xfId="0" applyNumberFormat="1" applyFont="1" applyFill="1" applyProtection="1">
      <protection locked="0"/>
    </xf>
    <xf numFmtId="1" fontId="4" fillId="2" borderId="0" xfId="0" applyNumberFormat="1" applyFont="1" applyFill="1" applyProtection="1">
      <protection locked="0"/>
    </xf>
    <xf numFmtId="1" fontId="4" fillId="2" borderId="0" xfId="0" applyNumberFormat="1" applyFont="1" applyFill="1"/>
    <xf numFmtId="1" fontId="3" fillId="2" borderId="0" xfId="0" applyNumberFormat="1" applyFont="1" applyFill="1"/>
    <xf numFmtId="1" fontId="3" fillId="2" borderId="0" xfId="0" applyNumberFormat="1" applyFont="1" applyFill="1" applyAlignment="1">
      <alignment wrapText="1"/>
    </xf>
    <xf numFmtId="1" fontId="5" fillId="2" borderId="1" xfId="0" applyNumberFormat="1" applyFont="1" applyFill="1" applyBorder="1" applyAlignment="1">
      <alignment wrapText="1"/>
    </xf>
    <xf numFmtId="1" fontId="5" fillId="2" borderId="0" xfId="0" applyNumberFormat="1" applyFont="1" applyFill="1" applyAlignment="1">
      <alignment wrapText="1"/>
    </xf>
    <xf numFmtId="1" fontId="6" fillId="0" borderId="2" xfId="0" applyNumberFormat="1" applyFont="1" applyBorder="1"/>
    <xf numFmtId="1" fontId="6" fillId="2" borderId="2" xfId="0" applyNumberFormat="1" applyFont="1" applyFill="1" applyBorder="1"/>
    <xf numFmtId="1" fontId="6" fillId="2" borderId="0" xfId="0" applyNumberFormat="1" applyFont="1" applyFill="1"/>
    <xf numFmtId="1" fontId="4" fillId="0" borderId="0" xfId="0" applyNumberFormat="1" applyFont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4" fillId="0" borderId="1" xfId="0" applyNumberFormat="1" applyFont="1" applyBorder="1"/>
    <xf numFmtId="1" fontId="4" fillId="3" borderId="1" xfId="0" applyNumberFormat="1" applyFont="1" applyFill="1" applyBorder="1"/>
    <xf numFmtId="1" fontId="2" fillId="3" borderId="13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/>
    </xf>
    <xf numFmtId="1" fontId="2" fillId="3" borderId="20" xfId="0" applyNumberFormat="1" applyFont="1" applyFill="1" applyBorder="1" applyAlignment="1">
      <alignment wrapText="1"/>
    </xf>
    <xf numFmtId="1" fontId="2" fillId="3" borderId="21" xfId="0" applyNumberFormat="1" applyFont="1" applyFill="1" applyBorder="1" applyAlignment="1">
      <alignment wrapText="1"/>
    </xf>
    <xf numFmtId="1" fontId="2" fillId="0" borderId="17" xfId="0" applyNumberFormat="1" applyFont="1" applyBorder="1" applyAlignment="1">
      <alignment horizontal="right"/>
    </xf>
    <xf numFmtId="1" fontId="2" fillId="0" borderId="18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right"/>
    </xf>
    <xf numFmtId="1" fontId="2" fillId="5" borderId="17" xfId="0" applyNumberFormat="1" applyFont="1" applyFill="1" applyBorder="1" applyProtection="1">
      <protection locked="0"/>
    </xf>
    <xf numFmtId="1" fontId="2" fillId="5" borderId="12" xfId="0" applyNumberFormat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vertical="top" wrapText="1"/>
    </xf>
    <xf numFmtId="1" fontId="2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right" wrapText="1"/>
    </xf>
    <xf numFmtId="1" fontId="2" fillId="0" borderId="25" xfId="0" applyNumberFormat="1" applyFont="1" applyBorder="1" applyAlignment="1">
      <alignment horizontal="right"/>
    </xf>
    <xf numFmtId="1" fontId="2" fillId="0" borderId="26" xfId="0" applyNumberFormat="1" applyFont="1" applyBorder="1" applyAlignment="1">
      <alignment horizontal="right"/>
    </xf>
    <xf numFmtId="1" fontId="2" fillId="5" borderId="24" xfId="0" applyNumberFormat="1" applyFont="1" applyFill="1" applyBorder="1" applyProtection="1">
      <protection locked="0"/>
    </xf>
    <xf numFmtId="1" fontId="2" fillId="5" borderId="26" xfId="0" applyNumberFormat="1" applyFont="1" applyFill="1" applyBorder="1" applyProtection="1">
      <protection locked="0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right" wrapText="1"/>
    </xf>
    <xf numFmtId="1" fontId="2" fillId="0" borderId="29" xfId="0" applyNumberFormat="1" applyFont="1" applyBorder="1" applyAlignment="1">
      <alignment horizontal="right"/>
    </xf>
    <xf numFmtId="1" fontId="2" fillId="0" borderId="30" xfId="0" applyNumberFormat="1" applyFont="1" applyBorder="1" applyAlignment="1">
      <alignment horizontal="right"/>
    </xf>
    <xf numFmtId="1" fontId="2" fillId="6" borderId="32" xfId="1" applyNumberFormat="1" applyFont="1" applyBorder="1" applyProtection="1">
      <protection locked="0"/>
    </xf>
    <xf numFmtId="1" fontId="2" fillId="6" borderId="33" xfId="1" applyNumberFormat="1" applyFont="1" applyBorder="1" applyProtection="1">
      <protection locked="0"/>
    </xf>
    <xf numFmtId="1" fontId="2" fillId="5" borderId="28" xfId="0" applyNumberFormat="1" applyFont="1" applyFill="1" applyBorder="1" applyProtection="1">
      <protection locked="0"/>
    </xf>
    <xf numFmtId="1" fontId="2" fillId="5" borderId="30" xfId="0" applyNumberFormat="1" applyFont="1" applyFill="1" applyBorder="1" applyProtection="1">
      <protection locked="0"/>
    </xf>
    <xf numFmtId="1" fontId="2" fillId="6" borderId="34" xfId="1" applyNumberFormat="1" applyFont="1" applyBorder="1" applyProtection="1">
      <protection locked="0"/>
    </xf>
    <xf numFmtId="1" fontId="2" fillId="3" borderId="35" xfId="0" applyNumberFormat="1" applyFont="1" applyFill="1" applyBorder="1" applyAlignment="1">
      <alignment wrapText="1"/>
    </xf>
    <xf numFmtId="1" fontId="6" fillId="2" borderId="0" xfId="0" applyNumberFormat="1" applyFont="1" applyFill="1" applyAlignment="1">
      <alignment wrapText="1"/>
    </xf>
    <xf numFmtId="1" fontId="3" fillId="3" borderId="0" xfId="0" applyNumberFormat="1" applyFont="1" applyFill="1" applyAlignment="1">
      <alignment wrapText="1"/>
    </xf>
    <xf numFmtId="1" fontId="2" fillId="0" borderId="19" xfId="0" applyNumberFormat="1" applyFont="1" applyBorder="1" applyAlignment="1">
      <alignment horizontal="center" vertical="center" wrapText="1"/>
    </xf>
    <xf numFmtId="1" fontId="2" fillId="0" borderId="41" xfId="0" applyNumberFormat="1" applyFont="1" applyBorder="1" applyAlignment="1">
      <alignment horizontal="center" vertical="center" wrapText="1"/>
    </xf>
    <xf numFmtId="1" fontId="2" fillId="0" borderId="37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right" wrapText="1"/>
    </xf>
    <xf numFmtId="1" fontId="2" fillId="0" borderId="42" xfId="0" applyNumberFormat="1" applyFont="1" applyBorder="1" applyAlignment="1">
      <alignment horizontal="right" wrapText="1"/>
    </xf>
    <xf numFmtId="1" fontId="2" fillId="0" borderId="12" xfId="0" applyNumberFormat="1" applyFont="1" applyBorder="1" applyAlignment="1">
      <alignment horizontal="right" wrapText="1"/>
    </xf>
    <xf numFmtId="1" fontId="2" fillId="5" borderId="43" xfId="0" applyNumberFormat="1" applyFont="1" applyFill="1" applyBorder="1" applyProtection="1">
      <protection locked="0"/>
    </xf>
    <xf numFmtId="1" fontId="2" fillId="5" borderId="10" xfId="0" applyNumberFormat="1" applyFont="1" applyFill="1" applyBorder="1" applyProtection="1">
      <protection locked="0"/>
    </xf>
    <xf numFmtId="1" fontId="2" fillId="5" borderId="44" xfId="0" applyNumberFormat="1" applyFont="1" applyFill="1" applyBorder="1" applyProtection="1">
      <protection locked="0"/>
    </xf>
    <xf numFmtId="0" fontId="4" fillId="3" borderId="0" xfId="0" applyFont="1" applyFill="1" applyAlignment="1" applyProtection="1">
      <alignment vertical="top"/>
      <protection locked="0"/>
    </xf>
    <xf numFmtId="1" fontId="2" fillId="0" borderId="23" xfId="0" applyNumberFormat="1" applyFont="1" applyBorder="1" applyAlignment="1">
      <alignment horizontal="left" vertical="center" wrapText="1"/>
    </xf>
    <xf numFmtId="1" fontId="2" fillId="0" borderId="25" xfId="0" applyNumberFormat="1" applyFont="1" applyBorder="1" applyAlignment="1">
      <alignment horizontal="right" wrapText="1"/>
    </xf>
    <xf numFmtId="1" fontId="2" fillId="5" borderId="45" xfId="0" applyNumberFormat="1" applyFont="1" applyFill="1" applyBorder="1" applyProtection="1">
      <protection locked="0"/>
    </xf>
    <xf numFmtId="1" fontId="2" fillId="5" borderId="46" xfId="0" applyNumberFormat="1" applyFont="1" applyFill="1" applyBorder="1" applyProtection="1">
      <protection locked="0"/>
    </xf>
    <xf numFmtId="1" fontId="2" fillId="5" borderId="47" xfId="0" applyNumberFormat="1" applyFont="1" applyFill="1" applyBorder="1" applyProtection="1">
      <protection locked="0"/>
    </xf>
    <xf numFmtId="1" fontId="2" fillId="5" borderId="48" xfId="0" applyNumberFormat="1" applyFont="1" applyFill="1" applyBorder="1" applyProtection="1">
      <protection locked="0"/>
    </xf>
    <xf numFmtId="1" fontId="2" fillId="5" borderId="49" xfId="0" applyNumberFormat="1" applyFont="1" applyFill="1" applyBorder="1" applyProtection="1">
      <protection locked="0"/>
    </xf>
    <xf numFmtId="1" fontId="2" fillId="3" borderId="0" xfId="0" applyNumberFormat="1" applyFont="1" applyFill="1" applyAlignment="1" applyProtection="1">
      <alignment wrapText="1"/>
      <protection locked="0"/>
    </xf>
    <xf numFmtId="1" fontId="2" fillId="0" borderId="50" xfId="0" applyNumberFormat="1" applyFont="1" applyBorder="1" applyAlignment="1">
      <alignment horizontal="left" vertical="center" wrapText="1"/>
    </xf>
    <xf numFmtId="1" fontId="2" fillId="0" borderId="45" xfId="0" applyNumberFormat="1" applyFont="1" applyBorder="1" applyAlignment="1">
      <alignment horizontal="right" wrapText="1"/>
    </xf>
    <xf numFmtId="1" fontId="2" fillId="0" borderId="51" xfId="0" applyNumberFormat="1" applyFont="1" applyBorder="1" applyAlignment="1">
      <alignment horizontal="right" wrapText="1"/>
    </xf>
    <xf numFmtId="1" fontId="2" fillId="0" borderId="49" xfId="0" applyNumberFormat="1" applyFont="1" applyBorder="1" applyAlignment="1">
      <alignment horizontal="right"/>
    </xf>
    <xf numFmtId="1" fontId="2" fillId="5" borderId="52" xfId="0" applyNumberFormat="1" applyFont="1" applyFill="1" applyBorder="1" applyProtection="1">
      <protection locked="0"/>
    </xf>
    <xf numFmtId="1" fontId="2" fillId="5" borderId="53" xfId="0" applyNumberFormat="1" applyFont="1" applyFill="1" applyBorder="1" applyProtection="1">
      <protection locked="0"/>
    </xf>
    <xf numFmtId="1" fontId="2" fillId="5" borderId="54" xfId="0" applyNumberFormat="1" applyFont="1" applyFill="1" applyBorder="1" applyProtection="1">
      <protection locked="0"/>
    </xf>
    <xf numFmtId="1" fontId="2" fillId="5" borderId="55" xfId="0" applyNumberFormat="1" applyFont="1" applyFill="1" applyBorder="1" applyProtection="1">
      <protection locked="0"/>
    </xf>
    <xf numFmtId="1" fontId="2" fillId="5" borderId="56" xfId="0" applyNumberFormat="1" applyFont="1" applyFill="1" applyBorder="1" applyProtection="1">
      <protection locked="0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52" xfId="0" applyNumberFormat="1" applyFont="1" applyBorder="1" applyAlignment="1">
      <alignment horizontal="right" wrapText="1"/>
    </xf>
    <xf numFmtId="1" fontId="2" fillId="0" borderId="58" xfId="0" applyNumberFormat="1" applyFont="1" applyBorder="1" applyAlignment="1">
      <alignment horizontal="right" wrapText="1"/>
    </xf>
    <xf numFmtId="1" fontId="2" fillId="0" borderId="56" xfId="0" applyNumberFormat="1" applyFont="1" applyBorder="1" applyAlignment="1">
      <alignment horizontal="right"/>
    </xf>
    <xf numFmtId="1" fontId="2" fillId="0" borderId="27" xfId="0" applyNumberFormat="1" applyFont="1" applyBorder="1" applyAlignment="1">
      <alignment horizontal="left" vertical="center" wrapText="1"/>
    </xf>
    <xf numFmtId="1" fontId="2" fillId="0" borderId="59" xfId="0" applyNumberFormat="1" applyFont="1" applyBorder="1" applyAlignment="1">
      <alignment horizontal="right" wrapText="1"/>
    </xf>
    <xf numFmtId="1" fontId="2" fillId="5" borderId="60" xfId="0" applyNumberFormat="1" applyFont="1" applyFill="1" applyBorder="1" applyProtection="1">
      <protection locked="0"/>
    </xf>
    <xf numFmtId="1" fontId="2" fillId="5" borderId="61" xfId="0" applyNumberFormat="1" applyFont="1" applyFill="1" applyBorder="1" applyProtection="1">
      <protection locked="0"/>
    </xf>
    <xf numFmtId="1" fontId="2" fillId="5" borderId="62" xfId="0" applyNumberFormat="1" applyFont="1" applyFill="1" applyBorder="1" applyProtection="1">
      <protection locked="0"/>
    </xf>
    <xf numFmtId="1" fontId="2" fillId="5" borderId="63" xfId="0" applyNumberFormat="1" applyFont="1" applyFill="1" applyBorder="1" applyProtection="1">
      <protection locked="0"/>
    </xf>
    <xf numFmtId="1" fontId="2" fillId="5" borderId="64" xfId="0" applyNumberFormat="1" applyFont="1" applyFill="1" applyBorder="1" applyProtection="1">
      <protection locked="0"/>
    </xf>
    <xf numFmtId="1" fontId="2" fillId="5" borderId="65" xfId="0" applyNumberFormat="1" applyFont="1" applyFill="1" applyBorder="1" applyProtection="1">
      <protection locked="0"/>
    </xf>
    <xf numFmtId="1" fontId="2" fillId="0" borderId="47" xfId="0" applyNumberFormat="1" applyFont="1" applyBorder="1" applyAlignment="1">
      <alignment horizontal="left" vertical="center" wrapText="1"/>
    </xf>
    <xf numFmtId="1" fontId="2" fillId="3" borderId="47" xfId="0" applyNumberFormat="1" applyFont="1" applyFill="1" applyBorder="1" applyAlignment="1">
      <alignment horizontal="left" vertical="center" wrapText="1"/>
    </xf>
    <xf numFmtId="1" fontId="2" fillId="3" borderId="45" xfId="0" applyNumberFormat="1" applyFont="1" applyFill="1" applyBorder="1" applyAlignment="1">
      <alignment horizontal="right" wrapText="1"/>
    </xf>
    <xf numFmtId="1" fontId="2" fillId="3" borderId="51" xfId="0" applyNumberFormat="1" applyFont="1" applyFill="1" applyBorder="1" applyAlignment="1">
      <alignment horizontal="right" wrapText="1"/>
    </xf>
    <xf numFmtId="1" fontId="2" fillId="3" borderId="49" xfId="0" applyNumberFormat="1" applyFont="1" applyFill="1" applyBorder="1" applyAlignment="1">
      <alignment horizontal="right"/>
    </xf>
    <xf numFmtId="0" fontId="2" fillId="0" borderId="0" xfId="0" applyFont="1"/>
    <xf numFmtId="1" fontId="2" fillId="5" borderId="66" xfId="0" applyNumberFormat="1" applyFont="1" applyFill="1" applyBorder="1" applyProtection="1">
      <protection locked="0"/>
    </xf>
    <xf numFmtId="1" fontId="2" fillId="5" borderId="67" xfId="0" applyNumberFormat="1" applyFont="1" applyFill="1" applyBorder="1" applyProtection="1">
      <protection locked="0"/>
    </xf>
    <xf numFmtId="1" fontId="2" fillId="5" borderId="68" xfId="0" applyNumberFormat="1" applyFont="1" applyFill="1" applyBorder="1" applyProtection="1">
      <protection locked="0"/>
    </xf>
    <xf numFmtId="1" fontId="2" fillId="5" borderId="69" xfId="0" applyNumberFormat="1" applyFont="1" applyFill="1" applyBorder="1" applyProtection="1">
      <protection locked="0"/>
    </xf>
    <xf numFmtId="1" fontId="2" fillId="5" borderId="70" xfId="0" applyNumberFormat="1" applyFont="1" applyFill="1" applyBorder="1" applyProtection="1">
      <protection locked="0"/>
    </xf>
    <xf numFmtId="0" fontId="2" fillId="0" borderId="57" xfId="0" applyFont="1" applyBorder="1"/>
    <xf numFmtId="1" fontId="2" fillId="0" borderId="71" xfId="0" applyNumberFormat="1" applyFont="1" applyBorder="1" applyAlignment="1">
      <alignment horizontal="right" wrapText="1"/>
    </xf>
    <xf numFmtId="1" fontId="2" fillId="0" borderId="72" xfId="0" applyNumberFormat="1" applyFont="1" applyBorder="1" applyAlignment="1">
      <alignment horizontal="right" wrapText="1"/>
    </xf>
    <xf numFmtId="1" fontId="2" fillId="0" borderId="73" xfId="0" applyNumberFormat="1" applyFont="1" applyBorder="1" applyAlignment="1">
      <alignment horizontal="right"/>
    </xf>
    <xf numFmtId="1" fontId="2" fillId="0" borderId="66" xfId="0" applyNumberFormat="1" applyFont="1" applyBorder="1" applyAlignment="1">
      <alignment horizontal="right" wrapText="1"/>
    </xf>
    <xf numFmtId="1" fontId="2" fillId="0" borderId="74" xfId="0" applyNumberFormat="1" applyFont="1" applyBorder="1" applyAlignment="1">
      <alignment horizontal="right" wrapText="1"/>
    </xf>
    <xf numFmtId="1" fontId="2" fillId="0" borderId="70" xfId="0" applyNumberFormat="1" applyFont="1" applyBorder="1" applyAlignment="1">
      <alignment horizontal="right"/>
    </xf>
    <xf numFmtId="1" fontId="2" fillId="0" borderId="76" xfId="0" applyNumberFormat="1" applyFont="1" applyBorder="1" applyAlignment="1">
      <alignment horizontal="left" vertical="center" wrapText="1"/>
    </xf>
    <xf numFmtId="1" fontId="2" fillId="0" borderId="77" xfId="0" applyNumberFormat="1" applyFont="1" applyBorder="1" applyAlignment="1">
      <alignment horizontal="right" wrapText="1"/>
    </xf>
    <xf numFmtId="1" fontId="2" fillId="0" borderId="78" xfId="0" applyNumberFormat="1" applyFont="1" applyBorder="1" applyAlignment="1">
      <alignment horizontal="right" wrapText="1"/>
    </xf>
    <xf numFmtId="1" fontId="2" fillId="0" borderId="79" xfId="0" applyNumberFormat="1" applyFont="1" applyBorder="1" applyAlignment="1">
      <alignment horizontal="right"/>
    </xf>
    <xf numFmtId="1" fontId="2" fillId="5" borderId="77" xfId="0" applyNumberFormat="1" applyFont="1" applyFill="1" applyBorder="1" applyProtection="1">
      <protection locked="0"/>
    </xf>
    <xf numFmtId="1" fontId="2" fillId="5" borderId="80" xfId="0" applyNumberFormat="1" applyFont="1" applyFill="1" applyBorder="1" applyProtection="1">
      <protection locked="0"/>
    </xf>
    <xf numFmtId="1" fontId="2" fillId="5" borderId="81" xfId="0" applyNumberFormat="1" applyFont="1" applyFill="1" applyBorder="1" applyProtection="1">
      <protection locked="0"/>
    </xf>
    <xf numFmtId="1" fontId="2" fillId="5" borderId="82" xfId="0" applyNumberFormat="1" applyFont="1" applyFill="1" applyBorder="1" applyProtection="1">
      <protection locked="0"/>
    </xf>
    <xf numFmtId="1" fontId="2" fillId="5" borderId="79" xfId="0" applyNumberFormat="1" applyFont="1" applyFill="1" applyBorder="1" applyProtection="1">
      <protection locked="0"/>
    </xf>
    <xf numFmtId="1" fontId="2" fillId="0" borderId="83" xfId="0" applyNumberFormat="1" applyFont="1" applyBorder="1" applyAlignment="1">
      <alignment horizontal="left" vertical="center" wrapText="1"/>
    </xf>
    <xf numFmtId="1" fontId="2" fillId="0" borderId="36" xfId="0" applyNumberFormat="1" applyFont="1" applyBorder="1" applyAlignment="1">
      <alignment horizontal="left" vertical="center" wrapText="1"/>
    </xf>
    <xf numFmtId="1" fontId="6" fillId="0" borderId="11" xfId="0" applyNumberFormat="1" applyFont="1" applyBorder="1"/>
    <xf numFmtId="1" fontId="2" fillId="0" borderId="16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vertical="center" wrapText="1"/>
    </xf>
    <xf numFmtId="1" fontId="2" fillId="0" borderId="25" xfId="0" applyNumberFormat="1" applyFont="1" applyBorder="1" applyAlignment="1">
      <alignment vertical="center" wrapText="1"/>
    </xf>
    <xf numFmtId="1" fontId="2" fillId="0" borderId="26" xfId="0" applyNumberFormat="1" applyFont="1" applyBorder="1"/>
    <xf numFmtId="1" fontId="2" fillId="3" borderId="22" xfId="0" applyNumberFormat="1" applyFont="1" applyFill="1" applyBorder="1" applyAlignment="1">
      <alignment vertical="center"/>
    </xf>
    <xf numFmtId="1" fontId="2" fillId="0" borderId="45" xfId="0" applyNumberFormat="1" applyFont="1" applyBorder="1" applyAlignment="1">
      <alignment vertical="center" wrapText="1"/>
    </xf>
    <xf numFmtId="1" fontId="2" fillId="0" borderId="51" xfId="0" applyNumberFormat="1" applyFont="1" applyBorder="1" applyAlignment="1">
      <alignment vertical="center" wrapText="1"/>
    </xf>
    <xf numFmtId="1" fontId="2" fillId="0" borderId="49" xfId="0" applyNumberFormat="1" applyFont="1" applyBorder="1"/>
    <xf numFmtId="1" fontId="2" fillId="0" borderId="28" xfId="0" applyNumberFormat="1" applyFont="1" applyBorder="1" applyAlignment="1">
      <alignment vertical="center" wrapText="1"/>
    </xf>
    <xf numFmtId="1" fontId="2" fillId="0" borderId="59" xfId="0" applyNumberFormat="1" applyFont="1" applyBorder="1" applyAlignment="1">
      <alignment vertical="center" wrapText="1"/>
    </xf>
    <xf numFmtId="1" fontId="2" fillId="0" borderId="30" xfId="0" applyNumberFormat="1" applyFont="1" applyBorder="1"/>
    <xf numFmtId="1" fontId="2" fillId="0" borderId="17" xfId="0" applyNumberFormat="1" applyFont="1" applyBorder="1" applyAlignment="1">
      <alignment vertical="center" wrapText="1"/>
    </xf>
    <xf numFmtId="1" fontId="2" fillId="0" borderId="41" xfId="0" applyNumberFormat="1" applyFont="1" applyBorder="1" applyAlignment="1">
      <alignment vertical="center" wrapText="1"/>
    </xf>
    <xf numFmtId="1" fontId="2" fillId="0" borderId="12" xfId="0" applyNumberFormat="1" applyFont="1" applyBorder="1"/>
    <xf numFmtId="1" fontId="2" fillId="0" borderId="17" xfId="0" applyNumberFormat="1" applyFont="1" applyBorder="1" applyAlignment="1">
      <alignment horizontal="right" wrapText="1"/>
    </xf>
    <xf numFmtId="1" fontId="2" fillId="0" borderId="41" xfId="0" applyNumberFormat="1" applyFont="1" applyBorder="1" applyAlignment="1">
      <alignment horizontal="right" wrapText="1"/>
    </xf>
    <xf numFmtId="1" fontId="2" fillId="0" borderId="17" xfId="0" applyNumberFormat="1" applyFont="1" applyBorder="1"/>
    <xf numFmtId="1" fontId="2" fillId="0" borderId="10" xfId="0" applyNumberFormat="1" applyFont="1" applyBorder="1"/>
    <xf numFmtId="1" fontId="2" fillId="0" borderId="43" xfId="0" applyNumberFormat="1" applyFont="1" applyBorder="1"/>
    <xf numFmtId="1" fontId="2" fillId="0" borderId="45" xfId="0" applyNumberFormat="1" applyFont="1" applyBorder="1" applyAlignment="1">
      <alignment horizontal="right"/>
    </xf>
    <xf numFmtId="1" fontId="2" fillId="0" borderId="51" xfId="0" applyNumberFormat="1" applyFont="1" applyBorder="1" applyAlignment="1">
      <alignment horizontal="right"/>
    </xf>
    <xf numFmtId="1" fontId="8" fillId="2" borderId="0" xfId="0" applyNumberFormat="1" applyFont="1" applyFill="1"/>
    <xf numFmtId="1" fontId="2" fillId="0" borderId="11" xfId="0" applyNumberFormat="1" applyFont="1" applyBorder="1" applyAlignment="1">
      <alignment horizontal="center" vertical="center" wrapText="1"/>
    </xf>
    <xf numFmtId="1" fontId="2" fillId="3" borderId="86" xfId="0" applyNumberFormat="1" applyFont="1" applyFill="1" applyBorder="1"/>
    <xf numFmtId="1" fontId="4" fillId="3" borderId="86" xfId="0" applyNumberFormat="1" applyFont="1" applyFill="1" applyBorder="1"/>
    <xf numFmtId="1" fontId="2" fillId="5" borderId="18" xfId="0" applyNumberFormat="1" applyFont="1" applyFill="1" applyBorder="1" applyProtection="1">
      <protection locked="0"/>
    </xf>
    <xf numFmtId="1" fontId="2" fillId="5" borderId="87" xfId="0" applyNumberFormat="1" applyFont="1" applyFill="1" applyBorder="1" applyProtection="1">
      <protection locked="0"/>
    </xf>
    <xf numFmtId="1" fontId="2" fillId="5" borderId="88" xfId="0" applyNumberFormat="1" applyFont="1" applyFill="1" applyBorder="1" applyProtection="1">
      <protection locked="0"/>
    </xf>
    <xf numFmtId="1" fontId="4" fillId="3" borderId="89" xfId="0" applyNumberFormat="1" applyFont="1" applyFill="1" applyBorder="1"/>
    <xf numFmtId="1" fontId="2" fillId="0" borderId="49" xfId="0" applyNumberFormat="1" applyFont="1" applyBorder="1" applyAlignment="1">
      <alignment horizontal="right" wrapText="1"/>
    </xf>
    <xf numFmtId="1" fontId="2" fillId="5" borderId="90" xfId="0" applyNumberFormat="1" applyFont="1" applyFill="1" applyBorder="1" applyProtection="1">
      <protection locked="0"/>
    </xf>
    <xf numFmtId="1" fontId="2" fillId="5" borderId="91" xfId="0" applyNumberFormat="1" applyFont="1" applyFill="1" applyBorder="1" applyProtection="1">
      <protection locked="0"/>
    </xf>
    <xf numFmtId="1" fontId="2" fillId="7" borderId="45" xfId="0" applyNumberFormat="1" applyFont="1" applyFill="1" applyBorder="1"/>
    <xf numFmtId="1" fontId="2" fillId="7" borderId="46" xfId="0" applyNumberFormat="1" applyFont="1" applyFill="1" applyBorder="1"/>
    <xf numFmtId="1" fontId="2" fillId="7" borderId="48" xfId="0" applyNumberFormat="1" applyFont="1" applyFill="1" applyBorder="1"/>
    <xf numFmtId="1" fontId="2" fillId="5" borderId="92" xfId="0" applyNumberFormat="1" applyFont="1" applyFill="1" applyBorder="1" applyProtection="1">
      <protection locked="0"/>
    </xf>
    <xf numFmtId="1" fontId="2" fillId="3" borderId="89" xfId="0" applyNumberFormat="1" applyFont="1" applyFill="1" applyBorder="1"/>
    <xf numFmtId="1" fontId="4" fillId="4" borderId="0" xfId="0" applyNumberFormat="1" applyFont="1" applyFill="1"/>
    <xf numFmtId="1" fontId="2" fillId="0" borderId="53" xfId="0" applyNumberFormat="1" applyFont="1" applyBorder="1" applyAlignment="1">
      <alignment horizontal="right" wrapText="1"/>
    </xf>
    <xf numFmtId="1" fontId="2" fillId="5" borderId="94" xfId="0" applyNumberFormat="1" applyFont="1" applyFill="1" applyBorder="1" applyProtection="1">
      <protection locked="0"/>
    </xf>
    <xf numFmtId="1" fontId="2" fillId="7" borderId="52" xfId="0" applyNumberFormat="1" applyFont="1" applyFill="1" applyBorder="1"/>
    <xf numFmtId="1" fontId="2" fillId="7" borderId="56" xfId="0" applyNumberFormat="1" applyFont="1" applyFill="1" applyBorder="1"/>
    <xf numFmtId="1" fontId="2" fillId="7" borderId="54" xfId="0" applyNumberFormat="1" applyFont="1" applyFill="1" applyBorder="1"/>
    <xf numFmtId="1" fontId="2" fillId="7" borderId="55" xfId="0" applyNumberFormat="1" applyFont="1" applyFill="1" applyBorder="1"/>
    <xf numFmtId="1" fontId="2" fillId="6" borderId="95" xfId="1" applyNumberFormat="1" applyFont="1" applyBorder="1" applyProtection="1">
      <protection locked="0"/>
    </xf>
    <xf numFmtId="1" fontId="2" fillId="6" borderId="96" xfId="1" applyNumberFormat="1" applyFont="1" applyBorder="1" applyProtection="1">
      <protection locked="0"/>
    </xf>
    <xf numFmtId="1" fontId="2" fillId="6" borderId="97" xfId="1" applyNumberFormat="1" applyFont="1" applyBorder="1" applyProtection="1">
      <protection locked="0"/>
    </xf>
    <xf numFmtId="1" fontId="2" fillId="6" borderId="98" xfId="1" applyNumberFormat="1" applyFont="1" applyBorder="1" applyProtection="1">
      <protection locked="0"/>
    </xf>
    <xf numFmtId="1" fontId="5" fillId="3" borderId="0" xfId="0" applyNumberFormat="1" applyFont="1" applyFill="1" applyAlignment="1">
      <alignment wrapText="1"/>
    </xf>
    <xf numFmtId="1" fontId="2" fillId="3" borderId="89" xfId="0" applyNumberFormat="1" applyFont="1" applyFill="1" applyBorder="1" applyAlignment="1">
      <alignment wrapText="1"/>
    </xf>
    <xf numFmtId="1" fontId="2" fillId="7" borderId="53" xfId="0" applyNumberFormat="1" applyFont="1" applyFill="1" applyBorder="1"/>
    <xf numFmtId="1" fontId="2" fillId="3" borderId="99" xfId="0" applyNumberFormat="1" applyFont="1" applyFill="1" applyBorder="1" applyAlignment="1">
      <alignment wrapText="1"/>
    </xf>
    <xf numFmtId="1" fontId="2" fillId="7" borderId="66" xfId="0" applyNumberFormat="1" applyFont="1" applyFill="1" applyBorder="1"/>
    <xf numFmtId="1" fontId="2" fillId="7" borderId="67" xfId="0" applyNumberFormat="1" applyFont="1" applyFill="1" applyBorder="1"/>
    <xf numFmtId="1" fontId="2" fillId="0" borderId="100" xfId="0" applyNumberFormat="1" applyFont="1" applyBorder="1" applyAlignment="1">
      <alignment horizontal="right" wrapText="1"/>
    </xf>
    <xf numFmtId="1" fontId="2" fillId="0" borderId="30" xfId="0" applyNumberFormat="1" applyFont="1" applyBorder="1" applyAlignment="1">
      <alignment horizontal="right" wrapText="1"/>
    </xf>
    <xf numFmtId="1" fontId="2" fillId="7" borderId="28" xfId="0" applyNumberFormat="1" applyFont="1" applyFill="1" applyBorder="1"/>
    <xf numFmtId="1" fontId="2" fillId="7" borderId="60" xfId="0" applyNumberFormat="1" applyFont="1" applyFill="1" applyBorder="1"/>
    <xf numFmtId="1" fontId="2" fillId="8" borderId="28" xfId="0" applyNumberFormat="1" applyFont="1" applyFill="1" applyBorder="1" applyProtection="1">
      <protection locked="0"/>
    </xf>
    <xf numFmtId="1" fontId="2" fillId="8" borderId="60" xfId="0" applyNumberFormat="1" applyFont="1" applyFill="1" applyBorder="1" applyProtection="1">
      <protection locked="0"/>
    </xf>
    <xf numFmtId="1" fontId="2" fillId="5" borderId="100" xfId="0" applyNumberFormat="1" applyFont="1" applyFill="1" applyBorder="1" applyProtection="1">
      <protection locked="0"/>
    </xf>
    <xf numFmtId="1" fontId="2" fillId="5" borderId="2" xfId="0" applyNumberFormat="1" applyFont="1" applyFill="1" applyBorder="1" applyProtection="1">
      <protection locked="0"/>
    </xf>
    <xf numFmtId="1" fontId="2" fillId="5" borderId="15" xfId="0" applyNumberFormat="1" applyFont="1" applyFill="1" applyBorder="1" applyProtection="1">
      <protection locked="0"/>
    </xf>
    <xf numFmtId="1" fontId="2" fillId="5" borderId="101" xfId="0" applyNumberFormat="1" applyFont="1" applyFill="1" applyBorder="1" applyProtection="1">
      <protection locked="0"/>
    </xf>
    <xf numFmtId="1" fontId="2" fillId="5" borderId="102" xfId="0" applyNumberFormat="1" applyFont="1" applyFill="1" applyBorder="1" applyProtection="1">
      <protection locked="0"/>
    </xf>
    <xf numFmtId="1" fontId="6" fillId="3" borderId="0" xfId="0" applyNumberFormat="1" applyFont="1" applyFill="1"/>
    <xf numFmtId="1" fontId="9" fillId="3" borderId="89" xfId="0" applyNumberFormat="1" applyFont="1" applyFill="1" applyBorder="1"/>
    <xf numFmtId="1" fontId="5" fillId="3" borderId="0" xfId="0" applyNumberFormat="1" applyFont="1" applyFill="1"/>
    <xf numFmtId="1" fontId="2" fillId="2" borderId="22" xfId="0" applyNumberFormat="1" applyFont="1" applyFill="1" applyBorder="1"/>
    <xf numFmtId="1" fontId="1" fillId="2" borderId="0" xfId="0" applyNumberFormat="1" applyFont="1" applyFill="1" applyAlignment="1">
      <alignment wrapText="1"/>
    </xf>
    <xf numFmtId="1" fontId="2" fillId="0" borderId="104" xfId="0" applyNumberFormat="1" applyFont="1" applyBorder="1"/>
    <xf numFmtId="1" fontId="2" fillId="0" borderId="89" xfId="0" applyNumberFormat="1" applyFont="1" applyBorder="1" applyAlignment="1">
      <alignment wrapText="1"/>
    </xf>
    <xf numFmtId="1" fontId="2" fillId="5" borderId="105" xfId="0" applyNumberFormat="1" applyFont="1" applyFill="1" applyBorder="1" applyProtection="1">
      <protection locked="0"/>
    </xf>
    <xf numFmtId="1" fontId="2" fillId="5" borderId="57" xfId="0" applyNumberFormat="1" applyFont="1" applyFill="1" applyBorder="1" applyProtection="1">
      <protection locked="0"/>
    </xf>
    <xf numFmtId="1" fontId="2" fillId="5" borderId="27" xfId="0" applyNumberFormat="1" applyFont="1" applyFill="1" applyBorder="1" applyProtection="1">
      <protection locked="0"/>
    </xf>
    <xf numFmtId="1" fontId="1" fillId="3" borderId="0" xfId="0" applyNumberFormat="1" applyFont="1" applyFill="1" applyAlignment="1">
      <alignment wrapText="1"/>
    </xf>
    <xf numFmtId="1" fontId="2" fillId="0" borderId="104" xfId="0" applyNumberFormat="1" applyFont="1" applyBorder="1" applyAlignment="1">
      <alignment horizontal="center" vertical="center" wrapText="1"/>
    </xf>
    <xf numFmtId="1" fontId="2" fillId="5" borderId="23" xfId="0" applyNumberFormat="1" applyFont="1" applyFill="1" applyBorder="1" applyProtection="1">
      <protection locked="0"/>
    </xf>
    <xf numFmtId="1" fontId="2" fillId="5" borderId="40" xfId="0" applyNumberFormat="1" applyFont="1" applyFill="1" applyBorder="1" applyProtection="1">
      <protection locked="0"/>
    </xf>
    <xf numFmtId="1" fontId="2" fillId="3" borderId="110" xfId="0" applyNumberFormat="1" applyFont="1" applyFill="1" applyBorder="1" applyAlignment="1">
      <alignment wrapText="1"/>
    </xf>
    <xf numFmtId="1" fontId="2" fillId="3" borderId="111" xfId="0" applyNumberFormat="1" applyFont="1" applyFill="1" applyBorder="1" applyAlignment="1">
      <alignment wrapText="1"/>
    </xf>
    <xf numFmtId="1" fontId="6" fillId="3" borderId="89" xfId="0" applyNumberFormat="1" applyFont="1" applyFill="1" applyBorder="1"/>
    <xf numFmtId="1" fontId="2" fillId="0" borderId="103" xfId="0" applyNumberFormat="1" applyFont="1" applyBorder="1" applyAlignment="1">
      <alignment horizontal="center" vertical="center" wrapText="1"/>
    </xf>
    <xf numFmtId="1" fontId="11" fillId="0" borderId="104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left" wrapText="1"/>
    </xf>
    <xf numFmtId="1" fontId="2" fillId="3" borderId="114" xfId="0" applyNumberFormat="1" applyFont="1" applyFill="1" applyBorder="1" applyAlignment="1">
      <alignment wrapText="1"/>
    </xf>
    <xf numFmtId="1" fontId="2" fillId="0" borderId="108" xfId="0" applyNumberFormat="1" applyFont="1" applyBorder="1" applyAlignment="1">
      <alignment vertical="center" wrapText="1"/>
    </xf>
    <xf numFmtId="1" fontId="2" fillId="9" borderId="109" xfId="0" applyNumberFormat="1" applyFont="1" applyFill="1" applyBorder="1"/>
    <xf numFmtId="1" fontId="2" fillId="3" borderId="89" xfId="0" applyNumberFormat="1" applyFont="1" applyFill="1" applyBorder="1" applyAlignment="1">
      <alignment vertical="center"/>
    </xf>
    <xf numFmtId="1" fontId="2" fillId="0" borderId="68" xfId="0" applyNumberFormat="1" applyFont="1" applyBorder="1" applyAlignment="1">
      <alignment vertical="center" wrapText="1"/>
    </xf>
    <xf numFmtId="1" fontId="2" fillId="5" borderId="83" xfId="0" applyNumberFormat="1" applyFont="1" applyFill="1" applyBorder="1" applyProtection="1">
      <protection locked="0"/>
    </xf>
    <xf numFmtId="1" fontId="2" fillId="9" borderId="70" xfId="0" applyNumberFormat="1" applyFont="1" applyFill="1" applyBorder="1"/>
    <xf numFmtId="1" fontId="2" fillId="5" borderId="115" xfId="0" applyNumberFormat="1" applyFont="1" applyFill="1" applyBorder="1" applyProtection="1">
      <protection locked="0"/>
    </xf>
    <xf numFmtId="1" fontId="2" fillId="0" borderId="76" xfId="0" applyNumberFormat="1" applyFont="1" applyBorder="1" applyAlignment="1">
      <alignment vertical="center" wrapText="1"/>
    </xf>
    <xf numFmtId="1" fontId="2" fillId="5" borderId="76" xfId="0" applyNumberFormat="1" applyFont="1" applyFill="1" applyBorder="1" applyProtection="1">
      <protection locked="0"/>
    </xf>
    <xf numFmtId="1" fontId="2" fillId="7" borderId="79" xfId="0" applyNumberFormat="1" applyFont="1" applyFill="1" applyBorder="1"/>
    <xf numFmtId="1" fontId="2" fillId="0" borderId="27" xfId="0" applyNumberFormat="1" applyFont="1" applyBorder="1" applyAlignment="1">
      <alignment vertical="center" wrapText="1"/>
    </xf>
    <xf numFmtId="1" fontId="2" fillId="7" borderId="30" xfId="0" applyNumberFormat="1" applyFont="1" applyFill="1" applyBorder="1"/>
    <xf numFmtId="1" fontId="2" fillId="0" borderId="0" xfId="0" applyNumberFormat="1" applyFont="1" applyAlignment="1">
      <alignment wrapText="1"/>
    </xf>
    <xf numFmtId="1" fontId="2" fillId="0" borderId="0" xfId="0" applyNumberFormat="1" applyFont="1"/>
    <xf numFmtId="1" fontId="2" fillId="3" borderId="118" xfId="0" applyNumberFormat="1" applyFont="1" applyFill="1" applyBorder="1" applyAlignment="1">
      <alignment wrapText="1"/>
    </xf>
    <xf numFmtId="1" fontId="1" fillId="3" borderId="89" xfId="0" applyNumberFormat="1" applyFont="1" applyFill="1" applyBorder="1" applyAlignment="1">
      <alignment wrapText="1"/>
    </xf>
    <xf numFmtId="1" fontId="2" fillId="0" borderId="121" xfId="0" applyNumberFormat="1" applyFont="1" applyBorder="1" applyAlignment="1">
      <alignment wrapText="1"/>
    </xf>
    <xf numFmtId="1" fontId="2" fillId="0" borderId="124" xfId="0" applyNumberFormat="1" applyFont="1" applyBorder="1" applyAlignment="1">
      <alignment horizontal="center" vertical="center" wrapText="1"/>
    </xf>
    <xf numFmtId="1" fontId="2" fillId="0" borderId="125" xfId="0" applyNumberFormat="1" applyFont="1" applyBorder="1" applyAlignment="1">
      <alignment horizontal="center" vertical="center" wrapText="1"/>
    </xf>
    <xf numFmtId="1" fontId="2" fillId="0" borderId="107" xfId="0" applyNumberFormat="1" applyFont="1" applyBorder="1" applyAlignment="1">
      <alignment horizontal="center" vertical="center" wrapText="1"/>
    </xf>
    <xf numFmtId="1" fontId="2" fillId="0" borderId="126" xfId="0" applyNumberFormat="1" applyFont="1" applyBorder="1" applyAlignment="1">
      <alignment horizontal="center" vertical="center" wrapText="1"/>
    </xf>
    <xf numFmtId="1" fontId="2" fillId="0" borderId="126" xfId="0" applyNumberFormat="1" applyFont="1" applyBorder="1"/>
    <xf numFmtId="1" fontId="2" fillId="0" borderId="125" xfId="0" applyNumberFormat="1" applyFont="1" applyBorder="1"/>
    <xf numFmtId="1" fontId="2" fillId="0" borderId="107" xfId="0" applyNumberFormat="1" applyFont="1" applyBorder="1"/>
    <xf numFmtId="1" fontId="2" fillId="0" borderId="106" xfId="0" applyNumberFormat="1" applyFont="1" applyBorder="1"/>
    <xf numFmtId="1" fontId="2" fillId="0" borderId="127" xfId="0" applyNumberFormat="1" applyFont="1" applyBorder="1"/>
    <xf numFmtId="1" fontId="9" fillId="0" borderId="89" xfId="0" applyNumberFormat="1" applyFont="1" applyBorder="1"/>
    <xf numFmtId="1" fontId="2" fillId="0" borderId="129" xfId="0" applyNumberFormat="1" applyFont="1" applyBorder="1"/>
    <xf numFmtId="1" fontId="2" fillId="0" borderId="88" xfId="0" applyNumberFormat="1" applyFont="1" applyBorder="1"/>
    <xf numFmtId="1" fontId="2" fillId="5" borderId="129" xfId="0" applyNumberFormat="1" applyFont="1" applyFill="1" applyBorder="1" applyProtection="1">
      <protection locked="0"/>
    </xf>
    <xf numFmtId="1" fontId="2" fillId="0" borderId="130" xfId="0" applyNumberFormat="1" applyFont="1" applyBorder="1" applyAlignment="1">
      <alignment wrapText="1"/>
    </xf>
    <xf numFmtId="1" fontId="1" fillId="3" borderId="130" xfId="0" applyNumberFormat="1" applyFont="1" applyFill="1" applyBorder="1" applyAlignment="1">
      <alignment wrapText="1"/>
    </xf>
    <xf numFmtId="1" fontId="9" fillId="0" borderId="130" xfId="0" applyNumberFormat="1" applyFont="1" applyBorder="1"/>
    <xf numFmtId="1" fontId="2" fillId="0" borderId="45" xfId="0" applyNumberFormat="1" applyFont="1" applyBorder="1"/>
    <xf numFmtId="1" fontId="2" fillId="0" borderId="90" xfId="0" applyNumberFormat="1" applyFont="1" applyBorder="1"/>
    <xf numFmtId="1" fontId="2" fillId="0" borderId="131" xfId="0" applyNumberFormat="1" applyFont="1" applyBorder="1"/>
    <xf numFmtId="1" fontId="2" fillId="5" borderId="131" xfId="0" applyNumberFormat="1" applyFont="1" applyFill="1" applyBorder="1" applyProtection="1">
      <protection locked="0"/>
    </xf>
    <xf numFmtId="1" fontId="2" fillId="0" borderId="66" xfId="0" applyNumberFormat="1" applyFont="1" applyBorder="1"/>
    <xf numFmtId="1" fontId="2" fillId="0" borderId="132" xfId="0" applyNumberFormat="1" applyFont="1" applyBorder="1"/>
    <xf numFmtId="1" fontId="2" fillId="0" borderId="70" xfId="0" applyNumberFormat="1" applyFont="1" applyBorder="1"/>
    <xf numFmtId="1" fontId="2" fillId="0" borderId="28" xfId="0" applyNumberFormat="1" applyFont="1" applyBorder="1"/>
    <xf numFmtId="1" fontId="2" fillId="0" borderId="102" xfId="0" applyNumberFormat="1" applyFont="1" applyBorder="1"/>
    <xf numFmtId="1" fontId="9" fillId="0" borderId="0" xfId="0" applyNumberFormat="1" applyFont="1"/>
    <xf numFmtId="1" fontId="9" fillId="3" borderId="0" xfId="0" applyNumberFormat="1" applyFont="1" applyFill="1"/>
    <xf numFmtId="1" fontId="9" fillId="4" borderId="0" xfId="0" applyNumberFormat="1" applyFont="1" applyFill="1" applyProtection="1">
      <protection locked="0"/>
    </xf>
    <xf numFmtId="1" fontId="9" fillId="2" borderId="0" xfId="0" applyNumberFormat="1" applyFont="1" applyFill="1"/>
    <xf numFmtId="1" fontId="6" fillId="0" borderId="0" xfId="0" applyNumberFormat="1" applyFont="1" applyAlignment="1">
      <alignment wrapText="1"/>
    </xf>
    <xf numFmtId="1" fontId="4" fillId="0" borderId="0" xfId="0" applyNumberFormat="1" applyFont="1" applyProtection="1">
      <protection locked="0"/>
    </xf>
    <xf numFmtId="1" fontId="2" fillId="0" borderId="135" xfId="0" applyNumberFormat="1" applyFont="1" applyBorder="1" applyAlignment="1">
      <alignment horizontal="center" vertical="center" wrapText="1"/>
    </xf>
    <xf numFmtId="1" fontId="2" fillId="0" borderId="123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right"/>
    </xf>
    <xf numFmtId="1" fontId="2" fillId="0" borderId="109" xfId="0" applyNumberFormat="1" applyFont="1" applyBorder="1" applyAlignment="1">
      <alignment horizontal="right"/>
    </xf>
    <xf numFmtId="1" fontId="2" fillId="9" borderId="24" xfId="0" applyNumberFormat="1" applyFont="1" applyFill="1" applyBorder="1"/>
    <xf numFmtId="1" fontId="2" fillId="9" borderId="136" xfId="0" applyNumberFormat="1" applyFont="1" applyFill="1" applyBorder="1"/>
    <xf numFmtId="1" fontId="2" fillId="5" borderId="108" xfId="0" applyNumberFormat="1" applyFont="1" applyFill="1" applyBorder="1" applyProtection="1">
      <protection locked="0"/>
    </xf>
    <xf numFmtId="1" fontId="2" fillId="0" borderId="52" xfId="0" applyNumberFormat="1" applyFont="1" applyBorder="1" applyAlignment="1">
      <alignment horizontal="right"/>
    </xf>
    <xf numFmtId="1" fontId="2" fillId="0" borderId="58" xfId="0" applyNumberFormat="1" applyFont="1" applyBorder="1" applyAlignment="1">
      <alignment horizontal="right"/>
    </xf>
    <xf numFmtId="1" fontId="2" fillId="9" borderId="52" xfId="0" applyNumberFormat="1" applyFont="1" applyFill="1" applyBorder="1"/>
    <xf numFmtId="1" fontId="2" fillId="9" borderId="93" xfId="0" applyNumberFormat="1" applyFont="1" applyFill="1" applyBorder="1"/>
    <xf numFmtId="1" fontId="2" fillId="9" borderId="53" xfId="0" applyNumberFormat="1" applyFont="1" applyFill="1" applyBorder="1"/>
    <xf numFmtId="1" fontId="2" fillId="9" borderId="66" xfId="0" applyNumberFormat="1" applyFont="1" applyFill="1" applyBorder="1"/>
    <xf numFmtId="1" fontId="2" fillId="9" borderId="137" xfId="0" applyNumberFormat="1" applyFont="1" applyFill="1" applyBorder="1"/>
    <xf numFmtId="1" fontId="2" fillId="9" borderId="67" xfId="0" applyNumberFormat="1" applyFont="1" applyFill="1" applyBorder="1"/>
    <xf numFmtId="1" fontId="2" fillId="5" borderId="137" xfId="0" applyNumberFormat="1" applyFont="1" applyFill="1" applyBorder="1" applyProtection="1">
      <protection locked="0"/>
    </xf>
    <xf numFmtId="1" fontId="2" fillId="9" borderId="54" xfId="0" applyNumberFormat="1" applyFont="1" applyFill="1" applyBorder="1"/>
    <xf numFmtId="1" fontId="2" fillId="0" borderId="71" xfId="0" applyNumberFormat="1" applyFont="1" applyBorder="1" applyAlignment="1">
      <alignment horizontal="right"/>
    </xf>
    <xf numFmtId="1" fontId="2" fillId="9" borderId="71" xfId="0" applyNumberFormat="1" applyFont="1" applyFill="1" applyBorder="1"/>
    <xf numFmtId="1" fontId="2" fillId="9" borderId="73" xfId="0" applyNumberFormat="1" applyFont="1" applyFill="1" applyBorder="1"/>
    <xf numFmtId="1" fontId="2" fillId="9" borderId="22" xfId="0" applyNumberFormat="1" applyFont="1" applyFill="1" applyBorder="1"/>
    <xf numFmtId="1" fontId="2" fillId="0" borderId="124" xfId="0" applyNumberFormat="1" applyFont="1" applyBorder="1" applyAlignment="1">
      <alignment vertical="center" wrapText="1"/>
    </xf>
    <xf numFmtId="1" fontId="2" fillId="0" borderId="124" xfId="0" applyNumberFormat="1" applyFont="1" applyBorder="1" applyAlignment="1">
      <alignment horizontal="right" wrapText="1"/>
    </xf>
    <xf numFmtId="1" fontId="2" fillId="0" borderId="138" xfId="0" applyNumberFormat="1" applyFont="1" applyBorder="1" applyAlignment="1">
      <alignment horizontal="right" wrapText="1"/>
    </xf>
    <xf numFmtId="1" fontId="2" fillId="8" borderId="136" xfId="0" applyNumberFormat="1" applyFont="1" applyFill="1" applyBorder="1" applyProtection="1">
      <protection locked="0"/>
    </xf>
    <xf numFmtId="1" fontId="2" fillId="5" borderId="109" xfId="0" applyNumberFormat="1" applyFont="1" applyFill="1" applyBorder="1" applyProtection="1">
      <protection locked="0"/>
    </xf>
    <xf numFmtId="1" fontId="2" fillId="0" borderId="52" xfId="0" applyNumberFormat="1" applyFont="1" applyBorder="1" applyAlignment="1">
      <alignment vertical="center" wrapText="1"/>
    </xf>
    <xf numFmtId="1" fontId="2" fillId="0" borderId="70" xfId="0" applyNumberFormat="1" applyFont="1" applyBorder="1" applyAlignment="1">
      <alignment horizontal="right" wrapText="1"/>
    </xf>
    <xf numFmtId="1" fontId="2" fillId="5" borderId="133" xfId="0" applyNumberFormat="1" applyFont="1" applyFill="1" applyBorder="1" applyProtection="1">
      <protection locked="0"/>
    </xf>
    <xf numFmtId="1" fontId="6" fillId="0" borderId="122" xfId="0" applyNumberFormat="1" applyFont="1" applyBorder="1"/>
    <xf numFmtId="1" fontId="2" fillId="0" borderId="122" xfId="0" applyNumberFormat="1" applyFont="1" applyBorder="1" applyAlignment="1">
      <alignment wrapText="1"/>
    </xf>
    <xf numFmtId="1" fontId="1" fillId="0" borderId="122" xfId="0" applyNumberFormat="1" applyFont="1" applyBorder="1" applyAlignment="1">
      <alignment wrapText="1"/>
    </xf>
    <xf numFmtId="1" fontId="1" fillId="2" borderId="4" xfId="0" applyNumberFormat="1" applyFont="1" applyFill="1" applyBorder="1" applyAlignment="1">
      <alignment wrapText="1"/>
    </xf>
    <xf numFmtId="1" fontId="1" fillId="0" borderId="3" xfId="0" applyNumberFormat="1" applyFont="1" applyBorder="1" applyAlignment="1">
      <alignment wrapText="1"/>
    </xf>
    <xf numFmtId="1" fontId="1" fillId="0" borderId="4" xfId="0" applyNumberFormat="1" applyFont="1" applyBorder="1" applyAlignment="1">
      <alignment wrapText="1"/>
    </xf>
    <xf numFmtId="1" fontId="2" fillId="0" borderId="4" xfId="0" applyNumberFormat="1" applyFont="1" applyBorder="1" applyAlignment="1">
      <alignment wrapText="1"/>
    </xf>
    <xf numFmtId="1" fontId="2" fillId="0" borderId="139" xfId="0" applyNumberFormat="1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1" fontId="2" fillId="3" borderId="4" xfId="0" applyNumberFormat="1" applyFont="1" applyFill="1" applyBorder="1" applyAlignment="1">
      <alignment wrapText="1"/>
    </xf>
    <xf numFmtId="1" fontId="2" fillId="3" borderId="122" xfId="0" applyNumberFormat="1" applyFont="1" applyFill="1" applyBorder="1" applyAlignment="1">
      <alignment wrapText="1"/>
    </xf>
    <xf numFmtId="1" fontId="2" fillId="0" borderId="127" xfId="0" applyNumberFormat="1" applyFont="1" applyBorder="1" applyAlignment="1">
      <alignment horizontal="center" vertical="center" wrapText="1"/>
    </xf>
    <xf numFmtId="1" fontId="2" fillId="3" borderId="125" xfId="0" applyNumberFormat="1" applyFont="1" applyFill="1" applyBorder="1" applyAlignment="1">
      <alignment horizontal="center" vertical="center" wrapText="1"/>
    </xf>
    <xf numFmtId="1" fontId="2" fillId="3" borderId="122" xfId="0" applyNumberFormat="1" applyFont="1" applyFill="1" applyBorder="1" applyAlignment="1">
      <alignment horizontal="center" vertical="center" wrapText="1"/>
    </xf>
    <xf numFmtId="1" fontId="4" fillId="3" borderId="22" xfId="0" applyNumberFormat="1" applyFont="1" applyFill="1" applyBorder="1"/>
    <xf numFmtId="1" fontId="2" fillId="0" borderId="24" xfId="0" applyNumberFormat="1" applyFont="1" applyBorder="1"/>
    <xf numFmtId="1" fontId="2" fillId="0" borderId="25" xfId="0" applyNumberFormat="1" applyFont="1" applyBorder="1"/>
    <xf numFmtId="1" fontId="2" fillId="0" borderId="63" xfId="0" applyNumberFormat="1" applyFont="1" applyBorder="1"/>
    <xf numFmtId="1" fontId="2" fillId="5" borderId="140" xfId="0" applyNumberFormat="1" applyFont="1" applyFill="1" applyBorder="1" applyProtection="1">
      <protection locked="0"/>
    </xf>
    <xf numFmtId="1" fontId="2" fillId="5" borderId="136" xfId="0" applyNumberFormat="1" applyFont="1" applyFill="1" applyBorder="1" applyProtection="1">
      <protection locked="0"/>
    </xf>
    <xf numFmtId="1" fontId="2" fillId="8" borderId="63" xfId="0" applyNumberFormat="1" applyFont="1" applyFill="1" applyBorder="1" applyProtection="1">
      <protection locked="0"/>
    </xf>
    <xf numFmtId="1" fontId="2" fillId="0" borderId="105" xfId="0" applyNumberFormat="1" applyFont="1" applyBorder="1" applyAlignment="1">
      <alignment horizontal="left" vertical="center" wrapText="1"/>
    </xf>
    <xf numFmtId="1" fontId="2" fillId="0" borderId="51" xfId="0" applyNumberFormat="1" applyFont="1" applyBorder="1"/>
    <xf numFmtId="1" fontId="2" fillId="0" borderId="46" xfId="0" applyNumberFormat="1" applyFont="1" applyBorder="1"/>
    <xf numFmtId="1" fontId="2" fillId="5" borderId="93" xfId="0" applyNumberFormat="1" applyFont="1" applyFill="1" applyBorder="1" applyProtection="1">
      <protection locked="0"/>
    </xf>
    <xf numFmtId="1" fontId="2" fillId="8" borderId="93" xfId="0" applyNumberFormat="1" applyFont="1" applyFill="1" applyBorder="1" applyProtection="1">
      <protection locked="0"/>
    </xf>
    <xf numFmtId="1" fontId="2" fillId="8" borderId="53" xfId="0" applyNumberFormat="1" applyFont="1" applyFill="1" applyBorder="1" applyProtection="1">
      <protection locked="0"/>
    </xf>
    <xf numFmtId="1" fontId="2" fillId="0" borderId="52" xfId="0" applyNumberFormat="1" applyFont="1" applyBorder="1"/>
    <xf numFmtId="1" fontId="2" fillId="0" borderId="58" xfId="0" applyNumberFormat="1" applyFont="1" applyBorder="1"/>
    <xf numFmtId="1" fontId="2" fillId="0" borderId="53" xfId="0" applyNumberFormat="1" applyFont="1" applyBorder="1"/>
    <xf numFmtId="1" fontId="2" fillId="0" borderId="59" xfId="0" applyNumberFormat="1" applyFont="1" applyBorder="1"/>
    <xf numFmtId="1" fontId="2" fillId="0" borderId="60" xfId="0" applyNumberFormat="1" applyFont="1" applyBorder="1"/>
    <xf numFmtId="1" fontId="2" fillId="8" borderId="133" xfId="0" applyNumberFormat="1" applyFont="1" applyFill="1" applyBorder="1" applyProtection="1">
      <protection locked="0"/>
    </xf>
    <xf numFmtId="1" fontId="2" fillId="0" borderId="74" xfId="0" applyNumberFormat="1" applyFont="1" applyBorder="1"/>
    <xf numFmtId="1" fontId="2" fillId="0" borderId="67" xfId="0" applyNumberFormat="1" applyFont="1" applyBorder="1"/>
    <xf numFmtId="1" fontId="2" fillId="5" borderId="132" xfId="0" applyNumberFormat="1" applyFont="1" applyFill="1" applyBorder="1" applyProtection="1">
      <protection locked="0"/>
    </xf>
    <xf numFmtId="1" fontId="2" fillId="8" borderId="137" xfId="0" applyNumberFormat="1" applyFont="1" applyFill="1" applyBorder="1" applyProtection="1">
      <protection locked="0"/>
    </xf>
    <xf numFmtId="1" fontId="2" fillId="8" borderId="67" xfId="0" applyNumberFormat="1" applyFont="1" applyFill="1" applyBorder="1" applyProtection="1">
      <protection locked="0"/>
    </xf>
    <xf numFmtId="1" fontId="2" fillId="0" borderId="126" xfId="0" applyNumberFormat="1" applyFont="1" applyBorder="1" applyAlignment="1">
      <alignment vertical="center"/>
    </xf>
    <xf numFmtId="1" fontId="2" fillId="0" borderId="135" xfId="0" applyNumberFormat="1" applyFont="1" applyBorder="1" applyAlignment="1">
      <alignment vertical="center"/>
    </xf>
    <xf numFmtId="1" fontId="2" fillId="0" borderId="127" xfId="0" applyNumberFormat="1" applyFont="1" applyBorder="1" applyAlignment="1">
      <alignment vertical="center"/>
    </xf>
    <xf numFmtId="1" fontId="2" fillId="0" borderId="141" xfId="0" applyNumberFormat="1" applyFont="1" applyBorder="1" applyAlignment="1">
      <alignment vertical="center"/>
    </xf>
    <xf numFmtId="1" fontId="2" fillId="0" borderId="107" xfId="0" applyNumberFormat="1" applyFont="1" applyBorder="1" applyAlignment="1">
      <alignment vertical="center"/>
    </xf>
    <xf numFmtId="1" fontId="2" fillId="3" borderId="141" xfId="0" applyNumberFormat="1" applyFont="1" applyFill="1" applyBorder="1" applyAlignment="1">
      <alignment vertical="center"/>
    </xf>
    <xf numFmtId="1" fontId="2" fillId="3" borderId="107" xfId="0" applyNumberFormat="1" applyFont="1" applyFill="1" applyBorder="1" applyAlignment="1">
      <alignment vertical="center"/>
    </xf>
    <xf numFmtId="1" fontId="2" fillId="0" borderId="77" xfId="0" applyNumberFormat="1" applyFont="1" applyBorder="1"/>
    <xf numFmtId="1" fontId="2" fillId="0" borderId="78" xfId="0" applyNumberFormat="1" applyFont="1" applyBorder="1"/>
    <xf numFmtId="1" fontId="2" fillId="0" borderId="80" xfId="0" applyNumberFormat="1" applyFont="1" applyBorder="1"/>
    <xf numFmtId="1" fontId="2" fillId="5" borderId="142" xfId="0" applyNumberFormat="1" applyFont="1" applyFill="1" applyBorder="1" applyProtection="1">
      <protection locked="0"/>
    </xf>
    <xf numFmtId="1" fontId="2" fillId="5" borderId="143" xfId="0" applyNumberFormat="1" applyFont="1" applyFill="1" applyBorder="1" applyProtection="1">
      <protection locked="0"/>
    </xf>
    <xf numFmtId="1" fontId="2" fillId="8" borderId="143" xfId="0" applyNumberFormat="1" applyFont="1" applyFill="1" applyBorder="1" applyProtection="1">
      <protection locked="0"/>
    </xf>
    <xf numFmtId="1" fontId="2" fillId="8" borderId="80" xfId="0" applyNumberFormat="1" applyFont="1" applyFill="1" applyBorder="1" applyProtection="1">
      <protection locked="0"/>
    </xf>
    <xf numFmtId="1" fontId="2" fillId="5" borderId="144" xfId="0" applyNumberFormat="1" applyFont="1" applyFill="1" applyBorder="1" applyProtection="1">
      <protection locked="0"/>
    </xf>
    <xf numFmtId="1" fontId="2" fillId="5" borderId="145" xfId="0" applyNumberFormat="1" applyFont="1" applyFill="1" applyBorder="1" applyProtection="1">
      <protection locked="0"/>
    </xf>
    <xf numFmtId="1" fontId="2" fillId="8" borderId="144" xfId="0" applyNumberFormat="1" applyFont="1" applyFill="1" applyBorder="1" applyProtection="1">
      <protection locked="0"/>
    </xf>
    <xf numFmtId="1" fontId="2" fillId="8" borderId="46" xfId="0" applyNumberFormat="1" applyFont="1" applyFill="1" applyBorder="1" applyProtection="1">
      <protection locked="0"/>
    </xf>
    <xf numFmtId="1" fontId="2" fillId="0" borderId="71" xfId="0" applyNumberFormat="1" applyFont="1" applyBorder="1"/>
    <xf numFmtId="1" fontId="2" fillId="0" borderId="72" xfId="0" applyNumberFormat="1" applyFont="1" applyBorder="1"/>
    <xf numFmtId="1" fontId="2" fillId="0" borderId="146" xfId="0" applyNumberFormat="1" applyFont="1" applyBorder="1"/>
    <xf numFmtId="1" fontId="2" fillId="5" borderId="85" xfId="0" applyNumberFormat="1" applyFont="1" applyFill="1" applyBorder="1" applyProtection="1">
      <protection locked="0"/>
    </xf>
    <xf numFmtId="1" fontId="2" fillId="5" borderId="73" xfId="0" applyNumberFormat="1" applyFont="1" applyFill="1" applyBorder="1" applyProtection="1">
      <protection locked="0"/>
    </xf>
    <xf numFmtId="1" fontId="2" fillId="5" borderId="71" xfId="0" applyNumberFormat="1" applyFont="1" applyFill="1" applyBorder="1" applyProtection="1">
      <protection locked="0"/>
    </xf>
    <xf numFmtId="1" fontId="2" fillId="5" borderId="146" xfId="0" applyNumberFormat="1" applyFont="1" applyFill="1" applyBorder="1" applyProtection="1">
      <protection locked="0"/>
    </xf>
    <xf numFmtId="1" fontId="2" fillId="5" borderId="0" xfId="0" applyNumberFormat="1" applyFont="1" applyFill="1" applyProtection="1">
      <protection locked="0"/>
    </xf>
    <xf numFmtId="1" fontId="2" fillId="5" borderId="22" xfId="0" applyNumberFormat="1" applyFont="1" applyFill="1" applyBorder="1" applyProtection="1">
      <protection locked="0"/>
    </xf>
    <xf numFmtId="1" fontId="2" fillId="8" borderId="0" xfId="0" applyNumberFormat="1" applyFont="1" applyFill="1" applyProtection="1">
      <protection locked="0"/>
    </xf>
    <xf numFmtId="1" fontId="2" fillId="8" borderId="146" xfId="0" applyNumberFormat="1" applyFont="1" applyFill="1" applyBorder="1" applyProtection="1">
      <protection locked="0"/>
    </xf>
    <xf numFmtId="1" fontId="2" fillId="0" borderId="100" xfId="0" applyNumberFormat="1" applyFont="1" applyBorder="1"/>
    <xf numFmtId="1" fontId="2" fillId="0" borderId="147" xfId="0" applyNumberFormat="1" applyFont="1" applyBorder="1"/>
    <xf numFmtId="1" fontId="2" fillId="0" borderId="148" xfId="0" applyNumberFormat="1" applyFont="1" applyBorder="1"/>
    <xf numFmtId="1" fontId="2" fillId="5" borderId="149" xfId="0" applyNumberFormat="1" applyFont="1" applyFill="1" applyBorder="1" applyProtection="1">
      <protection locked="0"/>
    </xf>
    <xf numFmtId="1" fontId="2" fillId="5" borderId="123" xfId="0" applyNumberFormat="1" applyFont="1" applyFill="1" applyBorder="1" applyProtection="1">
      <protection locked="0"/>
    </xf>
    <xf numFmtId="1" fontId="2" fillId="5" borderId="148" xfId="0" applyNumberFormat="1" applyFont="1" applyFill="1" applyBorder="1" applyProtection="1">
      <protection locked="0"/>
    </xf>
    <xf numFmtId="1" fontId="2" fillId="5" borderId="122" xfId="0" applyNumberFormat="1" applyFont="1" applyFill="1" applyBorder="1" applyProtection="1">
      <protection locked="0"/>
    </xf>
    <xf numFmtId="1" fontId="2" fillId="5" borderId="134" xfId="0" applyNumberFormat="1" applyFont="1" applyFill="1" applyBorder="1" applyProtection="1">
      <protection locked="0"/>
    </xf>
    <xf numFmtId="1" fontId="2" fillId="8" borderId="122" xfId="0" applyNumberFormat="1" applyFont="1" applyFill="1" applyBorder="1" applyProtection="1">
      <protection locked="0"/>
    </xf>
    <xf numFmtId="1" fontId="2" fillId="8" borderId="148" xfId="0" applyNumberFormat="1" applyFont="1" applyFill="1" applyBorder="1" applyProtection="1">
      <protection locked="0"/>
    </xf>
    <xf numFmtId="1" fontId="2" fillId="3" borderId="126" xfId="0" applyNumberFormat="1" applyFont="1" applyFill="1" applyBorder="1" applyAlignment="1">
      <alignment vertical="center"/>
    </xf>
    <xf numFmtId="1" fontId="6" fillId="2" borderId="122" xfId="0" applyNumberFormat="1" applyFont="1" applyFill="1" applyBorder="1"/>
    <xf numFmtId="1" fontId="2" fillId="0" borderId="122" xfId="0" applyNumberFormat="1" applyFont="1" applyBorder="1"/>
    <xf numFmtId="1" fontId="2" fillId="2" borderId="0" xfId="0" applyNumberFormat="1" applyFont="1" applyFill="1" applyAlignment="1">
      <alignment wrapText="1"/>
    </xf>
    <xf numFmtId="1" fontId="2" fillId="0" borderId="138" xfId="0" applyNumberFormat="1" applyFont="1" applyBorder="1" applyAlignment="1">
      <alignment horizontal="center" vertical="center"/>
    </xf>
    <xf numFmtId="1" fontId="2" fillId="0" borderId="73" xfId="0" applyNumberFormat="1" applyFont="1" applyBorder="1" applyAlignment="1">
      <alignment horizontal="center" vertical="center"/>
    </xf>
    <xf numFmtId="1" fontId="2" fillId="0" borderId="124" xfId="0" applyNumberFormat="1" applyFont="1" applyBorder="1" applyAlignment="1">
      <alignment horizontal="center" vertical="center"/>
    </xf>
    <xf numFmtId="1" fontId="2" fillId="0" borderId="147" xfId="0" applyNumberFormat="1" applyFont="1" applyBorder="1" applyAlignment="1">
      <alignment horizontal="center" vertical="center" wrapText="1"/>
    </xf>
    <xf numFmtId="1" fontId="2" fillId="3" borderId="126" xfId="0" applyNumberFormat="1" applyFont="1" applyFill="1" applyBorder="1" applyAlignment="1">
      <alignment horizontal="center" vertical="center" wrapText="1"/>
    </xf>
    <xf numFmtId="1" fontId="2" fillId="3" borderId="123" xfId="0" applyNumberFormat="1" applyFont="1" applyFill="1" applyBorder="1" applyAlignment="1">
      <alignment horizontal="center" vertical="center" wrapText="1"/>
    </xf>
    <xf numFmtId="1" fontId="2" fillId="0" borderId="108" xfId="0" applyNumberFormat="1" applyFont="1" applyBorder="1"/>
    <xf numFmtId="1" fontId="2" fillId="0" borderId="109" xfId="0" applyNumberFormat="1" applyFont="1" applyBorder="1"/>
    <xf numFmtId="1" fontId="2" fillId="5" borderId="25" xfId="0" applyNumberFormat="1" applyFont="1" applyFill="1" applyBorder="1" applyProtection="1">
      <protection locked="0"/>
    </xf>
    <xf numFmtId="1" fontId="2" fillId="8" borderId="24" xfId="0" applyNumberFormat="1" applyFont="1" applyFill="1" applyBorder="1" applyProtection="1">
      <protection locked="0"/>
    </xf>
    <xf numFmtId="1" fontId="2" fillId="8" borderId="140" xfId="0" applyNumberFormat="1" applyFont="1" applyFill="1" applyBorder="1" applyProtection="1">
      <protection locked="0"/>
    </xf>
    <xf numFmtId="1" fontId="2" fillId="0" borderId="54" xfId="0" applyNumberFormat="1" applyFont="1" applyBorder="1"/>
    <xf numFmtId="1" fontId="2" fillId="5" borderId="58" xfId="0" applyNumberFormat="1" applyFont="1" applyFill="1" applyBorder="1" applyProtection="1">
      <protection locked="0"/>
    </xf>
    <xf numFmtId="1" fontId="2" fillId="8" borderId="52" xfId="0" applyNumberFormat="1" applyFont="1" applyFill="1" applyBorder="1" applyProtection="1">
      <protection locked="0"/>
    </xf>
    <xf numFmtId="1" fontId="2" fillId="8" borderId="92" xfId="0" applyNumberFormat="1" applyFont="1" applyFill="1" applyBorder="1" applyProtection="1">
      <protection locked="0"/>
    </xf>
    <xf numFmtId="1" fontId="2" fillId="0" borderId="61" xfId="0" applyNumberFormat="1" applyFont="1" applyBorder="1" applyAlignment="1">
      <alignment horizontal="left"/>
    </xf>
    <xf numFmtId="1" fontId="2" fillId="0" borderId="123" xfId="0" applyNumberFormat="1" applyFont="1" applyBorder="1"/>
    <xf numFmtId="1" fontId="2" fillId="5" borderId="59" xfId="0" applyNumberFormat="1" applyFont="1" applyFill="1" applyBorder="1" applyProtection="1">
      <protection locked="0"/>
    </xf>
    <xf numFmtId="1" fontId="2" fillId="8" borderId="102" xfId="0" applyNumberFormat="1" applyFont="1" applyFill="1" applyBorder="1" applyProtection="1">
      <protection locked="0"/>
    </xf>
    <xf numFmtId="1" fontId="2" fillId="5" borderId="150" xfId="0" applyNumberFormat="1" applyFont="1" applyFill="1" applyBorder="1" applyProtection="1">
      <protection locked="0"/>
    </xf>
    <xf numFmtId="1" fontId="2" fillId="0" borderId="57" xfId="0" applyNumberFormat="1" applyFont="1" applyBorder="1"/>
    <xf numFmtId="1" fontId="2" fillId="0" borderId="73" xfId="0" applyNumberFormat="1" applyFont="1" applyBorder="1"/>
    <xf numFmtId="1" fontId="2" fillId="5" borderId="151" xfId="0" applyNumberFormat="1" applyFont="1" applyFill="1" applyBorder="1" applyProtection="1">
      <protection locked="0"/>
    </xf>
    <xf numFmtId="1" fontId="2" fillId="0" borderId="27" xfId="0" applyNumberFormat="1" applyFont="1" applyBorder="1" applyAlignment="1">
      <alignment wrapText="1"/>
    </xf>
    <xf numFmtId="1" fontId="2" fillId="0" borderId="66" xfId="0" applyNumberFormat="1" applyFont="1" applyBorder="1" applyAlignment="1">
      <alignment wrapText="1"/>
    </xf>
    <xf numFmtId="1" fontId="2" fillId="5" borderId="152" xfId="0" applyNumberFormat="1" applyFont="1" applyFill="1" applyBorder="1" applyProtection="1">
      <protection locked="0"/>
    </xf>
    <xf numFmtId="1" fontId="2" fillId="0" borderId="23" xfId="0" applyNumberFormat="1" applyFont="1" applyBorder="1"/>
    <xf numFmtId="1" fontId="2" fillId="0" borderId="56" xfId="0" applyNumberFormat="1" applyFont="1" applyBorder="1"/>
    <xf numFmtId="1" fontId="2" fillId="0" borderId="27" xfId="0" applyNumberFormat="1" applyFont="1" applyBorder="1"/>
    <xf numFmtId="1" fontId="2" fillId="5" borderId="153" xfId="0" applyNumberFormat="1" applyFont="1" applyFill="1" applyBorder="1" applyProtection="1">
      <protection locked="0"/>
    </xf>
    <xf numFmtId="1" fontId="2" fillId="0" borderId="9" xfId="0" applyNumberFormat="1" applyFont="1" applyBorder="1" applyAlignment="1">
      <alignment horizontal="center" vertical="center"/>
    </xf>
    <xf numFmtId="1" fontId="2" fillId="0" borderId="52" xfId="0" applyNumberFormat="1" applyFont="1" applyBorder="1" applyAlignment="1">
      <alignment wrapText="1"/>
    </xf>
    <xf numFmtId="1" fontId="2" fillId="11" borderId="100" xfId="0" applyNumberFormat="1" applyFont="1" applyFill="1" applyBorder="1" applyAlignment="1">
      <alignment wrapText="1"/>
    </xf>
    <xf numFmtId="1" fontId="2" fillId="11" borderId="147" xfId="0" applyNumberFormat="1" applyFont="1" applyFill="1" applyBorder="1"/>
    <xf numFmtId="1" fontId="2" fillId="11" borderId="123" xfId="0" applyNumberFormat="1" applyFont="1" applyFill="1" applyBorder="1"/>
    <xf numFmtId="1" fontId="2" fillId="11" borderId="28" xfId="0" applyNumberFormat="1" applyFont="1" applyFill="1" applyBorder="1" applyProtection="1">
      <protection locked="0"/>
    </xf>
    <xf numFmtId="1" fontId="2" fillId="11" borderId="60" xfId="0" applyNumberFormat="1" applyFont="1" applyFill="1" applyBorder="1" applyProtection="1">
      <protection locked="0"/>
    </xf>
    <xf numFmtId="1" fontId="2" fillId="11" borderId="122" xfId="0" applyNumberFormat="1" applyFont="1" applyFill="1" applyBorder="1" applyProtection="1">
      <protection locked="0"/>
    </xf>
    <xf numFmtId="1" fontId="2" fillId="11" borderId="148" xfId="0" applyNumberFormat="1" applyFont="1" applyFill="1" applyBorder="1" applyProtection="1">
      <protection locked="0"/>
    </xf>
    <xf numFmtId="1" fontId="2" fillId="11" borderId="149" xfId="0" applyNumberFormat="1" applyFont="1" applyFill="1" applyBorder="1" applyProtection="1">
      <protection locked="0"/>
    </xf>
    <xf numFmtId="1" fontId="2" fillId="11" borderId="123" xfId="0" applyNumberFormat="1" applyFont="1" applyFill="1" applyBorder="1" applyProtection="1">
      <protection locked="0"/>
    </xf>
    <xf numFmtId="1" fontId="2" fillId="0" borderId="135" xfId="0" applyNumberFormat="1" applyFont="1" applyBorder="1"/>
    <xf numFmtId="1" fontId="4" fillId="2" borderId="154" xfId="0" applyNumberFormat="1" applyFont="1" applyFill="1" applyBorder="1"/>
    <xf numFmtId="1" fontId="6" fillId="0" borderId="0" xfId="0" applyNumberFormat="1" applyFont="1"/>
    <xf numFmtId="1" fontId="12" fillId="0" borderId="0" xfId="0" applyNumberFormat="1" applyFont="1"/>
    <xf numFmtId="1" fontId="2" fillId="0" borderId="157" xfId="0" applyNumberFormat="1" applyFont="1" applyBorder="1" applyAlignment="1">
      <alignment horizontal="center" vertical="center" wrapText="1"/>
    </xf>
    <xf numFmtId="1" fontId="2" fillId="0" borderId="158" xfId="0" applyNumberFormat="1" applyFont="1" applyBorder="1" applyAlignment="1">
      <alignment horizontal="center" vertical="center" wrapText="1"/>
    </xf>
    <xf numFmtId="1" fontId="2" fillId="0" borderId="161" xfId="0" applyNumberFormat="1" applyFont="1" applyBorder="1" applyAlignment="1">
      <alignment horizontal="center" vertical="center" wrapText="1"/>
    </xf>
    <xf numFmtId="1" fontId="2" fillId="0" borderId="160" xfId="0" applyNumberFormat="1" applyFont="1" applyBorder="1" applyAlignment="1">
      <alignment horizontal="center" vertical="center" wrapText="1"/>
    </xf>
    <xf numFmtId="1" fontId="2" fillId="0" borderId="159" xfId="0" applyNumberFormat="1" applyFont="1" applyBorder="1" applyAlignment="1">
      <alignment horizontal="center" vertical="center" wrapText="1"/>
    </xf>
    <xf numFmtId="1" fontId="2" fillId="0" borderId="131" xfId="0" applyNumberFormat="1" applyFont="1" applyBorder="1" applyAlignment="1">
      <alignment horizontal="right" wrapText="1"/>
    </xf>
    <xf numFmtId="1" fontId="2" fillId="0" borderId="56" xfId="0" applyNumberFormat="1" applyFont="1" applyBorder="1" applyAlignment="1">
      <alignment horizontal="right" wrapText="1"/>
    </xf>
    <xf numFmtId="1" fontId="2" fillId="0" borderId="170" xfId="4" applyNumberFormat="1" applyFont="1" applyBorder="1" applyAlignment="1" applyProtection="1">
      <alignment horizontal="center" vertical="center"/>
      <protection hidden="1"/>
    </xf>
    <xf numFmtId="1" fontId="2" fillId="0" borderId="171" xfId="2" applyNumberFormat="1" applyFont="1" applyBorder="1" applyAlignment="1">
      <alignment horizontal="center" vertical="center" wrapText="1"/>
    </xf>
    <xf numFmtId="1" fontId="2" fillId="0" borderId="155" xfId="2" applyNumberFormat="1" applyFont="1" applyBorder="1" applyAlignment="1">
      <alignment horizontal="center" vertical="center" wrapText="1"/>
    </xf>
    <xf numFmtId="1" fontId="2" fillId="0" borderId="157" xfId="2" applyNumberFormat="1" applyFont="1" applyBorder="1" applyAlignment="1">
      <alignment horizontal="center" vertical="center" wrapText="1"/>
    </xf>
    <xf numFmtId="1" fontId="2" fillId="0" borderId="159" xfId="2" applyNumberFormat="1" applyFont="1" applyBorder="1" applyAlignment="1">
      <alignment horizontal="center" vertical="center" wrapText="1"/>
    </xf>
    <xf numFmtId="1" fontId="2" fillId="0" borderId="169" xfId="2" applyNumberFormat="1" applyFont="1" applyBorder="1" applyAlignment="1">
      <alignment horizontal="center" vertical="center" wrapText="1"/>
    </xf>
    <xf numFmtId="1" fontId="2" fillId="0" borderId="160" xfId="2" applyNumberFormat="1" applyFont="1" applyBorder="1" applyAlignment="1">
      <alignment horizontal="center" vertical="center" wrapText="1"/>
    </xf>
    <xf numFmtId="1" fontId="2" fillId="0" borderId="173" xfId="2" applyNumberFormat="1" applyFont="1" applyBorder="1"/>
    <xf numFmtId="1" fontId="2" fillId="0" borderId="156" xfId="2" applyNumberFormat="1" applyFont="1" applyBorder="1"/>
    <xf numFmtId="1" fontId="2" fillId="0" borderId="25" xfId="2" applyNumberFormat="1" applyFont="1" applyBorder="1"/>
    <xf numFmtId="1" fontId="2" fillId="0" borderId="163" xfId="2" applyNumberFormat="1" applyFont="1" applyBorder="1"/>
    <xf numFmtId="1" fontId="2" fillId="5" borderId="156" xfId="2" applyNumberFormat="1" applyFont="1" applyFill="1" applyBorder="1" applyProtection="1">
      <protection locked="0"/>
    </xf>
    <xf numFmtId="1" fontId="2" fillId="5" borderId="174" xfId="2" applyNumberFormat="1" applyFont="1" applyFill="1" applyBorder="1" applyProtection="1">
      <protection locked="0"/>
    </xf>
    <xf numFmtId="1" fontId="2" fillId="5" borderId="163" xfId="2" applyNumberFormat="1" applyFont="1" applyFill="1" applyBorder="1" applyProtection="1">
      <protection locked="0"/>
    </xf>
    <xf numFmtId="1" fontId="2" fillId="5" borderId="175" xfId="2" applyNumberFormat="1" applyFont="1" applyFill="1" applyBorder="1" applyProtection="1">
      <protection locked="0"/>
    </xf>
    <xf numFmtId="1" fontId="2" fillId="0" borderId="27" xfId="2" applyNumberFormat="1" applyFont="1" applyBorder="1"/>
    <xf numFmtId="1" fontId="2" fillId="0" borderId="45" xfId="2" applyNumberFormat="1" applyFont="1" applyBorder="1"/>
    <xf numFmtId="1" fontId="2" fillId="0" borderId="51" xfId="2" applyNumberFormat="1" applyFont="1" applyBorder="1"/>
    <xf numFmtId="1" fontId="2" fillId="0" borderId="131" xfId="2" applyNumberFormat="1" applyFont="1" applyBorder="1"/>
    <xf numFmtId="1" fontId="2" fillId="5" borderId="28" xfId="2" applyNumberFormat="1" applyFont="1" applyFill="1" applyBorder="1" applyProtection="1">
      <protection locked="0"/>
    </xf>
    <xf numFmtId="1" fontId="2" fillId="5" borderId="92" xfId="2" applyNumberFormat="1" applyFont="1" applyFill="1" applyBorder="1" applyProtection="1">
      <protection locked="0"/>
    </xf>
    <xf numFmtId="1" fontId="2" fillId="5" borderId="30" xfId="2" applyNumberFormat="1" applyFont="1" applyFill="1" applyBorder="1" applyProtection="1">
      <protection locked="0"/>
    </xf>
    <xf numFmtId="1" fontId="2" fillId="5" borderId="176" xfId="2" applyNumberFormat="1" applyFont="1" applyFill="1" applyBorder="1" applyProtection="1">
      <protection locked="0"/>
    </xf>
    <xf numFmtId="1" fontId="2" fillId="5" borderId="102" xfId="2" applyNumberFormat="1" applyFont="1" applyFill="1" applyBorder="1" applyProtection="1">
      <protection locked="0"/>
    </xf>
    <xf numFmtId="1" fontId="2" fillId="0" borderId="157" xfId="2" applyNumberFormat="1" applyFont="1" applyBorder="1"/>
    <xf numFmtId="1" fontId="2" fillId="0" borderId="158" xfId="2" applyNumberFormat="1" applyFont="1" applyBorder="1"/>
    <xf numFmtId="1" fontId="2" fillId="0" borderId="161" xfId="2" applyNumberFormat="1" applyFont="1" applyBorder="1"/>
    <xf numFmtId="1" fontId="2" fillId="0" borderId="159" xfId="2" applyNumberFormat="1" applyFont="1" applyBorder="1"/>
    <xf numFmtId="1" fontId="2" fillId="0" borderId="169" xfId="2" applyNumberFormat="1" applyFont="1" applyBorder="1"/>
    <xf numFmtId="1" fontId="2" fillId="0" borderId="160" xfId="2" applyNumberFormat="1" applyFont="1" applyBorder="1"/>
    <xf numFmtId="1" fontId="4" fillId="12" borderId="0" xfId="0" applyNumberFormat="1" applyFont="1" applyFill="1"/>
    <xf numFmtId="1" fontId="2" fillId="5" borderId="157" xfId="2" applyNumberFormat="1" applyFont="1" applyFill="1" applyBorder="1" applyProtection="1">
      <protection locked="0"/>
    </xf>
    <xf numFmtId="1" fontId="2" fillId="5" borderId="160" xfId="2" applyNumberFormat="1" applyFont="1" applyFill="1" applyBorder="1" applyProtection="1">
      <protection locked="0"/>
    </xf>
    <xf numFmtId="1" fontId="2" fillId="5" borderId="178" xfId="2" applyNumberFormat="1" applyFont="1" applyFill="1" applyBorder="1" applyProtection="1">
      <protection locked="0"/>
    </xf>
    <xf numFmtId="1" fontId="2" fillId="5" borderId="161" xfId="2" applyNumberFormat="1" applyFont="1" applyFill="1" applyBorder="1" applyProtection="1">
      <protection locked="0"/>
    </xf>
    <xf numFmtId="1" fontId="2" fillId="5" borderId="166" xfId="2" applyNumberFormat="1" applyFont="1" applyFill="1" applyBorder="1" applyProtection="1">
      <protection locked="0"/>
    </xf>
    <xf numFmtId="1" fontId="2" fillId="5" borderId="52" xfId="2" applyNumberFormat="1" applyFont="1" applyFill="1" applyBorder="1" applyProtection="1">
      <protection locked="0"/>
    </xf>
    <xf numFmtId="1" fontId="2" fillId="5" borderId="56" xfId="2" applyNumberFormat="1" applyFont="1" applyFill="1" applyBorder="1" applyProtection="1">
      <protection locked="0"/>
    </xf>
    <xf numFmtId="1" fontId="2" fillId="5" borderId="100" xfId="2" applyNumberFormat="1" applyFont="1" applyFill="1" applyBorder="1" applyProtection="1">
      <protection locked="0"/>
    </xf>
    <xf numFmtId="1" fontId="2" fillId="5" borderId="123" xfId="2" applyNumberFormat="1" applyFont="1" applyFill="1" applyBorder="1" applyProtection="1">
      <protection locked="0"/>
    </xf>
    <xf numFmtId="0" fontId="4" fillId="0" borderId="0" xfId="0" applyFont="1"/>
    <xf numFmtId="1" fontId="2" fillId="0" borderId="168" xfId="2" applyNumberFormat="1" applyFont="1" applyBorder="1" applyAlignment="1">
      <alignment horizontal="center" vertical="center" wrapText="1"/>
    </xf>
    <xf numFmtId="1" fontId="2" fillId="5" borderId="162" xfId="2" applyNumberFormat="1" applyFont="1" applyFill="1" applyBorder="1" applyProtection="1">
      <protection locked="0"/>
    </xf>
    <xf numFmtId="1" fontId="2" fillId="5" borderId="145" xfId="2" applyNumberFormat="1" applyFont="1" applyFill="1" applyBorder="1" applyProtection="1">
      <protection locked="0"/>
    </xf>
    <xf numFmtId="1" fontId="2" fillId="5" borderId="54" xfId="2" applyNumberFormat="1" applyFont="1" applyFill="1" applyBorder="1" applyProtection="1">
      <protection locked="0"/>
    </xf>
    <xf numFmtId="1" fontId="2" fillId="5" borderId="53" xfId="2" applyNumberFormat="1" applyFont="1" applyFill="1" applyBorder="1" applyProtection="1">
      <protection locked="0"/>
    </xf>
    <xf numFmtId="1" fontId="2" fillId="5" borderId="134" xfId="2" applyNumberFormat="1" applyFont="1" applyFill="1" applyBorder="1" applyProtection="1">
      <protection locked="0"/>
    </xf>
    <xf numFmtId="1" fontId="2" fillId="5" borderId="61" xfId="2" applyNumberFormat="1" applyFont="1" applyFill="1" applyBorder="1" applyProtection="1">
      <protection locked="0"/>
    </xf>
    <xf numFmtId="1" fontId="2" fillId="5" borderId="60" xfId="2" applyNumberFormat="1" applyFont="1" applyFill="1" applyBorder="1" applyProtection="1">
      <protection locked="0"/>
    </xf>
    <xf numFmtId="1" fontId="4" fillId="13" borderId="0" xfId="0" applyNumberFormat="1" applyFont="1" applyFill="1"/>
    <xf numFmtId="1" fontId="4" fillId="13" borderId="0" xfId="0" applyNumberFormat="1" applyFont="1" applyFill="1" applyProtection="1">
      <protection locked="0"/>
    </xf>
    <xf numFmtId="1" fontId="4" fillId="0" borderId="180" xfId="0" applyNumberFormat="1" applyFont="1" applyBorder="1"/>
    <xf numFmtId="1" fontId="4" fillId="0" borderId="181" xfId="0" applyNumberFormat="1" applyFont="1" applyBorder="1"/>
    <xf numFmtId="1" fontId="2" fillId="0" borderId="149" xfId="0" applyNumberFormat="1" applyFont="1" applyBorder="1" applyAlignment="1">
      <alignment horizontal="right"/>
    </xf>
    <xf numFmtId="1" fontId="6" fillId="0" borderId="182" xfId="0" applyNumberFormat="1" applyFont="1" applyBorder="1"/>
    <xf numFmtId="1" fontId="6" fillId="2" borderId="182" xfId="0" applyNumberFormat="1" applyFont="1" applyFill="1" applyBorder="1"/>
    <xf numFmtId="1" fontId="2" fillId="0" borderId="131" xfId="0" applyNumberFormat="1" applyFont="1" applyBorder="1" applyAlignment="1">
      <alignment horizontal="right"/>
    </xf>
    <xf numFmtId="1" fontId="2" fillId="0" borderId="145" xfId="0" applyNumberFormat="1" applyFont="1" applyBorder="1" applyAlignment="1">
      <alignment horizontal="left" vertical="center" wrapText="1"/>
    </xf>
    <xf numFmtId="1" fontId="2" fillId="3" borderId="145" xfId="0" applyNumberFormat="1" applyFont="1" applyFill="1" applyBorder="1" applyAlignment="1">
      <alignment horizontal="left" vertical="center" wrapText="1"/>
    </xf>
    <xf numFmtId="1" fontId="2" fillId="3" borderId="131" xfId="0" applyNumberFormat="1" applyFont="1" applyFill="1" applyBorder="1" applyAlignment="1">
      <alignment horizontal="right"/>
    </xf>
    <xf numFmtId="1" fontId="2" fillId="5" borderId="182" xfId="0" applyNumberFormat="1" applyFont="1" applyFill="1" applyBorder="1" applyProtection="1">
      <protection locked="0"/>
    </xf>
    <xf numFmtId="1" fontId="4" fillId="0" borderId="183" xfId="0" applyNumberFormat="1" applyFont="1" applyBorder="1"/>
    <xf numFmtId="1" fontId="2" fillId="3" borderId="184" xfId="0" applyNumberFormat="1" applyFont="1" applyFill="1" applyBorder="1" applyAlignment="1">
      <alignment wrapText="1"/>
    </xf>
    <xf numFmtId="1" fontId="2" fillId="6" borderId="185" xfId="1" applyNumberFormat="1" applyFont="1" applyBorder="1" applyProtection="1">
      <protection locked="0"/>
    </xf>
    <xf numFmtId="1" fontId="2" fillId="6" borderId="186" xfId="1" applyNumberFormat="1" applyFont="1" applyBorder="1" applyProtection="1">
      <protection locked="0"/>
    </xf>
    <xf numFmtId="1" fontId="2" fillId="6" borderId="187" xfId="1" applyNumberFormat="1" applyFont="1" applyBorder="1" applyProtection="1">
      <protection locked="0"/>
    </xf>
    <xf numFmtId="1" fontId="2" fillId="5" borderId="188" xfId="0" applyNumberFormat="1" applyFont="1" applyFill="1" applyBorder="1" applyProtection="1">
      <protection locked="0"/>
    </xf>
    <xf numFmtId="1" fontId="2" fillId="3" borderId="194" xfId="0" applyNumberFormat="1" applyFont="1" applyFill="1" applyBorder="1" applyAlignment="1">
      <alignment wrapText="1"/>
    </xf>
    <xf numFmtId="1" fontId="2" fillId="3" borderId="195" xfId="0" applyNumberFormat="1" applyFont="1" applyFill="1" applyBorder="1" applyAlignment="1">
      <alignment wrapText="1"/>
    </xf>
    <xf numFmtId="1" fontId="2" fillId="0" borderId="193" xfId="0" applyNumberFormat="1" applyFont="1" applyBorder="1" applyAlignment="1">
      <alignment horizontal="right"/>
    </xf>
    <xf numFmtId="1" fontId="2" fillId="5" borderId="193" xfId="0" applyNumberFormat="1" applyFont="1" applyFill="1" applyBorder="1" applyProtection="1">
      <protection locked="0"/>
    </xf>
    <xf numFmtId="1" fontId="2" fillId="0" borderId="193" xfId="0" applyNumberFormat="1" applyFont="1" applyBorder="1"/>
    <xf numFmtId="1" fontId="2" fillId="0" borderId="192" xfId="0" applyNumberFormat="1" applyFont="1" applyBorder="1" applyAlignment="1">
      <alignment horizontal="right"/>
    </xf>
    <xf numFmtId="1" fontId="2" fillId="5" borderId="192" xfId="0" applyNumberFormat="1" applyFont="1" applyFill="1" applyBorder="1" applyProtection="1">
      <protection locked="0"/>
    </xf>
    <xf numFmtId="1" fontId="2" fillId="0" borderId="192" xfId="0" applyNumberFormat="1" applyFont="1" applyBorder="1" applyAlignment="1">
      <alignment horizontal="right" wrapText="1"/>
    </xf>
    <xf numFmtId="1" fontId="2" fillId="5" borderId="191" xfId="0" applyNumberFormat="1" applyFont="1" applyFill="1" applyBorder="1" applyProtection="1">
      <protection locked="0"/>
    </xf>
    <xf numFmtId="1" fontId="2" fillId="0" borderId="189" xfId="0" applyNumberFormat="1" applyFont="1" applyBorder="1" applyAlignment="1">
      <alignment horizontal="left" vertical="center" wrapText="1"/>
    </xf>
    <xf numFmtId="1" fontId="6" fillId="0" borderId="199" xfId="0" applyNumberFormat="1" applyFont="1" applyBorder="1"/>
    <xf numFmtId="1" fontId="2" fillId="0" borderId="192" xfId="0" applyNumberFormat="1" applyFont="1" applyBorder="1"/>
    <xf numFmtId="1" fontId="2" fillId="0" borderId="191" xfId="0" applyNumberFormat="1" applyFont="1" applyBorder="1"/>
    <xf numFmtId="1" fontId="2" fillId="9" borderId="200" xfId="0" applyNumberFormat="1" applyFont="1" applyFill="1" applyBorder="1"/>
    <xf numFmtId="1" fontId="4" fillId="3" borderId="200" xfId="0" applyNumberFormat="1" applyFont="1" applyFill="1" applyBorder="1"/>
    <xf numFmtId="1" fontId="2" fillId="5" borderId="200" xfId="0" applyNumberFormat="1" applyFont="1" applyFill="1" applyBorder="1" applyProtection="1">
      <protection locked="0"/>
    </xf>
    <xf numFmtId="1" fontId="2" fillId="3" borderId="200" xfId="0" applyNumberFormat="1" applyFont="1" applyFill="1" applyBorder="1" applyAlignment="1" applyProtection="1">
      <alignment vertical="center"/>
      <protection locked="0"/>
    </xf>
    <xf numFmtId="1" fontId="2" fillId="3" borderId="200" xfId="0" applyNumberFormat="1" applyFont="1" applyFill="1" applyBorder="1" applyAlignment="1">
      <alignment vertical="center"/>
    </xf>
    <xf numFmtId="1" fontId="2" fillId="2" borderId="200" xfId="0" applyNumberFormat="1" applyFont="1" applyFill="1" applyBorder="1"/>
    <xf numFmtId="1" fontId="2" fillId="0" borderId="205" xfId="0" applyNumberFormat="1" applyFont="1" applyBorder="1"/>
    <xf numFmtId="1" fontId="2" fillId="5" borderId="205" xfId="0" applyNumberFormat="1" applyFont="1" applyFill="1" applyBorder="1" applyProtection="1">
      <protection locked="0"/>
    </xf>
    <xf numFmtId="1" fontId="2" fillId="0" borderId="205" xfId="0" applyNumberFormat="1" applyFont="1" applyBorder="1" applyAlignment="1">
      <alignment horizontal="right" wrapText="1"/>
    </xf>
    <xf numFmtId="1" fontId="2" fillId="0" borderId="205" xfId="2" applyNumberFormat="1" applyFont="1" applyBorder="1"/>
    <xf numFmtId="1" fontId="2" fillId="0" borderId="206" xfId="0" applyNumberFormat="1" applyFont="1" applyBorder="1" applyAlignment="1">
      <alignment wrapText="1"/>
    </xf>
    <xf numFmtId="1" fontId="2" fillId="5" borderId="209" xfId="0" applyNumberFormat="1" applyFont="1" applyFill="1" applyBorder="1" applyProtection="1">
      <protection locked="0"/>
    </xf>
    <xf numFmtId="1" fontId="2" fillId="11" borderId="209" xfId="0" applyNumberFormat="1" applyFont="1" applyFill="1" applyBorder="1" applyProtection="1">
      <protection locked="0"/>
    </xf>
    <xf numFmtId="1" fontId="4" fillId="0" borderId="207" xfId="0" applyNumberFormat="1" applyFont="1" applyBorder="1"/>
    <xf numFmtId="1" fontId="4" fillId="0" borderId="208" xfId="0" applyNumberFormat="1" applyFont="1" applyBorder="1"/>
    <xf numFmtId="1" fontId="2" fillId="0" borderId="209" xfId="0" applyNumberFormat="1" applyFont="1" applyBorder="1" applyAlignment="1">
      <alignment horizontal="right"/>
    </xf>
    <xf numFmtId="1" fontId="2" fillId="3" borderId="210" xfId="0" applyNumberFormat="1" applyFont="1" applyFill="1" applyBorder="1" applyAlignment="1">
      <alignment wrapText="1"/>
    </xf>
    <xf numFmtId="1" fontId="6" fillId="0" borderId="211" xfId="0" applyNumberFormat="1" applyFont="1" applyBorder="1"/>
    <xf numFmtId="1" fontId="6" fillId="2" borderId="211" xfId="0" applyNumberFormat="1" applyFont="1" applyFill="1" applyBorder="1"/>
    <xf numFmtId="1" fontId="2" fillId="5" borderId="211" xfId="0" applyNumberFormat="1" applyFont="1" applyFill="1" applyBorder="1" applyProtection="1">
      <protection locked="0"/>
    </xf>
    <xf numFmtId="1" fontId="5" fillId="2" borderId="213" xfId="0" applyNumberFormat="1" applyFont="1" applyFill="1" applyBorder="1" applyAlignment="1">
      <alignment wrapText="1"/>
    </xf>
    <xf numFmtId="1" fontId="4" fillId="0" borderId="213" xfId="0" applyNumberFormat="1" applyFont="1" applyBorder="1"/>
    <xf numFmtId="1" fontId="4" fillId="3" borderId="213" xfId="0" applyNumberFormat="1" applyFont="1" applyFill="1" applyBorder="1"/>
    <xf numFmtId="1" fontId="2" fillId="3" borderId="213" xfId="0" applyNumberFormat="1" applyFont="1" applyFill="1" applyBorder="1" applyAlignment="1">
      <alignment wrapText="1"/>
    </xf>
    <xf numFmtId="1" fontId="2" fillId="5" borderId="212" xfId="0" applyNumberFormat="1" applyFont="1" applyFill="1" applyBorder="1" applyProtection="1">
      <protection locked="0"/>
    </xf>
    <xf numFmtId="1" fontId="2" fillId="5" borderId="117" xfId="0" applyNumberFormat="1" applyFont="1" applyFill="1" applyBorder="1" applyProtection="1">
      <protection locked="0"/>
    </xf>
    <xf numFmtId="1" fontId="2" fillId="5" borderId="15" xfId="2" applyNumberFormat="1" applyFont="1" applyFill="1" applyBorder="1" applyProtection="1">
      <protection locked="0"/>
    </xf>
    <xf numFmtId="1" fontId="2" fillId="0" borderId="214" xfId="0" applyNumberFormat="1" applyFont="1" applyBorder="1" applyAlignment="1">
      <alignment horizontal="right"/>
    </xf>
    <xf numFmtId="1" fontId="2" fillId="5" borderId="215" xfId="0" applyNumberFormat="1" applyFont="1" applyFill="1" applyBorder="1" applyProtection="1">
      <protection locked="0"/>
    </xf>
    <xf numFmtId="1" fontId="2" fillId="0" borderId="215" xfId="0" applyNumberFormat="1" applyFont="1" applyBorder="1" applyAlignment="1">
      <alignment horizontal="left" vertical="center" wrapText="1"/>
    </xf>
    <xf numFmtId="1" fontId="2" fillId="3" borderId="215" xfId="0" applyNumberFormat="1" applyFont="1" applyFill="1" applyBorder="1" applyAlignment="1">
      <alignment horizontal="left" vertical="center" wrapText="1"/>
    </xf>
    <xf numFmtId="1" fontId="2" fillId="0" borderId="220" xfId="0" applyNumberFormat="1" applyFont="1" applyBorder="1" applyAlignment="1">
      <alignment horizontal="center" vertical="center" wrapText="1"/>
    </xf>
    <xf numFmtId="1" fontId="2" fillId="0" borderId="220" xfId="0" applyNumberFormat="1" applyFont="1" applyBorder="1" applyAlignment="1">
      <alignment horizontal="right" wrapText="1"/>
    </xf>
    <xf numFmtId="1" fontId="2" fillId="3" borderId="221" xfId="0" applyNumberFormat="1" applyFont="1" applyFill="1" applyBorder="1"/>
    <xf numFmtId="1" fontId="4" fillId="3" borderId="221" xfId="0" applyNumberFormat="1" applyFont="1" applyFill="1" applyBorder="1"/>
    <xf numFmtId="1" fontId="2" fillId="6" borderId="222" xfId="1" applyNumberFormat="1" applyFont="1" applyBorder="1" applyProtection="1">
      <protection locked="0"/>
    </xf>
    <xf numFmtId="1" fontId="2" fillId="0" borderId="73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27" xfId="0" applyNumberFormat="1" applyFont="1" applyBorder="1" applyAlignment="1">
      <alignment horizontal="left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218" xfId="0" applyNumberFormat="1" applyFont="1" applyBorder="1" applyAlignment="1">
      <alignment horizontal="center" vertical="center" wrapText="1"/>
    </xf>
    <xf numFmtId="1" fontId="2" fillId="0" borderId="217" xfId="0" applyNumberFormat="1" applyFont="1" applyBorder="1" applyAlignment="1">
      <alignment horizontal="center" vertical="center" wrapText="1"/>
    </xf>
    <xf numFmtId="1" fontId="2" fillId="0" borderId="218" xfId="0" applyNumberFormat="1" applyFont="1" applyBorder="1" applyAlignment="1">
      <alignment horizontal="center" vertical="center"/>
    </xf>
    <xf numFmtId="1" fontId="2" fillId="0" borderId="105" xfId="0" applyNumberFormat="1" applyFont="1" applyBorder="1" applyAlignment="1">
      <alignment horizontal="left" vertical="center" wrapText="1"/>
    </xf>
    <xf numFmtId="1" fontId="2" fillId="0" borderId="220" xfId="0" applyNumberFormat="1" applyFont="1" applyBorder="1" applyAlignment="1">
      <alignment horizontal="center" vertical="center"/>
    </xf>
    <xf numFmtId="1" fontId="2" fillId="5" borderId="225" xfId="0" applyNumberFormat="1" applyFont="1" applyFill="1" applyBorder="1" applyProtection="1">
      <protection locked="0"/>
    </xf>
    <xf numFmtId="1" fontId="2" fillId="0" borderId="227" xfId="0" applyNumberFormat="1" applyFont="1" applyBorder="1" applyAlignment="1">
      <alignment horizontal="left" vertical="center" wrapText="1"/>
    </xf>
    <xf numFmtId="1" fontId="2" fillId="0" borderId="225" xfId="0" applyNumberFormat="1" applyFont="1" applyBorder="1" applyAlignment="1">
      <alignment horizontal="right" wrapText="1"/>
    </xf>
    <xf numFmtId="1" fontId="2" fillId="0" borderId="225" xfId="0" applyNumberFormat="1" applyFont="1" applyBorder="1" applyAlignment="1">
      <alignment vertical="center" wrapText="1"/>
    </xf>
    <xf numFmtId="1" fontId="2" fillId="5" borderId="227" xfId="0" applyNumberFormat="1" applyFont="1" applyFill="1" applyBorder="1" applyProtection="1">
      <protection locked="0"/>
    </xf>
    <xf numFmtId="1" fontId="2" fillId="3" borderId="237" xfId="0" applyNumberFormat="1" applyFont="1" applyFill="1" applyBorder="1" applyAlignment="1">
      <alignment wrapText="1"/>
    </xf>
    <xf numFmtId="1" fontId="2" fillId="3" borderId="238" xfId="0" applyNumberFormat="1" applyFont="1" applyFill="1" applyBorder="1" applyAlignment="1">
      <alignment wrapText="1"/>
    </xf>
    <xf numFmtId="1" fontId="2" fillId="3" borderId="241" xfId="0" applyNumberFormat="1" applyFont="1" applyFill="1" applyBorder="1" applyAlignment="1">
      <alignment wrapText="1"/>
    </xf>
    <xf numFmtId="1" fontId="2" fillId="0" borderId="233" xfId="0" applyNumberFormat="1" applyFont="1" applyBorder="1" applyAlignment="1">
      <alignment horizontal="center" vertical="center" wrapText="1"/>
    </xf>
    <xf numFmtId="1" fontId="2" fillId="0" borderId="233" xfId="0" applyNumberFormat="1" applyFont="1" applyBorder="1"/>
    <xf numFmtId="1" fontId="2" fillId="0" borderId="232" xfId="0" applyNumberFormat="1" applyFont="1" applyBorder="1"/>
    <xf numFmtId="1" fontId="2" fillId="0" borderId="244" xfId="0" applyNumberFormat="1" applyFont="1" applyBorder="1"/>
    <xf numFmtId="1" fontId="2" fillId="5" borderId="244" xfId="0" applyNumberFormat="1" applyFont="1" applyFill="1" applyBorder="1" applyProtection="1">
      <protection locked="0"/>
    </xf>
    <xf numFmtId="1" fontId="2" fillId="0" borderId="225" xfId="0" applyNumberFormat="1" applyFont="1" applyBorder="1" applyAlignment="1">
      <alignment horizontal="right"/>
    </xf>
    <xf numFmtId="1" fontId="2" fillId="0" borderId="235" xfId="0" applyNumberFormat="1" applyFont="1" applyBorder="1" applyAlignment="1">
      <alignment horizontal="right"/>
    </xf>
    <xf numFmtId="1" fontId="2" fillId="9" borderId="225" xfId="0" applyNumberFormat="1" applyFont="1" applyFill="1" applyBorder="1"/>
    <xf numFmtId="1" fontId="2" fillId="5" borderId="234" xfId="0" applyNumberFormat="1" applyFont="1" applyFill="1" applyBorder="1" applyProtection="1">
      <protection locked="0"/>
    </xf>
    <xf numFmtId="1" fontId="2" fillId="0" borderId="245" xfId="0" applyNumberFormat="1" applyFont="1" applyBorder="1" applyAlignment="1">
      <alignment horizontal="right" wrapText="1"/>
    </xf>
    <xf numFmtId="1" fontId="2" fillId="5" borderId="235" xfId="0" applyNumberFormat="1" applyFont="1" applyFill="1" applyBorder="1" applyProtection="1">
      <protection locked="0"/>
    </xf>
    <xf numFmtId="1" fontId="2" fillId="0" borderId="225" xfId="0" applyNumberFormat="1" applyFont="1" applyBorder="1"/>
    <xf numFmtId="1" fontId="2" fillId="0" borderId="233" xfId="0" applyNumberFormat="1" applyFont="1" applyBorder="1" applyAlignment="1">
      <alignment vertical="center"/>
    </xf>
    <xf numFmtId="1" fontId="2" fillId="3" borderId="233" xfId="0" applyNumberFormat="1" applyFont="1" applyFill="1" applyBorder="1" applyAlignment="1">
      <alignment vertical="center"/>
    </xf>
    <xf numFmtId="1" fontId="2" fillId="0" borderId="245" xfId="0" applyNumberFormat="1" applyFont="1" applyBorder="1" applyAlignment="1">
      <alignment horizontal="center" vertical="center"/>
    </xf>
    <xf numFmtId="1" fontId="2" fillId="0" borderId="234" xfId="0" applyNumberFormat="1" applyFont="1" applyBorder="1"/>
    <xf numFmtId="1" fontId="2" fillId="0" borderId="235" xfId="0" applyNumberFormat="1" applyFont="1" applyBorder="1"/>
    <xf numFmtId="1" fontId="2" fillId="8" borderId="225" xfId="0" applyNumberFormat="1" applyFont="1" applyFill="1" applyBorder="1" applyProtection="1">
      <protection locked="0"/>
    </xf>
    <xf numFmtId="1" fontId="2" fillId="0" borderId="227" xfId="0" applyNumberFormat="1" applyFont="1" applyBorder="1"/>
    <xf numFmtId="1" fontId="2" fillId="0" borderId="247" xfId="0" applyNumberFormat="1" applyFont="1" applyBorder="1" applyAlignment="1">
      <alignment horizontal="center" vertical="center" wrapText="1"/>
    </xf>
    <xf numFmtId="1" fontId="2" fillId="0" borderId="248" xfId="0" applyNumberFormat="1" applyFont="1" applyBorder="1" applyAlignment="1">
      <alignment horizontal="center" vertical="center" wrapText="1"/>
    </xf>
    <xf numFmtId="1" fontId="2" fillId="0" borderId="250" xfId="0" applyNumberFormat="1" applyFont="1" applyBorder="1" applyAlignment="1">
      <alignment horizontal="center" vertical="center" wrapText="1"/>
    </xf>
    <xf numFmtId="1" fontId="2" fillId="0" borderId="249" xfId="0" applyNumberFormat="1" applyFont="1" applyBorder="1" applyAlignment="1">
      <alignment horizontal="center" vertical="center" wrapText="1"/>
    </xf>
    <xf numFmtId="1" fontId="2" fillId="0" borderId="244" xfId="0" applyNumberFormat="1" applyFont="1" applyBorder="1" applyAlignment="1">
      <alignment horizontal="right" wrapText="1"/>
    </xf>
    <xf numFmtId="1" fontId="2" fillId="0" borderId="243" xfId="4" applyNumberFormat="1" applyFont="1" applyBorder="1" applyAlignment="1" applyProtection="1">
      <alignment horizontal="center" vertical="center"/>
      <protection hidden="1"/>
    </xf>
    <xf numFmtId="1" fontId="2" fillId="0" borderId="245" xfId="2" applyNumberFormat="1" applyFont="1" applyBorder="1" applyAlignment="1">
      <alignment horizontal="center" vertical="center" wrapText="1"/>
    </xf>
    <xf numFmtId="1" fontId="2" fillId="0" borderId="247" xfId="2" applyNumberFormat="1" applyFont="1" applyBorder="1" applyAlignment="1">
      <alignment horizontal="center" vertical="center" wrapText="1"/>
    </xf>
    <xf numFmtId="1" fontId="2" fillId="0" borderId="249" xfId="2" applyNumberFormat="1" applyFont="1" applyBorder="1" applyAlignment="1">
      <alignment horizontal="center" vertical="center" wrapText="1"/>
    </xf>
    <xf numFmtId="1" fontId="2" fillId="0" borderId="257" xfId="2" applyNumberFormat="1" applyFont="1" applyBorder="1" applyAlignment="1">
      <alignment horizontal="center" vertical="center" wrapText="1"/>
    </xf>
    <xf numFmtId="1" fontId="2" fillId="0" borderId="250" xfId="2" applyNumberFormat="1" applyFont="1" applyBorder="1" applyAlignment="1">
      <alignment horizontal="center" vertical="center" wrapText="1"/>
    </xf>
    <xf numFmtId="1" fontId="2" fillId="0" borderId="258" xfId="2" applyNumberFormat="1" applyFont="1" applyBorder="1"/>
    <xf numFmtId="1" fontId="2" fillId="0" borderId="246" xfId="2" applyNumberFormat="1" applyFont="1" applyBorder="1"/>
    <xf numFmtId="1" fontId="2" fillId="0" borderId="253" xfId="2" applyNumberFormat="1" applyFont="1" applyBorder="1"/>
    <xf numFmtId="1" fontId="2" fillId="5" borderId="246" xfId="2" applyNumberFormat="1" applyFont="1" applyFill="1" applyBorder="1" applyProtection="1">
      <protection locked="0"/>
    </xf>
    <xf numFmtId="1" fontId="2" fillId="5" borderId="259" xfId="2" applyNumberFormat="1" applyFont="1" applyFill="1" applyBorder="1" applyProtection="1">
      <protection locked="0"/>
    </xf>
    <xf numFmtId="1" fontId="2" fillId="5" borderId="253" xfId="2" applyNumberFormat="1" applyFont="1" applyFill="1" applyBorder="1" applyProtection="1">
      <protection locked="0"/>
    </xf>
    <xf numFmtId="1" fontId="2" fillId="5" borderId="260" xfId="2" applyNumberFormat="1" applyFont="1" applyFill="1" applyBorder="1" applyProtection="1">
      <protection locked="0"/>
    </xf>
    <xf numFmtId="1" fontId="2" fillId="0" borderId="244" xfId="2" applyNumberFormat="1" applyFont="1" applyBorder="1"/>
    <xf numFmtId="1" fontId="2" fillId="0" borderId="247" xfId="2" applyNumberFormat="1" applyFont="1" applyBorder="1"/>
    <xf numFmtId="1" fontId="2" fillId="0" borderId="248" xfId="2" applyNumberFormat="1" applyFont="1" applyBorder="1"/>
    <xf numFmtId="1" fontId="2" fillId="0" borderId="251" xfId="2" applyNumberFormat="1" applyFont="1" applyBorder="1"/>
    <xf numFmtId="1" fontId="2" fillId="0" borderId="249" xfId="2" applyNumberFormat="1" applyFont="1" applyBorder="1"/>
    <xf numFmtId="1" fontId="2" fillId="0" borderId="257" xfId="2" applyNumberFormat="1" applyFont="1" applyBorder="1"/>
    <xf numFmtId="1" fontId="2" fillId="0" borderId="250" xfId="2" applyNumberFormat="1" applyFont="1" applyBorder="1"/>
    <xf numFmtId="1" fontId="2" fillId="5" borderId="247" xfId="2" applyNumberFormat="1" applyFont="1" applyFill="1" applyBorder="1" applyProtection="1">
      <protection locked="0"/>
    </xf>
    <xf numFmtId="1" fontId="2" fillId="5" borderId="250" xfId="2" applyNumberFormat="1" applyFont="1" applyFill="1" applyBorder="1" applyProtection="1">
      <protection locked="0"/>
    </xf>
    <xf numFmtId="1" fontId="2" fillId="5" borderId="262" xfId="2" applyNumberFormat="1" applyFont="1" applyFill="1" applyBorder="1" applyProtection="1">
      <protection locked="0"/>
    </xf>
    <xf numFmtId="1" fontId="2" fillId="5" borderId="251" xfId="2" applyNumberFormat="1" applyFont="1" applyFill="1" applyBorder="1" applyProtection="1">
      <protection locked="0"/>
    </xf>
    <xf numFmtId="1" fontId="2" fillId="5" borderId="254" xfId="2" applyNumberFormat="1" applyFont="1" applyFill="1" applyBorder="1" applyProtection="1">
      <protection locked="0"/>
    </xf>
    <xf numFmtId="1" fontId="2" fillId="0" borderId="251" xfId="0" applyNumberFormat="1" applyFont="1" applyBorder="1" applyAlignment="1">
      <alignment horizontal="center" vertical="center" wrapText="1"/>
    </xf>
    <xf numFmtId="1" fontId="2" fillId="0" borderId="256" xfId="2" applyNumberFormat="1" applyFont="1" applyBorder="1" applyAlignment="1">
      <alignment horizontal="center" vertical="center" wrapText="1"/>
    </xf>
    <xf numFmtId="1" fontId="2" fillId="5" borderId="252" xfId="2" applyNumberFormat="1" applyFont="1" applyFill="1" applyBorder="1" applyProtection="1">
      <protection locked="0"/>
    </xf>
    <xf numFmtId="1" fontId="2" fillId="0" borderId="73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left" vertical="center" wrapText="1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226" xfId="2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left" vertical="center" wrapText="1"/>
    </xf>
    <xf numFmtId="1" fontId="4" fillId="0" borderId="263" xfId="0" applyNumberFormat="1" applyFont="1" applyBorder="1"/>
    <xf numFmtId="1" fontId="2" fillId="3" borderId="266" xfId="0" applyNumberFormat="1" applyFont="1" applyFill="1" applyBorder="1" applyAlignment="1">
      <alignment wrapText="1"/>
    </xf>
    <xf numFmtId="1" fontId="2" fillId="0" borderId="267" xfId="0" applyNumberFormat="1" applyFont="1" applyBorder="1" applyAlignment="1">
      <alignment horizontal="center" vertical="center" wrapText="1"/>
    </xf>
    <xf numFmtId="1" fontId="2" fillId="0" borderId="268" xfId="0" applyNumberFormat="1" applyFont="1" applyBorder="1" applyAlignment="1">
      <alignment horizontal="center" vertical="center" wrapText="1"/>
    </xf>
    <xf numFmtId="1" fontId="2" fillId="0" borderId="269" xfId="0" applyNumberFormat="1" applyFont="1" applyBorder="1" applyAlignment="1">
      <alignment horizontal="center" vertical="center"/>
    </xf>
    <xf numFmtId="1" fontId="2" fillId="3" borderId="270" xfId="0" applyNumberFormat="1" applyFont="1" applyFill="1" applyBorder="1" applyAlignment="1">
      <alignment wrapText="1"/>
    </xf>
    <xf numFmtId="1" fontId="2" fillId="0" borderId="267" xfId="0" applyNumberFormat="1" applyFont="1" applyBorder="1" applyAlignment="1">
      <alignment horizontal="right"/>
    </xf>
    <xf numFmtId="1" fontId="2" fillId="0" borderId="268" xfId="0" applyNumberFormat="1" applyFont="1" applyBorder="1" applyAlignment="1">
      <alignment horizontal="right"/>
    </xf>
    <xf numFmtId="1" fontId="2" fillId="0" borderId="233" xfId="0" applyNumberFormat="1" applyFont="1" applyBorder="1" applyAlignment="1">
      <alignment horizontal="right"/>
    </xf>
    <xf numFmtId="1" fontId="2" fillId="5" borderId="267" xfId="0" applyNumberFormat="1" applyFont="1" applyFill="1" applyBorder="1" applyProtection="1">
      <protection locked="0"/>
    </xf>
    <xf numFmtId="1" fontId="2" fillId="5" borderId="233" xfId="0" applyNumberFormat="1" applyFont="1" applyFill="1" applyBorder="1" applyProtection="1">
      <protection locked="0"/>
    </xf>
    <xf numFmtId="1" fontId="2" fillId="0" borderId="227" xfId="0" applyNumberFormat="1" applyFont="1" applyBorder="1" applyAlignment="1">
      <alignment horizontal="center" vertical="center"/>
    </xf>
    <xf numFmtId="1" fontId="2" fillId="6" borderId="271" xfId="1" applyNumberFormat="1" applyFont="1" applyBorder="1" applyProtection="1">
      <protection locked="0"/>
    </xf>
    <xf numFmtId="1" fontId="2" fillId="6" borderId="272" xfId="1" applyNumberFormat="1" applyFont="1" applyBorder="1" applyProtection="1">
      <protection locked="0"/>
    </xf>
    <xf numFmtId="1" fontId="2" fillId="6" borderId="273" xfId="1" applyNumberFormat="1" applyFont="1" applyBorder="1" applyProtection="1">
      <protection locked="0"/>
    </xf>
    <xf numFmtId="1" fontId="2" fillId="0" borderId="269" xfId="0" applyNumberFormat="1" applyFont="1" applyBorder="1" applyAlignment="1">
      <alignment horizontal="center" vertical="center" wrapText="1"/>
    </xf>
    <xf numFmtId="1" fontId="2" fillId="0" borderId="275" xfId="0" applyNumberFormat="1" applyFont="1" applyBorder="1" applyAlignment="1">
      <alignment horizontal="center" vertical="center" wrapText="1"/>
    </xf>
    <xf numFmtId="1" fontId="2" fillId="0" borderId="274" xfId="0" applyNumberFormat="1" applyFont="1" applyBorder="1" applyAlignment="1">
      <alignment horizontal="center" vertical="center" wrapText="1"/>
    </xf>
    <xf numFmtId="1" fontId="2" fillId="0" borderId="269" xfId="0" applyNumberFormat="1" applyFont="1" applyBorder="1" applyAlignment="1">
      <alignment horizontal="right" wrapText="1"/>
    </xf>
    <xf numFmtId="1" fontId="2" fillId="0" borderId="276" xfId="0" applyNumberFormat="1" applyFont="1" applyBorder="1" applyAlignment="1">
      <alignment horizontal="right" wrapText="1"/>
    </xf>
    <xf numFmtId="1" fontId="2" fillId="0" borderId="233" xfId="0" applyNumberFormat="1" applyFont="1" applyBorder="1" applyAlignment="1">
      <alignment horizontal="right" wrapText="1"/>
    </xf>
    <xf numFmtId="1" fontId="2" fillId="5" borderId="277" xfId="0" applyNumberFormat="1" applyFont="1" applyFill="1" applyBorder="1" applyProtection="1">
      <protection locked="0"/>
    </xf>
    <xf numFmtId="1" fontId="2" fillId="5" borderId="232" xfId="0" applyNumberFormat="1" applyFont="1" applyFill="1" applyBorder="1" applyProtection="1">
      <protection locked="0"/>
    </xf>
    <xf numFmtId="1" fontId="2" fillId="5" borderId="278" xfId="0" applyNumberFormat="1" applyFont="1" applyFill="1" applyBorder="1" applyProtection="1">
      <protection locked="0"/>
    </xf>
    <xf numFmtId="1" fontId="2" fillId="3" borderId="244" xfId="0" applyNumberFormat="1" applyFont="1" applyFill="1" applyBorder="1" applyAlignment="1">
      <alignment horizontal="right" wrapText="1"/>
    </xf>
    <xf numFmtId="1" fontId="2" fillId="0" borderId="223" xfId="0" applyNumberFormat="1" applyFont="1" applyBorder="1" applyAlignment="1">
      <alignment horizontal="left" vertical="center" wrapText="1"/>
    </xf>
    <xf numFmtId="1" fontId="6" fillId="0" borderId="265" xfId="0" applyNumberFormat="1" applyFont="1" applyBorder="1"/>
    <xf numFmtId="1" fontId="2" fillId="0" borderId="236" xfId="0" applyNumberFormat="1" applyFont="1" applyBorder="1" applyAlignment="1">
      <alignment horizontal="center" vertical="center" wrapText="1"/>
    </xf>
    <xf numFmtId="1" fontId="2" fillId="0" borderId="244" xfId="0" applyNumberFormat="1" applyFont="1" applyBorder="1" applyAlignment="1">
      <alignment vertical="center" wrapText="1"/>
    </xf>
    <xf numFmtId="1" fontId="2" fillId="0" borderId="267" xfId="0" applyNumberFormat="1" applyFont="1" applyBorder="1" applyAlignment="1">
      <alignment vertical="center" wrapText="1"/>
    </xf>
    <xf numFmtId="1" fontId="2" fillId="0" borderId="275" xfId="0" applyNumberFormat="1" applyFont="1" applyBorder="1" applyAlignment="1">
      <alignment vertical="center" wrapText="1"/>
    </xf>
    <xf numFmtId="1" fontId="2" fillId="0" borderId="267" xfId="0" applyNumberFormat="1" applyFont="1" applyBorder="1" applyAlignment="1">
      <alignment horizontal="right" wrapText="1"/>
    </xf>
    <xf numFmtId="1" fontId="2" fillId="0" borderId="275" xfId="0" applyNumberFormat="1" applyFont="1" applyBorder="1" applyAlignment="1">
      <alignment horizontal="right" wrapText="1"/>
    </xf>
    <xf numFmtId="1" fontId="2" fillId="0" borderId="267" xfId="0" applyNumberFormat="1" applyFont="1" applyBorder="1"/>
    <xf numFmtId="1" fontId="2" fillId="0" borderId="277" xfId="0" applyNumberFormat="1" applyFont="1" applyBorder="1"/>
    <xf numFmtId="1" fontId="2" fillId="0" borderId="244" xfId="0" applyNumberFormat="1" applyFont="1" applyBorder="1" applyAlignment="1">
      <alignment horizontal="right"/>
    </xf>
    <xf numFmtId="1" fontId="2" fillId="0" borderId="265" xfId="0" applyNumberFormat="1" applyFont="1" applyBorder="1" applyAlignment="1">
      <alignment horizontal="center" vertical="center" wrapText="1"/>
    </xf>
    <xf numFmtId="1" fontId="2" fillId="5" borderId="268" xfId="0" applyNumberFormat="1" applyFont="1" applyFill="1" applyBorder="1" applyProtection="1">
      <protection locked="0"/>
    </xf>
    <xf numFmtId="1" fontId="2" fillId="5" borderId="279" xfId="0" applyNumberFormat="1" applyFont="1" applyFill="1" applyBorder="1" applyProtection="1">
      <protection locked="0"/>
    </xf>
    <xf numFmtId="1" fontId="2" fillId="5" borderId="280" xfId="0" applyNumberFormat="1" applyFont="1" applyFill="1" applyBorder="1" applyProtection="1">
      <protection locked="0"/>
    </xf>
    <xf numFmtId="1" fontId="4" fillId="3" borderId="281" xfId="0" applyNumberFormat="1" applyFont="1" applyFill="1" applyBorder="1"/>
    <xf numFmtId="1" fontId="2" fillId="7" borderId="244" xfId="0" applyNumberFormat="1" applyFont="1" applyFill="1" applyBorder="1"/>
    <xf numFmtId="1" fontId="2" fillId="3" borderId="281" xfId="0" applyNumberFormat="1" applyFont="1" applyFill="1" applyBorder="1"/>
    <xf numFmtId="1" fontId="2" fillId="6" borderId="282" xfId="1" applyNumberFormat="1" applyFont="1" applyBorder="1" applyProtection="1">
      <protection locked="0"/>
    </xf>
    <xf numFmtId="1" fontId="2" fillId="6" borderId="283" xfId="1" applyNumberFormat="1" applyFont="1" applyBorder="1" applyProtection="1">
      <protection locked="0"/>
    </xf>
    <xf numFmtId="1" fontId="2" fillId="6" borderId="284" xfId="1" applyNumberFormat="1" applyFont="1" applyBorder="1" applyProtection="1">
      <protection locked="0"/>
    </xf>
    <xf numFmtId="1" fontId="2" fillId="3" borderId="281" xfId="0" applyNumberFormat="1" applyFont="1" applyFill="1" applyBorder="1" applyAlignment="1">
      <alignment wrapText="1"/>
    </xf>
    <xf numFmtId="1" fontId="2" fillId="6" borderId="285" xfId="1" applyNumberFormat="1" applyFont="1" applyBorder="1" applyProtection="1">
      <protection locked="0"/>
    </xf>
    <xf numFmtId="1" fontId="9" fillId="3" borderId="281" xfId="0" applyNumberFormat="1" applyFont="1" applyFill="1" applyBorder="1"/>
    <xf numFmtId="1" fontId="2" fillId="0" borderId="287" xfId="0" applyNumberFormat="1" applyFont="1" applyBorder="1"/>
    <xf numFmtId="1" fontId="2" fillId="0" borderId="281" xfId="0" applyNumberFormat="1" applyFont="1" applyBorder="1" applyAlignment="1">
      <alignment wrapText="1"/>
    </xf>
    <xf numFmtId="1" fontId="2" fillId="0" borderId="289" xfId="0" applyNumberFormat="1" applyFont="1" applyBorder="1" applyAlignment="1">
      <alignment horizontal="center" vertical="center" wrapText="1"/>
    </xf>
    <xf numFmtId="1" fontId="2" fillId="0" borderId="287" xfId="0" applyNumberFormat="1" applyFont="1" applyBorder="1" applyAlignment="1">
      <alignment horizontal="center" vertical="center" wrapText="1"/>
    </xf>
    <xf numFmtId="1" fontId="2" fillId="3" borderId="291" xfId="0" applyNumberFormat="1" applyFont="1" applyFill="1" applyBorder="1" applyAlignment="1">
      <alignment wrapText="1"/>
    </xf>
    <xf numFmtId="1" fontId="2" fillId="3" borderId="292" xfId="0" applyNumberFormat="1" applyFont="1" applyFill="1" applyBorder="1" applyAlignment="1">
      <alignment wrapText="1"/>
    </xf>
    <xf numFmtId="1" fontId="6" fillId="3" borderId="281" xfId="0" applyNumberFormat="1" applyFont="1" applyFill="1" applyBorder="1"/>
    <xf numFmtId="1" fontId="2" fillId="0" borderId="286" xfId="0" applyNumberFormat="1" applyFont="1" applyBorder="1" applyAlignment="1">
      <alignment horizontal="center" vertical="center" wrapText="1"/>
    </xf>
    <xf numFmtId="1" fontId="11" fillId="0" borderId="287" xfId="0" applyNumberFormat="1" applyFont="1" applyBorder="1" applyAlignment="1">
      <alignment horizontal="center" vertical="center" wrapText="1"/>
    </xf>
    <xf numFmtId="1" fontId="2" fillId="3" borderId="295" xfId="0" applyNumberFormat="1" applyFont="1" applyFill="1" applyBorder="1" applyAlignment="1">
      <alignment wrapText="1"/>
    </xf>
    <xf numFmtId="1" fontId="2" fillId="0" borderId="234" xfId="0" applyNumberFormat="1" applyFont="1" applyBorder="1" applyAlignment="1">
      <alignment vertical="center" wrapText="1"/>
    </xf>
    <xf numFmtId="1" fontId="2" fillId="9" borderId="290" xfId="0" applyNumberFormat="1" applyFont="1" applyFill="1" applyBorder="1"/>
    <xf numFmtId="1" fontId="2" fillId="3" borderId="281" xfId="0" applyNumberFormat="1" applyFont="1" applyFill="1" applyBorder="1" applyAlignment="1">
      <alignment vertical="center"/>
    </xf>
    <xf numFmtId="1" fontId="1" fillId="3" borderId="281" xfId="0" applyNumberFormat="1" applyFont="1" applyFill="1" applyBorder="1" applyAlignment="1">
      <alignment wrapText="1"/>
    </xf>
    <xf numFmtId="1" fontId="2" fillId="0" borderId="298" xfId="0" applyNumberFormat="1" applyFont="1" applyBorder="1" applyAlignment="1">
      <alignment wrapText="1"/>
    </xf>
    <xf numFmtId="1" fontId="2" fillId="0" borderId="221" xfId="0" applyNumberFormat="1" applyFont="1" applyBorder="1" applyAlignment="1">
      <alignment wrapText="1"/>
    </xf>
    <xf numFmtId="1" fontId="1" fillId="3" borderId="221" xfId="0" applyNumberFormat="1" applyFont="1" applyFill="1" applyBorder="1" applyAlignment="1">
      <alignment wrapText="1"/>
    </xf>
    <xf numFmtId="1" fontId="2" fillId="0" borderId="268" xfId="0" applyNumberFormat="1" applyFont="1" applyBorder="1"/>
    <xf numFmtId="1" fontId="6" fillId="3" borderId="221" xfId="0" applyNumberFormat="1" applyFont="1" applyFill="1" applyBorder="1"/>
    <xf numFmtId="1" fontId="9" fillId="0" borderId="221" xfId="0" applyNumberFormat="1" applyFont="1" applyBorder="1"/>
    <xf numFmtId="1" fontId="2" fillId="0" borderId="301" xfId="0" applyNumberFormat="1" applyFont="1" applyBorder="1"/>
    <xf numFmtId="1" fontId="2" fillId="0" borderId="302" xfId="0" applyNumberFormat="1" applyFont="1" applyBorder="1"/>
    <xf numFmtId="1" fontId="2" fillId="0" borderId="300" xfId="0" applyNumberFormat="1" applyFont="1" applyBorder="1"/>
    <xf numFmtId="1" fontId="2" fillId="5" borderId="301" xfId="0" applyNumberFormat="1" applyFont="1" applyFill="1" applyBorder="1" applyProtection="1">
      <protection locked="0"/>
    </xf>
    <xf numFmtId="1" fontId="2" fillId="5" borderId="300" xfId="0" applyNumberFormat="1" applyFont="1" applyFill="1" applyBorder="1" applyProtection="1">
      <protection locked="0"/>
    </xf>
    <xf numFmtId="1" fontId="2" fillId="0" borderId="303" xfId="0" applyNumberFormat="1" applyFont="1" applyBorder="1" applyAlignment="1">
      <alignment horizontal="center" vertical="center" wrapText="1"/>
    </xf>
    <xf numFmtId="1" fontId="2" fillId="0" borderId="304" xfId="0" applyNumberFormat="1" applyFont="1" applyBorder="1" applyAlignment="1">
      <alignment horizontal="center" vertical="center" wrapText="1"/>
    </xf>
    <xf numFmtId="1" fontId="2" fillId="0" borderId="290" xfId="0" applyNumberFormat="1" applyFont="1" applyBorder="1" applyAlignment="1">
      <alignment horizontal="right"/>
    </xf>
    <xf numFmtId="1" fontId="2" fillId="9" borderId="305" xfId="0" applyNumberFormat="1" applyFont="1" applyFill="1" applyBorder="1"/>
    <xf numFmtId="1" fontId="2" fillId="0" borderId="220" xfId="0" applyNumberFormat="1" applyFont="1" applyBorder="1" applyAlignment="1">
      <alignment vertical="center" wrapText="1"/>
    </xf>
    <xf numFmtId="1" fontId="2" fillId="8" borderId="305" xfId="0" applyNumberFormat="1" applyFont="1" applyFill="1" applyBorder="1" applyProtection="1">
      <protection locked="0"/>
    </xf>
    <xf numFmtId="1" fontId="2" fillId="5" borderId="290" xfId="0" applyNumberFormat="1" applyFont="1" applyFill="1" applyBorder="1" applyProtection="1">
      <protection locked="0"/>
    </xf>
    <xf numFmtId="1" fontId="2" fillId="0" borderId="306" xfId="0" applyNumberFormat="1" applyFont="1" applyBorder="1" applyAlignment="1">
      <alignment horizontal="center" vertical="center" wrapText="1"/>
    </xf>
    <xf numFmtId="1" fontId="2" fillId="3" borderId="268" xfId="0" applyNumberFormat="1" applyFont="1" applyFill="1" applyBorder="1" applyAlignment="1">
      <alignment horizontal="center" vertical="center" wrapText="1"/>
    </xf>
    <xf numFmtId="1" fontId="2" fillId="5" borderId="307" xfId="0" applyNumberFormat="1" applyFont="1" applyFill="1" applyBorder="1" applyProtection="1">
      <protection locked="0"/>
    </xf>
    <xf numFmtId="1" fontId="2" fillId="5" borderId="305" xfId="0" applyNumberFormat="1" applyFont="1" applyFill="1" applyBorder="1" applyProtection="1">
      <protection locked="0"/>
    </xf>
    <xf numFmtId="1" fontId="2" fillId="0" borderId="304" xfId="0" applyNumberFormat="1" applyFont="1" applyBorder="1" applyAlignment="1">
      <alignment vertical="center"/>
    </xf>
    <xf numFmtId="1" fontId="2" fillId="0" borderId="303" xfId="0" applyNumberFormat="1" applyFont="1" applyBorder="1" applyAlignment="1">
      <alignment vertical="center"/>
    </xf>
    <xf numFmtId="1" fontId="2" fillId="0" borderId="306" xfId="0" applyNumberFormat="1" applyFont="1" applyBorder="1" applyAlignment="1">
      <alignment vertical="center"/>
    </xf>
    <xf numFmtId="1" fontId="2" fillId="0" borderId="308" xfId="0" applyNumberFormat="1" applyFont="1" applyBorder="1" applyAlignment="1">
      <alignment vertical="center"/>
    </xf>
    <xf numFmtId="1" fontId="2" fillId="3" borderId="308" xfId="0" applyNumberFormat="1" applyFont="1" applyFill="1" applyBorder="1" applyAlignment="1">
      <alignment vertical="center"/>
    </xf>
    <xf numFmtId="1" fontId="2" fillId="5" borderId="236" xfId="0" applyNumberFormat="1" applyFont="1" applyFill="1" applyBorder="1" applyProtection="1">
      <protection locked="0"/>
    </xf>
    <xf numFmtId="1" fontId="2" fillId="3" borderId="304" xfId="0" applyNumberFormat="1" applyFont="1" applyFill="1" applyBorder="1" applyAlignment="1">
      <alignment vertical="center"/>
    </xf>
    <xf numFmtId="1" fontId="2" fillId="3" borderId="304" xfId="0" applyNumberFormat="1" applyFont="1" applyFill="1" applyBorder="1" applyAlignment="1">
      <alignment horizontal="center" vertical="center" wrapText="1"/>
    </xf>
    <xf numFmtId="1" fontId="2" fillId="3" borderId="236" xfId="0" applyNumberFormat="1" applyFont="1" applyFill="1" applyBorder="1" applyAlignment="1">
      <alignment horizontal="center" vertical="center" wrapText="1"/>
    </xf>
    <xf numFmtId="1" fontId="2" fillId="0" borderId="290" xfId="0" applyNumberFormat="1" applyFont="1" applyBorder="1"/>
    <xf numFmtId="1" fontId="2" fillId="8" borderId="307" xfId="0" applyNumberFormat="1" applyFont="1" applyFill="1" applyBorder="1" applyProtection="1">
      <protection locked="0"/>
    </xf>
    <xf numFmtId="1" fontId="2" fillId="0" borderId="236" xfId="0" applyNumberFormat="1" applyFont="1" applyBorder="1"/>
    <xf numFmtId="1" fontId="2" fillId="11" borderId="236" xfId="0" applyNumberFormat="1" applyFont="1" applyFill="1" applyBorder="1"/>
    <xf numFmtId="1" fontId="2" fillId="11" borderId="236" xfId="0" applyNumberFormat="1" applyFont="1" applyFill="1" applyBorder="1" applyProtection="1">
      <protection locked="0"/>
    </xf>
    <xf numFmtId="1" fontId="2" fillId="0" borderId="304" xfId="0" applyNumberFormat="1" applyFont="1" applyBorder="1"/>
    <xf numFmtId="1" fontId="2" fillId="0" borderId="303" xfId="0" applyNumberFormat="1" applyFont="1" applyBorder="1"/>
    <xf numFmtId="1" fontId="2" fillId="0" borderId="306" xfId="0" applyNumberFormat="1" applyFont="1" applyBorder="1"/>
    <xf numFmtId="1" fontId="4" fillId="2" borderId="229" xfId="0" applyNumberFormat="1" applyFont="1" applyFill="1" applyBorder="1"/>
    <xf numFmtId="1" fontId="2" fillId="0" borderId="220" xfId="4" applyNumberFormat="1" applyFont="1" applyBorder="1" applyAlignment="1" applyProtection="1">
      <alignment horizontal="center" vertical="center"/>
      <protection hidden="1"/>
    </xf>
    <xf numFmtId="1" fontId="2" fillId="0" borderId="218" xfId="2" applyNumberFormat="1" applyFont="1" applyBorder="1" applyAlignment="1">
      <alignment horizontal="center" vertical="center" wrapText="1"/>
    </xf>
    <xf numFmtId="1" fontId="2" fillId="5" borderId="236" xfId="2" applyNumberFormat="1" applyFont="1" applyFill="1" applyBorder="1" applyProtection="1">
      <protection locked="0"/>
    </xf>
    <xf numFmtId="1" fontId="2" fillId="0" borderId="73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27" xfId="0" applyNumberFormat="1" applyFont="1" applyBorder="1" applyAlignment="1">
      <alignment horizontal="left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204" xfId="0" applyNumberFormat="1" applyFont="1" applyBorder="1" applyAlignment="1">
      <alignment horizontal="center" vertical="center" wrapText="1"/>
    </xf>
    <xf numFmtId="1" fontId="2" fillId="0" borderId="204" xfId="0" applyNumberFormat="1" applyFont="1" applyBorder="1" applyAlignment="1">
      <alignment horizontal="center" vertical="center"/>
    </xf>
    <xf numFmtId="1" fontId="2" fillId="0" borderId="216" xfId="0" applyNumberFormat="1" applyFont="1" applyBorder="1" applyAlignment="1">
      <alignment horizontal="left" vertical="center" wrapText="1"/>
    </xf>
    <xf numFmtId="1" fontId="2" fillId="0" borderId="204" xfId="2" applyNumberFormat="1" applyFont="1" applyBorder="1" applyAlignment="1">
      <alignment horizontal="center" vertical="center" wrapText="1"/>
    </xf>
    <xf numFmtId="1" fontId="2" fillId="0" borderId="233" xfId="0" applyNumberFormat="1" applyFont="1" applyBorder="1" applyAlignment="1">
      <alignment horizontal="center" vertical="center" wrapText="1"/>
    </xf>
    <xf numFmtId="1" fontId="2" fillId="0" borderId="236" xfId="0" applyNumberFormat="1" applyFont="1" applyBorder="1" applyAlignment="1">
      <alignment horizontal="center" vertical="center" wrapText="1"/>
    </xf>
    <xf numFmtId="1" fontId="2" fillId="0" borderId="274" xfId="0" applyNumberFormat="1" applyFont="1" applyBorder="1" applyAlignment="1">
      <alignment horizontal="center" vertical="center" wrapText="1"/>
    </xf>
    <xf numFmtId="1" fontId="2" fillId="0" borderId="234" xfId="0" applyNumberFormat="1" applyFont="1" applyBorder="1" applyAlignment="1">
      <alignment vertical="center" wrapText="1"/>
    </xf>
    <xf numFmtId="1" fontId="2" fillId="0" borderId="294" xfId="0" applyNumberFormat="1" applyFont="1" applyBorder="1" applyAlignment="1">
      <alignment horizontal="center" vertical="center" wrapText="1"/>
    </xf>
    <xf numFmtId="1" fontId="2" fillId="0" borderId="297" xfId="0" applyNumberFormat="1" applyFont="1" applyBorder="1" applyAlignment="1">
      <alignment horizontal="center" vertical="center" wrapText="1"/>
    </xf>
    <xf numFmtId="1" fontId="2" fillId="0" borderId="202" xfId="0" applyNumberFormat="1" applyFont="1" applyBorder="1" applyAlignment="1">
      <alignment horizontal="center" vertical="center" wrapText="1"/>
    </xf>
    <xf numFmtId="1" fontId="2" fillId="0" borderId="289" xfId="0" applyNumberFormat="1" applyFont="1" applyBorder="1" applyAlignment="1">
      <alignment horizontal="right"/>
    </xf>
    <xf numFmtId="1" fontId="2" fillId="5" borderId="289" xfId="0" applyNumberFormat="1" applyFont="1" applyFill="1" applyBorder="1" applyProtection="1">
      <protection locked="0"/>
    </xf>
    <xf numFmtId="1" fontId="2" fillId="0" borderId="309" xfId="0" applyNumberFormat="1" applyFont="1" applyBorder="1" applyAlignment="1">
      <alignment horizontal="right"/>
    </xf>
    <xf numFmtId="1" fontId="2" fillId="5" borderId="309" xfId="0" applyNumberFormat="1" applyFont="1" applyFill="1" applyBorder="1" applyProtection="1">
      <protection locked="0"/>
    </xf>
    <xf numFmtId="1" fontId="2" fillId="6" borderId="310" xfId="1" applyNumberFormat="1" applyFont="1" applyBorder="1" applyProtection="1">
      <protection locked="0"/>
    </xf>
    <xf numFmtId="1" fontId="2" fillId="6" borderId="311" xfId="1" applyNumberFormat="1" applyFont="1" applyBorder="1" applyProtection="1">
      <protection locked="0"/>
    </xf>
    <xf numFmtId="1" fontId="2" fillId="6" borderId="312" xfId="1" applyNumberFormat="1" applyFont="1" applyBorder="1" applyProtection="1">
      <protection locked="0"/>
    </xf>
    <xf numFmtId="1" fontId="2" fillId="0" borderId="321" xfId="0" applyNumberFormat="1" applyFont="1" applyBorder="1" applyAlignment="1">
      <alignment horizontal="center" vertical="center" wrapText="1"/>
    </xf>
    <xf numFmtId="1" fontId="2" fillId="0" borderId="322" xfId="0" applyNumberFormat="1" applyFont="1" applyBorder="1" applyAlignment="1">
      <alignment horizontal="center" vertical="center" wrapText="1"/>
    </xf>
    <xf numFmtId="1" fontId="2" fillId="0" borderId="320" xfId="0" applyNumberFormat="1" applyFont="1" applyBorder="1" applyAlignment="1">
      <alignment horizontal="center" vertical="center" wrapText="1"/>
    </xf>
    <xf numFmtId="1" fontId="2" fillId="0" borderId="323" xfId="0" applyNumberFormat="1" applyFont="1" applyBorder="1" applyAlignment="1">
      <alignment horizontal="center" vertical="center" wrapText="1"/>
    </xf>
    <xf numFmtId="1" fontId="2" fillId="0" borderId="319" xfId="0" applyNumberFormat="1" applyFont="1" applyBorder="1" applyAlignment="1">
      <alignment horizontal="center" vertical="center" wrapText="1"/>
    </xf>
    <xf numFmtId="1" fontId="2" fillId="0" borderId="321" xfId="0" applyNumberFormat="1" applyFont="1" applyBorder="1" applyAlignment="1">
      <alignment horizontal="right" wrapText="1"/>
    </xf>
    <xf numFmtId="1" fontId="2" fillId="0" borderId="324" xfId="0" applyNumberFormat="1" applyFont="1" applyBorder="1" applyAlignment="1">
      <alignment horizontal="right" wrapText="1"/>
    </xf>
    <xf numFmtId="1" fontId="2" fillId="0" borderId="320" xfId="0" applyNumberFormat="1" applyFont="1" applyBorder="1" applyAlignment="1">
      <alignment horizontal="right" wrapText="1"/>
    </xf>
    <xf numFmtId="1" fontId="2" fillId="5" borderId="323" xfId="0" applyNumberFormat="1" applyFont="1" applyFill="1" applyBorder="1" applyProtection="1">
      <protection locked="0"/>
    </xf>
    <xf numFmtId="1" fontId="2" fillId="5" borderId="325" xfId="0" applyNumberFormat="1" applyFont="1" applyFill="1" applyBorder="1" applyProtection="1">
      <protection locked="0"/>
    </xf>
    <xf numFmtId="1" fontId="2" fillId="5" borderId="317" xfId="0" applyNumberFormat="1" applyFont="1" applyFill="1" applyBorder="1" applyProtection="1">
      <protection locked="0"/>
    </xf>
    <xf numFmtId="1" fontId="2" fillId="5" borderId="326" xfId="0" applyNumberFormat="1" applyFont="1" applyFill="1" applyBorder="1" applyProtection="1">
      <protection locked="0"/>
    </xf>
    <xf numFmtId="1" fontId="2" fillId="5" borderId="320" xfId="0" applyNumberFormat="1" applyFont="1" applyFill="1" applyBorder="1" applyProtection="1">
      <protection locked="0"/>
    </xf>
    <xf numFmtId="1" fontId="2" fillId="0" borderId="313" xfId="0" applyNumberFormat="1" applyFont="1" applyBorder="1" applyAlignment="1">
      <alignment horizontal="left" vertical="center" wrapText="1"/>
    </xf>
    <xf numFmtId="1" fontId="6" fillId="0" borderId="318" xfId="0" applyNumberFormat="1" applyFont="1" applyBorder="1"/>
    <xf numFmtId="1" fontId="2" fillId="0" borderId="316" xfId="0" applyNumberFormat="1" applyFont="1" applyBorder="1" applyAlignment="1">
      <alignment horizontal="center" vertical="center" wrapText="1"/>
    </xf>
    <xf numFmtId="1" fontId="2" fillId="0" borderId="309" xfId="0" applyNumberFormat="1" applyFont="1" applyBorder="1"/>
    <xf numFmtId="1" fontId="2" fillId="0" borderId="323" xfId="0" applyNumberFormat="1" applyFont="1" applyBorder="1" applyAlignment="1">
      <alignment vertical="center" wrapText="1"/>
    </xf>
    <xf numFmtId="1" fontId="2" fillId="0" borderId="322" xfId="0" applyNumberFormat="1" applyFont="1" applyBorder="1" applyAlignment="1">
      <alignment vertical="center" wrapText="1"/>
    </xf>
    <xf numFmtId="1" fontId="2" fillId="0" borderId="320" xfId="0" applyNumberFormat="1" applyFont="1" applyBorder="1"/>
    <xf numFmtId="1" fontId="2" fillId="0" borderId="323" xfId="0" applyNumberFormat="1" applyFont="1" applyBorder="1" applyAlignment="1">
      <alignment horizontal="right" wrapText="1"/>
    </xf>
    <xf numFmtId="1" fontId="2" fillId="0" borderId="322" xfId="0" applyNumberFormat="1" applyFont="1" applyBorder="1" applyAlignment="1">
      <alignment horizontal="right" wrapText="1"/>
    </xf>
    <xf numFmtId="1" fontId="2" fillId="0" borderId="323" xfId="0" applyNumberFormat="1" applyFont="1" applyBorder="1"/>
    <xf numFmtId="1" fontId="2" fillId="0" borderId="317" xfId="0" applyNumberFormat="1" applyFont="1" applyBorder="1"/>
    <xf numFmtId="1" fontId="2" fillId="0" borderId="325" xfId="0" applyNumberFormat="1" applyFont="1" applyBorder="1"/>
    <xf numFmtId="1" fontId="2" fillId="0" borderId="318" xfId="0" applyNumberFormat="1" applyFont="1" applyBorder="1" applyAlignment="1">
      <alignment horizontal="center" vertical="center" wrapText="1"/>
    </xf>
    <xf numFmtId="1" fontId="2" fillId="3" borderId="329" xfId="0" applyNumberFormat="1" applyFont="1" applyFill="1" applyBorder="1"/>
    <xf numFmtId="1" fontId="4" fillId="3" borderId="329" xfId="0" applyNumberFormat="1" applyFont="1" applyFill="1" applyBorder="1"/>
    <xf numFmtId="1" fontId="2" fillId="5" borderId="330" xfId="0" applyNumberFormat="1" applyFont="1" applyFill="1" applyBorder="1" applyProtection="1">
      <protection locked="0"/>
    </xf>
    <xf numFmtId="1" fontId="2" fillId="5" borderId="331" xfId="0" applyNumberFormat="1" applyFont="1" applyFill="1" applyBorder="1" applyProtection="1">
      <protection locked="0"/>
    </xf>
    <xf numFmtId="1" fontId="2" fillId="5" borderId="332" xfId="0" applyNumberFormat="1" applyFont="1" applyFill="1" applyBorder="1" applyProtection="1">
      <protection locked="0"/>
    </xf>
    <xf numFmtId="1" fontId="4" fillId="3" borderId="333" xfId="0" applyNumberFormat="1" applyFont="1" applyFill="1" applyBorder="1"/>
    <xf numFmtId="1" fontId="2" fillId="3" borderId="329" xfId="0" applyNumberFormat="1" applyFont="1" applyFill="1" applyBorder="1" applyAlignment="1">
      <alignment wrapText="1"/>
    </xf>
    <xf numFmtId="1" fontId="2" fillId="6" borderId="334" xfId="1" applyNumberFormat="1" applyFont="1" applyBorder="1" applyProtection="1">
      <protection locked="0"/>
    </xf>
    <xf numFmtId="1" fontId="9" fillId="3" borderId="329" xfId="0" applyNumberFormat="1" applyFont="1" applyFill="1" applyBorder="1"/>
    <xf numFmtId="1" fontId="2" fillId="0" borderId="327" xfId="0" applyNumberFormat="1" applyFont="1" applyBorder="1"/>
    <xf numFmtId="1" fontId="2" fillId="0" borderId="329" xfId="0" applyNumberFormat="1" applyFont="1" applyBorder="1" applyAlignment="1">
      <alignment wrapText="1"/>
    </xf>
    <xf numFmtId="1" fontId="2" fillId="0" borderId="327" xfId="0" applyNumberFormat="1" applyFont="1" applyBorder="1" applyAlignment="1">
      <alignment horizontal="center" vertical="center" wrapText="1"/>
    </xf>
    <xf numFmtId="1" fontId="2" fillId="3" borderId="333" xfId="0" applyNumberFormat="1" applyFont="1" applyFill="1" applyBorder="1" applyAlignment="1">
      <alignment wrapText="1"/>
    </xf>
    <xf numFmtId="1" fontId="2" fillId="0" borderId="333" xfId="0" applyNumberFormat="1" applyFont="1" applyBorder="1" applyAlignment="1">
      <alignment wrapText="1"/>
    </xf>
    <xf numFmtId="1" fontId="2" fillId="3" borderId="336" xfId="0" applyNumberFormat="1" applyFont="1" applyFill="1" applyBorder="1" applyAlignment="1">
      <alignment wrapText="1"/>
    </xf>
    <xf numFmtId="1" fontId="2" fillId="3" borderId="337" xfId="0" applyNumberFormat="1" applyFont="1" applyFill="1" applyBorder="1" applyAlignment="1">
      <alignment wrapText="1"/>
    </xf>
    <xf numFmtId="1" fontId="6" fillId="3" borderId="329" xfId="0" applyNumberFormat="1" applyFont="1" applyFill="1" applyBorder="1"/>
    <xf numFmtId="1" fontId="2" fillId="0" borderId="340" xfId="0" applyNumberFormat="1" applyFont="1" applyBorder="1" applyAlignment="1">
      <alignment horizontal="center" vertical="center" wrapText="1"/>
    </xf>
    <xf numFmtId="1" fontId="11" fillId="0" borderId="341" xfId="0" applyNumberFormat="1" applyFont="1" applyBorder="1" applyAlignment="1">
      <alignment horizontal="center" vertical="center" wrapText="1"/>
    </xf>
    <xf numFmtId="1" fontId="2" fillId="3" borderId="342" xfId="0" applyNumberFormat="1" applyFont="1" applyFill="1" applyBorder="1" applyAlignment="1">
      <alignment wrapText="1"/>
    </xf>
    <xf numFmtId="1" fontId="2" fillId="9" borderId="335" xfId="0" applyNumberFormat="1" applyFont="1" applyFill="1" applyBorder="1"/>
    <xf numFmtId="1" fontId="2" fillId="3" borderId="333" xfId="0" applyNumberFormat="1" applyFont="1" applyFill="1" applyBorder="1" applyAlignment="1">
      <alignment vertical="center"/>
    </xf>
    <xf numFmtId="1" fontId="1" fillId="3" borderId="333" xfId="0" applyNumberFormat="1" applyFont="1" applyFill="1" applyBorder="1" applyAlignment="1">
      <alignment wrapText="1"/>
    </xf>
    <xf numFmtId="1" fontId="2" fillId="0" borderId="347" xfId="0" applyNumberFormat="1" applyFont="1" applyBorder="1" applyAlignment="1">
      <alignment wrapText="1"/>
    </xf>
    <xf numFmtId="1" fontId="2" fillId="0" borderId="348" xfId="0" applyNumberFormat="1" applyFont="1" applyBorder="1" applyAlignment="1">
      <alignment horizontal="center" vertical="center" wrapText="1"/>
    </xf>
    <xf numFmtId="1" fontId="2" fillId="0" borderId="349" xfId="0" applyNumberFormat="1" applyFont="1" applyBorder="1" applyAlignment="1">
      <alignment horizontal="center" vertical="center" wrapText="1"/>
    </xf>
    <xf numFmtId="1" fontId="2" fillId="0" borderId="346" xfId="0" applyNumberFormat="1" applyFont="1" applyBorder="1" applyAlignment="1">
      <alignment horizontal="center" vertical="center" wrapText="1"/>
    </xf>
    <xf numFmtId="1" fontId="2" fillId="0" borderId="350" xfId="0" applyNumberFormat="1" applyFont="1" applyBorder="1" applyAlignment="1">
      <alignment horizontal="center" vertical="center" wrapText="1"/>
    </xf>
    <xf numFmtId="1" fontId="2" fillId="0" borderId="350" xfId="0" applyNumberFormat="1" applyFont="1" applyBorder="1"/>
    <xf numFmtId="1" fontId="2" fillId="0" borderId="349" xfId="0" applyNumberFormat="1" applyFont="1" applyBorder="1"/>
    <xf numFmtId="1" fontId="2" fillId="0" borderId="346" xfId="0" applyNumberFormat="1" applyFont="1" applyBorder="1"/>
    <xf numFmtId="1" fontId="2" fillId="0" borderId="344" xfId="0" applyNumberFormat="1" applyFont="1" applyBorder="1"/>
    <xf numFmtId="1" fontId="2" fillId="0" borderId="351" xfId="0" applyNumberFormat="1" applyFont="1" applyBorder="1"/>
    <xf numFmtId="1" fontId="6" fillId="3" borderId="333" xfId="0" applyNumberFormat="1" applyFont="1" applyFill="1" applyBorder="1"/>
    <xf numFmtId="1" fontId="9" fillId="0" borderId="333" xfId="0" applyNumberFormat="1" applyFont="1" applyBorder="1"/>
    <xf numFmtId="1" fontId="2" fillId="0" borderId="354" xfId="0" applyNumberFormat="1" applyFont="1" applyBorder="1"/>
    <xf numFmtId="1" fontId="2" fillId="0" borderId="355" xfId="0" applyNumberFormat="1" applyFont="1" applyBorder="1"/>
    <xf numFmtId="1" fontId="2" fillId="0" borderId="353" xfId="0" applyNumberFormat="1" applyFont="1" applyBorder="1"/>
    <xf numFmtId="1" fontId="2" fillId="5" borderId="354" xfId="0" applyNumberFormat="1" applyFont="1" applyFill="1" applyBorder="1" applyProtection="1">
      <protection locked="0"/>
    </xf>
    <xf numFmtId="1" fontId="2" fillId="5" borderId="353" xfId="0" applyNumberFormat="1" applyFont="1" applyFill="1" applyBorder="1" applyProtection="1">
      <protection locked="0"/>
    </xf>
    <xf numFmtId="1" fontId="2" fillId="0" borderId="356" xfId="0" applyNumberFormat="1" applyFont="1" applyBorder="1" applyAlignment="1">
      <alignment horizontal="center" vertical="center" wrapText="1"/>
    </xf>
    <xf numFmtId="1" fontId="2" fillId="0" borderId="315" xfId="0" applyNumberFormat="1" applyFont="1" applyBorder="1" applyAlignment="1">
      <alignment horizontal="center" vertical="center" wrapText="1"/>
    </xf>
    <xf numFmtId="1" fontId="2" fillId="0" borderId="335" xfId="0" applyNumberFormat="1" applyFont="1" applyBorder="1" applyAlignment="1">
      <alignment horizontal="right"/>
    </xf>
    <xf numFmtId="1" fontId="2" fillId="9" borderId="357" xfId="0" applyNumberFormat="1" applyFont="1" applyFill="1" applyBorder="1"/>
    <xf numFmtId="1" fontId="2" fillId="0" borderId="348" xfId="0" applyNumberFormat="1" applyFont="1" applyBorder="1" applyAlignment="1">
      <alignment vertical="center" wrapText="1"/>
    </xf>
    <xf numFmtId="1" fontId="2" fillId="0" borderId="348" xfId="0" applyNumberFormat="1" applyFont="1" applyBorder="1" applyAlignment="1">
      <alignment horizontal="right" wrapText="1"/>
    </xf>
    <xf numFmtId="1" fontId="2" fillId="0" borderId="358" xfId="0" applyNumberFormat="1" applyFont="1" applyBorder="1" applyAlignment="1">
      <alignment horizontal="right" wrapText="1"/>
    </xf>
    <xf numFmtId="1" fontId="2" fillId="8" borderId="357" xfId="0" applyNumberFormat="1" applyFont="1" applyFill="1" applyBorder="1" applyProtection="1">
      <protection locked="0"/>
    </xf>
    <xf numFmtId="1" fontId="2" fillId="5" borderId="335" xfId="0" applyNumberFormat="1" applyFont="1" applyFill="1" applyBorder="1" applyProtection="1">
      <protection locked="0"/>
    </xf>
    <xf numFmtId="1" fontId="2" fillId="0" borderId="351" xfId="0" applyNumberFormat="1" applyFont="1" applyBorder="1" applyAlignment="1">
      <alignment horizontal="center" vertical="center" wrapText="1"/>
    </xf>
    <xf numFmtId="1" fontId="2" fillId="0" borderId="341" xfId="0" applyNumberFormat="1" applyFont="1" applyBorder="1" applyAlignment="1">
      <alignment horizontal="center" vertical="center" wrapText="1"/>
    </xf>
    <xf numFmtId="1" fontId="2" fillId="3" borderId="349" xfId="0" applyNumberFormat="1" applyFont="1" applyFill="1" applyBorder="1" applyAlignment="1">
      <alignment horizontal="center" vertical="center" wrapText="1"/>
    </xf>
    <xf numFmtId="1" fontId="2" fillId="5" borderId="359" xfId="0" applyNumberFormat="1" applyFont="1" applyFill="1" applyBorder="1" applyProtection="1">
      <protection locked="0"/>
    </xf>
    <xf numFmtId="1" fontId="2" fillId="5" borderId="357" xfId="0" applyNumberFormat="1" applyFont="1" applyFill="1" applyBorder="1" applyProtection="1">
      <protection locked="0"/>
    </xf>
    <xf numFmtId="1" fontId="2" fillId="0" borderId="350" xfId="0" applyNumberFormat="1" applyFont="1" applyBorder="1" applyAlignment="1">
      <alignment vertical="center"/>
    </xf>
    <xf numFmtId="1" fontId="2" fillId="0" borderId="356" xfId="0" applyNumberFormat="1" applyFont="1" applyBorder="1" applyAlignment="1">
      <alignment vertical="center"/>
    </xf>
    <xf numFmtId="1" fontId="2" fillId="0" borderId="351" xfId="0" applyNumberFormat="1" applyFont="1" applyBorder="1" applyAlignment="1">
      <alignment vertical="center"/>
    </xf>
    <xf numFmtId="1" fontId="2" fillId="0" borderId="360" xfId="0" applyNumberFormat="1" applyFont="1" applyBorder="1" applyAlignment="1">
      <alignment vertical="center"/>
    </xf>
    <xf numFmtId="1" fontId="2" fillId="0" borderId="346" xfId="0" applyNumberFormat="1" applyFont="1" applyBorder="1" applyAlignment="1">
      <alignment vertical="center"/>
    </xf>
    <xf numFmtId="1" fontId="2" fillId="3" borderId="360" xfId="0" applyNumberFormat="1" applyFont="1" applyFill="1" applyBorder="1" applyAlignment="1">
      <alignment vertical="center"/>
    </xf>
    <xf numFmtId="1" fontId="2" fillId="3" borderId="346" xfId="0" applyNumberFormat="1" applyFont="1" applyFill="1" applyBorder="1" applyAlignment="1">
      <alignment vertical="center"/>
    </xf>
    <xf numFmtId="1" fontId="2" fillId="3" borderId="350" xfId="0" applyNumberFormat="1" applyFont="1" applyFill="1" applyBorder="1" applyAlignment="1">
      <alignment vertical="center"/>
    </xf>
    <xf numFmtId="1" fontId="2" fillId="0" borderId="358" xfId="0" applyNumberFormat="1" applyFont="1" applyBorder="1" applyAlignment="1">
      <alignment horizontal="center" vertical="center"/>
    </xf>
    <xf numFmtId="1" fontId="2" fillId="0" borderId="348" xfId="0" applyNumberFormat="1" applyFont="1" applyBorder="1" applyAlignment="1">
      <alignment horizontal="center" vertical="center"/>
    </xf>
    <xf numFmtId="1" fontId="2" fillId="3" borderId="350" xfId="0" applyNumberFormat="1" applyFont="1" applyFill="1" applyBorder="1" applyAlignment="1">
      <alignment horizontal="center" vertical="center" wrapText="1"/>
    </xf>
    <xf numFmtId="1" fontId="2" fillId="0" borderId="335" xfId="0" applyNumberFormat="1" applyFont="1" applyBorder="1"/>
    <xf numFmtId="1" fontId="2" fillId="8" borderId="359" xfId="0" applyNumberFormat="1" applyFont="1" applyFill="1" applyBorder="1" applyProtection="1">
      <protection locked="0"/>
    </xf>
    <xf numFmtId="1" fontId="2" fillId="0" borderId="316" xfId="0" applyNumberFormat="1" applyFont="1" applyBorder="1" applyAlignment="1">
      <alignment horizontal="center" vertical="center"/>
    </xf>
    <xf numFmtId="1" fontId="2" fillId="0" borderId="356" xfId="0" applyNumberFormat="1" applyFont="1" applyBorder="1"/>
    <xf numFmtId="1" fontId="4" fillId="2" borderId="281" xfId="0" applyNumberFormat="1" applyFont="1" applyFill="1" applyBorder="1"/>
    <xf numFmtId="1" fontId="2" fillId="0" borderId="361" xfId="0" applyNumberFormat="1" applyFont="1" applyBorder="1" applyAlignment="1">
      <alignment horizontal="center" vertical="center" wrapText="1"/>
    </xf>
    <xf numFmtId="1" fontId="2" fillId="0" borderId="362" xfId="0" applyNumberFormat="1" applyFont="1" applyBorder="1" applyAlignment="1">
      <alignment horizontal="center" vertical="center" wrapText="1"/>
    </xf>
    <xf numFmtId="1" fontId="2" fillId="0" borderId="365" xfId="0" applyNumberFormat="1" applyFont="1" applyBorder="1" applyAlignment="1">
      <alignment horizontal="center" vertical="center" wrapText="1"/>
    </xf>
    <xf numFmtId="1" fontId="2" fillId="0" borderId="364" xfId="0" applyNumberFormat="1" applyFont="1" applyBorder="1" applyAlignment="1">
      <alignment horizontal="center" vertical="center" wrapText="1"/>
    </xf>
    <xf numFmtId="1" fontId="2" fillId="0" borderId="363" xfId="0" applyNumberFormat="1" applyFont="1" applyBorder="1" applyAlignment="1">
      <alignment horizontal="center" vertical="center" wrapText="1"/>
    </xf>
    <xf numFmtId="1" fontId="2" fillId="0" borderId="361" xfId="2" applyNumberFormat="1" applyFont="1" applyBorder="1" applyAlignment="1">
      <alignment horizontal="center" vertical="center" wrapText="1"/>
    </xf>
    <xf numFmtId="1" fontId="2" fillId="0" borderId="363" xfId="2" applyNumberFormat="1" applyFont="1" applyBorder="1" applyAlignment="1">
      <alignment horizontal="center" vertical="center" wrapText="1"/>
    </xf>
    <xf numFmtId="1" fontId="2" fillId="0" borderId="372" xfId="2" applyNumberFormat="1" applyFont="1" applyBorder="1" applyAlignment="1">
      <alignment horizontal="center" vertical="center" wrapText="1"/>
    </xf>
    <xf numFmtId="1" fontId="2" fillId="0" borderId="364" xfId="2" applyNumberFormat="1" applyFont="1" applyBorder="1" applyAlignment="1">
      <alignment horizontal="center" vertical="center" wrapText="1"/>
    </xf>
    <xf numFmtId="1" fontId="2" fillId="0" borderId="374" xfId="2" applyNumberFormat="1" applyFont="1" applyBorder="1"/>
    <xf numFmtId="1" fontId="2" fillId="0" borderId="225" xfId="2" applyNumberFormat="1" applyFont="1" applyBorder="1"/>
    <xf numFmtId="1" fontId="2" fillId="0" borderId="335" xfId="2" applyNumberFormat="1" applyFont="1" applyBorder="1"/>
    <xf numFmtId="1" fontId="2" fillId="5" borderId="225" xfId="2" applyNumberFormat="1" applyFont="1" applyFill="1" applyBorder="1" applyProtection="1">
      <protection locked="0"/>
    </xf>
    <xf numFmtId="1" fontId="2" fillId="5" borderId="359" xfId="2" applyNumberFormat="1" applyFont="1" applyFill="1" applyBorder="1" applyProtection="1">
      <protection locked="0"/>
    </xf>
    <xf numFmtId="1" fontId="2" fillId="5" borderId="335" xfId="2" applyNumberFormat="1" applyFont="1" applyFill="1" applyBorder="1" applyProtection="1">
      <protection locked="0"/>
    </xf>
    <xf numFmtId="1" fontId="2" fillId="5" borderId="375" xfId="2" applyNumberFormat="1" applyFont="1" applyFill="1" applyBorder="1" applyProtection="1">
      <protection locked="0"/>
    </xf>
    <xf numFmtId="1" fontId="2" fillId="0" borderId="361" xfId="2" applyNumberFormat="1" applyFont="1" applyBorder="1"/>
    <xf numFmtId="1" fontId="2" fillId="0" borderId="356" xfId="2" applyNumberFormat="1" applyFont="1" applyBorder="1"/>
    <xf numFmtId="1" fontId="2" fillId="0" borderId="365" xfId="2" applyNumberFormat="1" applyFont="1" applyBorder="1"/>
    <xf numFmtId="1" fontId="2" fillId="0" borderId="363" xfId="2" applyNumberFormat="1" applyFont="1" applyBorder="1"/>
    <xf numFmtId="1" fontId="2" fillId="0" borderId="372" xfId="2" applyNumberFormat="1" applyFont="1" applyBorder="1"/>
    <xf numFmtId="1" fontId="2" fillId="0" borderId="364" xfId="2" applyNumberFormat="1" applyFont="1" applyBorder="1"/>
    <xf numFmtId="1" fontId="2" fillId="5" borderId="361" xfId="2" applyNumberFormat="1" applyFont="1" applyFill="1" applyBorder="1" applyProtection="1">
      <protection locked="0"/>
    </xf>
    <xf numFmtId="1" fontId="2" fillId="5" borderId="364" xfId="2" applyNumberFormat="1" applyFont="1" applyFill="1" applyBorder="1" applyProtection="1">
      <protection locked="0"/>
    </xf>
    <xf numFmtId="1" fontId="2" fillId="5" borderId="377" xfId="2" applyNumberFormat="1" applyFont="1" applyFill="1" applyBorder="1" applyProtection="1">
      <protection locked="0"/>
    </xf>
    <xf numFmtId="1" fontId="2" fillId="5" borderId="365" xfId="2" applyNumberFormat="1" applyFont="1" applyFill="1" applyBorder="1" applyProtection="1">
      <protection locked="0"/>
    </xf>
    <xf numFmtId="1" fontId="2" fillId="5" borderId="369" xfId="2" applyNumberFormat="1" applyFont="1" applyFill="1" applyBorder="1" applyProtection="1">
      <protection locked="0"/>
    </xf>
    <xf numFmtId="1" fontId="2" fillId="0" borderId="371" xfId="2" applyNumberFormat="1" applyFont="1" applyBorder="1" applyAlignment="1">
      <alignment horizontal="center" vertical="center" wrapText="1"/>
    </xf>
    <xf numFmtId="1" fontId="2" fillId="5" borderId="234" xfId="2" applyNumberFormat="1" applyFont="1" applyFill="1" applyBorder="1" applyProtection="1">
      <protection locked="0"/>
    </xf>
    <xf numFmtId="1" fontId="2" fillId="0" borderId="73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left" vertical="center" wrapText="1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236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left" vertical="center" wrapText="1"/>
    </xf>
    <xf numFmtId="1" fontId="2" fillId="0" borderId="316" xfId="0" applyNumberFormat="1" applyFont="1" applyBorder="1" applyAlignment="1">
      <alignment horizontal="center" vertical="center" wrapText="1"/>
    </xf>
    <xf numFmtId="1" fontId="2" fillId="0" borderId="315" xfId="0" applyNumberFormat="1" applyFont="1" applyBorder="1" applyAlignment="1">
      <alignment horizontal="center" vertical="center" wrapText="1"/>
    </xf>
    <xf numFmtId="1" fontId="2" fillId="0" borderId="316" xfId="0" applyNumberFormat="1" applyFont="1" applyBorder="1" applyAlignment="1">
      <alignment horizontal="center" vertical="center"/>
    </xf>
    <xf numFmtId="1" fontId="2" fillId="0" borderId="378" xfId="0" applyNumberFormat="1" applyFont="1" applyBorder="1" applyAlignment="1">
      <alignment horizontal="center" vertical="center" wrapText="1"/>
    </xf>
    <xf numFmtId="1" fontId="2" fillId="0" borderId="378" xfId="0" applyNumberFormat="1" applyFont="1" applyBorder="1" applyAlignment="1">
      <alignment horizontal="right"/>
    </xf>
    <xf numFmtId="1" fontId="2" fillId="5" borderId="378" xfId="0" applyNumberFormat="1" applyFont="1" applyFill="1" applyBorder="1" applyProtection="1">
      <protection locked="0"/>
    </xf>
    <xf numFmtId="1" fontId="2" fillId="0" borderId="379" xfId="0" applyNumberFormat="1" applyFont="1" applyBorder="1" applyAlignment="1">
      <alignment horizontal="center" vertical="center" wrapText="1"/>
    </xf>
    <xf numFmtId="1" fontId="2" fillId="5" borderId="380" xfId="0" applyNumberFormat="1" applyFont="1" applyFill="1" applyBorder="1" applyProtection="1">
      <protection locked="0"/>
    </xf>
    <xf numFmtId="1" fontId="2" fillId="5" borderId="288" xfId="0" applyNumberFormat="1" applyFont="1" applyFill="1" applyBorder="1" applyProtection="1">
      <protection locked="0"/>
    </xf>
    <xf numFmtId="1" fontId="2" fillId="5" borderId="381" xfId="0" applyNumberFormat="1" applyFont="1" applyFill="1" applyBorder="1" applyProtection="1">
      <protection locked="0"/>
    </xf>
    <xf numFmtId="1" fontId="2" fillId="0" borderId="230" xfId="0" applyNumberFormat="1" applyFont="1" applyBorder="1" applyAlignment="1">
      <alignment horizontal="left" vertical="center" wrapText="1"/>
    </xf>
    <xf numFmtId="1" fontId="6" fillId="0" borderId="297" xfId="0" applyNumberFormat="1" applyFont="1" applyBorder="1"/>
    <xf numFmtId="1" fontId="2" fillId="0" borderId="378" xfId="0" applyNumberFormat="1" applyFont="1" applyBorder="1" applyAlignment="1">
      <alignment vertical="center" wrapText="1"/>
    </xf>
    <xf numFmtId="1" fontId="2" fillId="0" borderId="379" xfId="0" applyNumberFormat="1" applyFont="1" applyBorder="1" applyAlignment="1">
      <alignment vertical="center" wrapText="1"/>
    </xf>
    <xf numFmtId="1" fontId="2" fillId="0" borderId="378" xfId="0" applyNumberFormat="1" applyFont="1" applyBorder="1" applyAlignment="1">
      <alignment horizontal="right" wrapText="1"/>
    </xf>
    <xf numFmtId="1" fontId="2" fillId="0" borderId="379" xfId="0" applyNumberFormat="1" applyFont="1" applyBorder="1" applyAlignment="1">
      <alignment horizontal="right" wrapText="1"/>
    </xf>
    <xf numFmtId="1" fontId="2" fillId="0" borderId="378" xfId="0" applyNumberFormat="1" applyFont="1" applyBorder="1"/>
    <xf numFmtId="1" fontId="2" fillId="0" borderId="288" xfId="0" applyNumberFormat="1" applyFont="1" applyBorder="1"/>
    <xf numFmtId="1" fontId="2" fillId="0" borderId="380" xfId="0" applyNumberFormat="1" applyFont="1" applyBorder="1"/>
    <xf numFmtId="1" fontId="2" fillId="3" borderId="383" xfId="0" applyNumberFormat="1" applyFont="1" applyFill="1" applyBorder="1"/>
    <xf numFmtId="1" fontId="4" fillId="3" borderId="383" xfId="0" applyNumberFormat="1" applyFont="1" applyFill="1" applyBorder="1"/>
    <xf numFmtId="1" fontId="2" fillId="5" borderId="384" xfId="0" applyNumberFormat="1" applyFont="1" applyFill="1" applyBorder="1" applyProtection="1">
      <protection locked="0"/>
    </xf>
    <xf numFmtId="1" fontId="2" fillId="5" borderId="385" xfId="0" applyNumberFormat="1" applyFont="1" applyFill="1" applyBorder="1" applyProtection="1">
      <protection locked="0"/>
    </xf>
    <xf numFmtId="1" fontId="4" fillId="3" borderId="386" xfId="0" applyNumberFormat="1" applyFont="1" applyFill="1" applyBorder="1"/>
    <xf numFmtId="1" fontId="2" fillId="7" borderId="387" xfId="0" applyNumberFormat="1" applyFont="1" applyFill="1" applyBorder="1"/>
    <xf numFmtId="1" fontId="2" fillId="3" borderId="333" xfId="0" applyNumberFormat="1" applyFont="1" applyFill="1" applyBorder="1"/>
    <xf numFmtId="1" fontId="2" fillId="6" borderId="388" xfId="1" applyNumberFormat="1" applyFont="1" applyBorder="1" applyProtection="1">
      <protection locked="0"/>
    </xf>
    <xf numFmtId="1" fontId="2" fillId="6" borderId="389" xfId="1" applyNumberFormat="1" applyFont="1" applyBorder="1" applyProtection="1">
      <protection locked="0"/>
    </xf>
    <xf numFmtId="1" fontId="2" fillId="0" borderId="387" xfId="0" applyNumberFormat="1" applyFont="1" applyBorder="1" applyAlignment="1">
      <alignment horizontal="right" wrapText="1"/>
    </xf>
    <xf numFmtId="1" fontId="9" fillId="3" borderId="333" xfId="0" applyNumberFormat="1" applyFont="1" applyFill="1" applyBorder="1"/>
    <xf numFmtId="1" fontId="2" fillId="0" borderId="390" xfId="0" applyNumberFormat="1" applyFont="1" applyBorder="1"/>
    <xf numFmtId="1" fontId="2" fillId="5" borderId="216" xfId="0" applyNumberFormat="1" applyFont="1" applyFill="1" applyBorder="1" applyProtection="1">
      <protection locked="0"/>
    </xf>
    <xf numFmtId="1" fontId="2" fillId="0" borderId="390" xfId="0" applyNumberFormat="1" applyFont="1" applyBorder="1" applyAlignment="1">
      <alignment horizontal="center" vertical="center" wrapText="1"/>
    </xf>
    <xf numFmtId="1" fontId="2" fillId="3" borderId="386" xfId="0" applyNumberFormat="1" applyFont="1" applyFill="1" applyBorder="1" applyAlignment="1">
      <alignment wrapText="1"/>
    </xf>
    <xf numFmtId="1" fontId="2" fillId="0" borderId="386" xfId="0" applyNumberFormat="1" applyFont="1" applyBorder="1" applyAlignment="1">
      <alignment wrapText="1"/>
    </xf>
    <xf numFmtId="1" fontId="2" fillId="0" borderId="396" xfId="0" applyNumberFormat="1" applyFont="1" applyBorder="1" applyAlignment="1">
      <alignment horizontal="center" vertical="center" wrapText="1"/>
    </xf>
    <xf numFmtId="1" fontId="11" fillId="0" borderId="390" xfId="0" applyNumberFormat="1" applyFont="1" applyBorder="1" applyAlignment="1">
      <alignment horizontal="center" vertical="center" wrapText="1"/>
    </xf>
    <xf numFmtId="1" fontId="2" fillId="9" borderId="393" xfId="0" applyNumberFormat="1" applyFont="1" applyFill="1" applyBorder="1"/>
    <xf numFmtId="1" fontId="2" fillId="3" borderId="386" xfId="0" applyNumberFormat="1" applyFont="1" applyFill="1" applyBorder="1" applyAlignment="1">
      <alignment vertical="center"/>
    </xf>
    <xf numFmtId="1" fontId="1" fillId="3" borderId="386" xfId="0" applyNumberFormat="1" applyFont="1" applyFill="1" applyBorder="1" applyAlignment="1">
      <alignment wrapText="1"/>
    </xf>
    <xf numFmtId="1" fontId="2" fillId="0" borderId="399" xfId="0" applyNumberFormat="1" applyFont="1" applyBorder="1" applyAlignment="1">
      <alignment horizontal="center" vertical="center" wrapText="1"/>
    </xf>
    <xf numFmtId="1" fontId="2" fillId="0" borderId="400" xfId="0" applyNumberFormat="1" applyFont="1" applyBorder="1" applyAlignment="1">
      <alignment horizontal="center" vertical="center" wrapText="1"/>
    </xf>
    <xf numFmtId="1" fontId="2" fillId="0" borderId="392" xfId="0" applyNumberFormat="1" applyFont="1" applyBorder="1" applyAlignment="1">
      <alignment horizontal="center" vertical="center" wrapText="1"/>
    </xf>
    <xf numFmtId="1" fontId="2" fillId="0" borderId="401" xfId="0" applyNumberFormat="1" applyFont="1" applyBorder="1" applyAlignment="1">
      <alignment horizontal="center" vertical="center" wrapText="1"/>
    </xf>
    <xf numFmtId="1" fontId="2" fillId="0" borderId="401" xfId="0" applyNumberFormat="1" applyFont="1" applyBorder="1"/>
    <xf numFmtId="1" fontId="2" fillId="0" borderId="400" xfId="0" applyNumberFormat="1" applyFont="1" applyBorder="1"/>
    <xf numFmtId="1" fontId="2" fillId="0" borderId="392" xfId="0" applyNumberFormat="1" applyFont="1" applyBorder="1"/>
    <xf numFmtId="1" fontId="2" fillId="0" borderId="391" xfId="0" applyNumberFormat="1" applyFont="1" applyBorder="1"/>
    <xf numFmtId="1" fontId="2" fillId="0" borderId="402" xfId="0" applyNumberFormat="1" applyFont="1" applyBorder="1"/>
    <xf numFmtId="1" fontId="6" fillId="3" borderId="386" xfId="0" applyNumberFormat="1" applyFont="1" applyFill="1" applyBorder="1"/>
    <xf numFmtId="1" fontId="9" fillId="0" borderId="386" xfId="0" applyNumberFormat="1" applyFont="1" applyBorder="1"/>
    <xf numFmtId="1" fontId="2" fillId="0" borderId="405" xfId="0" applyNumberFormat="1" applyFont="1" applyBorder="1"/>
    <xf numFmtId="1" fontId="2" fillId="0" borderId="406" xfId="0" applyNumberFormat="1" applyFont="1" applyBorder="1"/>
    <xf numFmtId="1" fontId="2" fillId="0" borderId="404" xfId="0" applyNumberFormat="1" applyFont="1" applyBorder="1"/>
    <xf numFmtId="1" fontId="2" fillId="5" borderId="405" xfId="0" applyNumberFormat="1" applyFont="1" applyFill="1" applyBorder="1" applyProtection="1">
      <protection locked="0"/>
    </xf>
    <xf numFmtId="1" fontId="2" fillId="5" borderId="404" xfId="0" applyNumberFormat="1" applyFont="1" applyFill="1" applyBorder="1" applyProtection="1">
      <protection locked="0"/>
    </xf>
    <xf numFmtId="1" fontId="2" fillId="0" borderId="407" xfId="0" applyNumberFormat="1" applyFont="1" applyBorder="1" applyAlignment="1">
      <alignment wrapText="1"/>
    </xf>
    <xf numFmtId="1" fontId="1" fillId="3" borderId="407" xfId="0" applyNumberFormat="1" applyFont="1" applyFill="1" applyBorder="1" applyAlignment="1">
      <alignment wrapText="1"/>
    </xf>
    <xf numFmtId="1" fontId="9" fillId="0" borderId="407" xfId="0" applyNumberFormat="1" applyFont="1" applyBorder="1"/>
    <xf numFmtId="1" fontId="2" fillId="0" borderId="387" xfId="0" applyNumberFormat="1" applyFont="1" applyBorder="1"/>
    <xf numFmtId="1" fontId="2" fillId="5" borderId="387" xfId="0" applyNumberFormat="1" applyFont="1" applyFill="1" applyBorder="1" applyProtection="1">
      <protection locked="0"/>
    </xf>
    <xf numFmtId="1" fontId="2" fillId="0" borderId="408" xfId="0" applyNumberFormat="1" applyFont="1" applyBorder="1" applyAlignment="1">
      <alignment horizontal="center" vertical="center" wrapText="1"/>
    </xf>
    <xf numFmtId="1" fontId="2" fillId="0" borderId="393" xfId="0" applyNumberFormat="1" applyFont="1" applyBorder="1" applyAlignment="1">
      <alignment horizontal="right"/>
    </xf>
    <xf numFmtId="1" fontId="2" fillId="9" borderId="409" xfId="0" applyNumberFormat="1" applyFont="1" applyFill="1" applyBorder="1"/>
    <xf numFmtId="1" fontId="2" fillId="0" borderId="399" xfId="0" applyNumberFormat="1" applyFont="1" applyBorder="1" applyAlignment="1">
      <alignment vertical="center" wrapText="1"/>
    </xf>
    <xf numFmtId="1" fontId="2" fillId="0" borderId="399" xfId="0" applyNumberFormat="1" applyFont="1" applyBorder="1" applyAlignment="1">
      <alignment horizontal="right" wrapText="1"/>
    </xf>
    <xf numFmtId="1" fontId="2" fillId="0" borderId="410" xfId="0" applyNumberFormat="1" applyFont="1" applyBorder="1" applyAlignment="1">
      <alignment horizontal="right" wrapText="1"/>
    </xf>
    <xf numFmtId="1" fontId="2" fillId="8" borderId="409" xfId="0" applyNumberFormat="1" applyFont="1" applyFill="1" applyBorder="1" applyProtection="1">
      <protection locked="0"/>
    </xf>
    <xf numFmtId="1" fontId="2" fillId="5" borderId="393" xfId="0" applyNumberFormat="1" applyFont="1" applyFill="1" applyBorder="1" applyProtection="1">
      <protection locked="0"/>
    </xf>
    <xf numFmtId="1" fontId="2" fillId="0" borderId="402" xfId="0" applyNumberFormat="1" applyFont="1" applyBorder="1" applyAlignment="1">
      <alignment horizontal="center" vertical="center" wrapText="1"/>
    </xf>
    <xf numFmtId="1" fontId="2" fillId="3" borderId="400" xfId="0" applyNumberFormat="1" applyFont="1" applyFill="1" applyBorder="1" applyAlignment="1">
      <alignment horizontal="center" vertical="center" wrapText="1"/>
    </xf>
    <xf numFmtId="1" fontId="2" fillId="5" borderId="411" xfId="0" applyNumberFormat="1" applyFont="1" applyFill="1" applyBorder="1" applyProtection="1">
      <protection locked="0"/>
    </xf>
    <xf numFmtId="1" fontId="2" fillId="5" borderId="409" xfId="0" applyNumberFormat="1" applyFont="1" applyFill="1" applyBorder="1" applyProtection="1">
      <protection locked="0"/>
    </xf>
    <xf numFmtId="1" fontId="2" fillId="0" borderId="401" xfId="0" applyNumberFormat="1" applyFont="1" applyBorder="1" applyAlignment="1">
      <alignment vertical="center"/>
    </xf>
    <xf numFmtId="1" fontId="2" fillId="0" borderId="408" xfId="0" applyNumberFormat="1" applyFont="1" applyBorder="1" applyAlignment="1">
      <alignment vertical="center"/>
    </xf>
    <xf numFmtId="1" fontId="2" fillId="0" borderId="402" xfId="0" applyNumberFormat="1" applyFont="1" applyBorder="1" applyAlignment="1">
      <alignment vertical="center"/>
    </xf>
    <xf numFmtId="1" fontId="2" fillId="0" borderId="412" xfId="0" applyNumberFormat="1" applyFont="1" applyBorder="1" applyAlignment="1">
      <alignment vertical="center"/>
    </xf>
    <xf numFmtId="1" fontId="2" fillId="0" borderId="392" xfId="0" applyNumberFormat="1" applyFont="1" applyBorder="1" applyAlignment="1">
      <alignment vertical="center"/>
    </xf>
    <xf numFmtId="1" fontId="2" fillId="3" borderId="412" xfId="0" applyNumberFormat="1" applyFont="1" applyFill="1" applyBorder="1" applyAlignment="1">
      <alignment vertical="center"/>
    </xf>
    <xf numFmtId="1" fontId="2" fillId="3" borderId="392" xfId="0" applyNumberFormat="1" applyFont="1" applyFill="1" applyBorder="1" applyAlignment="1">
      <alignment vertical="center"/>
    </xf>
    <xf numFmtId="1" fontId="2" fillId="3" borderId="401" xfId="0" applyNumberFormat="1" applyFont="1" applyFill="1" applyBorder="1" applyAlignment="1">
      <alignment vertical="center"/>
    </xf>
    <xf numFmtId="1" fontId="2" fillId="0" borderId="410" xfId="0" applyNumberFormat="1" applyFont="1" applyBorder="1" applyAlignment="1">
      <alignment horizontal="center" vertical="center"/>
    </xf>
    <xf numFmtId="1" fontId="2" fillId="0" borderId="399" xfId="0" applyNumberFormat="1" applyFont="1" applyBorder="1" applyAlignment="1">
      <alignment horizontal="center" vertical="center"/>
    </xf>
    <xf numFmtId="1" fontId="2" fillId="3" borderId="401" xfId="0" applyNumberFormat="1" applyFont="1" applyFill="1" applyBorder="1" applyAlignment="1">
      <alignment horizontal="center" vertical="center" wrapText="1"/>
    </xf>
    <xf numFmtId="1" fontId="2" fillId="0" borderId="393" xfId="0" applyNumberFormat="1" applyFont="1" applyBorder="1"/>
    <xf numFmtId="1" fontId="2" fillId="8" borderId="411" xfId="0" applyNumberFormat="1" applyFont="1" applyFill="1" applyBorder="1" applyProtection="1">
      <protection locked="0"/>
    </xf>
    <xf numFmtId="1" fontId="2" fillId="0" borderId="408" xfId="0" applyNumberFormat="1" applyFont="1" applyBorder="1"/>
    <xf numFmtId="1" fontId="4" fillId="2" borderId="413" xfId="0" applyNumberFormat="1" applyFont="1" applyFill="1" applyBorder="1"/>
    <xf numFmtId="1" fontId="2" fillId="0" borderId="399" xfId="4" applyNumberFormat="1" applyFont="1" applyBorder="1" applyAlignment="1" applyProtection="1">
      <alignment horizontal="center" vertical="center"/>
      <protection hidden="1"/>
    </xf>
    <xf numFmtId="1" fontId="2" fillId="0" borderId="410" xfId="2" applyNumberFormat="1" applyFont="1" applyBorder="1" applyAlignment="1">
      <alignment horizontal="center" vertical="center" wrapText="1"/>
    </xf>
    <xf numFmtId="1" fontId="2" fillId="0" borderId="401" xfId="2" applyNumberFormat="1" applyFont="1" applyBorder="1" applyAlignment="1">
      <alignment horizontal="center" vertical="center" wrapText="1"/>
    </xf>
    <xf numFmtId="1" fontId="2" fillId="0" borderId="402" xfId="2" applyNumberFormat="1" applyFont="1" applyBorder="1" applyAlignment="1">
      <alignment horizontal="center" vertical="center" wrapText="1"/>
    </xf>
    <xf numFmtId="1" fontId="2" fillId="0" borderId="415" xfId="2" applyNumberFormat="1" applyFont="1" applyBorder="1" applyAlignment="1">
      <alignment horizontal="center" vertical="center" wrapText="1"/>
    </xf>
    <xf numFmtId="1" fontId="2" fillId="0" borderId="400" xfId="2" applyNumberFormat="1" applyFont="1" applyBorder="1" applyAlignment="1">
      <alignment horizontal="center" vertical="center" wrapText="1"/>
    </xf>
    <xf numFmtId="1" fontId="2" fillId="0" borderId="227" xfId="2" applyNumberFormat="1" applyFont="1" applyBorder="1"/>
    <xf numFmtId="1" fontId="2" fillId="0" borderId="393" xfId="2" applyNumberFormat="1" applyFont="1" applyBorder="1"/>
    <xf numFmtId="1" fontId="2" fillId="5" borderId="411" xfId="2" applyNumberFormat="1" applyFont="1" applyFill="1" applyBorder="1" applyProtection="1">
      <protection locked="0"/>
    </xf>
    <xf numFmtId="1" fontId="2" fillId="5" borderId="393" xfId="2" applyNumberFormat="1" applyFont="1" applyFill="1" applyBorder="1" applyProtection="1">
      <protection locked="0"/>
    </xf>
    <xf numFmtId="1" fontId="2" fillId="5" borderId="416" xfId="2" applyNumberFormat="1" applyFont="1" applyFill="1" applyBorder="1" applyProtection="1">
      <protection locked="0"/>
    </xf>
    <xf numFmtId="1" fontId="2" fillId="0" borderId="387" xfId="2" applyNumberFormat="1" applyFont="1" applyBorder="1"/>
    <xf numFmtId="1" fontId="2" fillId="0" borderId="401" xfId="2" applyNumberFormat="1" applyFont="1" applyBorder="1"/>
    <xf numFmtId="1" fontId="2" fillId="0" borderId="408" xfId="2" applyNumberFormat="1" applyFont="1" applyBorder="1"/>
    <xf numFmtId="1" fontId="2" fillId="0" borderId="392" xfId="2" applyNumberFormat="1" applyFont="1" applyBorder="1"/>
    <xf numFmtId="1" fontId="2" fillId="0" borderId="402" xfId="2" applyNumberFormat="1" applyFont="1" applyBorder="1"/>
    <xf numFmtId="1" fontId="2" fillId="0" borderId="415" xfId="2" applyNumberFormat="1" applyFont="1" applyBorder="1"/>
    <xf numFmtId="1" fontId="2" fillId="0" borderId="400" xfId="2" applyNumberFormat="1" applyFont="1" applyBorder="1"/>
    <xf numFmtId="1" fontId="2" fillId="5" borderId="401" xfId="2" applyNumberFormat="1" applyFont="1" applyFill="1" applyBorder="1" applyProtection="1">
      <protection locked="0"/>
    </xf>
    <xf numFmtId="1" fontId="2" fillId="5" borderId="400" xfId="2" applyNumberFormat="1" applyFont="1" applyFill="1" applyBorder="1" applyProtection="1">
      <protection locked="0"/>
    </xf>
    <xf numFmtId="1" fontId="2" fillId="5" borderId="417" xfId="2" applyNumberFormat="1" applyFont="1" applyFill="1" applyBorder="1" applyProtection="1">
      <protection locked="0"/>
    </xf>
    <xf numFmtId="1" fontId="2" fillId="5" borderId="392" xfId="2" applyNumberFormat="1" applyFont="1" applyFill="1" applyBorder="1" applyProtection="1">
      <protection locked="0"/>
    </xf>
    <xf numFmtId="1" fontId="2" fillId="5" borderId="390" xfId="2" applyNumberFormat="1" applyFont="1" applyFill="1" applyBorder="1" applyProtection="1">
      <protection locked="0"/>
    </xf>
    <xf numFmtId="1" fontId="2" fillId="0" borderId="391" xfId="2" applyNumberFormat="1" applyFont="1" applyBorder="1" applyAlignment="1">
      <alignment horizontal="center" vertical="center" wrapText="1"/>
    </xf>
    <xf numFmtId="1" fontId="2" fillId="5" borderId="215" xfId="2" applyNumberFormat="1" applyFont="1" applyFill="1" applyBorder="1" applyProtection="1">
      <protection locked="0"/>
    </xf>
    <xf numFmtId="1" fontId="2" fillId="0" borderId="73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27" xfId="0" applyNumberFormat="1" applyFont="1" applyBorder="1" applyAlignment="1">
      <alignment horizontal="left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155" xfId="2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left" vertical="center" wrapText="1"/>
    </xf>
    <xf numFmtId="1" fontId="2" fillId="0" borderId="364" xfId="0" applyNumberFormat="1" applyFont="1" applyBorder="1" applyAlignment="1">
      <alignment horizontal="center" vertical="center" wrapText="1"/>
    </xf>
    <xf numFmtId="1" fontId="2" fillId="0" borderId="365" xfId="0" applyNumberFormat="1" applyFont="1" applyBorder="1" applyAlignment="1">
      <alignment horizontal="center" vertical="center" wrapText="1"/>
    </xf>
    <xf numFmtId="1" fontId="4" fillId="0" borderId="419" xfId="0" applyNumberFormat="1" applyFont="1" applyBorder="1"/>
    <xf numFmtId="1" fontId="2" fillId="3" borderId="427" xfId="0" applyNumberFormat="1" applyFont="1" applyFill="1" applyBorder="1" applyAlignment="1">
      <alignment wrapText="1"/>
    </xf>
    <xf numFmtId="1" fontId="2" fillId="3" borderId="428" xfId="0" applyNumberFormat="1" applyFont="1" applyFill="1" applyBorder="1" applyAlignment="1">
      <alignment wrapText="1"/>
    </xf>
    <xf numFmtId="1" fontId="2" fillId="0" borderId="429" xfId="0" applyNumberFormat="1" applyFont="1" applyBorder="1" applyAlignment="1">
      <alignment horizontal="center" vertical="center" wrapText="1"/>
    </xf>
    <xf numFmtId="1" fontId="2" fillId="0" borderId="430" xfId="0" applyNumberFormat="1" applyFont="1" applyBorder="1" applyAlignment="1">
      <alignment horizontal="center" vertical="center" wrapText="1"/>
    </xf>
    <xf numFmtId="1" fontId="2" fillId="0" borderId="426" xfId="0" applyNumberFormat="1" applyFont="1" applyBorder="1" applyAlignment="1">
      <alignment horizontal="center" vertical="center" wrapText="1"/>
    </xf>
    <xf numFmtId="1" fontId="2" fillId="0" borderId="431" xfId="0" applyNumberFormat="1" applyFont="1" applyBorder="1" applyAlignment="1">
      <alignment horizontal="center" vertical="center"/>
    </xf>
    <xf numFmtId="1" fontId="2" fillId="3" borderId="432" xfId="0" applyNumberFormat="1" applyFont="1" applyFill="1" applyBorder="1" applyAlignment="1">
      <alignment wrapText="1"/>
    </xf>
    <xf numFmtId="1" fontId="2" fillId="3" borderId="433" xfId="0" applyNumberFormat="1" applyFont="1" applyFill="1" applyBorder="1" applyAlignment="1">
      <alignment wrapText="1"/>
    </xf>
    <xf numFmtId="1" fontId="2" fillId="0" borderId="429" xfId="0" applyNumberFormat="1" applyFont="1" applyBorder="1" applyAlignment="1">
      <alignment horizontal="right"/>
    </xf>
    <xf numFmtId="1" fontId="2" fillId="0" borderId="430" xfId="0" applyNumberFormat="1" applyFont="1" applyBorder="1" applyAlignment="1">
      <alignment horizontal="right"/>
    </xf>
    <xf numFmtId="1" fontId="2" fillId="0" borderId="426" xfId="0" applyNumberFormat="1" applyFont="1" applyBorder="1" applyAlignment="1">
      <alignment horizontal="right"/>
    </xf>
    <xf numFmtId="1" fontId="2" fillId="5" borderId="429" xfId="0" applyNumberFormat="1" applyFont="1" applyFill="1" applyBorder="1" applyProtection="1">
      <protection locked="0"/>
    </xf>
    <xf numFmtId="1" fontId="2" fillId="5" borderId="426" xfId="0" applyNumberFormat="1" applyFont="1" applyFill="1" applyBorder="1" applyProtection="1">
      <protection locked="0"/>
    </xf>
    <xf numFmtId="1" fontId="2" fillId="0" borderId="434" xfId="0" applyNumberFormat="1" applyFont="1" applyBorder="1" applyAlignment="1">
      <alignment horizontal="center" vertical="center"/>
    </xf>
    <xf numFmtId="1" fontId="2" fillId="0" borderId="435" xfId="0" applyNumberFormat="1" applyFont="1" applyBorder="1" applyAlignment="1">
      <alignment horizontal="right" wrapText="1"/>
    </xf>
    <xf numFmtId="1" fontId="2" fillId="0" borderId="436" xfId="0" applyNumberFormat="1" applyFont="1" applyBorder="1" applyAlignment="1">
      <alignment horizontal="right"/>
    </xf>
    <xf numFmtId="1" fontId="2" fillId="5" borderId="435" xfId="0" applyNumberFormat="1" applyFont="1" applyFill="1" applyBorder="1" applyProtection="1">
      <protection locked="0"/>
    </xf>
    <xf numFmtId="1" fontId="2" fillId="5" borderId="436" xfId="0" applyNumberFormat="1" applyFont="1" applyFill="1" applyBorder="1" applyProtection="1">
      <protection locked="0"/>
    </xf>
    <xf numFmtId="1" fontId="2" fillId="3" borderId="437" xfId="0" applyNumberFormat="1" applyFont="1" applyFill="1" applyBorder="1" applyAlignment="1">
      <alignment wrapText="1"/>
    </xf>
    <xf numFmtId="1" fontId="2" fillId="6" borderId="438" xfId="1" applyNumberFormat="1" applyFont="1" applyBorder="1" applyProtection="1">
      <protection locked="0"/>
    </xf>
    <xf numFmtId="1" fontId="2" fillId="6" borderId="439" xfId="1" applyNumberFormat="1" applyFont="1" applyBorder="1" applyProtection="1">
      <protection locked="0"/>
    </xf>
    <xf numFmtId="1" fontId="2" fillId="6" borderId="440" xfId="1" applyNumberFormat="1" applyFont="1" applyBorder="1" applyProtection="1">
      <protection locked="0"/>
    </xf>
    <xf numFmtId="1" fontId="2" fillId="0" borderId="449" xfId="0" applyNumberFormat="1" applyFont="1" applyBorder="1" applyAlignment="1">
      <alignment horizontal="center" vertical="center" wrapText="1"/>
    </xf>
    <xf numFmtId="1" fontId="2" fillId="0" borderId="450" xfId="0" applyNumberFormat="1" applyFont="1" applyBorder="1" applyAlignment="1">
      <alignment horizontal="center" vertical="center" wrapText="1"/>
    </xf>
    <xf numFmtId="1" fontId="2" fillId="0" borderId="448" xfId="0" applyNumberFormat="1" applyFont="1" applyBorder="1" applyAlignment="1">
      <alignment horizontal="center" vertical="center" wrapText="1"/>
    </xf>
    <xf numFmtId="1" fontId="2" fillId="0" borderId="451" xfId="0" applyNumberFormat="1" applyFont="1" applyBorder="1" applyAlignment="1">
      <alignment horizontal="center" vertical="center" wrapText="1"/>
    </xf>
    <xf numFmtId="1" fontId="2" fillId="0" borderId="447" xfId="0" applyNumberFormat="1" applyFont="1" applyBorder="1" applyAlignment="1">
      <alignment horizontal="center" vertical="center" wrapText="1"/>
    </xf>
    <xf numFmtId="1" fontId="2" fillId="0" borderId="449" xfId="0" applyNumberFormat="1" applyFont="1" applyBorder="1" applyAlignment="1">
      <alignment horizontal="right" wrapText="1"/>
    </xf>
    <xf numFmtId="1" fontId="2" fillId="0" borderId="452" xfId="0" applyNumberFormat="1" applyFont="1" applyBorder="1" applyAlignment="1">
      <alignment horizontal="right" wrapText="1"/>
    </xf>
    <xf numFmtId="1" fontId="2" fillId="0" borderId="448" xfId="0" applyNumberFormat="1" applyFont="1" applyBorder="1" applyAlignment="1">
      <alignment horizontal="right" wrapText="1"/>
    </xf>
    <xf numFmtId="1" fontId="2" fillId="5" borderId="451" xfId="0" applyNumberFormat="1" applyFont="1" applyFill="1" applyBorder="1" applyProtection="1">
      <protection locked="0"/>
    </xf>
    <xf numFmtId="1" fontId="2" fillId="5" borderId="453" xfId="0" applyNumberFormat="1" applyFont="1" applyFill="1" applyBorder="1" applyProtection="1">
      <protection locked="0"/>
    </xf>
    <xf numFmtId="1" fontId="2" fillId="5" borderId="445" xfId="0" applyNumberFormat="1" applyFont="1" applyFill="1" applyBorder="1" applyProtection="1">
      <protection locked="0"/>
    </xf>
    <xf numFmtId="1" fontId="2" fillId="5" borderId="454" xfId="0" applyNumberFormat="1" applyFont="1" applyFill="1" applyBorder="1" applyProtection="1">
      <protection locked="0"/>
    </xf>
    <xf numFmtId="1" fontId="2" fillId="5" borderId="448" xfId="0" applyNumberFormat="1" applyFont="1" applyFill="1" applyBorder="1" applyProtection="1">
      <protection locked="0"/>
    </xf>
    <xf numFmtId="1" fontId="2" fillId="0" borderId="434" xfId="0" applyNumberFormat="1" applyFont="1" applyBorder="1" applyAlignment="1">
      <alignment horizontal="left" vertical="center" wrapText="1"/>
    </xf>
    <xf numFmtId="1" fontId="2" fillId="5" borderId="455" xfId="0" applyNumberFormat="1" applyFont="1" applyFill="1" applyBorder="1" applyProtection="1">
      <protection locked="0"/>
    </xf>
    <xf numFmtId="1" fontId="2" fillId="0" borderId="456" xfId="0" applyNumberFormat="1" applyFont="1" applyBorder="1" applyAlignment="1">
      <alignment horizontal="left" vertical="center" wrapText="1"/>
    </xf>
    <xf numFmtId="1" fontId="2" fillId="5" borderId="457" xfId="0" applyNumberFormat="1" applyFont="1" applyFill="1" applyBorder="1" applyProtection="1">
      <protection locked="0"/>
    </xf>
    <xf numFmtId="1" fontId="2" fillId="0" borderId="455" xfId="0" applyNumberFormat="1" applyFont="1" applyBorder="1" applyAlignment="1">
      <alignment horizontal="left" vertical="center" wrapText="1"/>
    </xf>
    <xf numFmtId="1" fontId="2" fillId="3" borderId="455" xfId="0" applyNumberFormat="1" applyFont="1" applyFill="1" applyBorder="1" applyAlignment="1">
      <alignment horizontal="left" vertical="center" wrapText="1"/>
    </xf>
    <xf numFmtId="1" fontId="2" fillId="3" borderId="387" xfId="0" applyNumberFormat="1" applyFont="1" applyFill="1" applyBorder="1" applyAlignment="1">
      <alignment horizontal="right" wrapText="1"/>
    </xf>
    <xf numFmtId="1" fontId="2" fillId="0" borderId="441" xfId="0" applyNumberFormat="1" applyFont="1" applyBorder="1" applyAlignment="1">
      <alignment horizontal="left" vertical="center" wrapText="1"/>
    </xf>
    <xf numFmtId="1" fontId="6" fillId="0" borderId="446" xfId="0" applyNumberFormat="1" applyFont="1" applyBorder="1"/>
    <xf numFmtId="1" fontId="2" fillId="0" borderId="435" xfId="0" applyNumberFormat="1" applyFont="1" applyBorder="1" applyAlignment="1">
      <alignment vertical="center" wrapText="1"/>
    </xf>
    <xf numFmtId="1" fontId="2" fillId="0" borderId="436" xfId="0" applyNumberFormat="1" applyFont="1" applyBorder="1"/>
    <xf numFmtId="1" fontId="2" fillId="0" borderId="387" xfId="0" applyNumberFormat="1" applyFont="1" applyBorder="1" applyAlignment="1">
      <alignment vertical="center" wrapText="1"/>
    </xf>
    <xf numFmtId="1" fontId="2" fillId="0" borderId="451" xfId="0" applyNumberFormat="1" applyFont="1" applyBorder="1" applyAlignment="1">
      <alignment vertical="center" wrapText="1"/>
    </xf>
    <xf numFmtId="1" fontId="2" fillId="0" borderId="450" xfId="0" applyNumberFormat="1" applyFont="1" applyBorder="1" applyAlignment="1">
      <alignment vertical="center" wrapText="1"/>
    </xf>
    <xf numFmtId="1" fontId="2" fillId="0" borderId="448" xfId="0" applyNumberFormat="1" applyFont="1" applyBorder="1"/>
    <xf numFmtId="1" fontId="2" fillId="0" borderId="451" xfId="0" applyNumberFormat="1" applyFont="1" applyBorder="1" applyAlignment="1">
      <alignment horizontal="right" wrapText="1"/>
    </xf>
    <xf numFmtId="1" fontId="2" fillId="0" borderId="450" xfId="0" applyNumberFormat="1" applyFont="1" applyBorder="1" applyAlignment="1">
      <alignment horizontal="right" wrapText="1"/>
    </xf>
    <xf numFmtId="1" fontId="2" fillId="0" borderId="451" xfId="0" applyNumberFormat="1" applyFont="1" applyBorder="1"/>
    <xf numFmtId="1" fontId="2" fillId="0" borderId="445" xfId="0" applyNumberFormat="1" applyFont="1" applyBorder="1"/>
    <xf numFmtId="1" fontId="2" fillId="0" borderId="453" xfId="0" applyNumberFormat="1" applyFont="1" applyBorder="1"/>
    <xf numFmtId="1" fontId="2" fillId="0" borderId="387" xfId="0" applyNumberFormat="1" applyFont="1" applyBorder="1" applyAlignment="1">
      <alignment horizontal="right"/>
    </xf>
    <xf numFmtId="1" fontId="2" fillId="0" borderId="446" xfId="0" applyNumberFormat="1" applyFont="1" applyBorder="1" applyAlignment="1">
      <alignment horizontal="center" vertical="center" wrapText="1"/>
    </xf>
    <xf numFmtId="1" fontId="2" fillId="3" borderId="459" xfId="0" applyNumberFormat="1" applyFont="1" applyFill="1" applyBorder="1"/>
    <xf numFmtId="1" fontId="4" fillId="3" borderId="459" xfId="0" applyNumberFormat="1" applyFont="1" applyFill="1" applyBorder="1"/>
    <xf numFmtId="1" fontId="2" fillId="5" borderId="460" xfId="0" applyNumberFormat="1" applyFont="1" applyFill="1" applyBorder="1" applyProtection="1">
      <protection locked="0"/>
    </xf>
    <xf numFmtId="1" fontId="2" fillId="5" borderId="461" xfId="0" applyNumberFormat="1" applyFont="1" applyFill="1" applyBorder="1" applyProtection="1">
      <protection locked="0"/>
    </xf>
    <xf numFmtId="1" fontId="4" fillId="3" borderId="462" xfId="0" applyNumberFormat="1" applyFont="1" applyFill="1" applyBorder="1"/>
    <xf numFmtId="1" fontId="2" fillId="0" borderId="456" xfId="0" applyNumberFormat="1" applyFont="1" applyBorder="1" applyAlignment="1">
      <alignment horizontal="left" vertical="center" wrapText="1"/>
    </xf>
    <xf numFmtId="1" fontId="2" fillId="3" borderId="463" xfId="0" applyNumberFormat="1" applyFont="1" applyFill="1" applyBorder="1"/>
    <xf numFmtId="1" fontId="4" fillId="3" borderId="463" xfId="0" applyNumberFormat="1" applyFont="1" applyFill="1" applyBorder="1"/>
    <xf numFmtId="1" fontId="2" fillId="3" borderId="463" xfId="0" applyNumberFormat="1" applyFont="1" applyFill="1" applyBorder="1" applyAlignment="1">
      <alignment wrapText="1"/>
    </xf>
    <xf numFmtId="1" fontId="9" fillId="3" borderId="463" xfId="0" applyNumberFormat="1" applyFont="1" applyFill="1" applyBorder="1"/>
    <xf numFmtId="1" fontId="2" fillId="0" borderId="465" xfId="0" applyNumberFormat="1" applyFont="1" applyBorder="1"/>
    <xf numFmtId="1" fontId="2" fillId="0" borderId="463" xfId="0" applyNumberFormat="1" applyFont="1" applyBorder="1" applyAlignment="1">
      <alignment wrapText="1"/>
    </xf>
    <xf numFmtId="1" fontId="2" fillId="0" borderId="465" xfId="0" applyNumberFormat="1" applyFont="1" applyBorder="1" applyAlignment="1">
      <alignment horizontal="center" vertical="center" wrapText="1"/>
    </xf>
    <xf numFmtId="1" fontId="2" fillId="5" borderId="434" xfId="0" applyNumberFormat="1" applyFont="1" applyFill="1" applyBorder="1" applyProtection="1">
      <protection locked="0"/>
    </xf>
    <xf numFmtId="1" fontId="2" fillId="3" borderId="462" xfId="0" applyNumberFormat="1" applyFont="1" applyFill="1" applyBorder="1" applyAlignment="1">
      <alignment wrapText="1"/>
    </xf>
    <xf numFmtId="1" fontId="2" fillId="0" borderId="462" xfId="0" applyNumberFormat="1" applyFont="1" applyBorder="1" applyAlignment="1">
      <alignment wrapText="1"/>
    </xf>
    <xf numFmtId="1" fontId="2" fillId="3" borderId="470" xfId="0" applyNumberFormat="1" applyFont="1" applyFill="1" applyBorder="1" applyAlignment="1">
      <alignment wrapText="1"/>
    </xf>
    <xf numFmtId="1" fontId="2" fillId="3" borderId="471" xfId="0" applyNumberFormat="1" applyFont="1" applyFill="1" applyBorder="1" applyAlignment="1">
      <alignment wrapText="1"/>
    </xf>
    <xf numFmtId="1" fontId="6" fillId="3" borderId="463" xfId="0" applyNumberFormat="1" applyFont="1" applyFill="1" applyBorder="1"/>
    <xf numFmtId="1" fontId="2" fillId="0" borderId="464" xfId="0" applyNumberFormat="1" applyFont="1" applyBorder="1" applyAlignment="1">
      <alignment horizontal="center" vertical="center" wrapText="1"/>
    </xf>
    <xf numFmtId="1" fontId="11" fillId="0" borderId="465" xfId="0" applyNumberFormat="1" applyFont="1" applyBorder="1" applyAlignment="1">
      <alignment horizontal="center" vertical="center" wrapText="1"/>
    </xf>
    <xf numFmtId="1" fontId="2" fillId="3" borderId="474" xfId="0" applyNumberFormat="1" applyFont="1" applyFill="1" applyBorder="1" applyAlignment="1">
      <alignment wrapText="1"/>
    </xf>
    <xf numFmtId="1" fontId="2" fillId="0" borderId="457" xfId="0" applyNumberFormat="1" applyFont="1" applyBorder="1" applyAlignment="1">
      <alignment vertical="center" wrapText="1"/>
    </xf>
    <xf numFmtId="1" fontId="2" fillId="9" borderId="436" xfId="0" applyNumberFormat="1" applyFont="1" applyFill="1" applyBorder="1"/>
    <xf numFmtId="1" fontId="2" fillId="3" borderId="463" xfId="0" applyNumberFormat="1" applyFont="1" applyFill="1" applyBorder="1" applyAlignment="1">
      <alignment vertical="center"/>
    </xf>
    <xf numFmtId="1" fontId="1" fillId="3" borderId="463" xfId="0" applyNumberFormat="1" applyFont="1" applyFill="1" applyBorder="1" applyAlignment="1">
      <alignment wrapText="1"/>
    </xf>
    <xf numFmtId="1" fontId="2" fillId="0" borderId="477" xfId="0" applyNumberFormat="1" applyFont="1" applyBorder="1" applyAlignment="1">
      <alignment wrapText="1"/>
    </xf>
    <xf numFmtId="1" fontId="2" fillId="0" borderId="478" xfId="0" applyNumberFormat="1" applyFont="1" applyBorder="1" applyAlignment="1">
      <alignment horizontal="center" vertical="center" wrapText="1"/>
    </xf>
    <xf numFmtId="1" fontId="2" fillId="0" borderId="479" xfId="0" applyNumberFormat="1" applyFont="1" applyBorder="1" applyAlignment="1">
      <alignment horizontal="center" vertical="center" wrapText="1"/>
    </xf>
    <xf numFmtId="1" fontId="2" fillId="0" borderId="467" xfId="0" applyNumberFormat="1" applyFont="1" applyBorder="1" applyAlignment="1">
      <alignment horizontal="center" vertical="center" wrapText="1"/>
    </xf>
    <xf numFmtId="1" fontId="2" fillId="0" borderId="480" xfId="0" applyNumberFormat="1" applyFont="1" applyBorder="1" applyAlignment="1">
      <alignment horizontal="center" vertical="center" wrapText="1"/>
    </xf>
    <xf numFmtId="1" fontId="2" fillId="0" borderId="480" xfId="0" applyNumberFormat="1" applyFont="1" applyBorder="1"/>
    <xf numFmtId="1" fontId="2" fillId="0" borderId="479" xfId="0" applyNumberFormat="1" applyFont="1" applyBorder="1"/>
    <xf numFmtId="1" fontId="2" fillId="0" borderId="467" xfId="0" applyNumberFormat="1" applyFont="1" applyBorder="1"/>
    <xf numFmtId="1" fontId="2" fillId="0" borderId="466" xfId="0" applyNumberFormat="1" applyFont="1" applyBorder="1"/>
    <xf numFmtId="1" fontId="9" fillId="0" borderId="463" xfId="0" applyNumberFormat="1" applyFont="1" applyBorder="1"/>
    <xf numFmtId="1" fontId="2" fillId="0" borderId="483" xfId="0" applyNumberFormat="1" applyFont="1" applyBorder="1"/>
    <xf numFmtId="1" fontId="2" fillId="0" borderId="484" xfId="0" applyNumberFormat="1" applyFont="1" applyBorder="1"/>
    <xf numFmtId="1" fontId="2" fillId="0" borderId="482" xfId="0" applyNumberFormat="1" applyFont="1" applyBorder="1"/>
    <xf numFmtId="1" fontId="2" fillId="5" borderId="483" xfId="0" applyNumberFormat="1" applyFont="1" applyFill="1" applyBorder="1" applyProtection="1">
      <protection locked="0"/>
    </xf>
    <xf numFmtId="1" fontId="2" fillId="5" borderId="482" xfId="0" applyNumberFormat="1" applyFont="1" applyFill="1" applyBorder="1" applyProtection="1">
      <protection locked="0"/>
    </xf>
    <xf numFmtId="1" fontId="2" fillId="0" borderId="485" xfId="0" applyNumberFormat="1" applyFont="1" applyBorder="1"/>
    <xf numFmtId="1" fontId="2" fillId="5" borderId="485" xfId="0" applyNumberFormat="1" applyFont="1" applyFill="1" applyBorder="1" applyProtection="1">
      <protection locked="0"/>
    </xf>
    <xf numFmtId="1" fontId="2" fillId="0" borderId="486" xfId="0" applyNumberFormat="1" applyFont="1" applyBorder="1" applyAlignment="1">
      <alignment horizontal="center" vertical="center" wrapText="1"/>
    </xf>
    <xf numFmtId="1" fontId="2" fillId="0" borderId="435" xfId="0" applyNumberFormat="1" applyFont="1" applyBorder="1" applyAlignment="1">
      <alignment horizontal="right"/>
    </xf>
    <xf numFmtId="1" fontId="2" fillId="9" borderId="435" xfId="0" applyNumberFormat="1" applyFont="1" applyFill="1" applyBorder="1"/>
    <xf numFmtId="1" fontId="2" fillId="9" borderId="487" xfId="0" applyNumberFormat="1" applyFont="1" applyFill="1" applyBorder="1"/>
    <xf numFmtId="1" fontId="2" fillId="0" borderId="478" xfId="0" applyNumberFormat="1" applyFont="1" applyBorder="1" applyAlignment="1">
      <alignment vertical="center" wrapText="1"/>
    </xf>
    <xf numFmtId="1" fontId="2" fillId="0" borderId="478" xfId="0" applyNumberFormat="1" applyFont="1" applyBorder="1" applyAlignment="1">
      <alignment horizontal="right" wrapText="1"/>
    </xf>
    <xf numFmtId="1" fontId="2" fillId="0" borderId="488" xfId="0" applyNumberFormat="1" applyFont="1" applyBorder="1" applyAlignment="1">
      <alignment horizontal="right" wrapText="1"/>
    </xf>
    <xf numFmtId="1" fontId="2" fillId="8" borderId="487" xfId="0" applyNumberFormat="1" applyFont="1" applyFill="1" applyBorder="1" applyProtection="1">
      <protection locked="0"/>
    </xf>
    <xf numFmtId="1" fontId="2" fillId="0" borderId="489" xfId="0" applyNumberFormat="1" applyFont="1" applyBorder="1" applyAlignment="1">
      <alignment wrapText="1"/>
    </xf>
    <xf numFmtId="1" fontId="2" fillId="0" borderId="453" xfId="0" applyNumberFormat="1" applyFont="1" applyBorder="1" applyAlignment="1">
      <alignment horizontal="center" vertical="center" wrapText="1"/>
    </xf>
    <xf numFmtId="1" fontId="2" fillId="3" borderId="479" xfId="0" applyNumberFormat="1" applyFont="1" applyFill="1" applyBorder="1" applyAlignment="1">
      <alignment horizontal="center" vertical="center" wrapText="1"/>
    </xf>
    <xf numFmtId="1" fontId="2" fillId="0" borderId="435" xfId="0" applyNumberFormat="1" applyFont="1" applyBorder="1"/>
    <xf numFmtId="1" fontId="2" fillId="5" borderId="487" xfId="0" applyNumberFormat="1" applyFont="1" applyFill="1" applyBorder="1" applyProtection="1">
      <protection locked="0"/>
    </xf>
    <xf numFmtId="1" fontId="2" fillId="0" borderId="480" xfId="0" applyNumberFormat="1" applyFont="1" applyBorder="1" applyAlignment="1">
      <alignment vertical="center"/>
    </xf>
    <xf numFmtId="1" fontId="2" fillId="0" borderId="450" xfId="0" applyNumberFormat="1" applyFont="1" applyBorder="1" applyAlignment="1">
      <alignment vertical="center"/>
    </xf>
    <xf numFmtId="1" fontId="2" fillId="0" borderId="453" xfId="0" applyNumberFormat="1" applyFont="1" applyBorder="1" applyAlignment="1">
      <alignment vertical="center"/>
    </xf>
    <xf numFmtId="1" fontId="2" fillId="0" borderId="490" xfId="0" applyNumberFormat="1" applyFont="1" applyBorder="1" applyAlignment="1">
      <alignment vertical="center"/>
    </xf>
    <xf numFmtId="1" fontId="2" fillId="0" borderId="467" xfId="0" applyNumberFormat="1" applyFont="1" applyBorder="1" applyAlignment="1">
      <alignment vertical="center"/>
    </xf>
    <xf numFmtId="1" fontId="2" fillId="3" borderId="490" xfId="0" applyNumberFormat="1" applyFont="1" applyFill="1" applyBorder="1" applyAlignment="1">
      <alignment vertical="center"/>
    </xf>
    <xf numFmtId="1" fontId="2" fillId="3" borderId="467" xfId="0" applyNumberFormat="1" applyFont="1" applyFill="1" applyBorder="1" applyAlignment="1">
      <alignment vertical="center"/>
    </xf>
    <xf numFmtId="1" fontId="2" fillId="5" borderId="491" xfId="0" applyNumberFormat="1" applyFont="1" applyFill="1" applyBorder="1" applyProtection="1">
      <protection locked="0"/>
    </xf>
    <xf numFmtId="1" fontId="2" fillId="5" borderId="486" xfId="0" applyNumberFormat="1" applyFont="1" applyFill="1" applyBorder="1" applyProtection="1">
      <protection locked="0"/>
    </xf>
    <xf numFmtId="1" fontId="2" fillId="3" borderId="480" xfId="0" applyNumberFormat="1" applyFont="1" applyFill="1" applyBorder="1" applyAlignment="1">
      <alignment vertical="center"/>
    </xf>
    <xf numFmtId="1" fontId="2" fillId="0" borderId="488" xfId="0" applyNumberFormat="1" applyFont="1" applyBorder="1" applyAlignment="1">
      <alignment horizontal="center" vertical="center"/>
    </xf>
    <xf numFmtId="1" fontId="2" fillId="0" borderId="478" xfId="0" applyNumberFormat="1" applyFont="1" applyBorder="1" applyAlignment="1">
      <alignment horizontal="center" vertical="center"/>
    </xf>
    <xf numFmtId="1" fontId="2" fillId="3" borderId="480" xfId="0" applyNumberFormat="1" applyFont="1" applyFill="1" applyBorder="1" applyAlignment="1">
      <alignment horizontal="center" vertical="center" wrapText="1"/>
    </xf>
    <xf numFmtId="1" fontId="2" fillId="3" borderId="486" xfId="0" applyNumberFormat="1" applyFont="1" applyFill="1" applyBorder="1" applyAlignment="1">
      <alignment horizontal="center" vertical="center" wrapText="1"/>
    </xf>
    <xf numFmtId="1" fontId="2" fillId="0" borderId="457" xfId="0" applyNumberFormat="1" applyFont="1" applyBorder="1"/>
    <xf numFmtId="1" fontId="2" fillId="8" borderId="435" xfId="0" applyNumberFormat="1" applyFont="1" applyFill="1" applyBorder="1" applyProtection="1">
      <protection locked="0"/>
    </xf>
    <xf numFmtId="1" fontId="2" fillId="0" borderId="486" xfId="0" applyNumberFormat="1" applyFont="1" applyBorder="1"/>
    <xf numFmtId="1" fontId="2" fillId="0" borderId="434" xfId="0" applyNumberFormat="1" applyFont="1" applyBorder="1"/>
    <xf numFmtId="1" fontId="2" fillId="11" borderId="486" xfId="0" applyNumberFormat="1" applyFont="1" applyFill="1" applyBorder="1"/>
    <xf numFmtId="1" fontId="2" fillId="11" borderId="491" xfId="0" applyNumberFormat="1" applyFont="1" applyFill="1" applyBorder="1" applyProtection="1">
      <protection locked="0"/>
    </xf>
    <xf numFmtId="1" fontId="2" fillId="11" borderId="486" xfId="0" applyNumberFormat="1" applyFont="1" applyFill="1" applyBorder="1" applyProtection="1">
      <protection locked="0"/>
    </xf>
    <xf numFmtId="1" fontId="2" fillId="0" borderId="450" xfId="0" applyNumberFormat="1" applyFont="1" applyBorder="1"/>
    <xf numFmtId="1" fontId="4" fillId="2" borderId="492" xfId="0" applyNumberFormat="1" applyFont="1" applyFill="1" applyBorder="1"/>
    <xf numFmtId="1" fontId="2" fillId="0" borderId="493" xfId="0" applyNumberFormat="1" applyFont="1" applyBorder="1" applyAlignment="1">
      <alignment horizontal="center" vertical="center" wrapText="1"/>
    </xf>
    <xf numFmtId="1" fontId="2" fillId="0" borderId="494" xfId="0" applyNumberFormat="1" applyFont="1" applyBorder="1" applyAlignment="1">
      <alignment horizontal="center" vertical="center" wrapText="1"/>
    </xf>
    <xf numFmtId="1" fontId="2" fillId="0" borderId="495" xfId="0" applyNumberFormat="1" applyFont="1" applyBorder="1" applyAlignment="1">
      <alignment horizontal="center" vertical="center" wrapText="1"/>
    </xf>
    <xf numFmtId="1" fontId="2" fillId="0" borderId="485" xfId="0" applyNumberFormat="1" applyFont="1" applyBorder="1" applyAlignment="1">
      <alignment horizontal="right" wrapText="1"/>
    </xf>
    <xf numFmtId="1" fontId="2" fillId="0" borderId="494" xfId="0" applyNumberFormat="1" applyFont="1" applyBorder="1" applyAlignment="1">
      <alignment horizontal="center" vertical="center" wrapText="1"/>
    </xf>
    <xf numFmtId="1" fontId="2" fillId="0" borderId="505" xfId="4" applyNumberFormat="1" applyFont="1" applyBorder="1" applyAlignment="1" applyProtection="1">
      <alignment horizontal="center" vertical="center"/>
      <protection hidden="1"/>
    </xf>
    <xf numFmtId="1" fontId="2" fillId="0" borderId="506" xfId="2" applyNumberFormat="1" applyFont="1" applyBorder="1" applyAlignment="1">
      <alignment horizontal="center" vertical="center" wrapText="1"/>
    </xf>
    <xf numFmtId="1" fontId="2" fillId="0" borderId="499" xfId="2" applyNumberFormat="1" applyFont="1" applyBorder="1" applyAlignment="1">
      <alignment horizontal="center" vertical="center" wrapText="1"/>
    </xf>
    <xf numFmtId="1" fontId="2" fillId="0" borderId="507" xfId="2" applyNumberFormat="1" applyFont="1" applyBorder="1" applyAlignment="1">
      <alignment horizontal="center" vertical="center" wrapText="1"/>
    </xf>
    <xf numFmtId="1" fontId="2" fillId="0" borderId="495" xfId="2" applyNumberFormat="1" applyFont="1" applyBorder="1" applyAlignment="1">
      <alignment horizontal="center" vertical="center" wrapText="1"/>
    </xf>
    <xf numFmtId="1" fontId="2" fillId="0" borderId="504" xfId="2" applyNumberFormat="1" applyFont="1" applyBorder="1" applyAlignment="1">
      <alignment horizontal="center" vertical="center" wrapText="1"/>
    </xf>
    <xf numFmtId="1" fontId="2" fillId="0" borderId="494" xfId="2" applyNumberFormat="1" applyFont="1" applyBorder="1" applyAlignment="1">
      <alignment horizontal="center" vertical="center" wrapText="1"/>
    </xf>
    <xf numFmtId="1" fontId="2" fillId="0" borderId="434" xfId="2" applyNumberFormat="1" applyFont="1" applyBorder="1"/>
    <xf numFmtId="1" fontId="2" fillId="0" borderId="435" xfId="2" applyNumberFormat="1" applyFont="1" applyBorder="1"/>
    <xf numFmtId="1" fontId="2" fillId="0" borderId="497" xfId="2" applyNumberFormat="1" applyFont="1" applyBorder="1"/>
    <xf numFmtId="1" fontId="2" fillId="5" borderId="435" xfId="2" applyNumberFormat="1" applyFont="1" applyFill="1" applyBorder="1" applyProtection="1">
      <protection locked="0"/>
    </xf>
    <xf numFmtId="1" fontId="2" fillId="5" borderId="497" xfId="2" applyNumberFormat="1" applyFont="1" applyFill="1" applyBorder="1" applyProtection="1">
      <protection locked="0"/>
    </xf>
    <xf numFmtId="1" fontId="2" fillId="5" borderId="509" xfId="2" applyNumberFormat="1" applyFont="1" applyFill="1" applyBorder="1" applyProtection="1">
      <protection locked="0"/>
    </xf>
    <xf numFmtId="1" fontId="2" fillId="5" borderId="436" xfId="2" applyNumberFormat="1" applyFont="1" applyFill="1" applyBorder="1" applyProtection="1">
      <protection locked="0"/>
    </xf>
    <xf numFmtId="1" fontId="2" fillId="0" borderId="485" xfId="2" applyNumberFormat="1" applyFont="1" applyBorder="1"/>
    <xf numFmtId="1" fontId="2" fillId="0" borderId="507" xfId="2" applyNumberFormat="1" applyFont="1" applyBorder="1"/>
    <xf numFmtId="1" fontId="2" fillId="0" borderId="510" xfId="2" applyNumberFormat="1" applyFont="1" applyBorder="1"/>
    <xf numFmtId="1" fontId="2" fillId="0" borderId="493" xfId="2" applyNumberFormat="1" applyFont="1" applyBorder="1"/>
    <xf numFmtId="1" fontId="2" fillId="0" borderId="495" xfId="2" applyNumberFormat="1" applyFont="1" applyBorder="1"/>
    <xf numFmtId="1" fontId="2" fillId="0" borderId="504" xfId="2" applyNumberFormat="1" applyFont="1" applyBorder="1"/>
    <xf numFmtId="1" fontId="2" fillId="0" borderId="494" xfId="2" applyNumberFormat="1" applyFont="1" applyBorder="1"/>
    <xf numFmtId="1" fontId="2" fillId="5" borderId="507" xfId="2" applyNumberFormat="1" applyFont="1" applyFill="1" applyBorder="1" applyProtection="1">
      <protection locked="0"/>
    </xf>
    <xf numFmtId="1" fontId="2" fillId="5" borderId="494" xfId="2" applyNumberFormat="1" applyFont="1" applyFill="1" applyBorder="1" applyProtection="1">
      <protection locked="0"/>
    </xf>
    <xf numFmtId="1" fontId="2" fillId="5" borderId="512" xfId="2" applyNumberFormat="1" applyFont="1" applyFill="1" applyBorder="1" applyProtection="1">
      <protection locked="0"/>
    </xf>
    <xf numFmtId="1" fontId="2" fillId="5" borderId="493" xfId="2" applyNumberFormat="1" applyFont="1" applyFill="1" applyBorder="1" applyProtection="1">
      <protection locked="0"/>
    </xf>
    <xf numFmtId="1" fontId="2" fillId="5" borderId="501" xfId="2" applyNumberFormat="1" applyFont="1" applyFill="1" applyBorder="1" applyProtection="1">
      <protection locked="0"/>
    </xf>
    <xf numFmtId="1" fontId="2" fillId="0" borderId="493" xfId="0" applyNumberFormat="1" applyFont="1" applyBorder="1" applyAlignment="1">
      <alignment horizontal="center" vertical="center" wrapText="1"/>
    </xf>
    <xf numFmtId="1" fontId="2" fillId="5" borderId="486" xfId="2" applyNumberFormat="1" applyFont="1" applyFill="1" applyBorder="1" applyProtection="1">
      <protection locked="0"/>
    </xf>
    <xf numFmtId="1" fontId="2" fillId="0" borderId="503" xfId="2" applyNumberFormat="1" applyFont="1" applyBorder="1" applyAlignment="1">
      <alignment horizontal="center" vertical="center" wrapText="1"/>
    </xf>
    <xf numFmtId="1" fontId="2" fillId="5" borderId="457" xfId="2" applyNumberFormat="1" applyFont="1" applyFill="1" applyBorder="1" applyProtection="1">
      <protection locked="0"/>
    </xf>
    <xf numFmtId="1" fontId="2" fillId="0" borderId="123" xfId="0" applyNumberFormat="1" applyFont="1" applyBorder="1" applyAlignment="1">
      <alignment horizontal="center" vertical="center" wrapText="1"/>
    </xf>
    <xf numFmtId="1" fontId="2" fillId="0" borderId="73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left" vertical="center" wrapText="1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479" xfId="0" applyNumberFormat="1" applyFont="1" applyBorder="1" applyAlignment="1">
      <alignment horizontal="center" vertical="center" wrapText="1"/>
    </xf>
    <xf numFmtId="1" fontId="2" fillId="0" borderId="480" xfId="0" applyNumberFormat="1" applyFont="1" applyBorder="1" applyAlignment="1">
      <alignment horizontal="center" vertical="center" wrapText="1"/>
    </xf>
    <xf numFmtId="1" fontId="2" fillId="0" borderId="450" xfId="0" applyNumberFormat="1" applyFont="1" applyBorder="1" applyAlignment="1">
      <alignment horizontal="center" vertical="center" wrapText="1"/>
    </xf>
    <xf numFmtId="1" fontId="2" fillId="0" borderId="447" xfId="0" applyNumberFormat="1" applyFont="1" applyBorder="1" applyAlignment="1">
      <alignment horizontal="center" vertical="center" wrapText="1"/>
    </xf>
    <xf numFmtId="1" fontId="2" fillId="0" borderId="456" xfId="0" applyNumberFormat="1" applyFont="1" applyBorder="1" applyAlignment="1">
      <alignment horizontal="left" vertical="center" wrapText="1"/>
    </xf>
    <xf numFmtId="1" fontId="4" fillId="0" borderId="514" xfId="0" applyNumberFormat="1" applyFont="1" applyBorder="1"/>
    <xf numFmtId="1" fontId="2" fillId="3" borderId="522" xfId="0" applyNumberFormat="1" applyFont="1" applyFill="1" applyBorder="1" applyAlignment="1">
      <alignment wrapText="1"/>
    </xf>
    <xf numFmtId="1" fontId="2" fillId="3" borderId="523" xfId="0" applyNumberFormat="1" applyFont="1" applyFill="1" applyBorder="1" applyAlignment="1">
      <alignment wrapText="1"/>
    </xf>
    <xf numFmtId="1" fontId="2" fillId="0" borderId="507" xfId="0" applyNumberFormat="1" applyFont="1" applyBorder="1" applyAlignment="1">
      <alignment horizontal="center" vertical="center" wrapText="1"/>
    </xf>
    <xf numFmtId="1" fontId="2" fillId="0" borderId="505" xfId="0" applyNumberFormat="1" applyFont="1" applyBorder="1" applyAlignment="1">
      <alignment horizontal="center" vertical="center"/>
    </xf>
    <xf numFmtId="1" fontId="2" fillId="3" borderId="524" xfId="0" applyNumberFormat="1" applyFont="1" applyFill="1" applyBorder="1" applyAlignment="1">
      <alignment wrapText="1"/>
    </xf>
    <xf numFmtId="1" fontId="2" fillId="3" borderId="525" xfId="0" applyNumberFormat="1" applyFont="1" applyFill="1" applyBorder="1" applyAlignment="1">
      <alignment wrapText="1"/>
    </xf>
    <xf numFmtId="1" fontId="2" fillId="0" borderId="526" xfId="0" applyNumberFormat="1" applyFont="1" applyBorder="1" applyAlignment="1">
      <alignment horizontal="right"/>
    </xf>
    <xf numFmtId="1" fontId="2" fillId="0" borderId="527" xfId="0" applyNumberFormat="1" applyFont="1" applyBorder="1" applyAlignment="1">
      <alignment horizontal="right"/>
    </xf>
    <xf numFmtId="1" fontId="2" fillId="0" borderId="521" xfId="0" applyNumberFormat="1" applyFont="1" applyBorder="1" applyAlignment="1">
      <alignment horizontal="right"/>
    </xf>
    <xf numFmtId="1" fontId="2" fillId="5" borderId="526" xfId="0" applyNumberFormat="1" applyFont="1" applyFill="1" applyBorder="1" applyProtection="1">
      <protection locked="0"/>
    </xf>
    <xf numFmtId="1" fontId="2" fillId="5" borderId="521" xfId="0" applyNumberFormat="1" applyFont="1" applyFill="1" applyBorder="1" applyProtection="1">
      <protection locked="0"/>
    </xf>
    <xf numFmtId="1" fontId="2" fillId="0" borderId="528" xfId="0" applyNumberFormat="1" applyFont="1" applyBorder="1" applyAlignment="1">
      <alignment horizontal="center" vertical="center"/>
    </xf>
    <xf numFmtId="1" fontId="2" fillId="0" borderId="529" xfId="0" applyNumberFormat="1" applyFont="1" applyBorder="1" applyAlignment="1">
      <alignment horizontal="right" wrapText="1"/>
    </xf>
    <xf numFmtId="1" fontId="2" fillId="0" borderId="530" xfId="0" applyNumberFormat="1" applyFont="1" applyBorder="1" applyAlignment="1">
      <alignment horizontal="right"/>
    </xf>
    <xf numFmtId="1" fontId="2" fillId="5" borderId="529" xfId="0" applyNumberFormat="1" applyFont="1" applyFill="1" applyBorder="1" applyProtection="1">
      <protection locked="0"/>
    </xf>
    <xf numFmtId="1" fontId="2" fillId="5" borderId="530" xfId="0" applyNumberFormat="1" applyFont="1" applyFill="1" applyBorder="1" applyProtection="1">
      <protection locked="0"/>
    </xf>
    <xf numFmtId="1" fontId="2" fillId="0" borderId="491" xfId="0" applyNumberFormat="1" applyFont="1" applyBorder="1" applyAlignment="1">
      <alignment horizontal="right"/>
    </xf>
    <xf numFmtId="1" fontId="2" fillId="6" borderId="531" xfId="1" applyNumberFormat="1" applyFont="1" applyBorder="1" applyProtection="1">
      <protection locked="0"/>
    </xf>
    <xf numFmtId="1" fontId="2" fillId="6" borderId="532" xfId="1" applyNumberFormat="1" applyFont="1" applyBorder="1" applyProtection="1">
      <protection locked="0"/>
    </xf>
    <xf numFmtId="1" fontId="2" fillId="6" borderId="533" xfId="1" applyNumberFormat="1" applyFont="1" applyBorder="1" applyProtection="1">
      <protection locked="0"/>
    </xf>
    <xf numFmtId="1" fontId="2" fillId="0" borderId="536" xfId="0" applyNumberFormat="1" applyFont="1" applyBorder="1" applyAlignment="1">
      <alignment horizontal="center" vertical="center" wrapText="1"/>
    </xf>
    <xf numFmtId="1" fontId="2" fillId="0" borderId="537" xfId="0" applyNumberFormat="1" applyFont="1" applyBorder="1" applyAlignment="1">
      <alignment horizontal="center" vertical="center" wrapText="1"/>
    </xf>
    <xf numFmtId="1" fontId="2" fillId="0" borderId="521" xfId="0" applyNumberFormat="1" applyFont="1" applyBorder="1" applyAlignment="1">
      <alignment horizontal="center" vertical="center" wrapText="1"/>
    </xf>
    <xf numFmtId="1" fontId="2" fillId="0" borderId="526" xfId="0" applyNumberFormat="1" applyFont="1" applyBorder="1" applyAlignment="1">
      <alignment horizontal="center" vertical="center" wrapText="1"/>
    </xf>
    <xf numFmtId="1" fontId="2" fillId="0" borderId="535" xfId="0" applyNumberFormat="1" applyFont="1" applyBorder="1" applyAlignment="1">
      <alignment horizontal="center" vertical="center" wrapText="1"/>
    </xf>
    <xf numFmtId="1" fontId="2" fillId="0" borderId="536" xfId="0" applyNumberFormat="1" applyFont="1" applyBorder="1" applyAlignment="1">
      <alignment horizontal="right" wrapText="1"/>
    </xf>
    <xf numFmtId="1" fontId="2" fillId="0" borderId="538" xfId="0" applyNumberFormat="1" applyFont="1" applyBorder="1" applyAlignment="1">
      <alignment horizontal="right" wrapText="1"/>
    </xf>
    <xf numFmtId="1" fontId="2" fillId="0" borderId="521" xfId="0" applyNumberFormat="1" applyFont="1" applyBorder="1" applyAlignment="1">
      <alignment horizontal="right" wrapText="1"/>
    </xf>
    <xf numFmtId="1" fontId="2" fillId="5" borderId="539" xfId="0" applyNumberFormat="1" applyFont="1" applyFill="1" applyBorder="1" applyProtection="1">
      <protection locked="0"/>
    </xf>
    <xf numFmtId="1" fontId="2" fillId="5" borderId="519" xfId="0" applyNumberFormat="1" applyFont="1" applyFill="1" applyBorder="1" applyProtection="1">
      <protection locked="0"/>
    </xf>
    <xf numFmtId="1" fontId="2" fillId="5" borderId="540" xfId="0" applyNumberFormat="1" applyFont="1" applyFill="1" applyBorder="1" applyProtection="1">
      <protection locked="0"/>
    </xf>
    <xf numFmtId="1" fontId="2" fillId="0" borderId="528" xfId="0" applyNumberFormat="1" applyFont="1" applyBorder="1" applyAlignment="1">
      <alignment horizontal="left" vertical="center" wrapText="1"/>
    </xf>
    <xf numFmtId="1" fontId="2" fillId="5" borderId="541" xfId="0" applyNumberFormat="1" applyFont="1" applyFill="1" applyBorder="1" applyProtection="1">
      <protection locked="0"/>
    </xf>
    <xf numFmtId="1" fontId="2" fillId="3" borderId="485" xfId="0" applyNumberFormat="1" applyFont="1" applyFill="1" applyBorder="1" applyAlignment="1">
      <alignment horizontal="right" wrapText="1"/>
    </xf>
    <xf numFmtId="1" fontId="2" fillId="0" borderId="534" xfId="0" applyNumberFormat="1" applyFont="1" applyBorder="1" applyAlignment="1">
      <alignment horizontal="left" vertical="center" wrapText="1"/>
    </xf>
    <xf numFmtId="1" fontId="6" fillId="0" borderId="520" xfId="0" applyNumberFormat="1" applyFont="1" applyBorder="1"/>
    <xf numFmtId="1" fontId="2" fillId="0" borderId="548" xfId="0" applyNumberFormat="1" applyFont="1" applyBorder="1" applyAlignment="1">
      <alignment horizontal="center" vertical="center" wrapText="1"/>
    </xf>
    <xf numFmtId="1" fontId="2" fillId="0" borderId="543" xfId="0" applyNumberFormat="1" applyFont="1" applyBorder="1" applyAlignment="1">
      <alignment horizontal="center" vertical="center" wrapText="1"/>
    </xf>
    <xf numFmtId="1" fontId="2" fillId="0" borderId="529" xfId="0" applyNumberFormat="1" applyFont="1" applyBorder="1" applyAlignment="1">
      <alignment vertical="center" wrapText="1"/>
    </xf>
    <xf numFmtId="1" fontId="2" fillId="0" borderId="530" xfId="0" applyNumberFormat="1" applyFont="1" applyBorder="1"/>
    <xf numFmtId="1" fontId="2" fillId="0" borderId="485" xfId="0" applyNumberFormat="1" applyFont="1" applyBorder="1" applyAlignment="1">
      <alignment vertical="center" wrapText="1"/>
    </xf>
    <xf numFmtId="1" fontId="2" fillId="0" borderId="526" xfId="0" applyNumberFormat="1" applyFont="1" applyBorder="1" applyAlignment="1">
      <alignment vertical="center" wrapText="1"/>
    </xf>
    <xf numFmtId="1" fontId="2" fillId="0" borderId="537" xfId="0" applyNumberFormat="1" applyFont="1" applyBorder="1" applyAlignment="1">
      <alignment vertical="center" wrapText="1"/>
    </xf>
    <xf numFmtId="1" fontId="2" fillId="0" borderId="521" xfId="0" applyNumberFormat="1" applyFont="1" applyBorder="1"/>
    <xf numFmtId="1" fontId="2" fillId="0" borderId="526" xfId="0" applyNumberFormat="1" applyFont="1" applyBorder="1" applyAlignment="1">
      <alignment horizontal="right" wrapText="1"/>
    </xf>
    <xf numFmtId="1" fontId="2" fillId="0" borderId="537" xfId="0" applyNumberFormat="1" applyFont="1" applyBorder="1" applyAlignment="1">
      <alignment horizontal="right" wrapText="1"/>
    </xf>
    <xf numFmtId="1" fontId="2" fillId="0" borderId="526" xfId="0" applyNumberFormat="1" applyFont="1" applyBorder="1"/>
    <xf numFmtId="1" fontId="2" fillId="0" borderId="519" xfId="0" applyNumberFormat="1" applyFont="1" applyBorder="1"/>
    <xf numFmtId="1" fontId="2" fillId="0" borderId="539" xfId="0" applyNumberFormat="1" applyFont="1" applyBorder="1"/>
    <xf numFmtId="1" fontId="2" fillId="0" borderId="485" xfId="0" applyNumberFormat="1" applyFont="1" applyBorder="1" applyAlignment="1">
      <alignment horizontal="right"/>
    </xf>
    <xf numFmtId="1" fontId="2" fillId="0" borderId="546" xfId="0" applyNumberFormat="1" applyFont="1" applyBorder="1" applyAlignment="1">
      <alignment horizontal="center" vertical="center" wrapText="1"/>
    </xf>
    <xf numFmtId="1" fontId="2" fillId="3" borderId="550" xfId="0" applyNumberFormat="1" applyFont="1" applyFill="1" applyBorder="1"/>
    <xf numFmtId="1" fontId="4" fillId="3" borderId="550" xfId="0" applyNumberFormat="1" applyFont="1" applyFill="1" applyBorder="1"/>
    <xf numFmtId="1" fontId="2" fillId="5" borderId="527" xfId="0" applyNumberFormat="1" applyFont="1" applyFill="1" applyBorder="1" applyProtection="1">
      <protection locked="0"/>
    </xf>
    <xf numFmtId="1" fontId="2" fillId="5" borderId="551" xfId="0" applyNumberFormat="1" applyFont="1" applyFill="1" applyBorder="1" applyProtection="1">
      <protection locked="0"/>
    </xf>
    <xf numFmtId="1" fontId="2" fillId="5" borderId="552" xfId="0" applyNumberFormat="1" applyFont="1" applyFill="1" applyBorder="1" applyProtection="1">
      <protection locked="0"/>
    </xf>
    <xf numFmtId="1" fontId="4" fillId="3" borderId="553" xfId="0" applyNumberFormat="1" applyFont="1" applyFill="1" applyBorder="1"/>
    <xf numFmtId="1" fontId="2" fillId="7" borderId="485" xfId="0" applyNumberFormat="1" applyFont="1" applyFill="1" applyBorder="1"/>
    <xf numFmtId="1" fontId="2" fillId="3" borderId="553" xfId="0" applyNumberFormat="1" applyFont="1" applyFill="1" applyBorder="1"/>
    <xf numFmtId="1" fontId="2" fillId="3" borderId="553" xfId="0" applyNumberFormat="1" applyFont="1" applyFill="1" applyBorder="1" applyAlignment="1">
      <alignment wrapText="1"/>
    </xf>
    <xf numFmtId="1" fontId="9" fillId="3" borderId="553" xfId="0" applyNumberFormat="1" applyFont="1" applyFill="1" applyBorder="1"/>
    <xf numFmtId="1" fontId="2" fillId="0" borderId="555" xfId="0" applyNumberFormat="1" applyFont="1" applyBorder="1"/>
    <xf numFmtId="1" fontId="2" fillId="0" borderId="553" xfId="0" applyNumberFormat="1" applyFont="1" applyBorder="1" applyAlignment="1">
      <alignment wrapText="1"/>
    </xf>
    <xf numFmtId="1" fontId="2" fillId="0" borderId="557" xfId="0" applyNumberFormat="1" applyFont="1" applyBorder="1" applyAlignment="1">
      <alignment horizontal="center" vertical="center" wrapText="1"/>
    </xf>
    <xf numFmtId="1" fontId="2" fillId="0" borderId="555" xfId="0" applyNumberFormat="1" applyFont="1" applyBorder="1" applyAlignment="1">
      <alignment horizontal="center" vertical="center" wrapText="1"/>
    </xf>
    <xf numFmtId="1" fontId="2" fillId="5" borderId="528" xfId="0" applyNumberFormat="1" applyFont="1" applyFill="1" applyBorder="1" applyProtection="1">
      <protection locked="0"/>
    </xf>
    <xf numFmtId="1" fontId="2" fillId="3" borderId="560" xfId="0" applyNumberFormat="1" applyFont="1" applyFill="1" applyBorder="1" applyAlignment="1">
      <alignment wrapText="1"/>
    </xf>
    <xf numFmtId="1" fontId="2" fillId="3" borderId="561" xfId="0" applyNumberFormat="1" applyFont="1" applyFill="1" applyBorder="1" applyAlignment="1">
      <alignment wrapText="1"/>
    </xf>
    <xf numFmtId="1" fontId="6" fillId="3" borderId="553" xfId="0" applyNumberFormat="1" applyFont="1" applyFill="1" applyBorder="1"/>
    <xf numFmtId="1" fontId="2" fillId="0" borderId="563" xfId="0" applyNumberFormat="1" applyFont="1" applyBorder="1" applyAlignment="1">
      <alignment horizontal="center" vertical="center" wrapText="1"/>
    </xf>
    <xf numFmtId="1" fontId="2" fillId="0" borderId="554" xfId="0" applyNumberFormat="1" applyFont="1" applyBorder="1" applyAlignment="1">
      <alignment horizontal="center" vertical="center" wrapText="1"/>
    </xf>
    <xf numFmtId="1" fontId="11" fillId="0" borderId="555" xfId="0" applyNumberFormat="1" applyFont="1" applyBorder="1" applyAlignment="1">
      <alignment horizontal="center" vertical="center" wrapText="1"/>
    </xf>
    <xf numFmtId="1" fontId="2" fillId="3" borderId="564" xfId="0" applyNumberFormat="1" applyFont="1" applyFill="1" applyBorder="1" applyAlignment="1">
      <alignment wrapText="1"/>
    </xf>
    <xf numFmtId="1" fontId="2" fillId="0" borderId="558" xfId="0" applyNumberFormat="1" applyFont="1" applyBorder="1" applyAlignment="1">
      <alignment vertical="center" wrapText="1"/>
    </xf>
    <xf numFmtId="1" fontId="2" fillId="9" borderId="559" xfId="0" applyNumberFormat="1" applyFont="1" applyFill="1" applyBorder="1"/>
    <xf numFmtId="1" fontId="2" fillId="3" borderId="553" xfId="0" applyNumberFormat="1" applyFont="1" applyFill="1" applyBorder="1" applyAlignment="1">
      <alignment vertical="center"/>
    </xf>
    <xf numFmtId="1" fontId="1" fillId="3" borderId="553" xfId="0" applyNumberFormat="1" applyFont="1" applyFill="1" applyBorder="1" applyAlignment="1">
      <alignment wrapText="1"/>
    </xf>
    <xf numFmtId="1" fontId="2" fillId="0" borderId="566" xfId="0" applyNumberFormat="1" applyFont="1" applyBorder="1" applyAlignment="1">
      <alignment horizontal="center" vertical="center" wrapText="1"/>
    </xf>
    <xf numFmtId="1" fontId="2" fillId="0" borderId="567" xfId="0" applyNumberFormat="1" applyFont="1" applyBorder="1" applyAlignment="1">
      <alignment wrapText="1"/>
    </xf>
    <xf numFmtId="1" fontId="2" fillId="0" borderId="527" xfId="0" applyNumberFormat="1" applyFont="1" applyBorder="1" applyAlignment="1">
      <alignment horizontal="center" vertical="center" wrapText="1"/>
    </xf>
    <xf numFmtId="1" fontId="2" fillId="0" borderId="550" xfId="0" applyNumberFormat="1" applyFont="1" applyBorder="1" applyAlignment="1">
      <alignment wrapText="1"/>
    </xf>
    <xf numFmtId="1" fontId="1" fillId="3" borderId="550" xfId="0" applyNumberFormat="1" applyFont="1" applyFill="1" applyBorder="1" applyAlignment="1">
      <alignment wrapText="1"/>
    </xf>
    <xf numFmtId="1" fontId="2" fillId="0" borderId="527" xfId="0" applyNumberFormat="1" applyFont="1" applyBorder="1"/>
    <xf numFmtId="1" fontId="6" fillId="3" borderId="550" xfId="0" applyNumberFormat="1" applyFont="1" applyFill="1" applyBorder="1"/>
    <xf numFmtId="1" fontId="9" fillId="0" borderId="550" xfId="0" applyNumberFormat="1" applyFont="1" applyBorder="1"/>
    <xf numFmtId="1" fontId="2" fillId="0" borderId="570" xfId="0" applyNumberFormat="1" applyFont="1" applyBorder="1"/>
    <xf numFmtId="1" fontId="2" fillId="0" borderId="571" xfId="0" applyNumberFormat="1" applyFont="1" applyBorder="1"/>
    <xf numFmtId="1" fontId="2" fillId="0" borderId="569" xfId="0" applyNumberFormat="1" applyFont="1" applyBorder="1"/>
    <xf numFmtId="1" fontId="2" fillId="5" borderId="570" xfId="0" applyNumberFormat="1" applyFont="1" applyFill="1" applyBorder="1" applyProtection="1">
      <protection locked="0"/>
    </xf>
    <xf numFmtId="1" fontId="2" fillId="5" borderId="569" xfId="0" applyNumberFormat="1" applyFont="1" applyFill="1" applyBorder="1" applyProtection="1">
      <protection locked="0"/>
    </xf>
    <xf numFmtId="1" fontId="2" fillId="0" borderId="572" xfId="0" applyNumberFormat="1" applyFont="1" applyBorder="1"/>
    <xf numFmtId="1" fontId="2" fillId="5" borderId="572" xfId="0" applyNumberFormat="1" applyFont="1" applyFill="1" applyBorder="1" applyProtection="1">
      <protection locked="0"/>
    </xf>
    <xf numFmtId="1" fontId="2" fillId="0" borderId="573" xfId="0" applyNumberFormat="1" applyFont="1" applyBorder="1" applyAlignment="1">
      <alignment horizontal="center" vertical="center" wrapText="1"/>
    </xf>
    <xf numFmtId="1" fontId="2" fillId="0" borderId="574" xfId="0" applyNumberFormat="1" applyFont="1" applyBorder="1" applyAlignment="1">
      <alignment horizontal="center" vertical="center" wrapText="1"/>
    </xf>
    <xf numFmtId="1" fontId="2" fillId="0" borderId="575" xfId="0" applyNumberFormat="1" applyFont="1" applyBorder="1" applyAlignment="1">
      <alignment horizontal="center" vertical="center" wrapText="1"/>
    </xf>
    <xf numFmtId="1" fontId="2" fillId="0" borderId="544" xfId="0" applyNumberFormat="1" applyFont="1" applyBorder="1" applyAlignment="1">
      <alignment horizontal="center" vertical="center" wrapText="1"/>
    </xf>
    <xf numFmtId="1" fontId="2" fillId="0" borderId="529" xfId="0" applyNumberFormat="1" applyFont="1" applyBorder="1" applyAlignment="1">
      <alignment horizontal="right"/>
    </xf>
    <xf numFmtId="1" fontId="2" fillId="0" borderId="559" xfId="0" applyNumberFormat="1" applyFont="1" applyBorder="1" applyAlignment="1">
      <alignment horizontal="right"/>
    </xf>
    <xf numFmtId="1" fontId="2" fillId="9" borderId="529" xfId="0" applyNumberFormat="1" applyFont="1" applyFill="1" applyBorder="1"/>
    <xf numFmtId="1" fontId="2" fillId="9" borderId="576" xfId="0" applyNumberFormat="1" applyFont="1" applyFill="1" applyBorder="1"/>
    <xf numFmtId="1" fontId="2" fillId="5" borderId="558" xfId="0" applyNumberFormat="1" applyFont="1" applyFill="1" applyBorder="1" applyProtection="1">
      <protection locked="0"/>
    </xf>
    <xf numFmtId="1" fontId="2" fillId="0" borderId="573" xfId="0" applyNumberFormat="1" applyFont="1" applyBorder="1" applyAlignment="1">
      <alignment vertical="center" wrapText="1"/>
    </xf>
    <xf numFmtId="1" fontId="2" fillId="0" borderId="573" xfId="0" applyNumberFormat="1" applyFont="1" applyBorder="1" applyAlignment="1">
      <alignment horizontal="right" wrapText="1"/>
    </xf>
    <xf numFmtId="1" fontId="2" fillId="0" borderId="577" xfId="0" applyNumberFormat="1" applyFont="1" applyBorder="1" applyAlignment="1">
      <alignment horizontal="right" wrapText="1"/>
    </xf>
    <xf numFmtId="1" fontId="2" fillId="8" borderId="576" xfId="0" applyNumberFormat="1" applyFont="1" applyFill="1" applyBorder="1" applyProtection="1">
      <protection locked="0"/>
    </xf>
    <xf numFmtId="1" fontId="2" fillId="5" borderId="559" xfId="0" applyNumberFormat="1" applyFont="1" applyFill="1" applyBorder="1" applyProtection="1">
      <protection locked="0"/>
    </xf>
    <xf numFmtId="1" fontId="2" fillId="0" borderId="578" xfId="0" applyNumberFormat="1" applyFont="1" applyBorder="1" applyAlignment="1">
      <alignment horizontal="center" vertical="center" wrapText="1"/>
    </xf>
    <xf numFmtId="1" fontId="2" fillId="0" borderId="579" xfId="0" applyNumberFormat="1" applyFont="1" applyBorder="1" applyAlignment="1">
      <alignment horizontal="center" vertical="center" wrapText="1"/>
    </xf>
    <xf numFmtId="1" fontId="2" fillId="3" borderId="579" xfId="0" applyNumberFormat="1" applyFont="1" applyFill="1" applyBorder="1" applyAlignment="1">
      <alignment horizontal="center" vertical="center" wrapText="1"/>
    </xf>
    <xf numFmtId="1" fontId="2" fillId="0" borderId="529" xfId="0" applyNumberFormat="1" applyFont="1" applyBorder="1"/>
    <xf numFmtId="1" fontId="2" fillId="5" borderId="580" xfId="0" applyNumberFormat="1" applyFont="1" applyFill="1" applyBorder="1" applyProtection="1">
      <protection locked="0"/>
    </xf>
    <xf numFmtId="1" fontId="2" fillId="5" borderId="576" xfId="0" applyNumberFormat="1" applyFont="1" applyFill="1" applyBorder="1" applyProtection="1">
      <protection locked="0"/>
    </xf>
    <xf numFmtId="1" fontId="2" fillId="0" borderId="575" xfId="0" applyNumberFormat="1" applyFont="1" applyBorder="1" applyAlignment="1">
      <alignment vertical="center"/>
    </xf>
    <xf numFmtId="1" fontId="2" fillId="0" borderId="574" xfId="0" applyNumberFormat="1" applyFont="1" applyBorder="1" applyAlignment="1">
      <alignment vertical="center"/>
    </xf>
    <xf numFmtId="1" fontId="2" fillId="0" borderId="578" xfId="0" applyNumberFormat="1" applyFont="1" applyBorder="1" applyAlignment="1">
      <alignment vertical="center"/>
    </xf>
    <xf numFmtId="1" fontId="2" fillId="0" borderId="581" xfId="0" applyNumberFormat="1" applyFont="1" applyBorder="1" applyAlignment="1">
      <alignment vertical="center"/>
    </xf>
    <xf numFmtId="1" fontId="2" fillId="0" borderId="557" xfId="0" applyNumberFormat="1" applyFont="1" applyBorder="1" applyAlignment="1">
      <alignment vertical="center"/>
    </xf>
    <xf numFmtId="1" fontId="2" fillId="3" borderId="581" xfId="0" applyNumberFormat="1" applyFont="1" applyFill="1" applyBorder="1" applyAlignment="1">
      <alignment vertical="center"/>
    </xf>
    <xf numFmtId="1" fontId="2" fillId="3" borderId="557" xfId="0" applyNumberFormat="1" applyFont="1" applyFill="1" applyBorder="1" applyAlignment="1">
      <alignment vertical="center"/>
    </xf>
    <xf numFmtId="1" fontId="2" fillId="3" borderId="575" xfId="0" applyNumberFormat="1" applyFont="1" applyFill="1" applyBorder="1" applyAlignment="1">
      <alignment vertical="center"/>
    </xf>
    <xf numFmtId="1" fontId="2" fillId="0" borderId="577" xfId="0" applyNumberFormat="1" applyFont="1" applyBorder="1" applyAlignment="1">
      <alignment horizontal="center" vertical="center"/>
    </xf>
    <xf numFmtId="1" fontId="2" fillId="0" borderId="573" xfId="0" applyNumberFormat="1" applyFont="1" applyBorder="1" applyAlignment="1">
      <alignment horizontal="center" vertical="center"/>
    </xf>
    <xf numFmtId="1" fontId="2" fillId="3" borderId="575" xfId="0" applyNumberFormat="1" applyFont="1" applyFill="1" applyBorder="1" applyAlignment="1">
      <alignment horizontal="center" vertical="center" wrapText="1"/>
    </xf>
    <xf numFmtId="1" fontId="2" fillId="0" borderId="558" xfId="0" applyNumberFormat="1" applyFont="1" applyBorder="1"/>
    <xf numFmtId="1" fontId="2" fillId="0" borderId="559" xfId="0" applyNumberFormat="1" applyFont="1" applyBorder="1"/>
    <xf numFmtId="1" fontId="2" fillId="8" borderId="529" xfId="0" applyNumberFormat="1" applyFont="1" applyFill="1" applyBorder="1" applyProtection="1">
      <protection locked="0"/>
    </xf>
    <xf numFmtId="1" fontId="2" fillId="8" borderId="580" xfId="0" applyNumberFormat="1" applyFont="1" applyFill="1" applyBorder="1" applyProtection="1">
      <protection locked="0"/>
    </xf>
    <xf numFmtId="1" fontId="2" fillId="0" borderId="528" xfId="0" applyNumberFormat="1" applyFont="1" applyBorder="1"/>
    <xf numFmtId="1" fontId="2" fillId="0" borderId="543" xfId="0" applyNumberFormat="1" applyFont="1" applyBorder="1" applyAlignment="1">
      <alignment horizontal="center" vertical="center"/>
    </xf>
    <xf numFmtId="1" fontId="2" fillId="0" borderId="575" xfId="0" applyNumberFormat="1" applyFont="1" applyBorder="1"/>
    <xf numFmtId="1" fontId="2" fillId="0" borderId="574" xfId="0" applyNumberFormat="1" applyFont="1" applyBorder="1"/>
    <xf numFmtId="1" fontId="2" fillId="0" borderId="579" xfId="0" applyNumberFormat="1" applyFont="1" applyBorder="1"/>
    <xf numFmtId="1" fontId="2" fillId="0" borderId="578" xfId="0" applyNumberFormat="1" applyFont="1" applyBorder="1"/>
    <xf numFmtId="1" fontId="4" fillId="2" borderId="383" xfId="0" applyNumberFormat="1" applyFont="1" applyFill="1" applyBorder="1"/>
    <xf numFmtId="1" fontId="2" fillId="0" borderId="583" xfId="0" applyNumberFormat="1" applyFont="1" applyBorder="1" applyAlignment="1">
      <alignment horizontal="center" vertical="center" wrapText="1"/>
    </xf>
    <xf numFmtId="1" fontId="2" fillId="0" borderId="584" xfId="0" applyNumberFormat="1" applyFont="1" applyBorder="1" applyAlignment="1">
      <alignment horizontal="center" vertical="center" wrapText="1"/>
    </xf>
    <xf numFmtId="1" fontId="2" fillId="0" borderId="585" xfId="0" applyNumberFormat="1" applyFont="1" applyBorder="1" applyAlignment="1">
      <alignment horizontal="center" vertical="center" wrapText="1"/>
    </xf>
    <xf numFmtId="1" fontId="2" fillId="0" borderId="572" xfId="0" applyNumberFormat="1" applyFont="1" applyBorder="1" applyAlignment="1">
      <alignment horizontal="right" wrapText="1"/>
    </xf>
    <xf numFmtId="1" fontId="2" fillId="0" borderId="348" xfId="4" applyNumberFormat="1" applyFont="1" applyBorder="1" applyAlignment="1" applyProtection="1">
      <alignment horizontal="center" vertical="center"/>
      <protection hidden="1"/>
    </xf>
    <xf numFmtId="1" fontId="2" fillId="0" borderId="358" xfId="2" applyNumberFormat="1" applyFont="1" applyBorder="1" applyAlignment="1">
      <alignment horizontal="center" vertical="center" wrapText="1"/>
    </xf>
    <xf numFmtId="1" fontId="2" fillId="0" borderId="583" xfId="2" applyNumberFormat="1" applyFont="1" applyBorder="1" applyAlignment="1">
      <alignment horizontal="center" vertical="center" wrapText="1"/>
    </xf>
    <xf numFmtId="1" fontId="2" fillId="0" borderId="585" xfId="2" applyNumberFormat="1" applyFont="1" applyBorder="1" applyAlignment="1">
      <alignment horizontal="center" vertical="center" wrapText="1"/>
    </xf>
    <xf numFmtId="1" fontId="2" fillId="0" borderId="588" xfId="2" applyNumberFormat="1" applyFont="1" applyBorder="1" applyAlignment="1">
      <alignment horizontal="center" vertical="center" wrapText="1"/>
    </xf>
    <xf numFmtId="1" fontId="2" fillId="0" borderId="589" xfId="2" applyNumberFormat="1" applyFont="1" applyBorder="1"/>
    <xf numFmtId="1" fontId="2" fillId="0" borderId="582" xfId="2" applyNumberFormat="1" applyFont="1" applyBorder="1"/>
    <xf numFmtId="1" fontId="2" fillId="0" borderId="587" xfId="2" applyNumberFormat="1" applyFont="1" applyBorder="1"/>
    <xf numFmtId="1" fontId="2" fillId="5" borderId="582" xfId="2" applyNumberFormat="1" applyFont="1" applyFill="1" applyBorder="1" applyProtection="1">
      <protection locked="0"/>
    </xf>
    <xf numFmtId="1" fontId="2" fillId="5" borderId="590" xfId="2" applyNumberFormat="1" applyFont="1" applyFill="1" applyBorder="1" applyProtection="1">
      <protection locked="0"/>
    </xf>
    <xf numFmtId="1" fontId="2" fillId="5" borderId="587" xfId="2" applyNumberFormat="1" applyFont="1" applyFill="1" applyBorder="1" applyProtection="1">
      <protection locked="0"/>
    </xf>
    <xf numFmtId="1" fontId="2" fillId="5" borderId="591" xfId="2" applyNumberFormat="1" applyFont="1" applyFill="1" applyBorder="1" applyProtection="1">
      <protection locked="0"/>
    </xf>
    <xf numFmtId="1" fontId="2" fillId="0" borderId="572" xfId="2" applyNumberFormat="1" applyFont="1" applyBorder="1"/>
    <xf numFmtId="1" fontId="2" fillId="0" borderId="583" xfId="2" applyNumberFormat="1" applyFont="1" applyBorder="1"/>
    <xf numFmtId="1" fontId="2" fillId="0" borderId="584" xfId="2" applyNumberFormat="1" applyFont="1" applyBorder="1"/>
    <xf numFmtId="1" fontId="2" fillId="0" borderId="585" xfId="2" applyNumberFormat="1" applyFont="1" applyBorder="1"/>
    <xf numFmtId="1" fontId="2" fillId="0" borderId="588" xfId="2" applyNumberFormat="1" applyFont="1" applyBorder="1"/>
    <xf numFmtId="1" fontId="2" fillId="5" borderId="583" xfId="2" applyNumberFormat="1" applyFont="1" applyFill="1" applyBorder="1" applyProtection="1">
      <protection locked="0"/>
    </xf>
    <xf numFmtId="1" fontId="2" fillId="5" borderId="586" xfId="2" applyNumberFormat="1" applyFont="1" applyFill="1" applyBorder="1" applyProtection="1">
      <protection locked="0"/>
    </xf>
    <xf numFmtId="1" fontId="2" fillId="0" borderId="73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27" xfId="0" applyNumberFormat="1" applyFont="1" applyBorder="1" applyAlignment="1">
      <alignment horizontal="left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226" xfId="2" applyNumberFormat="1" applyFont="1" applyBorder="1" applyAlignment="1">
      <alignment horizontal="center" vertical="center" wrapText="1"/>
    </xf>
    <xf numFmtId="1" fontId="2" fillId="0" borderId="456" xfId="0" applyNumberFormat="1" applyFont="1" applyBorder="1" applyAlignment="1">
      <alignment horizontal="left" vertical="center" wrapText="1"/>
    </xf>
    <xf numFmtId="1" fontId="2" fillId="0" borderId="486" xfId="0" applyNumberFormat="1" applyFont="1" applyBorder="1" applyAlignment="1">
      <alignment horizontal="center" vertical="center" wrapText="1"/>
    </xf>
    <xf numFmtId="1" fontId="2" fillId="0" borderId="192" xfId="0" applyNumberFormat="1" applyFont="1" applyBorder="1" applyAlignment="1">
      <alignment horizontal="center" vertical="center" wrapText="1"/>
    </xf>
    <xf numFmtId="1" fontId="2" fillId="0" borderId="199" xfId="0" applyNumberFormat="1" applyFont="1" applyBorder="1" applyAlignment="1">
      <alignment horizontal="center" vertical="center" wrapText="1"/>
    </xf>
    <xf numFmtId="1" fontId="4" fillId="0" borderId="592" xfId="0" applyNumberFormat="1" applyFont="1" applyBorder="1"/>
    <xf numFmtId="1" fontId="2" fillId="3" borderId="593" xfId="0" applyNumberFormat="1" applyFont="1" applyFill="1" applyBorder="1" applyAlignment="1">
      <alignment wrapText="1"/>
    </xf>
    <xf numFmtId="1" fontId="2" fillId="0" borderId="594" xfId="0" applyNumberFormat="1" applyFont="1" applyBorder="1" applyAlignment="1">
      <alignment horizontal="center" vertical="center"/>
    </xf>
    <xf numFmtId="1" fontId="2" fillId="3" borderId="595" xfId="0" applyNumberFormat="1" applyFont="1" applyFill="1" applyBorder="1" applyAlignment="1">
      <alignment wrapText="1"/>
    </xf>
    <xf numFmtId="1" fontId="2" fillId="0" borderId="480" xfId="0" applyNumberFormat="1" applyFont="1" applyBorder="1" applyAlignment="1">
      <alignment horizontal="right"/>
    </xf>
    <xf numFmtId="1" fontId="2" fillId="0" borderId="479" xfId="0" applyNumberFormat="1" applyFont="1" applyBorder="1" applyAlignment="1">
      <alignment horizontal="right"/>
    </xf>
    <xf numFmtId="1" fontId="2" fillId="0" borderId="557" xfId="0" applyNumberFormat="1" applyFont="1" applyBorder="1" applyAlignment="1">
      <alignment horizontal="right"/>
    </xf>
    <xf numFmtId="1" fontId="2" fillId="5" borderId="480" xfId="0" applyNumberFormat="1" applyFont="1" applyFill="1" applyBorder="1" applyProtection="1">
      <protection locked="0"/>
    </xf>
    <xf numFmtId="1" fontId="2" fillId="5" borderId="557" xfId="0" applyNumberFormat="1" applyFont="1" applyFill="1" applyBorder="1" applyProtection="1">
      <protection locked="0"/>
    </xf>
    <xf numFmtId="1" fontId="2" fillId="6" borderId="596" xfId="1" applyNumberFormat="1" applyFont="1" applyBorder="1" applyProtection="1">
      <protection locked="0"/>
    </xf>
    <xf numFmtId="1" fontId="2" fillId="6" borderId="597" xfId="1" applyNumberFormat="1" applyFont="1" applyBorder="1" applyProtection="1">
      <protection locked="0"/>
    </xf>
    <xf numFmtId="1" fontId="2" fillId="6" borderId="598" xfId="1" applyNumberFormat="1" applyFont="1" applyBorder="1" applyProtection="1">
      <protection locked="0"/>
    </xf>
    <xf numFmtId="1" fontId="2" fillId="0" borderId="594" xfId="0" applyNumberFormat="1" applyFont="1" applyBorder="1" applyAlignment="1">
      <alignment horizontal="center" vertical="center" wrapText="1"/>
    </xf>
    <xf numFmtId="1" fontId="2" fillId="0" borderId="594" xfId="0" applyNumberFormat="1" applyFont="1" applyBorder="1" applyAlignment="1">
      <alignment horizontal="right" wrapText="1"/>
    </xf>
    <xf numFmtId="1" fontId="2" fillId="0" borderId="599" xfId="0" applyNumberFormat="1" applyFont="1" applyBorder="1" applyAlignment="1">
      <alignment horizontal="right" wrapText="1"/>
    </xf>
    <xf numFmtId="1" fontId="2" fillId="0" borderId="557" xfId="0" applyNumberFormat="1" applyFont="1" applyBorder="1" applyAlignment="1">
      <alignment horizontal="right" wrapText="1"/>
    </xf>
    <xf numFmtId="1" fontId="2" fillId="5" borderId="556" xfId="0" applyNumberFormat="1" applyFont="1" applyFill="1" applyBorder="1" applyProtection="1">
      <protection locked="0"/>
    </xf>
    <xf numFmtId="1" fontId="2" fillId="3" borderId="572" xfId="0" applyNumberFormat="1" applyFont="1" applyFill="1" applyBorder="1" applyAlignment="1">
      <alignment horizontal="right" wrapText="1"/>
    </xf>
    <xf numFmtId="1" fontId="2" fillId="0" borderId="554" xfId="0" applyNumberFormat="1" applyFont="1" applyBorder="1" applyAlignment="1">
      <alignment horizontal="left" vertical="center" wrapText="1"/>
    </xf>
    <xf numFmtId="1" fontId="6" fillId="0" borderId="566" xfId="0" applyNumberFormat="1" applyFont="1" applyBorder="1"/>
    <xf numFmtId="1" fontId="2" fillId="0" borderId="572" xfId="0" applyNumberFormat="1" applyFont="1" applyBorder="1" applyAlignment="1">
      <alignment vertical="center" wrapText="1"/>
    </xf>
    <xf numFmtId="1" fontId="2" fillId="0" borderId="480" xfId="0" applyNumberFormat="1" applyFont="1" applyBorder="1" applyAlignment="1">
      <alignment vertical="center" wrapText="1"/>
    </xf>
    <xf numFmtId="1" fontId="2" fillId="0" borderId="557" xfId="0" applyNumberFormat="1" applyFont="1" applyBorder="1"/>
    <xf numFmtId="1" fontId="2" fillId="0" borderId="480" xfId="0" applyNumberFormat="1" applyFont="1" applyBorder="1" applyAlignment="1">
      <alignment horizontal="right" wrapText="1"/>
    </xf>
    <xf numFmtId="1" fontId="2" fillId="0" borderId="556" xfId="0" applyNumberFormat="1" applyFont="1" applyBorder="1"/>
    <xf numFmtId="1" fontId="2" fillId="0" borderId="572" xfId="0" applyNumberFormat="1" applyFont="1" applyBorder="1" applyAlignment="1">
      <alignment horizontal="right"/>
    </xf>
    <xf numFmtId="1" fontId="2" fillId="3" borderId="601" xfId="0" applyNumberFormat="1" applyFont="1" applyFill="1" applyBorder="1"/>
    <xf numFmtId="1" fontId="4" fillId="3" borderId="601" xfId="0" applyNumberFormat="1" applyFont="1" applyFill="1" applyBorder="1"/>
    <xf numFmtId="1" fontId="2" fillId="5" borderId="479" xfId="0" applyNumberFormat="1" applyFont="1" applyFill="1" applyBorder="1" applyProtection="1">
      <protection locked="0"/>
    </xf>
    <xf numFmtId="1" fontId="2" fillId="5" borderId="484" xfId="0" applyNumberFormat="1" applyFont="1" applyFill="1" applyBorder="1" applyProtection="1">
      <protection locked="0"/>
    </xf>
    <xf numFmtId="1" fontId="4" fillId="3" borderId="602" xfId="0" applyNumberFormat="1" applyFont="1" applyFill="1" applyBorder="1"/>
    <xf numFmtId="1" fontId="2" fillId="7" borderId="603" xfId="0" applyNumberFormat="1" applyFont="1" applyFill="1" applyBorder="1"/>
    <xf numFmtId="1" fontId="2" fillId="6" borderId="604" xfId="1" applyNumberFormat="1" applyFont="1" applyBorder="1" applyProtection="1">
      <protection locked="0"/>
    </xf>
    <xf numFmtId="1" fontId="2" fillId="6" borderId="605" xfId="1" applyNumberFormat="1" applyFont="1" applyBorder="1" applyProtection="1">
      <protection locked="0"/>
    </xf>
    <xf numFmtId="1" fontId="2" fillId="3" borderId="601" xfId="0" applyNumberFormat="1" applyFont="1" applyFill="1" applyBorder="1" applyAlignment="1">
      <alignment wrapText="1"/>
    </xf>
    <xf numFmtId="1" fontId="2" fillId="0" borderId="603" xfId="0" applyNumberFormat="1" applyFont="1" applyBorder="1" applyAlignment="1">
      <alignment horizontal="right" wrapText="1"/>
    </xf>
    <xf numFmtId="1" fontId="9" fillId="3" borderId="601" xfId="0" applyNumberFormat="1" applyFont="1" applyFill="1" applyBorder="1"/>
    <xf numFmtId="1" fontId="2" fillId="3" borderId="602" xfId="0" applyNumberFormat="1" applyFont="1" applyFill="1" applyBorder="1" applyAlignment="1">
      <alignment wrapText="1"/>
    </xf>
    <xf numFmtId="1" fontId="2" fillId="0" borderId="607" xfId="0" applyNumberFormat="1" applyFont="1" applyBorder="1"/>
    <xf numFmtId="1" fontId="2" fillId="0" borderId="602" xfId="0" applyNumberFormat="1" applyFont="1" applyBorder="1" applyAlignment="1">
      <alignment wrapText="1"/>
    </xf>
    <xf numFmtId="1" fontId="2" fillId="5" borderId="456" xfId="0" applyNumberFormat="1" applyFont="1" applyFill="1" applyBorder="1" applyProtection="1">
      <protection locked="0"/>
    </xf>
    <xf numFmtId="1" fontId="2" fillId="0" borderId="607" xfId="0" applyNumberFormat="1" applyFont="1" applyBorder="1" applyAlignment="1">
      <alignment horizontal="center" vertical="center" wrapText="1"/>
    </xf>
    <xf numFmtId="1" fontId="2" fillId="3" borderId="611" xfId="0" applyNumberFormat="1" applyFont="1" applyFill="1" applyBorder="1" applyAlignment="1">
      <alignment wrapText="1"/>
    </xf>
    <xf numFmtId="1" fontId="2" fillId="3" borderId="612" xfId="0" applyNumberFormat="1" applyFont="1" applyFill="1" applyBorder="1" applyAlignment="1">
      <alignment wrapText="1"/>
    </xf>
    <xf numFmtId="1" fontId="6" fillId="3" borderId="601" xfId="0" applyNumberFormat="1" applyFont="1" applyFill="1" applyBorder="1"/>
    <xf numFmtId="1" fontId="2" fillId="0" borderId="606" xfId="0" applyNumberFormat="1" applyFont="1" applyBorder="1" applyAlignment="1">
      <alignment horizontal="center" vertical="center" wrapText="1"/>
    </xf>
    <xf numFmtId="1" fontId="11" fillId="0" borderId="607" xfId="0" applyNumberFormat="1" applyFont="1" applyBorder="1" applyAlignment="1">
      <alignment horizontal="center" vertical="center" wrapText="1"/>
    </xf>
    <xf numFmtId="1" fontId="2" fillId="3" borderId="615" xfId="0" applyNumberFormat="1" applyFont="1" applyFill="1" applyBorder="1" applyAlignment="1">
      <alignment wrapText="1"/>
    </xf>
    <xf numFmtId="1" fontId="2" fillId="9" borderId="610" xfId="0" applyNumberFormat="1" applyFont="1" applyFill="1" applyBorder="1"/>
    <xf numFmtId="1" fontId="2" fillId="3" borderId="602" xfId="0" applyNumberFormat="1" applyFont="1" applyFill="1" applyBorder="1" applyAlignment="1">
      <alignment vertical="center"/>
    </xf>
    <xf numFmtId="1" fontId="1" fillId="3" borderId="602" xfId="0" applyNumberFormat="1" applyFont="1" applyFill="1" applyBorder="1" applyAlignment="1">
      <alignment wrapText="1"/>
    </xf>
    <xf numFmtId="1" fontId="2" fillId="0" borderId="618" xfId="0" applyNumberFormat="1" applyFont="1" applyBorder="1" applyAlignment="1">
      <alignment wrapText="1"/>
    </xf>
    <xf numFmtId="1" fontId="2" fillId="0" borderId="619" xfId="0" applyNumberFormat="1" applyFont="1" applyBorder="1" applyAlignment="1">
      <alignment horizontal="center" vertical="center" wrapText="1"/>
    </xf>
    <xf numFmtId="1" fontId="2" fillId="0" borderId="620" xfId="0" applyNumberFormat="1" applyFont="1" applyBorder="1" applyAlignment="1">
      <alignment horizontal="center" vertical="center" wrapText="1"/>
    </xf>
    <xf numFmtId="1" fontId="2" fillId="0" borderId="609" xfId="0" applyNumberFormat="1" applyFont="1" applyBorder="1" applyAlignment="1">
      <alignment horizontal="center" vertical="center" wrapText="1"/>
    </xf>
    <xf numFmtId="1" fontId="2" fillId="0" borderId="621" xfId="0" applyNumberFormat="1" applyFont="1" applyBorder="1" applyAlignment="1">
      <alignment horizontal="center" vertical="center" wrapText="1"/>
    </xf>
    <xf numFmtId="1" fontId="2" fillId="0" borderId="621" xfId="0" applyNumberFormat="1" applyFont="1" applyBorder="1"/>
    <xf numFmtId="1" fontId="2" fillId="0" borderId="620" xfId="0" applyNumberFormat="1" applyFont="1" applyBorder="1"/>
    <xf numFmtId="1" fontId="2" fillId="0" borderId="609" xfId="0" applyNumberFormat="1" applyFont="1" applyBorder="1"/>
    <xf numFmtId="1" fontId="2" fillId="0" borderId="608" xfId="0" applyNumberFormat="1" applyFont="1" applyBorder="1"/>
    <xf numFmtId="1" fontId="2" fillId="0" borderId="622" xfId="0" applyNumberFormat="1" applyFont="1" applyBorder="1"/>
    <xf numFmtId="1" fontId="6" fillId="3" borderId="602" xfId="0" applyNumberFormat="1" applyFont="1" applyFill="1" applyBorder="1"/>
    <xf numFmtId="1" fontId="9" fillId="0" borderId="602" xfId="0" applyNumberFormat="1" applyFont="1" applyBorder="1"/>
    <xf numFmtId="1" fontId="2" fillId="0" borderId="625" xfId="0" applyNumberFormat="1" applyFont="1" applyBorder="1"/>
    <xf numFmtId="1" fontId="2" fillId="0" borderId="626" xfId="0" applyNumberFormat="1" applyFont="1" applyBorder="1"/>
    <xf numFmtId="1" fontId="2" fillId="0" borderId="624" xfId="0" applyNumberFormat="1" applyFont="1" applyBorder="1"/>
    <xf numFmtId="1" fontId="2" fillId="5" borderId="625" xfId="0" applyNumberFormat="1" applyFont="1" applyFill="1" applyBorder="1" applyProtection="1">
      <protection locked="0"/>
    </xf>
    <xf numFmtId="1" fontId="2" fillId="5" borderId="624" xfId="0" applyNumberFormat="1" applyFont="1" applyFill="1" applyBorder="1" applyProtection="1">
      <protection locked="0"/>
    </xf>
    <xf numFmtId="1" fontId="2" fillId="0" borderId="627" xfId="0" applyNumberFormat="1" applyFont="1" applyBorder="1" applyAlignment="1">
      <alignment horizontal="center" vertical="center" wrapText="1"/>
    </xf>
    <xf numFmtId="1" fontId="2" fillId="0" borderId="610" xfId="0" applyNumberFormat="1" applyFont="1" applyBorder="1" applyAlignment="1">
      <alignment horizontal="right"/>
    </xf>
    <xf numFmtId="1" fontId="2" fillId="9" borderId="628" xfId="0" applyNumberFormat="1" applyFont="1" applyFill="1" applyBorder="1"/>
    <xf numFmtId="1" fontId="2" fillId="0" borderId="619" xfId="0" applyNumberFormat="1" applyFont="1" applyBorder="1" applyAlignment="1">
      <alignment vertical="center" wrapText="1"/>
    </xf>
    <xf numFmtId="1" fontId="2" fillId="0" borderId="619" xfId="0" applyNumberFormat="1" applyFont="1" applyBorder="1" applyAlignment="1">
      <alignment horizontal="right" wrapText="1"/>
    </xf>
    <xf numFmtId="1" fontId="2" fillId="0" borderId="629" xfId="0" applyNumberFormat="1" applyFont="1" applyBorder="1" applyAlignment="1">
      <alignment horizontal="right" wrapText="1"/>
    </xf>
    <xf numFmtId="1" fontId="2" fillId="8" borderId="628" xfId="0" applyNumberFormat="1" applyFont="1" applyFill="1" applyBorder="1" applyProtection="1">
      <protection locked="0"/>
    </xf>
    <xf numFmtId="1" fontId="2" fillId="5" borderId="610" xfId="0" applyNumberFormat="1" applyFont="1" applyFill="1" applyBorder="1" applyProtection="1">
      <protection locked="0"/>
    </xf>
    <xf numFmtId="1" fontId="2" fillId="0" borderId="622" xfId="0" applyNumberFormat="1" applyFont="1" applyBorder="1" applyAlignment="1">
      <alignment horizontal="center" vertical="center" wrapText="1"/>
    </xf>
    <xf numFmtId="1" fontId="2" fillId="3" borderId="620" xfId="0" applyNumberFormat="1" applyFont="1" applyFill="1" applyBorder="1" applyAlignment="1">
      <alignment horizontal="center" vertical="center" wrapText="1"/>
    </xf>
    <xf numFmtId="1" fontId="2" fillId="5" borderId="630" xfId="0" applyNumberFormat="1" applyFont="1" applyFill="1" applyBorder="1" applyProtection="1">
      <protection locked="0"/>
    </xf>
    <xf numFmtId="1" fontId="2" fillId="5" borderId="628" xfId="0" applyNumberFormat="1" applyFont="1" applyFill="1" applyBorder="1" applyProtection="1">
      <protection locked="0"/>
    </xf>
    <xf numFmtId="1" fontId="2" fillId="0" borderId="621" xfId="0" applyNumberFormat="1" applyFont="1" applyBorder="1" applyAlignment="1">
      <alignment vertical="center"/>
    </xf>
    <xf numFmtId="1" fontId="2" fillId="0" borderId="627" xfId="0" applyNumberFormat="1" applyFont="1" applyBorder="1" applyAlignment="1">
      <alignment vertical="center"/>
    </xf>
    <xf numFmtId="1" fontId="2" fillId="0" borderId="622" xfId="0" applyNumberFormat="1" applyFont="1" applyBorder="1" applyAlignment="1">
      <alignment vertical="center"/>
    </xf>
    <xf numFmtId="1" fontId="2" fillId="0" borderId="631" xfId="0" applyNumberFormat="1" applyFont="1" applyBorder="1" applyAlignment="1">
      <alignment vertical="center"/>
    </xf>
    <xf numFmtId="1" fontId="2" fillId="0" borderId="609" xfId="0" applyNumberFormat="1" applyFont="1" applyBorder="1" applyAlignment="1">
      <alignment vertical="center"/>
    </xf>
    <xf numFmtId="1" fontId="2" fillId="3" borderId="631" xfId="0" applyNumberFormat="1" applyFont="1" applyFill="1" applyBorder="1" applyAlignment="1">
      <alignment vertical="center"/>
    </xf>
    <xf numFmtId="1" fontId="2" fillId="3" borderId="609" xfId="0" applyNumberFormat="1" applyFont="1" applyFill="1" applyBorder="1" applyAlignment="1">
      <alignment vertical="center"/>
    </xf>
    <xf numFmtId="1" fontId="2" fillId="3" borderId="621" xfId="0" applyNumberFormat="1" applyFont="1" applyFill="1" applyBorder="1" applyAlignment="1">
      <alignment vertical="center"/>
    </xf>
    <xf numFmtId="1" fontId="2" fillId="0" borderId="629" xfId="0" applyNumberFormat="1" applyFont="1" applyBorder="1" applyAlignment="1">
      <alignment horizontal="center" vertical="center"/>
    </xf>
    <xf numFmtId="1" fontId="2" fillId="0" borderId="619" xfId="0" applyNumberFormat="1" applyFont="1" applyBorder="1" applyAlignment="1">
      <alignment horizontal="center" vertical="center"/>
    </xf>
    <xf numFmtId="1" fontId="2" fillId="3" borderId="621" xfId="0" applyNumberFormat="1" applyFont="1" applyFill="1" applyBorder="1" applyAlignment="1">
      <alignment horizontal="center" vertical="center" wrapText="1"/>
    </xf>
    <xf numFmtId="1" fontId="2" fillId="0" borderId="610" xfId="0" applyNumberFormat="1" applyFont="1" applyBorder="1"/>
    <xf numFmtId="1" fontId="2" fillId="8" borderId="630" xfId="0" applyNumberFormat="1" applyFont="1" applyFill="1" applyBorder="1" applyProtection="1">
      <protection locked="0"/>
    </xf>
    <xf numFmtId="1" fontId="2" fillId="0" borderId="563" xfId="0" applyNumberFormat="1" applyFont="1" applyBorder="1" applyAlignment="1">
      <alignment horizontal="center" vertical="center"/>
    </xf>
    <xf numFmtId="1" fontId="2" fillId="0" borderId="627" xfId="0" applyNumberFormat="1" applyFont="1" applyBorder="1"/>
    <xf numFmtId="1" fontId="4" fillId="2" borderId="632" xfId="0" applyNumberFormat="1" applyFont="1" applyFill="1" applyBorder="1"/>
    <xf numFmtId="1" fontId="2" fillId="0" borderId="636" xfId="4" applyNumberFormat="1" applyFont="1" applyBorder="1" applyAlignment="1" applyProtection="1">
      <alignment horizontal="center" vertical="center"/>
      <protection hidden="1"/>
    </xf>
    <xf numFmtId="1" fontId="2" fillId="0" borderId="637" xfId="2" applyNumberFormat="1" applyFont="1" applyBorder="1" applyAlignment="1">
      <alignment horizontal="center" vertical="center" wrapText="1"/>
    </xf>
    <xf numFmtId="1" fontId="2" fillId="0" borderId="563" xfId="2" applyNumberFormat="1" applyFont="1" applyBorder="1" applyAlignment="1">
      <alignment horizontal="center" vertical="center" wrapText="1"/>
    </xf>
    <xf numFmtId="1" fontId="2" fillId="0" borderId="621" xfId="2" applyNumberFormat="1" applyFont="1" applyBorder="1" applyAlignment="1">
      <alignment horizontal="center" vertical="center" wrapText="1"/>
    </xf>
    <xf numFmtId="1" fontId="2" fillId="0" borderId="622" xfId="2" applyNumberFormat="1" applyFont="1" applyBorder="1" applyAlignment="1">
      <alignment horizontal="center" vertical="center" wrapText="1"/>
    </xf>
    <xf numFmtId="1" fontId="2" fillId="0" borderId="635" xfId="2" applyNumberFormat="1" applyFont="1" applyBorder="1" applyAlignment="1">
      <alignment horizontal="center" vertical="center" wrapText="1"/>
    </xf>
    <xf numFmtId="1" fontId="2" fillId="0" borderId="620" xfId="2" applyNumberFormat="1" applyFont="1" applyBorder="1" applyAlignment="1">
      <alignment horizontal="center" vertical="center" wrapText="1"/>
    </xf>
    <xf numFmtId="1" fontId="2" fillId="0" borderId="528" xfId="2" applyNumberFormat="1" applyFont="1" applyBorder="1"/>
    <xf numFmtId="1" fontId="2" fillId="0" borderId="529" xfId="2" applyNumberFormat="1" applyFont="1" applyBorder="1"/>
    <xf numFmtId="1" fontId="2" fillId="0" borderId="610" xfId="2" applyNumberFormat="1" applyFont="1" applyBorder="1"/>
    <xf numFmtId="1" fontId="2" fillId="5" borderId="529" xfId="2" applyNumberFormat="1" applyFont="1" applyFill="1" applyBorder="1" applyProtection="1">
      <protection locked="0"/>
    </xf>
    <xf numFmtId="1" fontId="2" fillId="5" borderId="630" xfId="2" applyNumberFormat="1" applyFont="1" applyFill="1" applyBorder="1" applyProtection="1">
      <protection locked="0"/>
    </xf>
    <xf numFmtId="1" fontId="2" fillId="5" borderId="610" xfId="2" applyNumberFormat="1" applyFont="1" applyFill="1" applyBorder="1" applyProtection="1">
      <protection locked="0"/>
    </xf>
    <xf numFmtId="1" fontId="2" fillId="5" borderId="639" xfId="2" applyNumberFormat="1" applyFont="1" applyFill="1" applyBorder="1" applyProtection="1">
      <protection locked="0"/>
    </xf>
    <xf numFmtId="1" fontId="2" fillId="0" borderId="621" xfId="2" applyNumberFormat="1" applyFont="1" applyBorder="1"/>
    <xf numFmtId="1" fontId="2" fillId="0" borderId="627" xfId="2" applyNumberFormat="1" applyFont="1" applyBorder="1"/>
    <xf numFmtId="1" fontId="2" fillId="0" borderId="609" xfId="2" applyNumberFormat="1" applyFont="1" applyBorder="1"/>
    <xf numFmtId="1" fontId="2" fillId="0" borderId="622" xfId="2" applyNumberFormat="1" applyFont="1" applyBorder="1"/>
    <xf numFmtId="1" fontId="2" fillId="0" borderId="635" xfId="2" applyNumberFormat="1" applyFont="1" applyBorder="1"/>
    <xf numFmtId="1" fontId="2" fillId="0" borderId="620" xfId="2" applyNumberFormat="1" applyFont="1" applyBorder="1"/>
    <xf numFmtId="1" fontId="2" fillId="5" borderId="621" xfId="2" applyNumberFormat="1" applyFont="1" applyFill="1" applyBorder="1" applyProtection="1">
      <protection locked="0"/>
    </xf>
    <xf numFmtId="1" fontId="2" fillId="5" borderId="620" xfId="2" applyNumberFormat="1" applyFont="1" applyFill="1" applyBorder="1" applyProtection="1">
      <protection locked="0"/>
    </xf>
    <xf numFmtId="1" fontId="2" fillId="5" borderId="640" xfId="2" applyNumberFormat="1" applyFont="1" applyFill="1" applyBorder="1" applyProtection="1">
      <protection locked="0"/>
    </xf>
    <xf numFmtId="1" fontId="2" fillId="5" borderId="609" xfId="2" applyNumberFormat="1" applyFont="1" applyFill="1" applyBorder="1" applyProtection="1">
      <protection locked="0"/>
    </xf>
    <xf numFmtId="1" fontId="2" fillId="5" borderId="607" xfId="2" applyNumberFormat="1" applyFont="1" applyFill="1" applyBorder="1" applyProtection="1">
      <protection locked="0"/>
    </xf>
    <xf numFmtId="1" fontId="2" fillId="0" borderId="608" xfId="2" applyNumberFormat="1" applyFont="1" applyBorder="1" applyAlignment="1">
      <alignment horizontal="center" vertical="center" wrapText="1"/>
    </xf>
    <xf numFmtId="1" fontId="2" fillId="5" borderId="558" xfId="2" applyNumberFormat="1" applyFont="1" applyFill="1" applyBorder="1" applyProtection="1">
      <protection locked="0"/>
    </xf>
    <xf numFmtId="1" fontId="2" fillId="0" borderId="73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left" vertical="center" wrapText="1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641" xfId="0" applyNumberFormat="1" applyFont="1" applyBorder="1" applyAlignment="1">
      <alignment horizontal="center" vertical="center" wrapText="1"/>
    </xf>
    <xf numFmtId="1" fontId="2" fillId="0" borderId="642" xfId="0" applyNumberFormat="1" applyFont="1" applyBorder="1" applyAlignment="1">
      <alignment horizontal="center" vertical="center" wrapText="1"/>
    </xf>
    <xf numFmtId="1" fontId="2" fillId="0" borderId="643" xfId="0" applyNumberFormat="1" applyFont="1" applyBorder="1" applyAlignment="1">
      <alignment horizontal="center" vertical="center"/>
    </xf>
    <xf numFmtId="1" fontId="2" fillId="3" borderId="644" xfId="0" applyNumberFormat="1" applyFont="1" applyFill="1" applyBorder="1" applyAlignment="1">
      <alignment wrapText="1"/>
    </xf>
    <xf numFmtId="1" fontId="2" fillId="0" borderId="641" xfId="0" applyNumberFormat="1" applyFont="1" applyBorder="1" applyAlignment="1">
      <alignment horizontal="right"/>
    </xf>
    <xf numFmtId="1" fontId="2" fillId="0" borderId="642" xfId="0" applyNumberFormat="1" applyFont="1" applyBorder="1" applyAlignment="1">
      <alignment horizontal="right"/>
    </xf>
    <xf numFmtId="1" fontId="2" fillId="5" borderId="641" xfId="0" applyNumberFormat="1" applyFont="1" applyFill="1" applyBorder="1" applyProtection="1">
      <protection locked="0"/>
    </xf>
    <xf numFmtId="1" fontId="2" fillId="0" borderId="645" xfId="0" applyNumberFormat="1" applyFont="1" applyBorder="1" applyAlignment="1">
      <alignment horizontal="center" vertical="center"/>
    </xf>
    <xf numFmtId="1" fontId="2" fillId="0" borderId="646" xfId="0" applyNumberFormat="1" applyFont="1" applyBorder="1" applyAlignment="1">
      <alignment horizontal="right" wrapText="1"/>
    </xf>
    <xf numFmtId="1" fontId="2" fillId="5" borderId="646" xfId="0" applyNumberFormat="1" applyFont="1" applyFill="1" applyBorder="1" applyProtection="1">
      <protection locked="0"/>
    </xf>
    <xf numFmtId="1" fontId="2" fillId="0" borderId="643" xfId="0" applyNumberFormat="1" applyFont="1" applyBorder="1" applyAlignment="1">
      <alignment horizontal="center" vertical="center" wrapText="1"/>
    </xf>
    <xf numFmtId="1" fontId="2" fillId="0" borderId="648" xfId="0" applyNumberFormat="1" applyFont="1" applyBorder="1" applyAlignment="1">
      <alignment horizontal="center" vertical="center" wrapText="1"/>
    </xf>
    <xf numFmtId="1" fontId="2" fillId="0" borderId="647" xfId="0" applyNumberFormat="1" applyFont="1" applyBorder="1" applyAlignment="1">
      <alignment horizontal="center" vertical="center" wrapText="1"/>
    </xf>
    <xf numFmtId="1" fontId="2" fillId="0" borderId="643" xfId="0" applyNumberFormat="1" applyFont="1" applyBorder="1" applyAlignment="1">
      <alignment horizontal="right" wrapText="1"/>
    </xf>
    <xf numFmtId="1" fontId="2" fillId="0" borderId="649" xfId="0" applyNumberFormat="1" applyFont="1" applyBorder="1" applyAlignment="1">
      <alignment horizontal="right" wrapText="1"/>
    </xf>
    <xf numFmtId="1" fontId="2" fillId="5" borderId="650" xfId="0" applyNumberFormat="1" applyFont="1" applyFill="1" applyBorder="1" applyProtection="1">
      <protection locked="0"/>
    </xf>
    <xf numFmtId="1" fontId="2" fillId="5" borderId="651" xfId="0" applyNumberFormat="1" applyFont="1" applyFill="1" applyBorder="1" applyProtection="1">
      <protection locked="0"/>
    </xf>
    <xf numFmtId="1" fontId="2" fillId="0" borderId="645" xfId="0" applyNumberFormat="1" applyFont="1" applyBorder="1" applyAlignment="1">
      <alignment horizontal="left" vertical="center" wrapText="1"/>
    </xf>
    <xf numFmtId="1" fontId="2" fillId="5" borderId="603" xfId="0" applyNumberFormat="1" applyFont="1" applyFill="1" applyBorder="1" applyProtection="1">
      <protection locked="0"/>
    </xf>
    <xf numFmtId="1" fontId="2" fillId="5" borderId="652" xfId="0" applyNumberFormat="1" applyFont="1" applyFill="1" applyBorder="1" applyProtection="1">
      <protection locked="0"/>
    </xf>
    <xf numFmtId="1" fontId="2" fillId="3" borderId="603" xfId="0" applyNumberFormat="1" applyFont="1" applyFill="1" applyBorder="1" applyAlignment="1">
      <alignment horizontal="right" wrapText="1"/>
    </xf>
    <xf numFmtId="1" fontId="2" fillId="0" borderId="653" xfId="0" applyNumberFormat="1" applyFont="1" applyBorder="1" applyAlignment="1">
      <alignment horizontal="center" vertical="center" wrapText="1"/>
    </xf>
    <xf numFmtId="1" fontId="2" fillId="0" borderId="646" xfId="0" applyNumberFormat="1" applyFont="1" applyBorder="1" applyAlignment="1">
      <alignment vertical="center" wrapText="1"/>
    </xf>
    <xf numFmtId="1" fontId="2" fillId="0" borderId="603" xfId="0" applyNumberFormat="1" applyFont="1" applyBorder="1" applyAlignment="1">
      <alignment vertical="center" wrapText="1"/>
    </xf>
    <xf numFmtId="1" fontId="2" fillId="0" borderId="641" xfId="0" applyNumberFormat="1" applyFont="1" applyBorder="1" applyAlignment="1">
      <alignment vertical="center" wrapText="1"/>
    </xf>
    <xf numFmtId="1" fontId="2" fillId="0" borderId="648" xfId="0" applyNumberFormat="1" applyFont="1" applyBorder="1" applyAlignment="1">
      <alignment vertical="center" wrapText="1"/>
    </xf>
    <xf numFmtId="1" fontId="2" fillId="0" borderId="641" xfId="0" applyNumberFormat="1" applyFont="1" applyBorder="1" applyAlignment="1">
      <alignment horizontal="right" wrapText="1"/>
    </xf>
    <xf numFmtId="1" fontId="2" fillId="0" borderId="648" xfId="0" applyNumberFormat="1" applyFont="1" applyBorder="1" applyAlignment="1">
      <alignment horizontal="right" wrapText="1"/>
    </xf>
    <xf numFmtId="1" fontId="2" fillId="0" borderId="641" xfId="0" applyNumberFormat="1" applyFont="1" applyBorder="1"/>
    <xf numFmtId="1" fontId="2" fillId="0" borderId="650" xfId="0" applyNumberFormat="1" applyFont="1" applyBorder="1"/>
    <xf numFmtId="1" fontId="2" fillId="0" borderId="603" xfId="0" applyNumberFormat="1" applyFont="1" applyBorder="1" applyAlignment="1">
      <alignment horizontal="right"/>
    </xf>
    <xf numFmtId="1" fontId="2" fillId="3" borderId="656" xfId="0" applyNumberFormat="1" applyFont="1" applyFill="1" applyBorder="1"/>
    <xf numFmtId="1" fontId="4" fillId="3" borderId="656" xfId="0" applyNumberFormat="1" applyFont="1" applyFill="1" applyBorder="1"/>
    <xf numFmtId="1" fontId="2" fillId="5" borderId="642" xfId="0" applyNumberFormat="1" applyFont="1" applyFill="1" applyBorder="1" applyProtection="1">
      <protection locked="0"/>
    </xf>
    <xf numFmtId="1" fontId="2" fillId="5" borderId="657" xfId="0" applyNumberFormat="1" applyFont="1" applyFill="1" applyBorder="1" applyProtection="1">
      <protection locked="0"/>
    </xf>
    <xf numFmtId="1" fontId="4" fillId="3" borderId="658" xfId="0" applyNumberFormat="1" applyFont="1" applyFill="1" applyBorder="1"/>
    <xf numFmtId="1" fontId="2" fillId="3" borderId="658" xfId="0" applyNumberFormat="1" applyFont="1" applyFill="1" applyBorder="1"/>
    <xf numFmtId="1" fontId="2" fillId="3" borderId="658" xfId="0" applyNumberFormat="1" applyFont="1" applyFill="1" applyBorder="1" applyAlignment="1">
      <alignment wrapText="1"/>
    </xf>
    <xf numFmtId="1" fontId="9" fillId="3" borderId="658" xfId="0" applyNumberFormat="1" applyFont="1" applyFill="1" applyBorder="1"/>
    <xf numFmtId="1" fontId="2" fillId="0" borderId="660" xfId="0" applyNumberFormat="1" applyFont="1" applyBorder="1"/>
    <xf numFmtId="1" fontId="2" fillId="0" borderId="658" xfId="0" applyNumberFormat="1" applyFont="1" applyBorder="1" applyAlignment="1">
      <alignment wrapText="1"/>
    </xf>
    <xf numFmtId="1" fontId="2" fillId="5" borderId="661" xfId="0" applyNumberFormat="1" applyFont="1" applyFill="1" applyBorder="1" applyProtection="1">
      <protection locked="0"/>
    </xf>
    <xf numFmtId="1" fontId="2" fillId="0" borderId="660" xfId="0" applyNumberFormat="1" applyFont="1" applyBorder="1" applyAlignment="1">
      <alignment horizontal="center" vertical="center" wrapText="1"/>
    </xf>
    <xf numFmtId="1" fontId="2" fillId="5" borderId="645" xfId="0" applyNumberFormat="1" applyFont="1" applyFill="1" applyBorder="1" applyProtection="1">
      <protection locked="0"/>
    </xf>
    <xf numFmtId="1" fontId="2" fillId="3" borderId="666" xfId="0" applyNumberFormat="1" applyFont="1" applyFill="1" applyBorder="1" applyAlignment="1">
      <alignment wrapText="1"/>
    </xf>
    <xf numFmtId="1" fontId="2" fillId="3" borderId="667" xfId="0" applyNumberFormat="1" applyFont="1" applyFill="1" applyBorder="1" applyAlignment="1">
      <alignment wrapText="1"/>
    </xf>
    <xf numFmtId="1" fontId="6" fillId="3" borderId="658" xfId="0" applyNumberFormat="1" applyFont="1" applyFill="1" applyBorder="1"/>
    <xf numFmtId="1" fontId="2" fillId="0" borderId="659" xfId="0" applyNumberFormat="1" applyFont="1" applyBorder="1" applyAlignment="1">
      <alignment horizontal="center" vertical="center" wrapText="1"/>
    </xf>
    <xf numFmtId="1" fontId="11" fillId="0" borderId="660" xfId="0" applyNumberFormat="1" applyFont="1" applyBorder="1" applyAlignment="1">
      <alignment horizontal="center" vertical="center" wrapText="1"/>
    </xf>
    <xf numFmtId="1" fontId="2" fillId="3" borderId="670" xfId="0" applyNumberFormat="1" applyFont="1" applyFill="1" applyBorder="1" applyAlignment="1">
      <alignment wrapText="1"/>
    </xf>
    <xf numFmtId="1" fontId="2" fillId="0" borderId="664" xfId="0" applyNumberFormat="1" applyFont="1" applyBorder="1" applyAlignment="1">
      <alignment vertical="center" wrapText="1"/>
    </xf>
    <xf numFmtId="1" fontId="2" fillId="9" borderId="665" xfId="0" applyNumberFormat="1" applyFont="1" applyFill="1" applyBorder="1"/>
    <xf numFmtId="1" fontId="2" fillId="3" borderId="658" xfId="0" applyNumberFormat="1" applyFont="1" applyFill="1" applyBorder="1" applyAlignment="1">
      <alignment vertical="center"/>
    </xf>
    <xf numFmtId="1" fontId="1" fillId="3" borderId="658" xfId="0" applyNumberFormat="1" applyFont="1" applyFill="1" applyBorder="1" applyAlignment="1">
      <alignment wrapText="1"/>
    </xf>
    <xf numFmtId="1" fontId="2" fillId="0" borderId="673" xfId="0" applyNumberFormat="1" applyFont="1" applyBorder="1" applyAlignment="1">
      <alignment wrapText="1"/>
    </xf>
    <xf numFmtId="1" fontId="2" fillId="0" borderId="674" xfId="0" applyNumberFormat="1" applyFont="1" applyBorder="1" applyAlignment="1">
      <alignment horizontal="center" vertical="center" wrapText="1"/>
    </xf>
    <xf numFmtId="1" fontId="2" fillId="0" borderId="675" xfId="0" applyNumberFormat="1" applyFont="1" applyBorder="1" applyAlignment="1">
      <alignment horizontal="center" vertical="center" wrapText="1"/>
    </xf>
    <xf numFmtId="1" fontId="2" fillId="0" borderId="663" xfId="0" applyNumberFormat="1" applyFont="1" applyBorder="1" applyAlignment="1">
      <alignment horizontal="center" vertical="center" wrapText="1"/>
    </xf>
    <xf numFmtId="1" fontId="2" fillId="0" borderId="676" xfId="0" applyNumberFormat="1" applyFont="1" applyBorder="1" applyAlignment="1">
      <alignment horizontal="center" vertical="center" wrapText="1"/>
    </xf>
    <xf numFmtId="1" fontId="2" fillId="0" borderId="676" xfId="0" applyNumberFormat="1" applyFont="1" applyBorder="1"/>
    <xf numFmtId="1" fontId="2" fillId="0" borderId="675" xfId="0" applyNumberFormat="1" applyFont="1" applyBorder="1"/>
    <xf numFmtId="1" fontId="2" fillId="0" borderId="663" xfId="0" applyNumberFormat="1" applyFont="1" applyBorder="1"/>
    <xf numFmtId="1" fontId="2" fillId="0" borderId="662" xfId="0" applyNumberFormat="1" applyFont="1" applyBorder="1"/>
    <xf numFmtId="1" fontId="2" fillId="0" borderId="677" xfId="0" applyNumberFormat="1" applyFont="1" applyBorder="1"/>
    <xf numFmtId="1" fontId="9" fillId="0" borderId="658" xfId="0" applyNumberFormat="1" applyFont="1" applyBorder="1"/>
    <xf numFmtId="1" fontId="2" fillId="0" borderId="679" xfId="0" applyNumberFormat="1" applyFont="1" applyBorder="1"/>
    <xf numFmtId="1" fontId="2" fillId="0" borderId="657" xfId="0" applyNumberFormat="1" applyFont="1" applyBorder="1"/>
    <xf numFmtId="1" fontId="2" fillId="5" borderId="679" xfId="0" applyNumberFormat="1" applyFont="1" applyFill="1" applyBorder="1" applyProtection="1">
      <protection locked="0"/>
    </xf>
    <xf numFmtId="1" fontId="2" fillId="0" borderId="680" xfId="0" applyNumberFormat="1" applyFont="1" applyBorder="1" applyAlignment="1">
      <alignment wrapText="1"/>
    </xf>
    <xf numFmtId="1" fontId="1" fillId="3" borderId="680" xfId="0" applyNumberFormat="1" applyFont="1" applyFill="1" applyBorder="1" applyAlignment="1">
      <alignment wrapText="1"/>
    </xf>
    <xf numFmtId="1" fontId="9" fillId="0" borderId="680" xfId="0" applyNumberFormat="1" applyFont="1" applyBorder="1"/>
    <xf numFmtId="1" fontId="2" fillId="0" borderId="603" xfId="0" applyNumberFormat="1" applyFont="1" applyBorder="1"/>
    <xf numFmtId="1" fontId="2" fillId="0" borderId="681" xfId="0" applyNumberFormat="1" applyFont="1" applyBorder="1" applyAlignment="1">
      <alignment horizontal="center" vertical="center" wrapText="1"/>
    </xf>
    <xf numFmtId="1" fontId="2" fillId="0" borderId="654" xfId="0" applyNumberFormat="1" applyFont="1" applyBorder="1" applyAlignment="1">
      <alignment horizontal="center" vertical="center" wrapText="1"/>
    </xf>
    <xf numFmtId="1" fontId="2" fillId="0" borderId="646" xfId="0" applyNumberFormat="1" applyFont="1" applyBorder="1" applyAlignment="1">
      <alignment horizontal="right"/>
    </xf>
    <xf numFmtId="1" fontId="2" fillId="0" borderId="665" xfId="0" applyNumberFormat="1" applyFont="1" applyBorder="1" applyAlignment="1">
      <alignment horizontal="right"/>
    </xf>
    <xf numFmtId="1" fontId="2" fillId="9" borderId="646" xfId="0" applyNumberFormat="1" applyFont="1" applyFill="1" applyBorder="1"/>
    <xf numFmtId="1" fontId="2" fillId="9" borderId="682" xfId="0" applyNumberFormat="1" applyFont="1" applyFill="1" applyBorder="1"/>
    <xf numFmtId="1" fontId="2" fillId="5" borderId="664" xfId="0" applyNumberFormat="1" applyFont="1" applyFill="1" applyBorder="1" applyProtection="1">
      <protection locked="0"/>
    </xf>
    <xf numFmtId="1" fontId="2" fillId="0" borderId="674" xfId="0" applyNumberFormat="1" applyFont="1" applyBorder="1" applyAlignment="1">
      <alignment vertical="center" wrapText="1"/>
    </xf>
    <xf numFmtId="1" fontId="2" fillId="0" borderId="674" xfId="0" applyNumberFormat="1" applyFont="1" applyBorder="1" applyAlignment="1">
      <alignment horizontal="right" wrapText="1"/>
    </xf>
    <xf numFmtId="1" fontId="2" fillId="0" borderId="683" xfId="0" applyNumberFormat="1" applyFont="1" applyBorder="1" applyAlignment="1">
      <alignment horizontal="right" wrapText="1"/>
    </xf>
    <xf numFmtId="1" fontId="2" fillId="8" borderId="682" xfId="0" applyNumberFormat="1" applyFont="1" applyFill="1" applyBorder="1" applyProtection="1">
      <protection locked="0"/>
    </xf>
    <xf numFmtId="1" fontId="2" fillId="5" borderId="665" xfId="0" applyNumberFormat="1" applyFont="1" applyFill="1" applyBorder="1" applyProtection="1">
      <protection locked="0"/>
    </xf>
    <xf numFmtId="1" fontId="2" fillId="0" borderId="684" xfId="0" applyNumberFormat="1" applyFont="1" applyBorder="1" applyAlignment="1">
      <alignment wrapText="1"/>
    </xf>
    <xf numFmtId="1" fontId="2" fillId="0" borderId="677" xfId="0" applyNumberFormat="1" applyFont="1" applyBorder="1" applyAlignment="1">
      <alignment horizontal="center" vertical="center" wrapText="1"/>
    </xf>
    <xf numFmtId="1" fontId="2" fillId="0" borderId="685" xfId="0" applyNumberFormat="1" applyFont="1" applyBorder="1" applyAlignment="1">
      <alignment horizontal="center" vertical="center" wrapText="1"/>
    </xf>
    <xf numFmtId="1" fontId="2" fillId="3" borderId="675" xfId="0" applyNumberFormat="1" applyFont="1" applyFill="1" applyBorder="1" applyAlignment="1">
      <alignment horizontal="center" vertical="center" wrapText="1"/>
    </xf>
    <xf numFmtId="1" fontId="2" fillId="0" borderId="646" xfId="0" applyNumberFormat="1" applyFont="1" applyBorder="1"/>
    <xf numFmtId="1" fontId="2" fillId="5" borderId="686" xfId="0" applyNumberFormat="1" applyFont="1" applyFill="1" applyBorder="1" applyProtection="1">
      <protection locked="0"/>
    </xf>
    <xf numFmtId="1" fontId="2" fillId="5" borderId="682" xfId="0" applyNumberFormat="1" applyFont="1" applyFill="1" applyBorder="1" applyProtection="1">
      <protection locked="0"/>
    </xf>
    <xf numFmtId="1" fontId="2" fillId="0" borderId="661" xfId="0" applyNumberFormat="1" applyFont="1" applyBorder="1" applyAlignment="1">
      <alignment horizontal="left" vertical="center" wrapText="1"/>
    </xf>
    <xf numFmtId="1" fontId="2" fillId="0" borderId="676" xfId="0" applyNumberFormat="1" applyFont="1" applyBorder="1" applyAlignment="1">
      <alignment vertical="center"/>
    </xf>
    <xf numFmtId="1" fontId="2" fillId="0" borderId="681" xfId="0" applyNumberFormat="1" applyFont="1" applyBorder="1" applyAlignment="1">
      <alignment vertical="center"/>
    </xf>
    <xf numFmtId="1" fontId="2" fillId="0" borderId="677" xfId="0" applyNumberFormat="1" applyFont="1" applyBorder="1" applyAlignment="1">
      <alignment vertical="center"/>
    </xf>
    <xf numFmtId="1" fontId="2" fillId="0" borderId="687" xfId="0" applyNumberFormat="1" applyFont="1" applyBorder="1" applyAlignment="1">
      <alignment vertical="center"/>
    </xf>
    <xf numFmtId="1" fontId="2" fillId="0" borderId="663" xfId="0" applyNumberFormat="1" applyFont="1" applyBorder="1" applyAlignment="1">
      <alignment vertical="center"/>
    </xf>
    <xf numFmtId="1" fontId="2" fillId="3" borderId="687" xfId="0" applyNumberFormat="1" applyFont="1" applyFill="1" applyBorder="1" applyAlignment="1">
      <alignment vertical="center"/>
    </xf>
    <xf numFmtId="1" fontId="2" fillId="3" borderId="663" xfId="0" applyNumberFormat="1" applyFont="1" applyFill="1" applyBorder="1" applyAlignment="1">
      <alignment vertical="center"/>
    </xf>
    <xf numFmtId="1" fontId="2" fillId="5" borderId="688" xfId="0" applyNumberFormat="1" applyFont="1" applyFill="1" applyBorder="1" applyProtection="1">
      <protection locked="0"/>
    </xf>
    <xf numFmtId="1" fontId="2" fillId="5" borderId="689" xfId="0" applyNumberFormat="1" applyFont="1" applyFill="1" applyBorder="1" applyProtection="1">
      <protection locked="0"/>
    </xf>
    <xf numFmtId="1" fontId="2" fillId="5" borderId="685" xfId="0" applyNumberFormat="1" applyFont="1" applyFill="1" applyBorder="1" applyProtection="1">
      <protection locked="0"/>
    </xf>
    <xf numFmtId="1" fontId="2" fillId="3" borderId="676" xfId="0" applyNumberFormat="1" applyFont="1" applyFill="1" applyBorder="1" applyAlignment="1">
      <alignment vertical="center"/>
    </xf>
    <xf numFmtId="1" fontId="2" fillId="0" borderId="676" xfId="0" applyNumberFormat="1" applyFont="1" applyBorder="1" applyAlignment="1">
      <alignment horizontal="center" vertical="center" wrapText="1"/>
    </xf>
    <xf numFmtId="1" fontId="2" fillId="0" borderId="683" xfId="0" applyNumberFormat="1" applyFont="1" applyBorder="1" applyAlignment="1">
      <alignment horizontal="center" vertical="center"/>
    </xf>
    <xf numFmtId="1" fontId="2" fillId="0" borderId="674" xfId="0" applyNumberFormat="1" applyFont="1" applyBorder="1" applyAlignment="1">
      <alignment horizontal="center" vertical="center"/>
    </xf>
    <xf numFmtId="1" fontId="2" fillId="3" borderId="676" xfId="0" applyNumberFormat="1" applyFont="1" applyFill="1" applyBorder="1" applyAlignment="1">
      <alignment horizontal="center" vertical="center" wrapText="1"/>
    </xf>
    <xf numFmtId="1" fontId="2" fillId="3" borderId="685" xfId="0" applyNumberFormat="1" applyFont="1" applyFill="1" applyBorder="1" applyAlignment="1">
      <alignment horizontal="center" vertical="center" wrapText="1"/>
    </xf>
    <xf numFmtId="1" fontId="2" fillId="0" borderId="664" xfId="0" applyNumberFormat="1" applyFont="1" applyBorder="1"/>
    <xf numFmtId="1" fontId="2" fillId="0" borderId="665" xfId="0" applyNumberFormat="1" applyFont="1" applyBorder="1"/>
    <xf numFmtId="1" fontId="2" fillId="8" borderId="646" xfId="0" applyNumberFormat="1" applyFont="1" applyFill="1" applyBorder="1" applyProtection="1">
      <protection locked="0"/>
    </xf>
    <xf numFmtId="1" fontId="2" fillId="8" borderId="686" xfId="0" applyNumberFormat="1" applyFont="1" applyFill="1" applyBorder="1" applyProtection="1">
      <protection locked="0"/>
    </xf>
    <xf numFmtId="1" fontId="2" fillId="0" borderId="685" xfId="0" applyNumberFormat="1" applyFont="1" applyBorder="1"/>
    <xf numFmtId="1" fontId="2" fillId="0" borderId="645" xfId="0" applyNumberFormat="1" applyFont="1" applyBorder="1"/>
    <xf numFmtId="1" fontId="2" fillId="0" borderId="653" xfId="0" applyNumberFormat="1" applyFont="1" applyBorder="1" applyAlignment="1">
      <alignment horizontal="center" vertical="center"/>
    </xf>
    <xf numFmtId="1" fontId="2" fillId="11" borderId="685" xfId="0" applyNumberFormat="1" applyFont="1" applyFill="1" applyBorder="1"/>
    <xf numFmtId="1" fontId="2" fillId="11" borderId="689" xfId="0" applyNumberFormat="1" applyFont="1" applyFill="1" applyBorder="1" applyProtection="1">
      <protection locked="0"/>
    </xf>
    <xf numFmtId="1" fontId="2" fillId="11" borderId="685" xfId="0" applyNumberFormat="1" applyFont="1" applyFill="1" applyBorder="1" applyProtection="1">
      <protection locked="0"/>
    </xf>
    <xf numFmtId="1" fontId="2" fillId="0" borderId="681" xfId="0" applyNumberFormat="1" applyFont="1" applyBorder="1"/>
    <xf numFmtId="1" fontId="2" fillId="0" borderId="675" xfId="0" applyNumberFormat="1" applyFont="1" applyBorder="1" applyAlignment="1">
      <alignment horizontal="center" vertical="center" wrapText="1"/>
    </xf>
    <xf numFmtId="1" fontId="2" fillId="0" borderId="674" xfId="4" applyNumberFormat="1" applyFont="1" applyBorder="1" applyAlignment="1" applyProtection="1">
      <alignment horizontal="center" vertical="center"/>
      <protection hidden="1"/>
    </xf>
    <xf numFmtId="1" fontId="2" fillId="0" borderId="683" xfId="2" applyNumberFormat="1" applyFont="1" applyBorder="1" applyAlignment="1">
      <alignment horizontal="center" vertical="center" wrapText="1"/>
    </xf>
    <xf numFmtId="1" fontId="2" fillId="0" borderId="676" xfId="2" applyNumberFormat="1" applyFont="1" applyBorder="1" applyAlignment="1">
      <alignment horizontal="center" vertical="center" wrapText="1"/>
    </xf>
    <xf numFmtId="1" fontId="2" fillId="0" borderId="677" xfId="2" applyNumberFormat="1" applyFont="1" applyBorder="1" applyAlignment="1">
      <alignment horizontal="center" vertical="center" wrapText="1"/>
    </xf>
    <xf numFmtId="1" fontId="2" fillId="0" borderId="691" xfId="2" applyNumberFormat="1" applyFont="1" applyBorder="1" applyAlignment="1">
      <alignment horizontal="center" vertical="center" wrapText="1"/>
    </xf>
    <xf numFmtId="1" fontId="2" fillId="0" borderId="675" xfId="2" applyNumberFormat="1" applyFont="1" applyBorder="1" applyAlignment="1">
      <alignment horizontal="center" vertical="center" wrapText="1"/>
    </xf>
    <xf numFmtId="1" fontId="2" fillId="0" borderId="645" xfId="2" applyNumberFormat="1" applyFont="1" applyBorder="1"/>
    <xf numFmtId="1" fontId="2" fillId="0" borderId="646" xfId="2" applyNumberFormat="1" applyFont="1" applyBorder="1"/>
    <xf numFmtId="1" fontId="2" fillId="0" borderId="665" xfId="2" applyNumberFormat="1" applyFont="1" applyBorder="1"/>
    <xf numFmtId="1" fontId="2" fillId="5" borderId="646" xfId="2" applyNumberFormat="1" applyFont="1" applyFill="1" applyBorder="1" applyProtection="1">
      <protection locked="0"/>
    </xf>
    <xf numFmtId="1" fontId="2" fillId="5" borderId="686" xfId="2" applyNumberFormat="1" applyFont="1" applyFill="1" applyBorder="1" applyProtection="1">
      <protection locked="0"/>
    </xf>
    <xf numFmtId="1" fontId="2" fillId="5" borderId="665" xfId="2" applyNumberFormat="1" applyFont="1" applyFill="1" applyBorder="1" applyProtection="1">
      <protection locked="0"/>
    </xf>
    <xf numFmtId="1" fontId="2" fillId="5" borderId="692" xfId="2" applyNumberFormat="1" applyFont="1" applyFill="1" applyBorder="1" applyProtection="1">
      <protection locked="0"/>
    </xf>
    <xf numFmtId="1" fontId="2" fillId="0" borderId="603" xfId="2" applyNumberFormat="1" applyFont="1" applyBorder="1"/>
    <xf numFmtId="1" fontId="2" fillId="0" borderId="676" xfId="2" applyNumberFormat="1" applyFont="1" applyBorder="1"/>
    <xf numFmtId="1" fontId="2" fillId="0" borderId="681" xfId="2" applyNumberFormat="1" applyFont="1" applyBorder="1"/>
    <xf numFmtId="1" fontId="2" fillId="0" borderId="663" xfId="2" applyNumberFormat="1" applyFont="1" applyBorder="1"/>
    <xf numFmtId="1" fontId="2" fillId="0" borderId="677" xfId="2" applyNumberFormat="1" applyFont="1" applyBorder="1"/>
    <xf numFmtId="1" fontId="2" fillId="0" borderId="691" xfId="2" applyNumberFormat="1" applyFont="1" applyBorder="1"/>
    <xf numFmtId="1" fontId="2" fillId="0" borderId="675" xfId="2" applyNumberFormat="1" applyFont="1" applyBorder="1"/>
    <xf numFmtId="1" fontId="2" fillId="5" borderId="676" xfId="2" applyNumberFormat="1" applyFont="1" applyFill="1" applyBorder="1" applyProtection="1">
      <protection locked="0"/>
    </xf>
    <xf numFmtId="1" fontId="2" fillId="5" borderId="675" xfId="2" applyNumberFormat="1" applyFont="1" applyFill="1" applyBorder="1" applyProtection="1">
      <protection locked="0"/>
    </xf>
    <xf numFmtId="1" fontId="2" fillId="5" borderId="693" xfId="2" applyNumberFormat="1" applyFont="1" applyFill="1" applyBorder="1" applyProtection="1">
      <protection locked="0"/>
    </xf>
    <xf numFmtId="1" fontId="2" fillId="5" borderId="663" xfId="2" applyNumberFormat="1" applyFont="1" applyFill="1" applyBorder="1" applyProtection="1">
      <protection locked="0"/>
    </xf>
    <xf numFmtId="1" fontId="2" fillId="5" borderId="660" xfId="2" applyNumberFormat="1" applyFont="1" applyFill="1" applyBorder="1" applyProtection="1">
      <protection locked="0"/>
    </xf>
    <xf numFmtId="1" fontId="2" fillId="5" borderId="685" xfId="2" applyNumberFormat="1" applyFont="1" applyFill="1" applyBorder="1" applyProtection="1">
      <protection locked="0"/>
    </xf>
    <xf numFmtId="1" fontId="2" fillId="0" borderId="662" xfId="2" applyNumberFormat="1" applyFont="1" applyBorder="1" applyAlignment="1">
      <alignment horizontal="center" vertical="center" wrapText="1"/>
    </xf>
    <xf numFmtId="1" fontId="2" fillId="5" borderId="664" xfId="2" applyNumberFormat="1" applyFont="1" applyFill="1" applyBorder="1" applyProtection="1">
      <protection locked="0"/>
    </xf>
    <xf numFmtId="1" fontId="2" fillId="5" borderId="688" xfId="2" applyNumberFormat="1" applyFont="1" applyFill="1" applyBorder="1" applyProtection="1">
      <protection locked="0"/>
    </xf>
    <xf numFmtId="1" fontId="2" fillId="0" borderId="73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27" xfId="0" applyNumberFormat="1" applyFont="1" applyBorder="1" applyAlignment="1">
      <alignment horizontal="left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685" xfId="0" applyNumberFormat="1" applyFont="1" applyBorder="1" applyAlignment="1">
      <alignment horizontal="center" vertical="center" wrapText="1"/>
    </xf>
    <xf numFmtId="1" fontId="4" fillId="0" borderId="695" xfId="0" applyNumberFormat="1" applyFont="1" applyBorder="1"/>
    <xf numFmtId="1" fontId="2" fillId="3" borderId="696" xfId="0" applyNumberFormat="1" applyFont="1" applyFill="1" applyBorder="1" applyAlignment="1">
      <alignment wrapText="1"/>
    </xf>
    <xf numFmtId="1" fontId="2" fillId="3" borderId="697" xfId="0" applyNumberFormat="1" applyFont="1" applyFill="1" applyBorder="1" applyAlignment="1">
      <alignment wrapText="1"/>
    </xf>
    <xf numFmtId="1" fontId="2" fillId="0" borderId="698" xfId="0" applyNumberFormat="1" applyFont="1" applyBorder="1" applyAlignment="1">
      <alignment horizontal="center" vertical="center"/>
    </xf>
    <xf numFmtId="1" fontId="2" fillId="0" borderId="699" xfId="0" applyNumberFormat="1" applyFont="1" applyBorder="1" applyAlignment="1">
      <alignment horizontal="center" vertical="center" wrapText="1"/>
    </xf>
    <xf numFmtId="1" fontId="2" fillId="3" borderId="700" xfId="0" applyNumberFormat="1" applyFont="1" applyFill="1" applyBorder="1" applyAlignment="1">
      <alignment wrapText="1"/>
    </xf>
    <xf numFmtId="1" fontId="2" fillId="3" borderId="701" xfId="0" applyNumberFormat="1" applyFont="1" applyFill="1" applyBorder="1" applyAlignment="1">
      <alignment wrapText="1"/>
    </xf>
    <xf numFmtId="1" fontId="2" fillId="0" borderId="676" xfId="0" applyNumberFormat="1" applyFont="1" applyBorder="1" applyAlignment="1">
      <alignment horizontal="right"/>
    </xf>
    <xf numFmtId="1" fontId="2" fillId="0" borderId="675" xfId="0" applyNumberFormat="1" applyFont="1" applyBorder="1" applyAlignment="1">
      <alignment horizontal="right"/>
    </xf>
    <xf numFmtId="1" fontId="2" fillId="0" borderId="663" xfId="0" applyNumberFormat="1" applyFont="1" applyBorder="1" applyAlignment="1">
      <alignment horizontal="right"/>
    </xf>
    <xf numFmtId="1" fontId="2" fillId="5" borderId="676" xfId="0" applyNumberFormat="1" applyFont="1" applyFill="1" applyBorder="1" applyProtection="1">
      <protection locked="0"/>
    </xf>
    <xf numFmtId="1" fontId="2" fillId="5" borderId="663" xfId="0" applyNumberFormat="1" applyFont="1" applyFill="1" applyBorder="1" applyProtection="1">
      <protection locked="0"/>
    </xf>
    <xf numFmtId="1" fontId="2" fillId="0" borderId="703" xfId="0" applyNumberFormat="1" applyFont="1" applyBorder="1" applyAlignment="1">
      <alignment horizontal="center" vertical="center"/>
    </xf>
    <xf numFmtId="1" fontId="2" fillId="0" borderId="704" xfId="0" applyNumberFormat="1" applyFont="1" applyBorder="1" applyAlignment="1">
      <alignment horizontal="right" wrapText="1"/>
    </xf>
    <xf numFmtId="1" fontId="2" fillId="0" borderId="705" xfId="0" applyNumberFormat="1" applyFont="1" applyBorder="1" applyAlignment="1">
      <alignment horizontal="right"/>
    </xf>
    <xf numFmtId="1" fontId="2" fillId="5" borderId="704" xfId="0" applyNumberFormat="1" applyFont="1" applyFill="1" applyBorder="1" applyProtection="1">
      <protection locked="0"/>
    </xf>
    <xf numFmtId="1" fontId="2" fillId="5" borderId="705" xfId="0" applyNumberFormat="1" applyFont="1" applyFill="1" applyBorder="1" applyProtection="1">
      <protection locked="0"/>
    </xf>
    <xf numFmtId="1" fontId="2" fillId="3" borderId="706" xfId="0" applyNumberFormat="1" applyFont="1" applyFill="1" applyBorder="1" applyAlignment="1">
      <alignment wrapText="1"/>
    </xf>
    <xf numFmtId="1" fontId="2" fillId="0" borderId="689" xfId="0" applyNumberFormat="1" applyFont="1" applyBorder="1" applyAlignment="1">
      <alignment horizontal="right"/>
    </xf>
    <xf numFmtId="1" fontId="2" fillId="6" borderId="707" xfId="1" applyNumberFormat="1" applyFont="1" applyBorder="1" applyProtection="1">
      <protection locked="0"/>
    </xf>
    <xf numFmtId="1" fontId="2" fillId="6" borderId="708" xfId="1" applyNumberFormat="1" applyFont="1" applyBorder="1" applyProtection="1">
      <protection locked="0"/>
    </xf>
    <xf numFmtId="1" fontId="2" fillId="6" borderId="709" xfId="1" applyNumberFormat="1" applyFont="1" applyBorder="1" applyProtection="1">
      <protection locked="0"/>
    </xf>
    <xf numFmtId="1" fontId="2" fillId="0" borderId="718" xfId="0" applyNumberFormat="1" applyFont="1" applyBorder="1" applyAlignment="1">
      <alignment horizontal="center" vertical="center" wrapText="1"/>
    </xf>
    <xf numFmtId="1" fontId="2" fillId="0" borderId="719" xfId="0" applyNumberFormat="1" applyFont="1" applyBorder="1" applyAlignment="1">
      <alignment horizontal="center" vertical="center" wrapText="1"/>
    </xf>
    <xf numFmtId="1" fontId="2" fillId="0" borderId="717" xfId="0" applyNumberFormat="1" applyFont="1" applyBorder="1" applyAlignment="1">
      <alignment horizontal="center" vertical="center" wrapText="1"/>
    </xf>
    <xf numFmtId="1" fontId="2" fillId="0" borderId="720" xfId="0" applyNumberFormat="1" applyFont="1" applyBorder="1" applyAlignment="1">
      <alignment horizontal="center" vertical="center" wrapText="1"/>
    </xf>
    <xf numFmtId="1" fontId="2" fillId="0" borderId="716" xfId="0" applyNumberFormat="1" applyFont="1" applyBorder="1" applyAlignment="1">
      <alignment horizontal="center" vertical="center" wrapText="1"/>
    </xf>
    <xf numFmtId="1" fontId="2" fillId="0" borderId="718" xfId="0" applyNumberFormat="1" applyFont="1" applyBorder="1" applyAlignment="1">
      <alignment horizontal="right" wrapText="1"/>
    </xf>
    <xf numFmtId="1" fontId="2" fillId="0" borderId="721" xfId="0" applyNumberFormat="1" applyFont="1" applyBorder="1" applyAlignment="1">
      <alignment horizontal="right" wrapText="1"/>
    </xf>
    <xf numFmtId="1" fontId="2" fillId="0" borderId="717" xfId="0" applyNumberFormat="1" applyFont="1" applyBorder="1" applyAlignment="1">
      <alignment horizontal="right" wrapText="1"/>
    </xf>
    <xf numFmtId="1" fontId="2" fillId="5" borderId="720" xfId="0" applyNumberFormat="1" applyFont="1" applyFill="1" applyBorder="1" applyProtection="1">
      <protection locked="0"/>
    </xf>
    <xf numFmtId="1" fontId="2" fillId="5" borderId="722" xfId="0" applyNumberFormat="1" applyFont="1" applyFill="1" applyBorder="1" applyProtection="1">
      <protection locked="0"/>
    </xf>
    <xf numFmtId="1" fontId="2" fillId="5" borderId="714" xfId="0" applyNumberFormat="1" applyFont="1" applyFill="1" applyBorder="1" applyProtection="1">
      <protection locked="0"/>
    </xf>
    <xf numFmtId="1" fontId="2" fillId="5" borderId="723" xfId="0" applyNumberFormat="1" applyFont="1" applyFill="1" applyBorder="1" applyProtection="1">
      <protection locked="0"/>
    </xf>
    <xf numFmtId="1" fontId="2" fillId="5" borderId="717" xfId="0" applyNumberFormat="1" applyFont="1" applyFill="1" applyBorder="1" applyProtection="1">
      <protection locked="0"/>
    </xf>
    <xf numFmtId="1" fontId="2" fillId="0" borderId="703" xfId="0" applyNumberFormat="1" applyFont="1" applyBorder="1" applyAlignment="1">
      <alignment horizontal="left" vertical="center" wrapText="1"/>
    </xf>
    <xf numFmtId="1" fontId="2" fillId="5" borderId="724" xfId="0" applyNumberFormat="1" applyFont="1" applyFill="1" applyBorder="1" applyProtection="1">
      <protection locked="0"/>
    </xf>
    <xf numFmtId="1" fontId="2" fillId="0" borderId="688" xfId="0" applyNumberFormat="1" applyFont="1" applyBorder="1" applyAlignment="1">
      <alignment horizontal="left" vertical="center" wrapText="1"/>
    </xf>
    <xf numFmtId="1" fontId="2" fillId="3" borderId="688" xfId="0" applyNumberFormat="1" applyFont="1" applyFill="1" applyBorder="1" applyAlignment="1">
      <alignment horizontal="left" vertical="center" wrapText="1"/>
    </xf>
    <xf numFmtId="1" fontId="2" fillId="0" borderId="710" xfId="0" applyNumberFormat="1" applyFont="1" applyBorder="1" applyAlignment="1">
      <alignment horizontal="left" vertical="center" wrapText="1"/>
    </xf>
    <xf numFmtId="1" fontId="6" fillId="0" borderId="715" xfId="0" applyNumberFormat="1" applyFont="1" applyBorder="1"/>
    <xf numFmtId="1" fontId="2" fillId="0" borderId="713" xfId="0" applyNumberFormat="1" applyFont="1" applyBorder="1" applyAlignment="1">
      <alignment horizontal="center" vertical="center" wrapText="1"/>
    </xf>
    <xf numFmtId="1" fontId="2" fillId="0" borderId="704" xfId="0" applyNumberFormat="1" applyFont="1" applyBorder="1" applyAlignment="1">
      <alignment vertical="center" wrapText="1"/>
    </xf>
    <xf numFmtId="1" fontId="2" fillId="0" borderId="705" xfId="0" applyNumberFormat="1" applyFont="1" applyBorder="1"/>
    <xf numFmtId="1" fontId="2" fillId="0" borderId="720" xfId="0" applyNumberFormat="1" applyFont="1" applyBorder="1" applyAlignment="1">
      <alignment vertical="center" wrapText="1"/>
    </xf>
    <xf numFmtId="1" fontId="2" fillId="0" borderId="719" xfId="0" applyNumberFormat="1" applyFont="1" applyBorder="1" applyAlignment="1">
      <alignment vertical="center" wrapText="1"/>
    </xf>
    <xf numFmtId="1" fontId="2" fillId="0" borderId="717" xfId="0" applyNumberFormat="1" applyFont="1" applyBorder="1"/>
    <xf numFmtId="1" fontId="2" fillId="0" borderId="720" xfId="0" applyNumberFormat="1" applyFont="1" applyBorder="1" applyAlignment="1">
      <alignment horizontal="right" wrapText="1"/>
    </xf>
    <xf numFmtId="1" fontId="2" fillId="0" borderId="719" xfId="0" applyNumberFormat="1" applyFont="1" applyBorder="1" applyAlignment="1">
      <alignment horizontal="right" wrapText="1"/>
    </xf>
    <xf numFmtId="1" fontId="2" fillId="0" borderId="720" xfId="0" applyNumberFormat="1" applyFont="1" applyBorder="1"/>
    <xf numFmtId="1" fontId="2" fillId="0" borderId="714" xfId="0" applyNumberFormat="1" applyFont="1" applyBorder="1"/>
    <xf numFmtId="1" fontId="2" fillId="0" borderId="722" xfId="0" applyNumberFormat="1" applyFont="1" applyBorder="1"/>
    <xf numFmtId="1" fontId="2" fillId="0" borderId="715" xfId="0" applyNumberFormat="1" applyFont="1" applyBorder="1" applyAlignment="1">
      <alignment horizontal="center" vertical="center" wrapText="1"/>
    </xf>
    <xf numFmtId="1" fontId="2" fillId="3" borderId="727" xfId="0" applyNumberFormat="1" applyFont="1" applyFill="1" applyBorder="1"/>
    <xf numFmtId="1" fontId="4" fillId="3" borderId="727" xfId="0" applyNumberFormat="1" applyFont="1" applyFill="1" applyBorder="1"/>
    <xf numFmtId="1" fontId="2" fillId="5" borderId="728" xfId="0" applyNumberFormat="1" applyFont="1" applyFill="1" applyBorder="1" applyProtection="1">
      <protection locked="0"/>
    </xf>
    <xf numFmtId="1" fontId="2" fillId="5" borderId="729" xfId="0" applyNumberFormat="1" applyFont="1" applyFill="1" applyBorder="1" applyProtection="1">
      <protection locked="0"/>
    </xf>
    <xf numFmtId="1" fontId="2" fillId="5" borderId="730" xfId="0" applyNumberFormat="1" applyFont="1" applyFill="1" applyBorder="1" applyProtection="1">
      <protection locked="0"/>
    </xf>
    <xf numFmtId="1" fontId="4" fillId="3" borderId="731" xfId="0" applyNumberFormat="1" applyFont="1" applyFill="1" applyBorder="1"/>
    <xf numFmtId="1" fontId="2" fillId="0" borderId="661" xfId="0" applyNumberFormat="1" applyFont="1" applyBorder="1" applyAlignment="1">
      <alignment horizontal="left" vertical="center" wrapText="1"/>
    </xf>
    <xf numFmtId="1" fontId="2" fillId="3" borderId="731" xfId="0" applyNumberFormat="1" applyFont="1" applyFill="1" applyBorder="1"/>
    <xf numFmtId="1" fontId="2" fillId="3" borderId="731" xfId="0" applyNumberFormat="1" applyFont="1" applyFill="1" applyBorder="1" applyAlignment="1">
      <alignment wrapText="1"/>
    </xf>
    <xf numFmtId="1" fontId="9" fillId="3" borderId="731" xfId="0" applyNumberFormat="1" applyFont="1" applyFill="1" applyBorder="1"/>
    <xf numFmtId="1" fontId="2" fillId="0" borderId="733" xfId="0" applyNumberFormat="1" applyFont="1" applyBorder="1"/>
    <xf numFmtId="1" fontId="2" fillId="0" borderId="731" xfId="0" applyNumberFormat="1" applyFont="1" applyBorder="1" applyAlignment="1">
      <alignment wrapText="1"/>
    </xf>
    <xf numFmtId="1" fontId="2" fillId="0" borderId="733" xfId="0" applyNumberFormat="1" applyFont="1" applyBorder="1" applyAlignment="1">
      <alignment horizontal="center" vertical="center" wrapText="1"/>
    </xf>
    <xf numFmtId="1" fontId="2" fillId="5" borderId="703" xfId="0" applyNumberFormat="1" applyFont="1" applyFill="1" applyBorder="1" applyProtection="1">
      <protection locked="0"/>
    </xf>
    <xf numFmtId="1" fontId="2" fillId="3" borderId="738" xfId="0" applyNumberFormat="1" applyFont="1" applyFill="1" applyBorder="1" applyAlignment="1">
      <alignment wrapText="1"/>
    </xf>
    <xf numFmtId="1" fontId="2" fillId="3" borderId="739" xfId="0" applyNumberFormat="1" applyFont="1" applyFill="1" applyBorder="1" applyAlignment="1">
      <alignment wrapText="1"/>
    </xf>
    <xf numFmtId="1" fontId="2" fillId="3" borderId="727" xfId="0" applyNumberFormat="1" applyFont="1" applyFill="1" applyBorder="1" applyAlignment="1">
      <alignment wrapText="1"/>
    </xf>
    <xf numFmtId="1" fontId="6" fillId="3" borderId="727" xfId="0" applyNumberFormat="1" applyFont="1" applyFill="1" applyBorder="1"/>
    <xf numFmtId="1" fontId="2" fillId="0" borderId="732" xfId="0" applyNumberFormat="1" applyFont="1" applyBorder="1" applyAlignment="1">
      <alignment horizontal="center" vertical="center" wrapText="1"/>
    </xf>
    <xf numFmtId="1" fontId="11" fillId="0" borderId="733" xfId="0" applyNumberFormat="1" applyFont="1" applyBorder="1" applyAlignment="1">
      <alignment horizontal="center" vertical="center" wrapText="1"/>
    </xf>
    <xf numFmtId="1" fontId="2" fillId="3" borderId="742" xfId="0" applyNumberFormat="1" applyFont="1" applyFill="1" applyBorder="1" applyAlignment="1">
      <alignment wrapText="1"/>
    </xf>
    <xf numFmtId="1" fontId="2" fillId="0" borderId="736" xfId="0" applyNumberFormat="1" applyFont="1" applyBorder="1" applyAlignment="1">
      <alignment vertical="center" wrapText="1"/>
    </xf>
    <xf numFmtId="1" fontId="2" fillId="9" borderId="737" xfId="0" applyNumberFormat="1" applyFont="1" applyFill="1" applyBorder="1"/>
    <xf numFmtId="1" fontId="2" fillId="3" borderId="731" xfId="0" applyNumberFormat="1" applyFont="1" applyFill="1" applyBorder="1" applyAlignment="1">
      <alignment vertical="center"/>
    </xf>
    <xf numFmtId="1" fontId="1" fillId="3" borderId="731" xfId="0" applyNumberFormat="1" applyFont="1" applyFill="1" applyBorder="1" applyAlignment="1">
      <alignment wrapText="1"/>
    </xf>
    <xf numFmtId="1" fontId="2" fillId="0" borderId="745" xfId="0" applyNumberFormat="1" applyFont="1" applyBorder="1" applyAlignment="1">
      <alignment wrapText="1"/>
    </xf>
    <xf numFmtId="1" fontId="2" fillId="0" borderId="746" xfId="0" applyNumberFormat="1" applyFont="1" applyBorder="1" applyAlignment="1">
      <alignment horizontal="center" vertical="center" wrapText="1"/>
    </xf>
    <xf numFmtId="1" fontId="2" fillId="0" borderId="747" xfId="0" applyNumberFormat="1" applyFont="1" applyBorder="1" applyAlignment="1">
      <alignment horizontal="center" vertical="center" wrapText="1"/>
    </xf>
    <xf numFmtId="1" fontId="2" fillId="0" borderId="735" xfId="0" applyNumberFormat="1" applyFont="1" applyBorder="1" applyAlignment="1">
      <alignment horizontal="center" vertical="center" wrapText="1"/>
    </xf>
    <xf numFmtId="1" fontId="2" fillId="0" borderId="748" xfId="0" applyNumberFormat="1" applyFont="1" applyBorder="1" applyAlignment="1">
      <alignment horizontal="center" vertical="center" wrapText="1"/>
    </xf>
    <xf numFmtId="1" fontId="2" fillId="0" borderId="748" xfId="0" applyNumberFormat="1" applyFont="1" applyBorder="1"/>
    <xf numFmtId="1" fontId="2" fillId="0" borderId="747" xfId="0" applyNumberFormat="1" applyFont="1" applyBorder="1"/>
    <xf numFmtId="1" fontId="2" fillId="0" borderId="735" xfId="0" applyNumberFormat="1" applyFont="1" applyBorder="1"/>
    <xf numFmtId="1" fontId="2" fillId="0" borderId="734" xfId="0" applyNumberFormat="1" applyFont="1" applyBorder="1"/>
    <xf numFmtId="1" fontId="2" fillId="0" borderId="749" xfId="0" applyNumberFormat="1" applyFont="1" applyBorder="1"/>
    <xf numFmtId="1" fontId="6" fillId="3" borderId="731" xfId="0" applyNumberFormat="1" applyFont="1" applyFill="1" applyBorder="1"/>
    <xf numFmtId="1" fontId="9" fillId="0" borderId="731" xfId="0" applyNumberFormat="1" applyFont="1" applyBorder="1"/>
    <xf numFmtId="1" fontId="2" fillId="0" borderId="752" xfId="0" applyNumberFormat="1" applyFont="1" applyBorder="1"/>
    <xf numFmtId="1" fontId="2" fillId="0" borderId="753" xfId="0" applyNumberFormat="1" applyFont="1" applyBorder="1"/>
    <xf numFmtId="1" fontId="2" fillId="0" borderId="751" xfId="0" applyNumberFormat="1" applyFont="1" applyBorder="1"/>
    <xf numFmtId="1" fontId="2" fillId="5" borderId="752" xfId="0" applyNumberFormat="1" applyFont="1" applyFill="1" applyBorder="1" applyProtection="1">
      <protection locked="0"/>
    </xf>
    <xf numFmtId="1" fontId="2" fillId="5" borderId="751" xfId="0" applyNumberFormat="1" applyFont="1" applyFill="1" applyBorder="1" applyProtection="1">
      <protection locked="0"/>
    </xf>
    <xf numFmtId="1" fontId="2" fillId="0" borderId="754" xfId="0" applyNumberFormat="1" applyFont="1" applyBorder="1" applyAlignment="1">
      <alignment horizontal="center" vertical="center" wrapText="1"/>
    </xf>
    <xf numFmtId="1" fontId="2" fillId="0" borderId="712" xfId="0" applyNumberFormat="1" applyFont="1" applyBorder="1" applyAlignment="1">
      <alignment horizontal="center" vertical="center" wrapText="1"/>
    </xf>
    <xf numFmtId="1" fontId="2" fillId="0" borderId="704" xfId="0" applyNumberFormat="1" applyFont="1" applyBorder="1" applyAlignment="1">
      <alignment horizontal="right"/>
    </xf>
    <xf numFmtId="1" fontId="2" fillId="0" borderId="737" xfId="0" applyNumberFormat="1" applyFont="1" applyBorder="1" applyAlignment="1">
      <alignment horizontal="right"/>
    </xf>
    <xf numFmtId="1" fontId="2" fillId="9" borderId="704" xfId="0" applyNumberFormat="1" applyFont="1" applyFill="1" applyBorder="1"/>
    <xf numFmtId="1" fontId="2" fillId="9" borderId="755" xfId="0" applyNumberFormat="1" applyFont="1" applyFill="1" applyBorder="1"/>
    <xf numFmtId="1" fontId="2" fillId="5" borderId="736" xfId="0" applyNumberFormat="1" applyFont="1" applyFill="1" applyBorder="1" applyProtection="1">
      <protection locked="0"/>
    </xf>
    <xf numFmtId="1" fontId="2" fillId="0" borderId="746" xfId="0" applyNumberFormat="1" applyFont="1" applyBorder="1" applyAlignment="1">
      <alignment vertical="center" wrapText="1"/>
    </xf>
    <xf numFmtId="1" fontId="2" fillId="0" borderId="746" xfId="0" applyNumberFormat="1" applyFont="1" applyBorder="1" applyAlignment="1">
      <alignment horizontal="right" wrapText="1"/>
    </xf>
    <xf numFmtId="1" fontId="2" fillId="0" borderId="756" xfId="0" applyNumberFormat="1" applyFont="1" applyBorder="1" applyAlignment="1">
      <alignment horizontal="right" wrapText="1"/>
    </xf>
    <xf numFmtId="1" fontId="2" fillId="8" borderId="755" xfId="0" applyNumberFormat="1" applyFont="1" applyFill="1" applyBorder="1" applyProtection="1">
      <protection locked="0"/>
    </xf>
    <xf numFmtId="1" fontId="2" fillId="5" borderId="737" xfId="0" applyNumberFormat="1" applyFont="1" applyFill="1" applyBorder="1" applyProtection="1">
      <protection locked="0"/>
    </xf>
    <xf numFmtId="1" fontId="2" fillId="0" borderId="211" xfId="0" applyNumberFormat="1" applyFont="1" applyBorder="1" applyAlignment="1">
      <alignment wrapText="1"/>
    </xf>
    <xf numFmtId="1" fontId="1" fillId="0" borderId="211" xfId="0" applyNumberFormat="1" applyFont="1" applyBorder="1" applyAlignment="1">
      <alignment wrapText="1"/>
    </xf>
    <xf numFmtId="1" fontId="2" fillId="3" borderId="211" xfId="0" applyNumberFormat="1" applyFont="1" applyFill="1" applyBorder="1" applyAlignment="1">
      <alignment wrapText="1"/>
    </xf>
    <xf numFmtId="1" fontId="2" fillId="0" borderId="749" xfId="0" applyNumberFormat="1" applyFont="1" applyBorder="1" applyAlignment="1">
      <alignment horizontal="center" vertical="center" wrapText="1"/>
    </xf>
    <xf numFmtId="1" fontId="2" fillId="3" borderId="747" xfId="0" applyNumberFormat="1" applyFont="1" applyFill="1" applyBorder="1" applyAlignment="1">
      <alignment horizontal="center" vertical="center" wrapText="1"/>
    </xf>
    <xf numFmtId="1" fontId="2" fillId="3" borderId="211" xfId="0" applyNumberFormat="1" applyFont="1" applyFill="1" applyBorder="1" applyAlignment="1">
      <alignment horizontal="center" vertical="center" wrapText="1"/>
    </xf>
    <xf numFmtId="1" fontId="2" fillId="0" borderId="704" xfId="0" applyNumberFormat="1" applyFont="1" applyBorder="1"/>
    <xf numFmtId="1" fontId="2" fillId="5" borderId="757" xfId="0" applyNumberFormat="1" applyFont="1" applyFill="1" applyBorder="1" applyProtection="1">
      <protection locked="0"/>
    </xf>
    <xf numFmtId="1" fontId="2" fillId="5" borderId="755" xfId="0" applyNumberFormat="1" applyFont="1" applyFill="1" applyBorder="1" applyProtection="1">
      <protection locked="0"/>
    </xf>
    <xf numFmtId="1" fontId="2" fillId="0" borderId="748" xfId="0" applyNumberFormat="1" applyFont="1" applyBorder="1" applyAlignment="1">
      <alignment vertical="center"/>
    </xf>
    <xf numFmtId="1" fontId="2" fillId="0" borderId="754" xfId="0" applyNumberFormat="1" applyFont="1" applyBorder="1" applyAlignment="1">
      <alignment vertical="center"/>
    </xf>
    <xf numFmtId="1" fontId="2" fillId="0" borderId="749" xfId="0" applyNumberFormat="1" applyFont="1" applyBorder="1" applyAlignment="1">
      <alignment vertical="center"/>
    </xf>
    <xf numFmtId="1" fontId="2" fillId="0" borderId="758" xfId="0" applyNumberFormat="1" applyFont="1" applyBorder="1" applyAlignment="1">
      <alignment vertical="center"/>
    </xf>
    <xf numFmtId="1" fontId="2" fillId="0" borderId="735" xfId="0" applyNumberFormat="1" applyFont="1" applyBorder="1" applyAlignment="1">
      <alignment vertical="center"/>
    </xf>
    <xf numFmtId="1" fontId="2" fillId="3" borderId="758" xfId="0" applyNumberFormat="1" applyFont="1" applyFill="1" applyBorder="1" applyAlignment="1">
      <alignment vertical="center"/>
    </xf>
    <xf numFmtId="1" fontId="2" fillId="3" borderId="735" xfId="0" applyNumberFormat="1" applyFont="1" applyFill="1" applyBorder="1" applyAlignment="1">
      <alignment vertical="center"/>
    </xf>
    <xf numFmtId="1" fontId="2" fillId="3" borderId="748" xfId="0" applyNumberFormat="1" applyFont="1" applyFill="1" applyBorder="1" applyAlignment="1">
      <alignment vertical="center"/>
    </xf>
    <xf numFmtId="1" fontId="2" fillId="0" borderId="756" xfId="0" applyNumberFormat="1" applyFont="1" applyBorder="1" applyAlignment="1">
      <alignment horizontal="center" vertical="center"/>
    </xf>
    <xf numFmtId="1" fontId="2" fillId="0" borderId="746" xfId="0" applyNumberFormat="1" applyFont="1" applyBorder="1" applyAlignment="1">
      <alignment horizontal="center" vertical="center"/>
    </xf>
    <xf numFmtId="1" fontId="2" fillId="3" borderId="748" xfId="0" applyNumberFormat="1" applyFont="1" applyFill="1" applyBorder="1" applyAlignment="1">
      <alignment horizontal="center" vertical="center" wrapText="1"/>
    </xf>
    <xf numFmtId="1" fontId="2" fillId="0" borderId="736" xfId="0" applyNumberFormat="1" applyFont="1" applyBorder="1"/>
    <xf numFmtId="1" fontId="2" fillId="0" borderId="737" xfId="0" applyNumberFormat="1" applyFont="1" applyBorder="1"/>
    <xf numFmtId="1" fontId="2" fillId="8" borderId="704" xfId="0" applyNumberFormat="1" applyFont="1" applyFill="1" applyBorder="1" applyProtection="1">
      <protection locked="0"/>
    </xf>
    <xf numFmtId="1" fontId="2" fillId="8" borderId="757" xfId="0" applyNumberFormat="1" applyFont="1" applyFill="1" applyBorder="1" applyProtection="1">
      <protection locked="0"/>
    </xf>
    <xf numFmtId="1" fontId="2" fillId="0" borderId="703" xfId="0" applyNumberFormat="1" applyFont="1" applyBorder="1"/>
    <xf numFmtId="1" fontId="2" fillId="0" borderId="713" xfId="0" applyNumberFormat="1" applyFont="1" applyBorder="1" applyAlignment="1">
      <alignment horizontal="center" vertical="center"/>
    </xf>
    <xf numFmtId="1" fontId="2" fillId="0" borderId="754" xfId="0" applyNumberFormat="1" applyFont="1" applyBorder="1"/>
    <xf numFmtId="1" fontId="4" fillId="2" borderId="759" xfId="0" applyNumberFormat="1" applyFont="1" applyFill="1" applyBorder="1"/>
    <xf numFmtId="1" fontId="2" fillId="0" borderId="762" xfId="0" applyNumberFormat="1" applyFont="1" applyBorder="1" applyAlignment="1">
      <alignment horizontal="center" vertical="center" wrapText="1"/>
    </xf>
    <xf numFmtId="1" fontId="2" fillId="0" borderId="763" xfId="0" applyNumberFormat="1" applyFont="1" applyBorder="1" applyAlignment="1">
      <alignment horizontal="center" vertical="center" wrapText="1"/>
    </xf>
    <xf numFmtId="1" fontId="2" fillId="0" borderId="764" xfId="0" applyNumberFormat="1" applyFont="1" applyBorder="1" applyAlignment="1">
      <alignment horizontal="center" vertical="center" wrapText="1"/>
    </xf>
    <xf numFmtId="1" fontId="2" fillId="0" borderId="765" xfId="0" applyNumberFormat="1" applyFont="1" applyBorder="1" applyAlignment="1">
      <alignment horizontal="center" vertical="center" wrapText="1"/>
    </xf>
    <xf numFmtId="1" fontId="2" fillId="0" borderId="766" xfId="0" applyNumberFormat="1" applyFont="1" applyBorder="1" applyAlignment="1">
      <alignment horizontal="center" vertical="center" wrapText="1"/>
    </xf>
    <xf numFmtId="1" fontId="2" fillId="0" borderId="765" xfId="0" applyNumberFormat="1" applyFont="1" applyBorder="1" applyAlignment="1">
      <alignment horizontal="center" vertical="center" wrapText="1"/>
    </xf>
    <xf numFmtId="1" fontId="2" fillId="0" borderId="746" xfId="4" applyNumberFormat="1" applyFont="1" applyBorder="1" applyAlignment="1" applyProtection="1">
      <alignment horizontal="center" vertical="center"/>
      <protection hidden="1"/>
    </xf>
    <xf numFmtId="1" fontId="2" fillId="0" borderId="756" xfId="2" applyNumberFormat="1" applyFont="1" applyBorder="1" applyAlignment="1">
      <alignment horizontal="center" vertical="center" wrapText="1"/>
    </xf>
    <xf numFmtId="1" fontId="2" fillId="0" borderId="713" xfId="2" applyNumberFormat="1" applyFont="1" applyBorder="1" applyAlignment="1">
      <alignment horizontal="center" vertical="center" wrapText="1"/>
    </xf>
    <xf numFmtId="1" fontId="2" fillId="0" borderId="762" xfId="2" applyNumberFormat="1" applyFont="1" applyBorder="1" applyAlignment="1">
      <alignment horizontal="center" vertical="center" wrapText="1"/>
    </xf>
    <xf numFmtId="1" fontId="2" fillId="0" borderId="766" xfId="2" applyNumberFormat="1" applyFont="1" applyBorder="1" applyAlignment="1">
      <alignment horizontal="center" vertical="center" wrapText="1"/>
    </xf>
    <xf numFmtId="1" fontId="2" fillId="0" borderId="772" xfId="2" applyNumberFormat="1" applyFont="1" applyBorder="1" applyAlignment="1">
      <alignment horizontal="center" vertical="center" wrapText="1"/>
    </xf>
    <xf numFmtId="1" fontId="2" fillId="0" borderId="765" xfId="2" applyNumberFormat="1" applyFont="1" applyBorder="1" applyAlignment="1">
      <alignment horizontal="center" vertical="center" wrapText="1"/>
    </xf>
    <xf numFmtId="1" fontId="2" fillId="0" borderId="773" xfId="2" applyNumberFormat="1" applyFont="1" applyBorder="1"/>
    <xf numFmtId="1" fontId="2" fillId="0" borderId="761" xfId="2" applyNumberFormat="1" applyFont="1" applyBorder="1"/>
    <xf numFmtId="1" fontId="2" fillId="0" borderId="768" xfId="2" applyNumberFormat="1" applyFont="1" applyBorder="1"/>
    <xf numFmtId="1" fontId="2" fillId="5" borderId="761" xfId="2" applyNumberFormat="1" applyFont="1" applyFill="1" applyBorder="1" applyProtection="1">
      <protection locked="0"/>
    </xf>
    <xf numFmtId="1" fontId="2" fillId="5" borderId="774" xfId="2" applyNumberFormat="1" applyFont="1" applyFill="1" applyBorder="1" applyProtection="1">
      <protection locked="0"/>
    </xf>
    <xf numFmtId="1" fontId="2" fillId="5" borderId="768" xfId="2" applyNumberFormat="1" applyFont="1" applyFill="1" applyBorder="1" applyProtection="1">
      <protection locked="0"/>
    </xf>
    <xf numFmtId="1" fontId="2" fillId="5" borderId="775" xfId="2" applyNumberFormat="1" applyFont="1" applyFill="1" applyBorder="1" applyProtection="1">
      <protection locked="0"/>
    </xf>
    <xf numFmtId="1" fontId="2" fillId="0" borderId="762" xfId="2" applyNumberFormat="1" applyFont="1" applyBorder="1"/>
    <xf numFmtId="1" fontId="2" fillId="0" borderId="763" xfId="2" applyNumberFormat="1" applyFont="1" applyBorder="1"/>
    <xf numFmtId="1" fontId="2" fillId="0" borderId="764" xfId="2" applyNumberFormat="1" applyFont="1" applyBorder="1"/>
    <xf numFmtId="1" fontId="2" fillId="0" borderId="766" xfId="2" applyNumberFormat="1" applyFont="1" applyBorder="1"/>
    <xf numFmtId="1" fontId="2" fillId="0" borderId="772" xfId="2" applyNumberFormat="1" applyFont="1" applyBorder="1"/>
    <xf numFmtId="1" fontId="2" fillId="0" borderId="765" xfId="2" applyNumberFormat="1" applyFont="1" applyBorder="1"/>
    <xf numFmtId="1" fontId="2" fillId="5" borderId="762" xfId="2" applyNumberFormat="1" applyFont="1" applyFill="1" applyBorder="1" applyProtection="1">
      <protection locked="0"/>
    </xf>
    <xf numFmtId="1" fontId="2" fillId="5" borderId="765" xfId="2" applyNumberFormat="1" applyFont="1" applyFill="1" applyBorder="1" applyProtection="1">
      <protection locked="0"/>
    </xf>
    <xf numFmtId="1" fontId="2" fillId="5" borderId="777" xfId="2" applyNumberFormat="1" applyFont="1" applyFill="1" applyBorder="1" applyProtection="1">
      <protection locked="0"/>
    </xf>
    <xf numFmtId="1" fontId="2" fillId="5" borderId="764" xfId="2" applyNumberFormat="1" applyFont="1" applyFill="1" applyBorder="1" applyProtection="1">
      <protection locked="0"/>
    </xf>
    <xf numFmtId="1" fontId="2" fillId="5" borderId="769" xfId="2" applyNumberFormat="1" applyFont="1" applyFill="1" applyBorder="1" applyProtection="1">
      <protection locked="0"/>
    </xf>
    <xf numFmtId="1" fontId="2" fillId="0" borderId="771" xfId="2" applyNumberFormat="1" applyFont="1" applyBorder="1" applyAlignment="1">
      <alignment horizontal="center" vertical="center" wrapText="1"/>
    </xf>
    <xf numFmtId="1" fontId="2" fillId="5" borderId="767" xfId="2" applyNumberFormat="1" applyFont="1" applyFill="1" applyBorder="1" applyProtection="1">
      <protection locked="0"/>
    </xf>
    <xf numFmtId="1" fontId="4" fillId="0" borderId="778" xfId="0" applyNumberFormat="1" applyFont="1" applyBorder="1"/>
    <xf numFmtId="1" fontId="2" fillId="3" borderId="786" xfId="0" applyNumberFormat="1" applyFont="1" applyFill="1" applyBorder="1" applyAlignment="1">
      <alignment wrapText="1"/>
    </xf>
    <xf numFmtId="1" fontId="2" fillId="3" borderId="787" xfId="0" applyNumberFormat="1" applyFont="1" applyFill="1" applyBorder="1" applyAlignment="1">
      <alignment wrapText="1"/>
    </xf>
    <xf numFmtId="1" fontId="2" fillId="0" borderId="789" xfId="0" applyNumberFormat="1" applyFont="1" applyBorder="1" applyAlignment="1">
      <alignment horizontal="center" vertical="center" wrapText="1"/>
    </xf>
    <xf numFmtId="1" fontId="2" fillId="0" borderId="788" xfId="0" applyNumberFormat="1" applyFont="1" applyBorder="1" applyAlignment="1">
      <alignment horizontal="center" vertical="center" wrapText="1"/>
    </xf>
    <xf numFmtId="1" fontId="2" fillId="0" borderId="790" xfId="0" applyNumberFormat="1" applyFont="1" applyBorder="1" applyAlignment="1">
      <alignment horizontal="center" vertical="center"/>
    </xf>
    <xf numFmtId="1" fontId="2" fillId="3" borderId="791" xfId="0" applyNumberFormat="1" applyFont="1" applyFill="1" applyBorder="1" applyAlignment="1">
      <alignment wrapText="1"/>
    </xf>
    <xf numFmtId="1" fontId="2" fillId="3" borderId="792" xfId="0" applyNumberFormat="1" applyFont="1" applyFill="1" applyBorder="1" applyAlignment="1">
      <alignment wrapText="1"/>
    </xf>
    <xf numFmtId="1" fontId="2" fillId="0" borderId="789" xfId="0" applyNumberFormat="1" applyFont="1" applyBorder="1" applyAlignment="1">
      <alignment horizontal="right"/>
    </xf>
    <xf numFmtId="1" fontId="2" fillId="0" borderId="765" xfId="0" applyNumberFormat="1" applyFont="1" applyBorder="1" applyAlignment="1">
      <alignment horizontal="right"/>
    </xf>
    <xf numFmtId="1" fontId="2" fillId="0" borderId="788" xfId="0" applyNumberFormat="1" applyFont="1" applyBorder="1" applyAlignment="1">
      <alignment horizontal="right"/>
    </xf>
    <xf numFmtId="1" fontId="2" fillId="5" borderId="789" xfId="0" applyNumberFormat="1" applyFont="1" applyFill="1" applyBorder="1" applyProtection="1">
      <protection locked="0"/>
    </xf>
    <xf numFmtId="1" fontId="2" fillId="5" borderId="788" xfId="0" applyNumberFormat="1" applyFont="1" applyFill="1" applyBorder="1" applyProtection="1">
      <protection locked="0"/>
    </xf>
    <xf numFmtId="1" fontId="2" fillId="0" borderId="793" xfId="0" applyNumberFormat="1" applyFont="1" applyBorder="1" applyAlignment="1">
      <alignment horizontal="center" vertical="center"/>
    </xf>
    <xf numFmtId="1" fontId="2" fillId="0" borderId="794" xfId="0" applyNumberFormat="1" applyFont="1" applyBorder="1" applyAlignment="1">
      <alignment horizontal="right" wrapText="1"/>
    </xf>
    <xf numFmtId="1" fontId="2" fillId="0" borderId="795" xfId="0" applyNumberFormat="1" applyFont="1" applyBorder="1" applyAlignment="1">
      <alignment horizontal="right"/>
    </xf>
    <xf numFmtId="1" fontId="2" fillId="5" borderId="794" xfId="0" applyNumberFormat="1" applyFont="1" applyFill="1" applyBorder="1" applyProtection="1">
      <protection locked="0"/>
    </xf>
    <xf numFmtId="1" fontId="2" fillId="5" borderId="795" xfId="0" applyNumberFormat="1" applyFont="1" applyFill="1" applyBorder="1" applyProtection="1">
      <protection locked="0"/>
    </xf>
    <xf numFmtId="1" fontId="2" fillId="6" borderId="796" xfId="1" applyNumberFormat="1" applyFont="1" applyBorder="1" applyProtection="1">
      <protection locked="0"/>
    </xf>
    <xf numFmtId="1" fontId="2" fillId="6" borderId="797" xfId="1" applyNumberFormat="1" applyFont="1" applyBorder="1" applyProtection="1">
      <protection locked="0"/>
    </xf>
    <xf numFmtId="1" fontId="2" fillId="6" borderId="798" xfId="1" applyNumberFormat="1" applyFont="1" applyBorder="1" applyProtection="1">
      <protection locked="0"/>
    </xf>
    <xf numFmtId="1" fontId="2" fillId="0" borderId="790" xfId="0" applyNumberFormat="1" applyFont="1" applyBorder="1" applyAlignment="1">
      <alignment horizontal="center" vertical="center" wrapText="1"/>
    </xf>
    <xf numFmtId="1" fontId="2" fillId="0" borderId="804" xfId="0" applyNumberFormat="1" applyFont="1" applyBorder="1" applyAlignment="1">
      <alignment horizontal="center" vertical="center" wrapText="1"/>
    </xf>
    <xf numFmtId="1" fontId="2" fillId="0" borderId="777" xfId="0" applyNumberFormat="1" applyFont="1" applyBorder="1" applyAlignment="1">
      <alignment horizontal="center" vertical="center" wrapText="1"/>
    </xf>
    <xf numFmtId="1" fontId="2" fillId="0" borderId="790" xfId="0" applyNumberFormat="1" applyFont="1" applyBorder="1" applyAlignment="1">
      <alignment horizontal="right" wrapText="1"/>
    </xf>
    <xf numFmtId="1" fontId="2" fillId="0" borderId="805" xfId="0" applyNumberFormat="1" applyFont="1" applyBorder="1" applyAlignment="1">
      <alignment horizontal="right" wrapText="1"/>
    </xf>
    <xf numFmtId="1" fontId="2" fillId="0" borderId="788" xfId="0" applyNumberFormat="1" applyFont="1" applyBorder="1" applyAlignment="1">
      <alignment horizontal="right" wrapText="1"/>
    </xf>
    <xf numFmtId="1" fontId="2" fillId="5" borderId="806" xfId="0" applyNumberFormat="1" applyFont="1" applyFill="1" applyBorder="1" applyProtection="1">
      <protection locked="0"/>
    </xf>
    <xf numFmtId="1" fontId="2" fillId="5" borderId="771" xfId="0" applyNumberFormat="1" applyFont="1" applyFill="1" applyBorder="1" applyProtection="1">
      <protection locked="0"/>
    </xf>
    <xf numFmtId="1" fontId="2" fillId="5" borderId="807" xfId="0" applyNumberFormat="1" applyFont="1" applyFill="1" applyBorder="1" applyProtection="1">
      <protection locked="0"/>
    </xf>
    <xf numFmtId="1" fontId="2" fillId="0" borderId="793" xfId="0" applyNumberFormat="1" applyFont="1" applyBorder="1" applyAlignment="1">
      <alignment horizontal="left" vertical="center" wrapText="1"/>
    </xf>
    <xf numFmtId="1" fontId="2" fillId="5" borderId="808" xfId="0" applyNumberFormat="1" applyFont="1" applyFill="1" applyBorder="1" applyProtection="1">
      <protection locked="0"/>
    </xf>
    <xf numFmtId="1" fontId="2" fillId="0" borderId="799" xfId="0" applyNumberFormat="1" applyFont="1" applyBorder="1" applyAlignment="1">
      <alignment horizontal="left" vertical="center" wrapText="1"/>
    </xf>
    <xf numFmtId="1" fontId="6" fillId="0" borderId="803" xfId="0" applyNumberFormat="1" applyFont="1" applyBorder="1"/>
    <xf numFmtId="1" fontId="2" fillId="0" borderId="802" xfId="0" applyNumberFormat="1" applyFont="1" applyBorder="1" applyAlignment="1">
      <alignment horizontal="center" vertical="center" wrapText="1"/>
    </xf>
    <xf numFmtId="1" fontId="2" fillId="0" borderId="794" xfId="0" applyNumberFormat="1" applyFont="1" applyBorder="1" applyAlignment="1">
      <alignment vertical="center" wrapText="1"/>
    </xf>
    <xf numFmtId="1" fontId="2" fillId="0" borderId="795" xfId="0" applyNumberFormat="1" applyFont="1" applyBorder="1"/>
    <xf numFmtId="1" fontId="2" fillId="0" borderId="789" xfId="0" applyNumberFormat="1" applyFont="1" applyBorder="1" applyAlignment="1">
      <alignment vertical="center" wrapText="1"/>
    </xf>
    <xf numFmtId="1" fontId="2" fillId="0" borderId="804" xfId="0" applyNumberFormat="1" applyFont="1" applyBorder="1" applyAlignment="1">
      <alignment vertical="center" wrapText="1"/>
    </xf>
    <xf numFmtId="1" fontId="2" fillId="0" borderId="788" xfId="0" applyNumberFormat="1" applyFont="1" applyBorder="1"/>
    <xf numFmtId="1" fontId="2" fillId="0" borderId="789" xfId="0" applyNumberFormat="1" applyFont="1" applyBorder="1" applyAlignment="1">
      <alignment horizontal="right" wrapText="1"/>
    </xf>
    <xf numFmtId="1" fontId="2" fillId="0" borderId="804" xfId="0" applyNumberFormat="1" applyFont="1" applyBorder="1" applyAlignment="1">
      <alignment horizontal="right" wrapText="1"/>
    </xf>
    <xf numFmtId="1" fontId="2" fillId="0" borderId="789" xfId="0" applyNumberFormat="1" applyFont="1" applyBorder="1"/>
    <xf numFmtId="1" fontId="2" fillId="0" borderId="771" xfId="0" applyNumberFormat="1" applyFont="1" applyBorder="1"/>
    <xf numFmtId="1" fontId="2" fillId="0" borderId="806" xfId="0" applyNumberFormat="1" applyFont="1" applyBorder="1"/>
    <xf numFmtId="1" fontId="2" fillId="0" borderId="803" xfId="0" applyNumberFormat="1" applyFont="1" applyBorder="1" applyAlignment="1">
      <alignment horizontal="center" vertical="center" wrapText="1"/>
    </xf>
    <xf numFmtId="1" fontId="2" fillId="3" borderId="810" xfId="0" applyNumberFormat="1" applyFont="1" applyFill="1" applyBorder="1"/>
    <xf numFmtId="1" fontId="4" fillId="3" borderId="810" xfId="0" applyNumberFormat="1" applyFont="1" applyFill="1" applyBorder="1"/>
    <xf numFmtId="1" fontId="2" fillId="0" borderId="785" xfId="0" applyNumberFormat="1" applyFont="1" applyBorder="1" applyAlignment="1">
      <alignment horizontal="right" wrapText="1"/>
    </xf>
    <xf numFmtId="1" fontId="2" fillId="5" borderId="811" xfId="0" applyNumberFormat="1" applyFont="1" applyFill="1" applyBorder="1" applyProtection="1">
      <protection locked="0"/>
    </xf>
    <xf numFmtId="1" fontId="2" fillId="5" borderId="812" xfId="0" applyNumberFormat="1" applyFont="1" applyFill="1" applyBorder="1" applyProtection="1">
      <protection locked="0"/>
    </xf>
    <xf numFmtId="1" fontId="2" fillId="5" borderId="813" xfId="0" applyNumberFormat="1" applyFont="1" applyFill="1" applyBorder="1" applyProtection="1">
      <protection locked="0"/>
    </xf>
    <xf numFmtId="1" fontId="4" fillId="3" borderId="814" xfId="0" applyNumberFormat="1" applyFont="1" applyFill="1" applyBorder="1"/>
    <xf numFmtId="1" fontId="2" fillId="7" borderId="815" xfId="0" applyNumberFormat="1" applyFont="1" applyFill="1" applyBorder="1"/>
    <xf numFmtId="1" fontId="2" fillId="3" borderId="814" xfId="0" applyNumberFormat="1" applyFont="1" applyFill="1" applyBorder="1"/>
    <xf numFmtId="1" fontId="2" fillId="6" borderId="816" xfId="1" applyNumberFormat="1" applyFont="1" applyBorder="1" applyProtection="1">
      <protection locked="0"/>
    </xf>
    <xf numFmtId="1" fontId="2" fillId="6" borderId="817" xfId="1" applyNumberFormat="1" applyFont="1" applyBorder="1" applyProtection="1">
      <protection locked="0"/>
    </xf>
    <xf numFmtId="1" fontId="2" fillId="3" borderId="814" xfId="0" applyNumberFormat="1" applyFont="1" applyFill="1" applyBorder="1" applyAlignment="1">
      <alignment wrapText="1"/>
    </xf>
    <xf numFmtId="1" fontId="2" fillId="0" borderId="815" xfId="0" applyNumberFormat="1" applyFont="1" applyBorder="1" applyAlignment="1">
      <alignment horizontal="right" wrapText="1"/>
    </xf>
    <xf numFmtId="1" fontId="9" fillId="3" borderId="814" xfId="0" applyNumberFormat="1" applyFont="1" applyFill="1" applyBorder="1"/>
    <xf numFmtId="1" fontId="2" fillId="0" borderId="819" xfId="0" applyNumberFormat="1" applyFont="1" applyBorder="1"/>
    <xf numFmtId="1" fontId="2" fillId="0" borderId="814" xfId="0" applyNumberFormat="1" applyFont="1" applyBorder="1" applyAlignment="1">
      <alignment wrapText="1"/>
    </xf>
    <xf numFmtId="1" fontId="2" fillId="0" borderId="819" xfId="0" applyNumberFormat="1" applyFont="1" applyBorder="1" applyAlignment="1">
      <alignment horizontal="center" vertical="center" wrapText="1"/>
    </xf>
    <xf numFmtId="1" fontId="2" fillId="5" borderId="793" xfId="0" applyNumberFormat="1" applyFont="1" applyFill="1" applyBorder="1" applyProtection="1">
      <protection locked="0"/>
    </xf>
    <xf numFmtId="1" fontId="2" fillId="3" borderId="824" xfId="0" applyNumberFormat="1" applyFont="1" applyFill="1" applyBorder="1" applyAlignment="1">
      <alignment wrapText="1"/>
    </xf>
    <xf numFmtId="1" fontId="2" fillId="3" borderId="825" xfId="0" applyNumberFormat="1" applyFont="1" applyFill="1" applyBorder="1" applyAlignment="1">
      <alignment wrapText="1"/>
    </xf>
    <xf numFmtId="1" fontId="6" fillId="3" borderId="814" xfId="0" applyNumberFormat="1" applyFont="1" applyFill="1" applyBorder="1"/>
    <xf numFmtId="1" fontId="2" fillId="0" borderId="818" xfId="0" applyNumberFormat="1" applyFont="1" applyBorder="1" applyAlignment="1">
      <alignment horizontal="center" vertical="center" wrapText="1"/>
    </xf>
    <xf numFmtId="1" fontId="11" fillId="0" borderId="819" xfId="0" applyNumberFormat="1" applyFont="1" applyBorder="1" applyAlignment="1">
      <alignment horizontal="center" vertical="center" wrapText="1"/>
    </xf>
    <xf numFmtId="1" fontId="2" fillId="3" borderId="828" xfId="0" applyNumberFormat="1" applyFont="1" applyFill="1" applyBorder="1" applyAlignment="1">
      <alignment wrapText="1"/>
    </xf>
    <xf numFmtId="1" fontId="2" fillId="0" borderId="822" xfId="0" applyNumberFormat="1" applyFont="1" applyBorder="1" applyAlignment="1">
      <alignment vertical="center" wrapText="1"/>
    </xf>
    <xf numFmtId="1" fontId="2" fillId="9" borderId="823" xfId="0" applyNumberFormat="1" applyFont="1" applyFill="1" applyBorder="1"/>
    <xf numFmtId="1" fontId="2" fillId="3" borderId="814" xfId="0" applyNumberFormat="1" applyFont="1" applyFill="1" applyBorder="1" applyAlignment="1">
      <alignment vertical="center"/>
    </xf>
    <xf numFmtId="1" fontId="1" fillId="3" borderId="814" xfId="0" applyNumberFormat="1" applyFont="1" applyFill="1" applyBorder="1" applyAlignment="1">
      <alignment wrapText="1"/>
    </xf>
    <xf numFmtId="1" fontId="2" fillId="0" borderId="831" xfId="0" applyNumberFormat="1" applyFont="1" applyBorder="1" applyAlignment="1">
      <alignment wrapText="1"/>
    </xf>
    <xf numFmtId="1" fontId="2" fillId="0" borderId="811" xfId="0" applyNumberFormat="1" applyFont="1" applyBorder="1" applyAlignment="1">
      <alignment horizontal="center" vertical="center" wrapText="1"/>
    </xf>
    <xf numFmtId="1" fontId="2" fillId="0" borderId="832" xfId="0" applyNumberFormat="1" applyFont="1" applyBorder="1" applyAlignment="1">
      <alignment wrapText="1"/>
    </xf>
    <xf numFmtId="1" fontId="1" fillId="3" borderId="832" xfId="0" applyNumberFormat="1" applyFont="1" applyFill="1" applyBorder="1" applyAlignment="1">
      <alignment wrapText="1"/>
    </xf>
    <xf numFmtId="1" fontId="2" fillId="0" borderId="811" xfId="0" applyNumberFormat="1" applyFont="1" applyBorder="1"/>
    <xf numFmtId="1" fontId="2" fillId="0" borderId="783" xfId="0" applyNumberFormat="1" applyFont="1" applyBorder="1"/>
    <xf numFmtId="1" fontId="6" fillId="3" borderId="832" xfId="0" applyNumberFormat="1" applyFont="1" applyFill="1" applyBorder="1"/>
    <xf numFmtId="1" fontId="9" fillId="0" borderId="832" xfId="0" applyNumberFormat="1" applyFont="1" applyBorder="1"/>
    <xf numFmtId="1" fontId="2" fillId="0" borderId="835" xfId="0" applyNumberFormat="1" applyFont="1" applyBorder="1"/>
    <xf numFmtId="1" fontId="2" fillId="0" borderId="836" xfId="0" applyNumberFormat="1" applyFont="1" applyBorder="1"/>
    <xf numFmtId="1" fontId="2" fillId="0" borderId="834" xfId="0" applyNumberFormat="1" applyFont="1" applyBorder="1"/>
    <xf numFmtId="1" fontId="2" fillId="5" borderId="835" xfId="0" applyNumberFormat="1" applyFont="1" applyFill="1" applyBorder="1" applyProtection="1">
      <protection locked="0"/>
    </xf>
    <xf numFmtId="1" fontId="2" fillId="5" borderId="834" xfId="0" applyNumberFormat="1" applyFont="1" applyFill="1" applyBorder="1" applyProtection="1">
      <protection locked="0"/>
    </xf>
    <xf numFmtId="1" fontId="2" fillId="0" borderId="837" xfId="0" applyNumberFormat="1" applyFont="1" applyBorder="1" applyAlignment="1">
      <alignment horizontal="center" vertical="center" wrapText="1"/>
    </xf>
    <xf numFmtId="1" fontId="2" fillId="0" borderId="838" xfId="0" applyNumberFormat="1" applyFont="1" applyBorder="1" applyAlignment="1">
      <alignment horizontal="center" vertical="center" wrapText="1"/>
    </xf>
    <xf numFmtId="1" fontId="2" fillId="0" borderId="801" xfId="0" applyNumberFormat="1" applyFont="1" applyBorder="1" applyAlignment="1">
      <alignment horizontal="center" vertical="center" wrapText="1"/>
    </xf>
    <xf numFmtId="1" fontId="2" fillId="0" borderId="794" xfId="0" applyNumberFormat="1" applyFont="1" applyBorder="1" applyAlignment="1">
      <alignment horizontal="right"/>
    </xf>
    <xf numFmtId="1" fontId="2" fillId="0" borderId="823" xfId="0" applyNumberFormat="1" applyFont="1" applyBorder="1" applyAlignment="1">
      <alignment horizontal="right"/>
    </xf>
    <xf numFmtId="1" fontId="2" fillId="9" borderId="794" xfId="0" applyNumberFormat="1" applyFont="1" applyFill="1" applyBorder="1"/>
    <xf numFmtId="1" fontId="2" fillId="9" borderId="839" xfId="0" applyNumberFormat="1" applyFont="1" applyFill="1" applyBorder="1"/>
    <xf numFmtId="1" fontId="2" fillId="5" borderId="822" xfId="0" applyNumberFormat="1" applyFont="1" applyFill="1" applyBorder="1" applyProtection="1">
      <protection locked="0"/>
    </xf>
    <xf numFmtId="1" fontId="2" fillId="0" borderId="790" xfId="0" applyNumberFormat="1" applyFont="1" applyBorder="1" applyAlignment="1">
      <alignment vertical="center" wrapText="1"/>
    </xf>
    <xf numFmtId="1" fontId="2" fillId="8" borderId="839" xfId="0" applyNumberFormat="1" applyFont="1" applyFill="1" applyBorder="1" applyProtection="1">
      <protection locked="0"/>
    </xf>
    <xf numFmtId="1" fontId="2" fillId="5" borderId="823" xfId="0" applyNumberFormat="1" applyFont="1" applyFill="1" applyBorder="1" applyProtection="1">
      <protection locked="0"/>
    </xf>
    <xf numFmtId="1" fontId="2" fillId="0" borderId="840" xfId="0" applyNumberFormat="1" applyFont="1" applyBorder="1" applyAlignment="1">
      <alignment horizontal="center" vertical="center" wrapText="1"/>
    </xf>
    <xf numFmtId="1" fontId="2" fillId="3" borderId="811" xfId="0" applyNumberFormat="1" applyFont="1" applyFill="1" applyBorder="1" applyAlignment="1">
      <alignment horizontal="center" vertical="center" wrapText="1"/>
    </xf>
    <xf numFmtId="1" fontId="2" fillId="0" borderId="794" xfId="0" applyNumberFormat="1" applyFont="1" applyBorder="1"/>
    <xf numFmtId="1" fontId="2" fillId="5" borderId="841" xfId="0" applyNumberFormat="1" applyFont="1" applyFill="1" applyBorder="1" applyProtection="1">
      <protection locked="0"/>
    </xf>
    <xf numFmtId="1" fontId="2" fillId="5" borderId="839" xfId="0" applyNumberFormat="1" applyFont="1" applyFill="1" applyBorder="1" applyProtection="1">
      <protection locked="0"/>
    </xf>
    <xf numFmtId="1" fontId="2" fillId="0" borderId="838" xfId="0" applyNumberFormat="1" applyFont="1" applyBorder="1" applyAlignment="1">
      <alignment vertical="center"/>
    </xf>
    <xf numFmtId="1" fontId="2" fillId="0" borderId="837" xfId="0" applyNumberFormat="1" applyFont="1" applyBorder="1" applyAlignment="1">
      <alignment vertical="center"/>
    </xf>
    <xf numFmtId="1" fontId="2" fillId="0" borderId="840" xfId="0" applyNumberFormat="1" applyFont="1" applyBorder="1" applyAlignment="1">
      <alignment vertical="center"/>
    </xf>
    <xf numFmtId="1" fontId="2" fillId="0" borderId="842" xfId="0" applyNumberFormat="1" applyFont="1" applyBorder="1" applyAlignment="1">
      <alignment vertical="center"/>
    </xf>
    <xf numFmtId="1" fontId="2" fillId="0" borderId="788" xfId="0" applyNumberFormat="1" applyFont="1" applyBorder="1" applyAlignment="1">
      <alignment vertical="center"/>
    </xf>
    <xf numFmtId="1" fontId="2" fillId="3" borderId="842" xfId="0" applyNumberFormat="1" applyFont="1" applyFill="1" applyBorder="1" applyAlignment="1">
      <alignment vertical="center"/>
    </xf>
    <xf numFmtId="1" fontId="2" fillId="3" borderId="788" xfId="0" applyNumberFormat="1" applyFont="1" applyFill="1" applyBorder="1" applyAlignment="1">
      <alignment vertical="center"/>
    </xf>
    <xf numFmtId="1" fontId="2" fillId="3" borderId="838" xfId="0" applyNumberFormat="1" applyFont="1" applyFill="1" applyBorder="1" applyAlignment="1">
      <alignment vertical="center"/>
    </xf>
    <xf numFmtId="1" fontId="2" fillId="0" borderId="805" xfId="0" applyNumberFormat="1" applyFont="1" applyBorder="1" applyAlignment="1">
      <alignment horizontal="center" vertical="center"/>
    </xf>
    <xf numFmtId="1" fontId="2" fillId="3" borderId="838" xfId="0" applyNumberFormat="1" applyFont="1" applyFill="1" applyBorder="1" applyAlignment="1">
      <alignment horizontal="center" vertical="center" wrapText="1"/>
    </xf>
    <xf numFmtId="1" fontId="2" fillId="0" borderId="822" xfId="0" applyNumberFormat="1" applyFont="1" applyBorder="1"/>
    <xf numFmtId="1" fontId="2" fillId="0" borderId="823" xfId="0" applyNumberFormat="1" applyFont="1" applyBorder="1"/>
    <xf numFmtId="1" fontId="2" fillId="8" borderId="794" xfId="0" applyNumberFormat="1" applyFont="1" applyFill="1" applyBorder="1" applyProtection="1">
      <protection locked="0"/>
    </xf>
    <xf numFmtId="1" fontId="2" fillId="8" borderId="841" xfId="0" applyNumberFormat="1" applyFont="1" applyFill="1" applyBorder="1" applyProtection="1">
      <protection locked="0"/>
    </xf>
    <xf numFmtId="1" fontId="2" fillId="0" borderId="793" xfId="0" applyNumberFormat="1" applyFont="1" applyBorder="1"/>
    <xf numFmtId="1" fontId="2" fillId="0" borderId="802" xfId="0" applyNumberFormat="1" applyFont="1" applyBorder="1" applyAlignment="1">
      <alignment horizontal="center" vertical="center"/>
    </xf>
    <xf numFmtId="1" fontId="2" fillId="0" borderId="838" xfId="0" applyNumberFormat="1" applyFont="1" applyBorder="1"/>
    <xf numFmtId="1" fontId="2" fillId="0" borderId="837" xfId="0" applyNumberFormat="1" applyFont="1" applyBorder="1"/>
    <xf numFmtId="1" fontId="2" fillId="0" borderId="840" xfId="0" applyNumberFormat="1" applyFont="1" applyBorder="1"/>
    <xf numFmtId="1" fontId="4" fillId="2" borderId="843" xfId="0" applyNumberFormat="1" applyFont="1" applyFill="1" applyBorder="1"/>
    <xf numFmtId="1" fontId="2" fillId="0" borderId="790" xfId="4" applyNumberFormat="1" applyFont="1" applyBorder="1" applyAlignment="1" applyProtection="1">
      <alignment horizontal="center" vertical="center"/>
      <protection hidden="1"/>
    </xf>
    <xf numFmtId="1" fontId="2" fillId="0" borderId="805" xfId="2" applyNumberFormat="1" applyFont="1" applyBorder="1" applyAlignment="1">
      <alignment horizontal="center" vertical="center" wrapText="1"/>
    </xf>
    <xf numFmtId="1" fontId="2" fillId="0" borderId="802" xfId="2" applyNumberFormat="1" applyFont="1" applyBorder="1" applyAlignment="1">
      <alignment horizontal="center" vertical="center" wrapText="1"/>
    </xf>
    <xf numFmtId="1" fontId="2" fillId="0" borderId="851" xfId="2" applyNumberFormat="1" applyFont="1" applyBorder="1" applyAlignment="1">
      <alignment horizontal="center" vertical="center" wrapText="1"/>
    </xf>
    <xf numFmtId="1" fontId="2" fillId="0" borderId="849" xfId="2" applyNumberFormat="1" applyFont="1" applyBorder="1" applyAlignment="1">
      <alignment horizontal="center" vertical="center" wrapText="1"/>
    </xf>
    <xf numFmtId="1" fontId="2" fillId="0" borderId="850" xfId="2" applyNumberFormat="1" applyFont="1" applyBorder="1" applyAlignment="1">
      <alignment horizontal="center" vertical="center" wrapText="1"/>
    </xf>
    <xf numFmtId="1" fontId="2" fillId="0" borderId="811" xfId="2" applyNumberFormat="1" applyFont="1" applyBorder="1" applyAlignment="1">
      <alignment horizontal="center" vertical="center" wrapText="1"/>
    </xf>
    <xf numFmtId="1" fontId="2" fillId="0" borderId="852" xfId="2" applyNumberFormat="1" applyFont="1" applyBorder="1"/>
    <xf numFmtId="1" fontId="2" fillId="0" borderId="845" xfId="2" applyNumberFormat="1" applyFont="1" applyBorder="1"/>
    <xf numFmtId="1" fontId="2" fillId="0" borderId="853" xfId="2" applyNumberFormat="1" applyFont="1" applyBorder="1"/>
    <xf numFmtId="1" fontId="2" fillId="5" borderId="845" xfId="2" applyNumberFormat="1" applyFont="1" applyFill="1" applyBorder="1" applyProtection="1">
      <protection locked="0"/>
    </xf>
    <xf numFmtId="1" fontId="2" fillId="5" borderId="854" xfId="2" applyNumberFormat="1" applyFont="1" applyFill="1" applyBorder="1" applyProtection="1">
      <protection locked="0"/>
    </xf>
    <xf numFmtId="1" fontId="2" fillId="5" borderId="853" xfId="2" applyNumberFormat="1" applyFont="1" applyFill="1" applyBorder="1" applyProtection="1">
      <protection locked="0"/>
    </xf>
    <xf numFmtId="1" fontId="2" fillId="5" borderId="855" xfId="2" applyNumberFormat="1" applyFont="1" applyFill="1" applyBorder="1" applyProtection="1">
      <protection locked="0"/>
    </xf>
    <xf numFmtId="1" fontId="2" fillId="0" borderId="851" xfId="2" applyNumberFormat="1" applyFont="1" applyBorder="1"/>
    <xf numFmtId="1" fontId="2" fillId="0" borderId="856" xfId="2" applyNumberFormat="1" applyFont="1" applyBorder="1"/>
    <xf numFmtId="1" fontId="2" fillId="0" borderId="788" xfId="2" applyNumberFormat="1" applyFont="1" applyBorder="1"/>
    <xf numFmtId="1" fontId="2" fillId="0" borderId="849" xfId="2" applyNumberFormat="1" applyFont="1" applyBorder="1"/>
    <xf numFmtId="1" fontId="2" fillId="0" borderId="850" xfId="2" applyNumberFormat="1" applyFont="1" applyBorder="1"/>
    <xf numFmtId="1" fontId="2" fillId="0" borderId="811" xfId="2" applyNumberFormat="1" applyFont="1" applyBorder="1"/>
    <xf numFmtId="1" fontId="2" fillId="5" borderId="851" xfId="2" applyNumberFormat="1" applyFont="1" applyFill="1" applyBorder="1" applyProtection="1">
      <protection locked="0"/>
    </xf>
    <xf numFmtId="1" fontId="2" fillId="5" borderId="811" xfId="2" applyNumberFormat="1" applyFont="1" applyFill="1" applyBorder="1" applyProtection="1">
      <protection locked="0"/>
    </xf>
    <xf numFmtId="1" fontId="2" fillId="5" borderId="788" xfId="2" applyNumberFormat="1" applyFont="1" applyFill="1" applyBorder="1" applyProtection="1">
      <protection locked="0"/>
    </xf>
    <xf numFmtId="1" fontId="2" fillId="5" borderId="846" xfId="2" applyNumberFormat="1" applyFont="1" applyFill="1" applyBorder="1" applyProtection="1">
      <protection locked="0"/>
    </xf>
    <xf numFmtId="1" fontId="2" fillId="0" borderId="848" xfId="2" applyNumberFormat="1" applyFont="1" applyBorder="1" applyAlignment="1">
      <alignment horizontal="center" vertical="center" wrapText="1"/>
    </xf>
    <xf numFmtId="1" fontId="2" fillId="5" borderId="857" xfId="2" applyNumberFormat="1" applyFont="1" applyFill="1" applyBorder="1" applyProtection="1">
      <protection locked="0"/>
    </xf>
    <xf numFmtId="1" fontId="2" fillId="0" borderId="73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27" xfId="0" applyNumberFormat="1" applyFont="1" applyBorder="1" applyAlignment="1">
      <alignment horizontal="left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661" xfId="0" applyNumberFormat="1" applyFont="1" applyBorder="1" applyAlignment="1">
      <alignment horizontal="left" vertical="center" wrapText="1"/>
    </xf>
    <xf numFmtId="1" fontId="2" fillId="0" borderId="802" xfId="0" applyNumberFormat="1" applyFont="1" applyBorder="1" applyAlignment="1">
      <alignment horizontal="center" vertical="center" wrapText="1"/>
    </xf>
    <xf numFmtId="1" fontId="2" fillId="0" borderId="822" xfId="0" applyNumberFormat="1" applyFont="1" applyBorder="1" applyAlignment="1">
      <alignment vertical="center" wrapText="1"/>
    </xf>
    <xf numFmtId="1" fontId="2" fillId="7" borderId="859" xfId="0" applyNumberFormat="1" applyFont="1" applyFill="1" applyBorder="1"/>
    <xf numFmtId="1" fontId="2" fillId="6" borderId="860" xfId="1" applyNumberFormat="1" applyFont="1" applyBorder="1" applyProtection="1">
      <protection locked="0"/>
    </xf>
    <xf numFmtId="1" fontId="2" fillId="6" borderId="861" xfId="1" applyNumberFormat="1" applyFont="1" applyBorder="1" applyProtection="1">
      <protection locked="0"/>
    </xf>
    <xf numFmtId="1" fontId="2" fillId="0" borderId="859" xfId="0" applyNumberFormat="1" applyFont="1" applyBorder="1" applyAlignment="1">
      <alignment horizontal="right" wrapText="1"/>
    </xf>
    <xf numFmtId="1" fontId="2" fillId="3" borderId="863" xfId="0" applyNumberFormat="1" applyFont="1" applyFill="1" applyBorder="1" applyAlignment="1">
      <alignment wrapText="1"/>
    </xf>
    <xf numFmtId="1" fontId="2" fillId="0" borderId="867" xfId="0" applyNumberFormat="1" applyFont="1" applyBorder="1" applyAlignment="1">
      <alignment horizontal="center" vertical="center" wrapText="1"/>
    </xf>
    <xf numFmtId="1" fontId="2" fillId="0" borderId="868" xfId="0" applyNumberFormat="1" applyFont="1" applyBorder="1" applyAlignment="1">
      <alignment horizontal="center" vertical="center" wrapText="1"/>
    </xf>
    <xf numFmtId="1" fontId="2" fillId="5" borderId="859" xfId="0" applyNumberFormat="1" applyFont="1" applyFill="1" applyBorder="1" applyProtection="1">
      <protection locked="0"/>
    </xf>
    <xf numFmtId="1" fontId="2" fillId="0" borderId="869" xfId="0" applyNumberFormat="1" applyFont="1" applyBorder="1" applyAlignment="1">
      <alignment horizontal="center" vertical="center" wrapText="1"/>
    </xf>
    <xf numFmtId="1" fontId="2" fillId="0" borderId="862" xfId="0" applyNumberFormat="1" applyFont="1" applyBorder="1" applyAlignment="1">
      <alignment horizontal="right"/>
    </xf>
    <xf numFmtId="1" fontId="2" fillId="5" borderId="862" xfId="0" applyNumberFormat="1" applyFont="1" applyFill="1" applyBorder="1" applyProtection="1">
      <protection locked="0"/>
    </xf>
    <xf numFmtId="1" fontId="2" fillId="0" borderId="862" xfId="0" applyNumberFormat="1" applyFont="1" applyBorder="1"/>
    <xf numFmtId="1" fontId="2" fillId="0" borderId="73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left" vertical="center" wrapText="1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661" xfId="0" applyNumberFormat="1" applyFont="1" applyBorder="1" applyAlignment="1">
      <alignment horizontal="left" vertical="center" wrapText="1"/>
    </xf>
    <xf numFmtId="1" fontId="2" fillId="0" borderId="822" xfId="0" applyNumberFormat="1" applyFont="1" applyBorder="1" applyAlignment="1">
      <alignment vertical="center" wrapText="1"/>
    </xf>
    <xf numFmtId="1" fontId="4" fillId="0" borderId="871" xfId="0" applyNumberFormat="1" applyFont="1" applyBorder="1"/>
    <xf numFmtId="1" fontId="2" fillId="3" borderId="873" xfId="0" applyNumberFormat="1" applyFont="1" applyFill="1" applyBorder="1" applyAlignment="1">
      <alignment wrapText="1"/>
    </xf>
    <xf numFmtId="1" fontId="2" fillId="0" borderId="874" xfId="0" applyNumberFormat="1" applyFont="1" applyBorder="1" applyAlignment="1">
      <alignment horizontal="center" vertical="center" wrapText="1"/>
    </xf>
    <xf numFmtId="1" fontId="2" fillId="0" borderId="875" xfId="0" applyNumberFormat="1" applyFont="1" applyBorder="1" applyAlignment="1">
      <alignment horizontal="center" vertical="center" wrapText="1"/>
    </xf>
    <xf numFmtId="1" fontId="2" fillId="0" borderId="876" xfId="0" applyNumberFormat="1" applyFont="1" applyBorder="1" applyAlignment="1">
      <alignment horizontal="center" vertical="center"/>
    </xf>
    <xf numFmtId="1" fontId="2" fillId="3" borderId="877" xfId="0" applyNumberFormat="1" applyFont="1" applyFill="1" applyBorder="1" applyAlignment="1">
      <alignment wrapText="1"/>
    </xf>
    <xf numFmtId="1" fontId="2" fillId="3" borderId="878" xfId="0" applyNumberFormat="1" applyFont="1" applyFill="1" applyBorder="1" applyAlignment="1">
      <alignment wrapText="1"/>
    </xf>
    <xf numFmtId="1" fontId="2" fillId="0" borderId="874" xfId="0" applyNumberFormat="1" applyFont="1" applyBorder="1" applyAlignment="1">
      <alignment horizontal="right"/>
    </xf>
    <xf numFmtId="1" fontId="2" fillId="0" borderId="875" xfId="0" applyNumberFormat="1" applyFont="1" applyBorder="1" applyAlignment="1">
      <alignment horizontal="right"/>
    </xf>
    <xf numFmtId="1" fontId="2" fillId="0" borderId="868" xfId="0" applyNumberFormat="1" applyFont="1" applyBorder="1" applyAlignment="1">
      <alignment horizontal="right"/>
    </xf>
    <xf numFmtId="1" fontId="2" fillId="5" borderId="874" xfId="0" applyNumberFormat="1" applyFont="1" applyFill="1" applyBorder="1" applyProtection="1">
      <protection locked="0"/>
    </xf>
    <xf numFmtId="1" fontId="2" fillId="5" borderId="868" xfId="0" applyNumberFormat="1" applyFont="1" applyFill="1" applyBorder="1" applyProtection="1">
      <protection locked="0"/>
    </xf>
    <xf numFmtId="1" fontId="2" fillId="0" borderId="870" xfId="0" applyNumberFormat="1" applyFont="1" applyBorder="1" applyAlignment="1">
      <alignment horizontal="right"/>
    </xf>
    <xf numFmtId="1" fontId="2" fillId="6" borderId="879" xfId="1" applyNumberFormat="1" applyFont="1" applyBorder="1" applyProtection="1">
      <protection locked="0"/>
    </xf>
    <xf numFmtId="1" fontId="2" fillId="6" borderId="880" xfId="1" applyNumberFormat="1" applyFont="1" applyBorder="1" applyProtection="1">
      <protection locked="0"/>
    </xf>
    <xf numFmtId="1" fontId="2" fillId="6" borderId="881" xfId="1" applyNumberFormat="1" applyFont="1" applyBorder="1" applyProtection="1">
      <protection locked="0"/>
    </xf>
    <xf numFmtId="1" fontId="2" fillId="0" borderId="876" xfId="0" applyNumberFormat="1" applyFont="1" applyBorder="1" applyAlignment="1">
      <alignment horizontal="center" vertical="center" wrapText="1"/>
    </xf>
    <xf numFmtId="1" fontId="2" fillId="0" borderId="884" xfId="0" applyNumberFormat="1" applyFont="1" applyBorder="1" applyAlignment="1">
      <alignment horizontal="center" vertical="center" wrapText="1"/>
    </xf>
    <xf numFmtId="1" fontId="2" fillId="0" borderId="883" xfId="0" applyNumberFormat="1" applyFont="1" applyBorder="1" applyAlignment="1">
      <alignment horizontal="center" vertical="center" wrapText="1"/>
    </xf>
    <xf numFmtId="1" fontId="2" fillId="0" borderId="876" xfId="0" applyNumberFormat="1" applyFont="1" applyBorder="1" applyAlignment="1">
      <alignment horizontal="right" wrapText="1"/>
    </xf>
    <xf numFmtId="1" fontId="2" fillId="0" borderId="885" xfId="0" applyNumberFormat="1" applyFont="1" applyBorder="1" applyAlignment="1">
      <alignment horizontal="right" wrapText="1"/>
    </xf>
    <xf numFmtId="1" fontId="2" fillId="0" borderId="868" xfId="0" applyNumberFormat="1" applyFont="1" applyBorder="1" applyAlignment="1">
      <alignment horizontal="right" wrapText="1"/>
    </xf>
    <xf numFmtId="1" fontId="2" fillId="5" borderId="886" xfId="0" applyNumberFormat="1" applyFont="1" applyFill="1" applyBorder="1" applyProtection="1">
      <protection locked="0"/>
    </xf>
    <xf numFmtId="1" fontId="2" fillId="5" borderId="866" xfId="0" applyNumberFormat="1" applyFont="1" applyFill="1" applyBorder="1" applyProtection="1">
      <protection locked="0"/>
    </xf>
    <xf numFmtId="1" fontId="2" fillId="5" borderId="887" xfId="0" applyNumberFormat="1" applyFont="1" applyFill="1" applyBorder="1" applyProtection="1">
      <protection locked="0"/>
    </xf>
    <xf numFmtId="1" fontId="2" fillId="3" borderId="859" xfId="0" applyNumberFormat="1" applyFont="1" applyFill="1" applyBorder="1" applyAlignment="1">
      <alignment horizontal="right" wrapText="1"/>
    </xf>
    <xf numFmtId="1" fontId="2" fillId="0" borderId="882" xfId="0" applyNumberFormat="1" applyFont="1" applyBorder="1" applyAlignment="1">
      <alignment horizontal="left" vertical="center" wrapText="1"/>
    </xf>
    <xf numFmtId="1" fontId="6" fillId="0" borderId="867" xfId="0" applyNumberFormat="1" applyFont="1" applyBorder="1"/>
    <xf numFmtId="1" fontId="2" fillId="0" borderId="859" xfId="0" applyNumberFormat="1" applyFont="1" applyBorder="1" applyAlignment="1">
      <alignment vertical="center" wrapText="1"/>
    </xf>
    <xf numFmtId="1" fontId="2" fillId="0" borderId="874" xfId="0" applyNumberFormat="1" applyFont="1" applyBorder="1" applyAlignment="1">
      <alignment vertical="center" wrapText="1"/>
    </xf>
    <xf numFmtId="1" fontId="2" fillId="0" borderId="884" xfId="0" applyNumberFormat="1" applyFont="1" applyBorder="1" applyAlignment="1">
      <alignment vertical="center" wrapText="1"/>
    </xf>
    <xf numFmtId="1" fontId="2" fillId="0" borderId="868" xfId="0" applyNumberFormat="1" applyFont="1" applyBorder="1"/>
    <xf numFmtId="1" fontId="2" fillId="0" borderId="874" xfId="0" applyNumberFormat="1" applyFont="1" applyBorder="1" applyAlignment="1">
      <alignment horizontal="right" wrapText="1"/>
    </xf>
    <xf numFmtId="1" fontId="2" fillId="0" borderId="884" xfId="0" applyNumberFormat="1" applyFont="1" applyBorder="1" applyAlignment="1">
      <alignment horizontal="right" wrapText="1"/>
    </xf>
    <xf numFmtId="1" fontId="2" fillId="0" borderId="874" xfId="0" applyNumberFormat="1" applyFont="1" applyBorder="1"/>
    <xf numFmtId="1" fontId="2" fillId="0" borderId="866" xfId="0" applyNumberFormat="1" applyFont="1" applyBorder="1"/>
    <xf numFmtId="1" fontId="2" fillId="0" borderId="886" xfId="0" applyNumberFormat="1" applyFont="1" applyBorder="1"/>
    <xf numFmtId="1" fontId="2" fillId="0" borderId="859" xfId="0" applyNumberFormat="1" applyFont="1" applyBorder="1" applyAlignment="1">
      <alignment horizontal="right"/>
    </xf>
    <xf numFmtId="1" fontId="2" fillId="3" borderId="759" xfId="0" applyNumberFormat="1" applyFont="1" applyFill="1" applyBorder="1"/>
    <xf numFmtId="1" fontId="4" fillId="3" borderId="759" xfId="0" applyNumberFormat="1" applyFont="1" applyFill="1" applyBorder="1"/>
    <xf numFmtId="1" fontId="2" fillId="5" borderId="875" xfId="0" applyNumberFormat="1" applyFont="1" applyFill="1" applyBorder="1" applyProtection="1">
      <protection locked="0"/>
    </xf>
    <xf numFmtId="1" fontId="2" fillId="5" borderId="888" xfId="0" applyNumberFormat="1" applyFont="1" applyFill="1" applyBorder="1" applyProtection="1">
      <protection locked="0"/>
    </xf>
    <xf numFmtId="1" fontId="2" fillId="5" borderId="889" xfId="0" applyNumberFormat="1" applyFont="1" applyFill="1" applyBorder="1" applyProtection="1">
      <protection locked="0"/>
    </xf>
    <xf numFmtId="1" fontId="4" fillId="3" borderId="890" xfId="0" applyNumberFormat="1" applyFont="1" applyFill="1" applyBorder="1"/>
    <xf numFmtId="1" fontId="2" fillId="3" borderId="890" xfId="0" applyNumberFormat="1" applyFont="1" applyFill="1" applyBorder="1"/>
    <xf numFmtId="1" fontId="2" fillId="3" borderId="890" xfId="0" applyNumberFormat="1" applyFont="1" applyFill="1" applyBorder="1" applyAlignment="1">
      <alignment wrapText="1"/>
    </xf>
    <xf numFmtId="1" fontId="9" fillId="3" borderId="890" xfId="0" applyNumberFormat="1" applyFont="1" applyFill="1" applyBorder="1"/>
    <xf numFmtId="1" fontId="2" fillId="0" borderId="892" xfId="0" applyNumberFormat="1" applyFont="1" applyBorder="1"/>
    <xf numFmtId="1" fontId="2" fillId="0" borderId="890" xfId="0" applyNumberFormat="1" applyFont="1" applyBorder="1" applyAlignment="1">
      <alignment wrapText="1"/>
    </xf>
    <xf numFmtId="1" fontId="2" fillId="0" borderId="892" xfId="0" applyNumberFormat="1" applyFont="1" applyBorder="1" applyAlignment="1">
      <alignment horizontal="center" vertical="center" wrapText="1"/>
    </xf>
    <xf numFmtId="1" fontId="2" fillId="3" borderId="759" xfId="0" applyNumberFormat="1" applyFont="1" applyFill="1" applyBorder="1" applyAlignment="1">
      <alignment wrapText="1"/>
    </xf>
    <xf numFmtId="1" fontId="6" fillId="3" borderId="759" xfId="0" applyNumberFormat="1" applyFont="1" applyFill="1" applyBorder="1"/>
    <xf numFmtId="1" fontId="2" fillId="0" borderId="891" xfId="0" applyNumberFormat="1" applyFont="1" applyBorder="1" applyAlignment="1">
      <alignment horizontal="center" vertical="center" wrapText="1"/>
    </xf>
    <xf numFmtId="1" fontId="11" fillId="0" borderId="892" xfId="0" applyNumberFormat="1" applyFont="1" applyBorder="1" applyAlignment="1">
      <alignment horizontal="center" vertical="center" wrapText="1"/>
    </xf>
    <xf numFmtId="1" fontId="2" fillId="9" borderId="895" xfId="0" applyNumberFormat="1" applyFont="1" applyFill="1" applyBorder="1"/>
    <xf numFmtId="1" fontId="2" fillId="3" borderId="759" xfId="0" applyNumberFormat="1" applyFont="1" applyFill="1" applyBorder="1" applyAlignment="1">
      <alignment vertical="center"/>
    </xf>
    <xf numFmtId="1" fontId="1" fillId="3" borderId="759" xfId="0" applyNumberFormat="1" applyFont="1" applyFill="1" applyBorder="1" applyAlignment="1">
      <alignment wrapText="1"/>
    </xf>
    <xf numFmtId="1" fontId="2" fillId="0" borderId="759" xfId="0" applyNumberFormat="1" applyFont="1" applyBorder="1" applyAlignment="1">
      <alignment wrapText="1"/>
    </xf>
    <xf numFmtId="1" fontId="2" fillId="0" borderId="900" xfId="0" applyNumberFormat="1" applyFont="1" applyBorder="1" applyAlignment="1">
      <alignment horizontal="center" vertical="center" wrapText="1"/>
    </xf>
    <xf numFmtId="1" fontId="2" fillId="0" borderId="901" xfId="0" applyNumberFormat="1" applyFont="1" applyBorder="1" applyAlignment="1">
      <alignment horizontal="center" vertical="center" wrapText="1"/>
    </xf>
    <xf numFmtId="1" fontId="2" fillId="0" borderId="894" xfId="0" applyNumberFormat="1" applyFont="1" applyBorder="1" applyAlignment="1">
      <alignment horizontal="center" vertical="center" wrapText="1"/>
    </xf>
    <xf numFmtId="1" fontId="2" fillId="0" borderId="902" xfId="0" applyNumberFormat="1" applyFont="1" applyBorder="1" applyAlignment="1">
      <alignment horizontal="center" vertical="center" wrapText="1"/>
    </xf>
    <xf numFmtId="1" fontId="2" fillId="0" borderId="902" xfId="0" applyNumberFormat="1" applyFont="1" applyBorder="1"/>
    <xf numFmtId="1" fontId="2" fillId="0" borderId="901" xfId="0" applyNumberFormat="1" applyFont="1" applyBorder="1"/>
    <xf numFmtId="1" fontId="2" fillId="0" borderId="894" xfId="0" applyNumberFormat="1" applyFont="1" applyBorder="1"/>
    <xf numFmtId="1" fontId="2" fillId="0" borderId="893" xfId="0" applyNumberFormat="1" applyFont="1" applyBorder="1"/>
    <xf numFmtId="1" fontId="2" fillId="0" borderId="903" xfId="0" applyNumberFormat="1" applyFont="1" applyBorder="1"/>
    <xf numFmtId="1" fontId="9" fillId="0" borderId="759" xfId="0" applyNumberFormat="1" applyFont="1" applyBorder="1"/>
    <xf numFmtId="1" fontId="2" fillId="0" borderId="385" xfId="0" applyNumberFormat="1" applyFont="1" applyBorder="1"/>
    <xf numFmtId="1" fontId="2" fillId="0" borderId="367" xfId="0" applyNumberFormat="1" applyFont="1" applyBorder="1"/>
    <xf numFmtId="1" fontId="2" fillId="5" borderId="367" xfId="0" applyNumberFormat="1" applyFont="1" applyFill="1" applyBorder="1" applyProtection="1">
      <protection locked="0"/>
    </xf>
    <xf numFmtId="1" fontId="2" fillId="0" borderId="904" xfId="0" applyNumberFormat="1" applyFont="1" applyBorder="1"/>
    <xf numFmtId="1" fontId="2" fillId="5" borderId="904" xfId="0" applyNumberFormat="1" applyFont="1" applyFill="1" applyBorder="1" applyProtection="1">
      <protection locked="0"/>
    </xf>
    <xf numFmtId="1" fontId="2" fillId="0" borderId="908" xfId="0" applyNumberFormat="1" applyFont="1" applyBorder="1" applyAlignment="1">
      <alignment horizontal="center" vertical="center" wrapText="1"/>
    </xf>
    <xf numFmtId="1" fontId="2" fillId="0" borderId="907" xfId="0" applyNumberFormat="1" applyFont="1" applyBorder="1" applyAlignment="1">
      <alignment horizontal="center" vertical="center" wrapText="1"/>
    </xf>
    <xf numFmtId="1" fontId="2" fillId="0" borderId="906" xfId="0" applyNumberFormat="1" applyFont="1" applyBorder="1" applyAlignment="1">
      <alignment horizontal="center" vertical="center" wrapText="1"/>
    </xf>
    <xf numFmtId="1" fontId="2" fillId="0" borderId="905" xfId="0" applyNumberFormat="1" applyFont="1" applyBorder="1" applyAlignment="1">
      <alignment horizontal="center" vertical="center" wrapText="1"/>
    </xf>
    <xf numFmtId="1" fontId="2" fillId="0" borderId="895" xfId="0" applyNumberFormat="1" applyFont="1" applyBorder="1" applyAlignment="1">
      <alignment horizontal="right"/>
    </xf>
    <xf numFmtId="1" fontId="2" fillId="9" borderId="909" xfId="0" applyNumberFormat="1" applyFont="1" applyFill="1" applyBorder="1"/>
    <xf numFmtId="1" fontId="2" fillId="0" borderId="900" xfId="0" applyNumberFormat="1" applyFont="1" applyBorder="1" applyAlignment="1">
      <alignment vertical="center" wrapText="1"/>
    </xf>
    <xf numFmtId="1" fontId="2" fillId="0" borderId="900" xfId="0" applyNumberFormat="1" applyFont="1" applyBorder="1" applyAlignment="1">
      <alignment horizontal="right" wrapText="1"/>
    </xf>
    <xf numFmtId="1" fontId="2" fillId="0" borderId="910" xfId="0" applyNumberFormat="1" applyFont="1" applyBorder="1" applyAlignment="1">
      <alignment horizontal="right" wrapText="1"/>
    </xf>
    <xf numFmtId="1" fontId="2" fillId="8" borderId="909" xfId="0" applyNumberFormat="1" applyFont="1" applyFill="1" applyBorder="1" applyProtection="1">
      <protection locked="0"/>
    </xf>
    <xf numFmtId="1" fontId="2" fillId="5" borderId="895" xfId="0" applyNumberFormat="1" applyFont="1" applyFill="1" applyBorder="1" applyProtection="1">
      <protection locked="0"/>
    </xf>
    <xf numFmtId="1" fontId="2" fillId="0" borderId="911" xfId="0" applyNumberFormat="1" applyFont="1" applyBorder="1" applyAlignment="1">
      <alignment wrapText="1"/>
    </xf>
    <xf numFmtId="1" fontId="2" fillId="0" borderId="903" xfId="0" applyNumberFormat="1" applyFont="1" applyBorder="1" applyAlignment="1">
      <alignment horizontal="center" vertical="center" wrapText="1"/>
    </xf>
    <xf numFmtId="1" fontId="2" fillId="3" borderId="901" xfId="0" applyNumberFormat="1" applyFont="1" applyFill="1" applyBorder="1" applyAlignment="1">
      <alignment horizontal="center" vertical="center" wrapText="1"/>
    </xf>
    <xf numFmtId="1" fontId="2" fillId="5" borderId="912" xfId="0" applyNumberFormat="1" applyFont="1" applyFill="1" applyBorder="1" applyProtection="1">
      <protection locked="0"/>
    </xf>
    <xf numFmtId="1" fontId="2" fillId="5" borderId="909" xfId="0" applyNumberFormat="1" applyFont="1" applyFill="1" applyBorder="1" applyProtection="1">
      <protection locked="0"/>
    </xf>
    <xf numFmtId="1" fontId="2" fillId="0" borderId="902" xfId="0" applyNumberFormat="1" applyFont="1" applyBorder="1" applyAlignment="1">
      <alignment vertical="center"/>
    </xf>
    <xf numFmtId="1" fontId="2" fillId="0" borderId="908" xfId="0" applyNumberFormat="1" applyFont="1" applyBorder="1" applyAlignment="1">
      <alignment vertical="center"/>
    </xf>
    <xf numFmtId="1" fontId="2" fillId="0" borderId="903" xfId="0" applyNumberFormat="1" applyFont="1" applyBorder="1" applyAlignment="1">
      <alignment vertical="center"/>
    </xf>
    <xf numFmtId="1" fontId="2" fillId="0" borderId="913" xfId="0" applyNumberFormat="1" applyFont="1" applyBorder="1" applyAlignment="1">
      <alignment vertical="center"/>
    </xf>
    <xf numFmtId="1" fontId="2" fillId="0" borderId="894" xfId="0" applyNumberFormat="1" applyFont="1" applyBorder="1" applyAlignment="1">
      <alignment vertical="center"/>
    </xf>
    <xf numFmtId="1" fontId="2" fillId="3" borderId="913" xfId="0" applyNumberFormat="1" applyFont="1" applyFill="1" applyBorder="1" applyAlignment="1">
      <alignment vertical="center"/>
    </xf>
    <xf numFmtId="1" fontId="2" fillId="3" borderId="894" xfId="0" applyNumberFormat="1" applyFont="1" applyFill="1" applyBorder="1" applyAlignment="1">
      <alignment vertical="center"/>
    </xf>
    <xf numFmtId="1" fontId="2" fillId="5" borderId="914" xfId="0" applyNumberFormat="1" applyFont="1" applyFill="1" applyBorder="1" applyProtection="1">
      <protection locked="0"/>
    </xf>
    <xf numFmtId="1" fontId="2" fillId="5" borderId="907" xfId="0" applyNumberFormat="1" applyFont="1" applyFill="1" applyBorder="1" applyProtection="1">
      <protection locked="0"/>
    </xf>
    <xf numFmtId="1" fontId="2" fillId="3" borderId="902" xfId="0" applyNumberFormat="1" applyFont="1" applyFill="1" applyBorder="1" applyAlignment="1">
      <alignment vertical="center"/>
    </xf>
    <xf numFmtId="1" fontId="2" fillId="0" borderId="908" xfId="0" applyNumberFormat="1" applyFont="1" applyBorder="1" applyAlignment="1">
      <alignment horizontal="center" vertical="center" wrapText="1"/>
    </xf>
    <xf numFmtId="1" fontId="2" fillId="0" borderId="910" xfId="0" applyNumberFormat="1" applyFont="1" applyBorder="1" applyAlignment="1">
      <alignment horizontal="center" vertical="center"/>
    </xf>
    <xf numFmtId="1" fontId="2" fillId="0" borderId="900" xfId="0" applyNumberFormat="1" applyFont="1" applyBorder="1" applyAlignment="1">
      <alignment horizontal="center" vertical="center"/>
    </xf>
    <xf numFmtId="1" fontId="2" fillId="3" borderId="902" xfId="0" applyNumberFormat="1" applyFont="1" applyFill="1" applyBorder="1" applyAlignment="1">
      <alignment horizontal="center" vertical="center" wrapText="1"/>
    </xf>
    <xf numFmtId="1" fontId="2" fillId="3" borderId="907" xfId="0" applyNumberFormat="1" applyFont="1" applyFill="1" applyBorder="1" applyAlignment="1">
      <alignment horizontal="center" vertical="center" wrapText="1"/>
    </xf>
    <xf numFmtId="1" fontId="2" fillId="0" borderId="895" xfId="0" applyNumberFormat="1" applyFont="1" applyBorder="1"/>
    <xf numFmtId="1" fontId="2" fillId="8" borderId="912" xfId="0" applyNumberFormat="1" applyFont="1" applyFill="1" applyBorder="1" applyProtection="1">
      <protection locked="0"/>
    </xf>
    <xf numFmtId="1" fontId="2" fillId="0" borderId="907" xfId="0" applyNumberFormat="1" applyFont="1" applyBorder="1"/>
    <xf numFmtId="1" fontId="2" fillId="0" borderId="905" xfId="0" applyNumberFormat="1" applyFont="1" applyBorder="1" applyAlignment="1">
      <alignment horizontal="center" vertical="center"/>
    </xf>
    <xf numFmtId="1" fontId="2" fillId="11" borderId="907" xfId="0" applyNumberFormat="1" applyFont="1" applyFill="1" applyBorder="1"/>
    <xf numFmtId="1" fontId="2" fillId="11" borderId="914" xfId="0" applyNumberFormat="1" applyFont="1" applyFill="1" applyBorder="1" applyProtection="1">
      <protection locked="0"/>
    </xf>
    <xf numFmtId="1" fontId="2" fillId="11" borderId="907" xfId="0" applyNumberFormat="1" applyFont="1" applyFill="1" applyBorder="1" applyProtection="1">
      <protection locked="0"/>
    </xf>
    <xf numFmtId="1" fontId="2" fillId="0" borderId="908" xfId="0" applyNumberFormat="1" applyFont="1" applyBorder="1"/>
    <xf numFmtId="1" fontId="2" fillId="0" borderId="901" xfId="0" applyNumberFormat="1" applyFont="1" applyBorder="1" applyAlignment="1">
      <alignment horizontal="center" vertical="center" wrapText="1"/>
    </xf>
    <xf numFmtId="1" fontId="2" fillId="0" borderId="904" xfId="0" applyNumberFormat="1" applyFont="1" applyBorder="1" applyAlignment="1">
      <alignment horizontal="right" wrapText="1"/>
    </xf>
    <xf numFmtId="1" fontId="2" fillId="0" borderId="900" xfId="4" applyNumberFormat="1" applyFont="1" applyBorder="1" applyAlignment="1" applyProtection="1">
      <alignment horizontal="center" vertical="center"/>
      <protection hidden="1"/>
    </xf>
    <xf numFmtId="1" fontId="2" fillId="0" borderId="910" xfId="2" applyNumberFormat="1" applyFont="1" applyBorder="1" applyAlignment="1">
      <alignment horizontal="center" vertical="center" wrapText="1"/>
    </xf>
    <xf numFmtId="1" fontId="2" fillId="0" borderId="905" xfId="2" applyNumberFormat="1" applyFont="1" applyBorder="1" applyAlignment="1">
      <alignment horizontal="center" vertical="center" wrapText="1"/>
    </xf>
    <xf numFmtId="1" fontId="2" fillId="0" borderId="902" xfId="2" applyNumberFormat="1" applyFont="1" applyBorder="1" applyAlignment="1">
      <alignment horizontal="center" vertical="center" wrapText="1"/>
    </xf>
    <xf numFmtId="1" fontId="2" fillId="0" borderId="903" xfId="2" applyNumberFormat="1" applyFont="1" applyBorder="1" applyAlignment="1">
      <alignment horizontal="center" vertical="center" wrapText="1"/>
    </xf>
    <xf numFmtId="1" fontId="2" fillId="0" borderId="916" xfId="2" applyNumberFormat="1" applyFont="1" applyBorder="1" applyAlignment="1">
      <alignment horizontal="center" vertical="center" wrapText="1"/>
    </xf>
    <xf numFmtId="1" fontId="2" fillId="0" borderId="901" xfId="2" applyNumberFormat="1" applyFont="1" applyBorder="1" applyAlignment="1">
      <alignment horizontal="center" vertical="center" wrapText="1"/>
    </xf>
    <xf numFmtId="1" fontId="2" fillId="0" borderId="793" xfId="2" applyNumberFormat="1" applyFont="1" applyBorder="1"/>
    <xf numFmtId="1" fontId="2" fillId="0" borderId="794" xfId="2" applyNumberFormat="1" applyFont="1" applyBorder="1"/>
    <xf numFmtId="1" fontId="2" fillId="0" borderId="895" xfId="2" applyNumberFormat="1" applyFont="1" applyBorder="1"/>
    <xf numFmtId="1" fontId="2" fillId="5" borderId="794" xfId="2" applyNumberFormat="1" applyFont="1" applyFill="1" applyBorder="1" applyProtection="1">
      <protection locked="0"/>
    </xf>
    <xf numFmtId="1" fontId="2" fillId="5" borderId="912" xfId="2" applyNumberFormat="1" applyFont="1" applyFill="1" applyBorder="1" applyProtection="1">
      <protection locked="0"/>
    </xf>
    <xf numFmtId="1" fontId="2" fillId="5" borderId="895" xfId="2" applyNumberFormat="1" applyFont="1" applyFill="1" applyBorder="1" applyProtection="1">
      <protection locked="0"/>
    </xf>
    <xf numFmtId="1" fontId="2" fillId="5" borderId="917" xfId="2" applyNumberFormat="1" applyFont="1" applyFill="1" applyBorder="1" applyProtection="1">
      <protection locked="0"/>
    </xf>
    <xf numFmtId="1" fontId="2" fillId="0" borderId="904" xfId="2" applyNumberFormat="1" applyFont="1" applyBorder="1"/>
    <xf numFmtId="1" fontId="2" fillId="0" borderId="902" xfId="2" applyNumberFormat="1" applyFont="1" applyBorder="1"/>
    <xf numFmtId="1" fontId="2" fillId="0" borderId="908" xfId="2" applyNumberFormat="1" applyFont="1" applyBorder="1"/>
    <xf numFmtId="1" fontId="2" fillId="0" borderId="894" xfId="2" applyNumberFormat="1" applyFont="1" applyBorder="1"/>
    <xf numFmtId="1" fontId="2" fillId="0" borderId="903" xfId="2" applyNumberFormat="1" applyFont="1" applyBorder="1"/>
    <xf numFmtId="1" fontId="2" fillId="0" borderId="916" xfId="2" applyNumberFormat="1" applyFont="1" applyBorder="1"/>
    <xf numFmtId="1" fontId="2" fillId="0" borderId="901" xfId="2" applyNumberFormat="1" applyFont="1" applyBorder="1"/>
    <xf numFmtId="1" fontId="2" fillId="5" borderId="902" xfId="2" applyNumberFormat="1" applyFont="1" applyFill="1" applyBorder="1" applyProtection="1">
      <protection locked="0"/>
    </xf>
    <xf numFmtId="1" fontId="2" fillId="5" borderId="901" xfId="2" applyNumberFormat="1" applyFont="1" applyFill="1" applyBorder="1" applyProtection="1">
      <protection locked="0"/>
    </xf>
    <xf numFmtId="1" fontId="2" fillId="5" borderId="918" xfId="2" applyNumberFormat="1" applyFont="1" applyFill="1" applyBorder="1" applyProtection="1">
      <protection locked="0"/>
    </xf>
    <xf numFmtId="1" fontId="2" fillId="5" borderId="894" xfId="2" applyNumberFormat="1" applyFont="1" applyFill="1" applyBorder="1" applyProtection="1">
      <protection locked="0"/>
    </xf>
    <xf numFmtId="1" fontId="2" fillId="5" borderId="892" xfId="2" applyNumberFormat="1" applyFont="1" applyFill="1" applyBorder="1" applyProtection="1">
      <protection locked="0"/>
    </xf>
    <xf numFmtId="1" fontId="2" fillId="5" borderId="907" xfId="2" applyNumberFormat="1" applyFont="1" applyFill="1" applyBorder="1" applyProtection="1">
      <protection locked="0"/>
    </xf>
    <xf numFmtId="1" fontId="2" fillId="0" borderId="922" xfId="0" applyNumberFormat="1" applyFont="1" applyBorder="1" applyAlignment="1">
      <alignment horizontal="center" vertical="center" wrapText="1"/>
    </xf>
    <xf numFmtId="1" fontId="2" fillId="0" borderId="893" xfId="2" applyNumberFormat="1" applyFont="1" applyBorder="1" applyAlignment="1">
      <alignment horizontal="center" vertical="center" wrapText="1"/>
    </xf>
    <xf numFmtId="1" fontId="2" fillId="5" borderId="822" xfId="2" applyNumberFormat="1" applyFont="1" applyFill="1" applyBorder="1" applyProtection="1">
      <protection locked="0"/>
    </xf>
    <xf numFmtId="1" fontId="2" fillId="0" borderId="73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27" xfId="0" applyNumberFormat="1" applyFont="1" applyBorder="1" applyAlignment="1">
      <alignment horizontal="left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661" xfId="0" applyNumberFormat="1" applyFont="1" applyBorder="1" applyAlignment="1">
      <alignment horizontal="left" vertical="center" wrapText="1"/>
    </xf>
    <xf numFmtId="1" fontId="2" fillId="0" borderId="865" xfId="0" applyNumberFormat="1" applyFont="1" applyBorder="1" applyAlignment="1">
      <alignment horizontal="center" vertical="center" wrapText="1"/>
    </xf>
    <xf numFmtId="1" fontId="2" fillId="0" borderId="907" xfId="0" applyNumberFormat="1" applyFont="1" applyBorder="1" applyAlignment="1">
      <alignment horizontal="center" vertical="center" wrapText="1"/>
    </xf>
    <xf numFmtId="1" fontId="4" fillId="0" borderId="923" xfId="0" applyNumberFormat="1" applyFont="1" applyBorder="1"/>
    <xf numFmtId="1" fontId="2" fillId="3" borderId="931" xfId="0" applyNumberFormat="1" applyFont="1" applyFill="1" applyBorder="1" applyAlignment="1">
      <alignment wrapText="1"/>
    </xf>
    <xf numFmtId="1" fontId="2" fillId="3" borderId="932" xfId="0" applyNumberFormat="1" applyFont="1" applyFill="1" applyBorder="1" applyAlignment="1">
      <alignment wrapText="1"/>
    </xf>
    <xf numFmtId="1" fontId="2" fillId="0" borderId="933" xfId="0" applyNumberFormat="1" applyFont="1" applyBorder="1" applyAlignment="1">
      <alignment horizontal="center" vertical="center" wrapText="1"/>
    </xf>
    <xf numFmtId="1" fontId="2" fillId="3" borderId="934" xfId="0" applyNumberFormat="1" applyFont="1" applyFill="1" applyBorder="1" applyAlignment="1">
      <alignment wrapText="1"/>
    </xf>
    <xf numFmtId="1" fontId="2" fillId="3" borderId="935" xfId="0" applyNumberFormat="1" applyFont="1" applyFill="1" applyBorder="1" applyAlignment="1">
      <alignment wrapText="1"/>
    </xf>
    <xf numFmtId="1" fontId="2" fillId="0" borderId="933" xfId="0" applyNumberFormat="1" applyFont="1" applyBorder="1" applyAlignment="1">
      <alignment horizontal="right"/>
    </xf>
    <xf numFmtId="1" fontId="2" fillId="0" borderId="901" xfId="0" applyNumberFormat="1" applyFont="1" applyBorder="1" applyAlignment="1">
      <alignment horizontal="right"/>
    </xf>
    <xf numFmtId="1" fontId="2" fillId="0" borderId="936" xfId="0" applyNumberFormat="1" applyFont="1" applyBorder="1" applyAlignment="1">
      <alignment horizontal="right"/>
    </xf>
    <xf numFmtId="1" fontId="2" fillId="5" borderId="933" xfId="0" applyNumberFormat="1" applyFont="1" applyFill="1" applyBorder="1" applyProtection="1">
      <protection locked="0"/>
    </xf>
    <xf numFmtId="1" fontId="2" fillId="5" borderId="936" xfId="0" applyNumberFormat="1" applyFont="1" applyFill="1" applyBorder="1" applyProtection="1">
      <protection locked="0"/>
    </xf>
    <xf numFmtId="1" fontId="2" fillId="3" borderId="938" xfId="0" applyNumberFormat="1" applyFont="1" applyFill="1" applyBorder="1" applyAlignment="1">
      <alignment wrapText="1"/>
    </xf>
    <xf numFmtId="1" fontId="2" fillId="0" borderId="914" xfId="0" applyNumberFormat="1" applyFont="1" applyBorder="1" applyAlignment="1">
      <alignment horizontal="right"/>
    </xf>
    <xf numFmtId="1" fontId="2" fillId="6" borderId="939" xfId="1" applyNumberFormat="1" applyFont="1" applyBorder="1" applyProtection="1">
      <protection locked="0"/>
    </xf>
    <xf numFmtId="1" fontId="2" fillId="6" borderId="940" xfId="1" applyNumberFormat="1" applyFont="1" applyBorder="1" applyProtection="1">
      <protection locked="0"/>
    </xf>
    <xf numFmtId="1" fontId="2" fillId="6" borderId="941" xfId="1" applyNumberFormat="1" applyFont="1" applyBorder="1" applyProtection="1">
      <protection locked="0"/>
    </xf>
    <xf numFmtId="1" fontId="2" fillId="0" borderId="947" xfId="0" applyNumberFormat="1" applyFont="1" applyBorder="1" applyAlignment="1">
      <alignment horizontal="center" vertical="center" wrapText="1"/>
    </xf>
    <xf numFmtId="1" fontId="2" fillId="0" borderId="936" xfId="0" applyNumberFormat="1" applyFont="1" applyBorder="1" applyAlignment="1">
      <alignment horizontal="center" vertical="center" wrapText="1"/>
    </xf>
    <xf numFmtId="1" fontId="2" fillId="0" borderId="946" xfId="0" applyNumberFormat="1" applyFont="1" applyBorder="1" applyAlignment="1">
      <alignment horizontal="center" vertical="center" wrapText="1"/>
    </xf>
    <xf numFmtId="1" fontId="2" fillId="0" borderId="947" xfId="0" applyNumberFormat="1" applyFont="1" applyBorder="1" applyAlignment="1">
      <alignment horizontal="right" wrapText="1"/>
    </xf>
    <xf numFmtId="1" fontId="2" fillId="0" borderId="948" xfId="0" applyNumberFormat="1" applyFont="1" applyBorder="1" applyAlignment="1">
      <alignment horizontal="right" wrapText="1"/>
    </xf>
    <xf numFmtId="1" fontId="2" fillId="0" borderId="936" xfId="0" applyNumberFormat="1" applyFont="1" applyBorder="1" applyAlignment="1">
      <alignment horizontal="right" wrapText="1"/>
    </xf>
    <xf numFmtId="1" fontId="2" fillId="5" borderId="949" xfId="0" applyNumberFormat="1" applyFont="1" applyFill="1" applyBorder="1" applyProtection="1">
      <protection locked="0"/>
    </xf>
    <xf numFmtId="1" fontId="2" fillId="5" borderId="893" xfId="0" applyNumberFormat="1" applyFont="1" applyFill="1" applyBorder="1" applyProtection="1">
      <protection locked="0"/>
    </xf>
    <xf numFmtId="1" fontId="2" fillId="5" borderId="950" xfId="0" applyNumberFormat="1" applyFont="1" applyFill="1" applyBorder="1" applyProtection="1">
      <protection locked="0"/>
    </xf>
    <xf numFmtId="1" fontId="2" fillId="3" borderId="904" xfId="0" applyNumberFormat="1" applyFont="1" applyFill="1" applyBorder="1" applyAlignment="1">
      <alignment horizontal="right" wrapText="1"/>
    </xf>
    <xf numFmtId="1" fontId="2" fillId="0" borderId="942" xfId="0" applyNumberFormat="1" applyFont="1" applyBorder="1" applyAlignment="1">
      <alignment horizontal="left" vertical="center" wrapText="1"/>
    </xf>
    <xf numFmtId="1" fontId="6" fillId="0" borderId="945" xfId="0" applyNumberFormat="1" applyFont="1" applyBorder="1"/>
    <xf numFmtId="1" fontId="2" fillId="0" borderId="904" xfId="0" applyNumberFormat="1" applyFont="1" applyBorder="1" applyAlignment="1">
      <alignment vertical="center" wrapText="1"/>
    </xf>
    <xf numFmtId="1" fontId="2" fillId="0" borderId="933" xfId="0" applyNumberFormat="1" applyFont="1" applyBorder="1" applyAlignment="1">
      <alignment vertical="center" wrapText="1"/>
    </xf>
    <xf numFmtId="1" fontId="2" fillId="0" borderId="908" xfId="0" applyNumberFormat="1" applyFont="1" applyBorder="1" applyAlignment="1">
      <alignment vertical="center" wrapText="1"/>
    </xf>
    <xf numFmtId="1" fontId="2" fillId="0" borderId="936" xfId="0" applyNumberFormat="1" applyFont="1" applyBorder="1"/>
    <xf numFmtId="1" fontId="2" fillId="0" borderId="933" xfId="0" applyNumberFormat="1" applyFont="1" applyBorder="1" applyAlignment="1">
      <alignment horizontal="right" wrapText="1"/>
    </xf>
    <xf numFmtId="1" fontId="2" fillId="0" borderId="908" xfId="0" applyNumberFormat="1" applyFont="1" applyBorder="1" applyAlignment="1">
      <alignment horizontal="right" wrapText="1"/>
    </xf>
    <xf numFmtId="1" fontId="2" fillId="0" borderId="933" xfId="0" applyNumberFormat="1" applyFont="1" applyBorder="1"/>
    <xf numFmtId="1" fontId="2" fillId="0" borderId="949" xfId="0" applyNumberFormat="1" applyFont="1" applyBorder="1"/>
    <xf numFmtId="1" fontId="2" fillId="0" borderId="904" xfId="0" applyNumberFormat="1" applyFont="1" applyBorder="1" applyAlignment="1">
      <alignment horizontal="right"/>
    </xf>
    <xf numFmtId="1" fontId="2" fillId="0" borderId="945" xfId="0" applyNumberFormat="1" applyFont="1" applyBorder="1" applyAlignment="1">
      <alignment horizontal="center" vertical="center" wrapText="1"/>
    </xf>
    <xf numFmtId="1" fontId="2" fillId="3" borderId="951" xfId="0" applyNumberFormat="1" applyFont="1" applyFill="1" applyBorder="1"/>
    <xf numFmtId="1" fontId="4" fillId="3" borderId="951" xfId="0" applyNumberFormat="1" applyFont="1" applyFill="1" applyBorder="1"/>
    <xf numFmtId="1" fontId="2" fillId="5" borderId="901" xfId="0" applyNumberFormat="1" applyFont="1" applyFill="1" applyBorder="1" applyProtection="1">
      <protection locked="0"/>
    </xf>
    <xf numFmtId="1" fontId="2" fillId="5" borderId="952" xfId="0" applyNumberFormat="1" applyFont="1" applyFill="1" applyBorder="1" applyProtection="1">
      <protection locked="0"/>
    </xf>
    <xf numFmtId="1" fontId="4" fillId="3" borderId="953" xfId="0" applyNumberFormat="1" applyFont="1" applyFill="1" applyBorder="1"/>
    <xf numFmtId="1" fontId="2" fillId="7" borderId="904" xfId="0" applyNumberFormat="1" applyFont="1" applyFill="1" applyBorder="1"/>
    <xf numFmtId="1" fontId="2" fillId="3" borderId="951" xfId="0" applyNumberFormat="1" applyFont="1" applyFill="1" applyBorder="1" applyAlignment="1">
      <alignment wrapText="1"/>
    </xf>
    <xf numFmtId="1" fontId="9" fillId="3" borderId="951" xfId="0" applyNumberFormat="1" applyFont="1" applyFill="1" applyBorder="1"/>
    <xf numFmtId="1" fontId="2" fillId="0" borderId="924" xfId="0" applyNumberFormat="1" applyFont="1" applyBorder="1"/>
    <xf numFmtId="1" fontId="2" fillId="0" borderId="951" xfId="0" applyNumberFormat="1" applyFont="1" applyBorder="1" applyAlignment="1">
      <alignment wrapText="1"/>
    </xf>
    <xf numFmtId="1" fontId="2" fillId="0" borderId="924" xfId="0" applyNumberFormat="1" applyFont="1" applyBorder="1" applyAlignment="1">
      <alignment horizontal="center" vertical="center" wrapText="1"/>
    </xf>
    <xf numFmtId="1" fontId="2" fillId="3" borderId="953" xfId="0" applyNumberFormat="1" applyFont="1" applyFill="1" applyBorder="1" applyAlignment="1">
      <alignment wrapText="1"/>
    </xf>
    <xf numFmtId="1" fontId="2" fillId="0" borderId="953" xfId="0" applyNumberFormat="1" applyFont="1" applyBorder="1" applyAlignment="1">
      <alignment wrapText="1"/>
    </xf>
    <xf numFmtId="1" fontId="2" fillId="3" borderId="955" xfId="0" applyNumberFormat="1" applyFont="1" applyFill="1" applyBorder="1" applyAlignment="1">
      <alignment wrapText="1"/>
    </xf>
    <xf numFmtId="1" fontId="2" fillId="3" borderId="956" xfId="0" applyNumberFormat="1" applyFont="1" applyFill="1" applyBorder="1" applyAlignment="1">
      <alignment wrapText="1"/>
    </xf>
    <xf numFmtId="1" fontId="6" fillId="3" borderId="951" xfId="0" applyNumberFormat="1" applyFont="1" applyFill="1" applyBorder="1"/>
    <xf numFmtId="1" fontId="2" fillId="0" borderId="959" xfId="0" applyNumberFormat="1" applyFont="1" applyBorder="1" applyAlignment="1">
      <alignment horizontal="center" vertical="center" wrapText="1"/>
    </xf>
    <xf numFmtId="1" fontId="11" fillId="0" borderId="960" xfId="0" applyNumberFormat="1" applyFont="1" applyBorder="1" applyAlignment="1">
      <alignment horizontal="center" vertical="center" wrapText="1"/>
    </xf>
    <xf numFmtId="1" fontId="2" fillId="3" borderId="961" xfId="0" applyNumberFormat="1" applyFont="1" applyFill="1" applyBorder="1" applyAlignment="1">
      <alignment wrapText="1"/>
    </xf>
    <xf numFmtId="1" fontId="2" fillId="9" borderId="954" xfId="0" applyNumberFormat="1" applyFont="1" applyFill="1" applyBorder="1"/>
    <xf numFmtId="1" fontId="2" fillId="3" borderId="953" xfId="0" applyNumberFormat="1" applyFont="1" applyFill="1" applyBorder="1" applyAlignment="1">
      <alignment vertical="center"/>
    </xf>
    <xf numFmtId="1" fontId="1" fillId="3" borderId="953" xfId="0" applyNumberFormat="1" applyFont="1" applyFill="1" applyBorder="1" applyAlignment="1">
      <alignment wrapText="1"/>
    </xf>
    <xf numFmtId="1" fontId="2" fillId="0" borderId="966" xfId="0" applyNumberFormat="1" applyFont="1" applyBorder="1" applyAlignment="1">
      <alignment wrapText="1"/>
    </xf>
    <xf numFmtId="1" fontId="2" fillId="0" borderId="967" xfId="0" applyNumberFormat="1" applyFont="1" applyBorder="1" applyAlignment="1">
      <alignment horizontal="center" vertical="center" wrapText="1"/>
    </xf>
    <xf numFmtId="1" fontId="2" fillId="0" borderId="968" xfId="0" applyNumberFormat="1" applyFont="1" applyBorder="1" applyAlignment="1">
      <alignment horizontal="center" vertical="center" wrapText="1"/>
    </xf>
    <xf numFmtId="1" fontId="2" fillId="0" borderId="965" xfId="0" applyNumberFormat="1" applyFont="1" applyBorder="1" applyAlignment="1">
      <alignment horizontal="center" vertical="center" wrapText="1"/>
    </xf>
    <xf numFmtId="1" fontId="2" fillId="0" borderId="969" xfId="0" applyNumberFormat="1" applyFont="1" applyBorder="1" applyAlignment="1">
      <alignment horizontal="center" vertical="center" wrapText="1"/>
    </xf>
    <xf numFmtId="1" fontId="2" fillId="0" borderId="969" xfId="0" applyNumberFormat="1" applyFont="1" applyBorder="1"/>
    <xf numFmtId="1" fontId="2" fillId="0" borderId="968" xfId="0" applyNumberFormat="1" applyFont="1" applyBorder="1"/>
    <xf numFmtId="1" fontId="2" fillId="0" borderId="965" xfId="0" applyNumberFormat="1" applyFont="1" applyBorder="1"/>
    <xf numFmtId="1" fontId="2" fillId="0" borderId="963" xfId="0" applyNumberFormat="1" applyFont="1" applyBorder="1"/>
    <xf numFmtId="1" fontId="2" fillId="0" borderId="970" xfId="0" applyNumberFormat="1" applyFont="1" applyBorder="1"/>
    <xf numFmtId="1" fontId="6" fillId="3" borderId="953" xfId="0" applyNumberFormat="1" applyFont="1" applyFill="1" applyBorder="1"/>
    <xf numFmtId="1" fontId="9" fillId="0" borderId="953" xfId="0" applyNumberFormat="1" applyFont="1" applyBorder="1"/>
    <xf numFmtId="1" fontId="2" fillId="0" borderId="973" xfId="0" applyNumberFormat="1" applyFont="1" applyBorder="1"/>
    <xf numFmtId="1" fontId="2" fillId="0" borderId="974" xfId="0" applyNumberFormat="1" applyFont="1" applyBorder="1"/>
    <xf numFmtId="1" fontId="2" fillId="0" borderId="972" xfId="0" applyNumberFormat="1" applyFont="1" applyBorder="1"/>
    <xf numFmtId="1" fontId="2" fillId="5" borderId="973" xfId="0" applyNumberFormat="1" applyFont="1" applyFill="1" applyBorder="1" applyProtection="1">
      <protection locked="0"/>
    </xf>
    <xf numFmtId="1" fontId="2" fillId="5" borderId="972" xfId="0" applyNumberFormat="1" applyFont="1" applyFill="1" applyBorder="1" applyProtection="1">
      <protection locked="0"/>
    </xf>
    <xf numFmtId="1" fontId="2" fillId="0" borderId="975" xfId="0" applyNumberFormat="1" applyFont="1" applyBorder="1" applyAlignment="1">
      <alignment horizontal="center" vertical="center" wrapText="1"/>
    </xf>
    <xf numFmtId="1" fontId="2" fillId="0" borderId="954" xfId="0" applyNumberFormat="1" applyFont="1" applyBorder="1" applyAlignment="1">
      <alignment horizontal="right"/>
    </xf>
    <xf numFmtId="1" fontId="2" fillId="9" borderId="976" xfId="0" applyNumberFormat="1" applyFont="1" applyFill="1" applyBorder="1"/>
    <xf numFmtId="1" fontId="2" fillId="0" borderId="967" xfId="0" applyNumberFormat="1" applyFont="1" applyBorder="1" applyAlignment="1">
      <alignment vertical="center" wrapText="1"/>
    </xf>
    <xf numFmtId="1" fontId="2" fillId="0" borderId="967" xfId="0" applyNumberFormat="1" applyFont="1" applyBorder="1" applyAlignment="1">
      <alignment horizontal="right" wrapText="1"/>
    </xf>
    <xf numFmtId="1" fontId="2" fillId="0" borderId="977" xfId="0" applyNumberFormat="1" applyFont="1" applyBorder="1" applyAlignment="1">
      <alignment horizontal="right" wrapText="1"/>
    </xf>
    <xf numFmtId="1" fontId="2" fillId="8" borderId="976" xfId="0" applyNumberFormat="1" applyFont="1" applyFill="1" applyBorder="1" applyProtection="1">
      <protection locked="0"/>
    </xf>
    <xf numFmtId="1" fontId="2" fillId="5" borderId="954" xfId="0" applyNumberFormat="1" applyFont="1" applyFill="1" applyBorder="1" applyProtection="1">
      <protection locked="0"/>
    </xf>
    <xf numFmtId="1" fontId="2" fillId="0" borderId="970" xfId="0" applyNumberFormat="1" applyFont="1" applyBorder="1" applyAlignment="1">
      <alignment horizontal="center" vertical="center" wrapText="1"/>
    </xf>
    <xf numFmtId="1" fontId="2" fillId="0" borderId="960" xfId="0" applyNumberFormat="1" applyFont="1" applyBorder="1" applyAlignment="1">
      <alignment horizontal="center" vertical="center" wrapText="1"/>
    </xf>
    <xf numFmtId="1" fontId="2" fillId="3" borderId="968" xfId="0" applyNumberFormat="1" applyFont="1" applyFill="1" applyBorder="1" applyAlignment="1">
      <alignment horizontal="center" vertical="center" wrapText="1"/>
    </xf>
    <xf numFmtId="1" fontId="2" fillId="5" borderId="978" xfId="0" applyNumberFormat="1" applyFont="1" applyFill="1" applyBorder="1" applyProtection="1">
      <protection locked="0"/>
    </xf>
    <xf numFmtId="1" fontId="2" fillId="5" borderId="976" xfId="0" applyNumberFormat="1" applyFont="1" applyFill="1" applyBorder="1" applyProtection="1">
      <protection locked="0"/>
    </xf>
    <xf numFmtId="1" fontId="2" fillId="0" borderId="969" xfId="0" applyNumberFormat="1" applyFont="1" applyBorder="1" applyAlignment="1">
      <alignment vertical="center"/>
    </xf>
    <xf numFmtId="1" fontId="2" fillId="0" borderId="975" xfId="0" applyNumberFormat="1" applyFont="1" applyBorder="1" applyAlignment="1">
      <alignment vertical="center"/>
    </xf>
    <xf numFmtId="1" fontId="2" fillId="0" borderId="970" xfId="0" applyNumberFormat="1" applyFont="1" applyBorder="1" applyAlignment="1">
      <alignment vertical="center"/>
    </xf>
    <xf numFmtId="1" fontId="2" fillId="0" borderId="979" xfId="0" applyNumberFormat="1" applyFont="1" applyBorder="1" applyAlignment="1">
      <alignment vertical="center"/>
    </xf>
    <xf numFmtId="1" fontId="2" fillId="0" borderId="965" xfId="0" applyNumberFormat="1" applyFont="1" applyBorder="1" applyAlignment="1">
      <alignment vertical="center"/>
    </xf>
    <xf numFmtId="1" fontId="2" fillId="3" borderId="979" xfId="0" applyNumberFormat="1" applyFont="1" applyFill="1" applyBorder="1" applyAlignment="1">
      <alignment vertical="center"/>
    </xf>
    <xf numFmtId="1" fontId="2" fillId="3" borderId="965" xfId="0" applyNumberFormat="1" applyFont="1" applyFill="1" applyBorder="1" applyAlignment="1">
      <alignment vertical="center"/>
    </xf>
    <xf numFmtId="1" fontId="2" fillId="3" borderId="969" xfId="0" applyNumberFormat="1" applyFont="1" applyFill="1" applyBorder="1" applyAlignment="1">
      <alignment vertical="center"/>
    </xf>
    <xf numFmtId="1" fontId="2" fillId="0" borderId="977" xfId="0" applyNumberFormat="1" applyFont="1" applyBorder="1" applyAlignment="1">
      <alignment horizontal="center" vertical="center"/>
    </xf>
    <xf numFmtId="1" fontId="2" fillId="0" borderId="967" xfId="0" applyNumberFormat="1" applyFont="1" applyBorder="1" applyAlignment="1">
      <alignment horizontal="center" vertical="center"/>
    </xf>
    <xf numFmtId="1" fontId="2" fillId="3" borderId="969" xfId="0" applyNumberFormat="1" applyFont="1" applyFill="1" applyBorder="1" applyAlignment="1">
      <alignment horizontal="center" vertical="center" wrapText="1"/>
    </xf>
    <xf numFmtId="1" fontId="2" fillId="0" borderId="954" xfId="0" applyNumberFormat="1" applyFont="1" applyBorder="1"/>
    <xf numFmtId="1" fontId="2" fillId="8" borderId="978" xfId="0" applyNumberFormat="1" applyFont="1" applyFill="1" applyBorder="1" applyProtection="1">
      <protection locked="0"/>
    </xf>
    <xf numFmtId="1" fontId="2" fillId="0" borderId="975" xfId="0" applyNumberFormat="1" applyFont="1" applyBorder="1"/>
    <xf numFmtId="1" fontId="4" fillId="2" borderId="953" xfId="0" applyNumberFormat="1" applyFont="1" applyFill="1" applyBorder="1"/>
    <xf numFmtId="1" fontId="2" fillId="0" borderId="980" xfId="0" applyNumberFormat="1" applyFont="1" applyBorder="1" applyAlignment="1">
      <alignment horizontal="center" vertical="center" wrapText="1"/>
    </xf>
    <xf numFmtId="1" fontId="2" fillId="0" borderId="981" xfId="0" applyNumberFormat="1" applyFont="1" applyBorder="1" applyAlignment="1">
      <alignment horizontal="center" vertical="center" wrapText="1"/>
    </xf>
    <xf numFmtId="1" fontId="2" fillId="0" borderId="984" xfId="0" applyNumberFormat="1" applyFont="1" applyBorder="1" applyAlignment="1">
      <alignment horizontal="center" vertical="center" wrapText="1"/>
    </xf>
    <xf numFmtId="1" fontId="2" fillId="0" borderId="983" xfId="0" applyNumberFormat="1" applyFont="1" applyBorder="1" applyAlignment="1">
      <alignment horizontal="center" vertical="center" wrapText="1"/>
    </xf>
    <xf numFmtId="1" fontId="2" fillId="0" borderId="982" xfId="0" applyNumberFormat="1" applyFont="1" applyBorder="1" applyAlignment="1">
      <alignment horizontal="center" vertical="center" wrapText="1"/>
    </xf>
    <xf numFmtId="1" fontId="2" fillId="0" borderId="990" xfId="4" applyNumberFormat="1" applyFont="1" applyBorder="1" applyAlignment="1" applyProtection="1">
      <alignment horizontal="center" vertical="center"/>
      <protection hidden="1"/>
    </xf>
    <xf numFmtId="1" fontId="2" fillId="0" borderId="991" xfId="2" applyNumberFormat="1" applyFont="1" applyBorder="1" applyAlignment="1">
      <alignment horizontal="center" vertical="center" wrapText="1"/>
    </xf>
    <xf numFmtId="1" fontId="2" fillId="0" borderId="980" xfId="2" applyNumberFormat="1" applyFont="1" applyBorder="1" applyAlignment="1">
      <alignment horizontal="center" vertical="center" wrapText="1"/>
    </xf>
    <xf numFmtId="1" fontId="2" fillId="0" borderId="982" xfId="2" applyNumberFormat="1" applyFont="1" applyBorder="1" applyAlignment="1">
      <alignment horizontal="center" vertical="center" wrapText="1"/>
    </xf>
    <xf numFmtId="1" fontId="2" fillId="0" borderId="989" xfId="2" applyNumberFormat="1" applyFont="1" applyBorder="1" applyAlignment="1">
      <alignment horizontal="center" vertical="center" wrapText="1"/>
    </xf>
    <xf numFmtId="1" fontId="2" fillId="0" borderId="983" xfId="2" applyNumberFormat="1" applyFont="1" applyBorder="1" applyAlignment="1">
      <alignment horizontal="center" vertical="center" wrapText="1"/>
    </xf>
    <xf numFmtId="1" fontId="2" fillId="0" borderId="993" xfId="2" applyNumberFormat="1" applyFont="1" applyBorder="1"/>
    <xf numFmtId="1" fontId="2" fillId="0" borderId="973" xfId="2" applyNumberFormat="1" applyFont="1" applyBorder="1"/>
    <xf numFmtId="1" fontId="2" fillId="0" borderId="972" xfId="2" applyNumberFormat="1" applyFont="1" applyBorder="1"/>
    <xf numFmtId="1" fontId="2" fillId="5" borderId="973" xfId="2" applyNumberFormat="1" applyFont="1" applyFill="1" applyBorder="1" applyProtection="1">
      <protection locked="0"/>
    </xf>
    <xf numFmtId="1" fontId="2" fillId="5" borderId="974" xfId="2" applyNumberFormat="1" applyFont="1" applyFill="1" applyBorder="1" applyProtection="1">
      <protection locked="0"/>
    </xf>
    <xf numFmtId="1" fontId="2" fillId="5" borderId="972" xfId="2" applyNumberFormat="1" applyFont="1" applyFill="1" applyBorder="1" applyProtection="1">
      <protection locked="0"/>
    </xf>
    <xf numFmtId="1" fontId="2" fillId="5" borderId="994" xfId="2" applyNumberFormat="1" applyFont="1" applyFill="1" applyBorder="1" applyProtection="1">
      <protection locked="0"/>
    </xf>
    <xf numFmtId="1" fontId="2" fillId="0" borderId="980" xfId="2" applyNumberFormat="1" applyFont="1" applyBorder="1"/>
    <xf numFmtId="1" fontId="2" fillId="0" borderId="981" xfId="2" applyNumberFormat="1" applyFont="1" applyBorder="1"/>
    <xf numFmtId="1" fontId="2" fillId="0" borderId="984" xfId="2" applyNumberFormat="1" applyFont="1" applyBorder="1"/>
    <xf numFmtId="1" fontId="2" fillId="0" borderId="982" xfId="2" applyNumberFormat="1" applyFont="1" applyBorder="1"/>
    <xf numFmtId="1" fontId="2" fillId="0" borderId="989" xfId="2" applyNumberFormat="1" applyFont="1" applyBorder="1"/>
    <xf numFmtId="1" fontId="2" fillId="0" borderId="983" xfId="2" applyNumberFormat="1" applyFont="1" applyBorder="1"/>
    <xf numFmtId="1" fontId="2" fillId="5" borderId="980" xfId="2" applyNumberFormat="1" applyFont="1" applyFill="1" applyBorder="1" applyProtection="1">
      <protection locked="0"/>
    </xf>
    <xf numFmtId="1" fontId="2" fillId="5" borderId="983" xfId="2" applyNumberFormat="1" applyFont="1" applyFill="1" applyBorder="1" applyProtection="1">
      <protection locked="0"/>
    </xf>
    <xf numFmtId="1" fontId="2" fillId="5" borderId="996" xfId="2" applyNumberFormat="1" applyFont="1" applyFill="1" applyBorder="1" applyProtection="1">
      <protection locked="0"/>
    </xf>
    <xf numFmtId="1" fontId="2" fillId="5" borderId="984" xfId="2" applyNumberFormat="1" applyFont="1" applyFill="1" applyBorder="1" applyProtection="1">
      <protection locked="0"/>
    </xf>
    <xf numFmtId="1" fontId="2" fillId="5" borderId="986" xfId="2" applyNumberFormat="1" applyFont="1" applyFill="1" applyBorder="1" applyProtection="1">
      <protection locked="0"/>
    </xf>
    <xf numFmtId="1" fontId="2" fillId="0" borderId="988" xfId="2" applyNumberFormat="1" applyFont="1" applyBorder="1" applyAlignment="1">
      <alignment horizontal="center" vertical="center" wrapText="1"/>
    </xf>
    <xf numFmtId="1" fontId="2" fillId="5" borderId="985" xfId="2" applyNumberFormat="1" applyFont="1" applyFill="1" applyBorder="1" applyProtection="1">
      <protection locked="0"/>
    </xf>
    <xf numFmtId="1" fontId="2" fillId="0" borderId="162" xfId="2" applyNumberFormat="1" applyFont="1" applyBorder="1" applyAlignment="1">
      <alignment horizontal="left" vertical="center" wrapText="1"/>
    </xf>
    <xf numFmtId="1" fontId="2" fillId="0" borderId="163" xfId="2" applyNumberFormat="1" applyFont="1" applyBorder="1" applyAlignment="1">
      <alignment horizontal="left" vertical="center" wrapText="1"/>
    </xf>
    <xf numFmtId="1" fontId="2" fillId="0" borderId="54" xfId="2" applyNumberFormat="1" applyFont="1" applyBorder="1" applyAlignment="1">
      <alignment horizontal="left" vertical="center" wrapText="1"/>
    </xf>
    <xf numFmtId="1" fontId="2" fillId="0" borderId="56" xfId="2" applyNumberFormat="1" applyFont="1" applyBorder="1" applyAlignment="1">
      <alignment horizontal="left" vertical="center" wrapText="1"/>
    </xf>
    <xf numFmtId="1" fontId="2" fillId="0" borderId="134" xfId="2" applyNumberFormat="1" applyFont="1" applyBorder="1" applyAlignment="1">
      <alignment horizontal="left" vertical="center" wrapText="1"/>
    </xf>
    <xf numFmtId="1" fontId="2" fillId="0" borderId="123" xfId="2" applyNumberFormat="1" applyFont="1" applyBorder="1" applyAlignment="1">
      <alignment horizontal="left" vertical="center" wrapText="1"/>
    </xf>
    <xf numFmtId="1" fontId="2" fillId="0" borderId="164" xfId="2" applyNumberFormat="1" applyFont="1" applyBorder="1" applyAlignment="1">
      <alignment horizontal="center" vertical="center" wrapText="1"/>
    </xf>
    <xf numFmtId="1" fontId="2" fillId="0" borderId="155" xfId="2" applyNumberFormat="1" applyFont="1" applyBorder="1" applyAlignment="1">
      <alignment horizontal="center" vertical="center" wrapText="1"/>
    </xf>
    <xf numFmtId="1" fontId="2" fillId="0" borderId="22" xfId="2" applyNumberFormat="1" applyFont="1" applyBorder="1" applyAlignment="1">
      <alignment horizontal="center" vertical="center" wrapText="1"/>
    </xf>
    <xf numFmtId="1" fontId="2" fillId="0" borderId="73" xfId="2" applyNumberFormat="1" applyFont="1" applyBorder="1" applyAlignment="1">
      <alignment horizontal="center" vertical="center" wrapText="1"/>
    </xf>
    <xf numFmtId="1" fontId="2" fillId="0" borderId="134" xfId="2" applyNumberFormat="1" applyFont="1" applyBorder="1" applyAlignment="1">
      <alignment horizontal="center" vertical="center" wrapText="1"/>
    </xf>
    <xf numFmtId="1" fontId="2" fillId="0" borderId="123" xfId="2" applyNumberFormat="1" applyFont="1" applyBorder="1" applyAlignment="1">
      <alignment horizontal="center" vertical="center" wrapText="1"/>
    </xf>
    <xf numFmtId="1" fontId="2" fillId="0" borderId="168" xfId="0" applyNumberFormat="1" applyFont="1" applyBorder="1" applyAlignment="1">
      <alignment horizontal="center" vertical="center" wrapText="1"/>
    </xf>
    <xf numFmtId="1" fontId="2" fillId="0" borderId="177" xfId="0" applyNumberFormat="1" applyFont="1" applyBorder="1" applyAlignment="1">
      <alignment horizontal="center" vertical="center" wrapText="1"/>
    </xf>
    <xf numFmtId="1" fontId="2" fillId="0" borderId="161" xfId="0" applyNumberFormat="1" applyFont="1" applyBorder="1" applyAlignment="1">
      <alignment horizontal="center" vertical="center" wrapText="1"/>
    </xf>
    <xf numFmtId="1" fontId="2" fillId="0" borderId="164" xfId="2" applyNumberFormat="1" applyFont="1" applyBorder="1" applyAlignment="1">
      <alignment horizontal="center" vertical="center"/>
    </xf>
    <xf numFmtId="1" fontId="2" fillId="0" borderId="134" xfId="2" applyNumberFormat="1" applyFont="1" applyBorder="1" applyAlignment="1">
      <alignment horizontal="center" vertical="center"/>
    </xf>
    <xf numFmtId="1" fontId="2" fillId="0" borderId="168" xfId="2" applyNumberFormat="1" applyFont="1" applyBorder="1" applyAlignment="1">
      <alignment horizontal="left" vertical="center" wrapText="1"/>
    </xf>
    <xf numFmtId="1" fontId="2" fillId="0" borderId="161" xfId="2" applyNumberFormat="1" applyFont="1" applyBorder="1" applyAlignment="1">
      <alignment horizontal="left" vertical="center" wrapText="1"/>
    </xf>
    <xf numFmtId="1" fontId="2" fillId="0" borderId="165" xfId="2" applyNumberFormat="1" applyFont="1" applyBorder="1" applyAlignment="1">
      <alignment horizontal="center" vertical="center" wrapText="1"/>
    </xf>
    <xf numFmtId="1" fontId="2" fillId="0" borderId="122" xfId="2" applyNumberFormat="1" applyFont="1" applyBorder="1" applyAlignment="1">
      <alignment horizontal="center" vertical="center" wrapText="1"/>
    </xf>
    <xf numFmtId="1" fontId="2" fillId="0" borderId="168" xfId="2" quotePrefix="1" applyNumberFormat="1" applyFont="1" applyBorder="1" applyAlignment="1">
      <alignment horizontal="center" vertical="center" wrapText="1"/>
    </xf>
    <xf numFmtId="1" fontId="2" fillId="0" borderId="177" xfId="2" quotePrefix="1" applyNumberFormat="1" applyFont="1" applyBorder="1" applyAlignment="1">
      <alignment horizontal="center" vertical="center" wrapText="1"/>
    </xf>
    <xf numFmtId="1" fontId="2" fillId="0" borderId="161" xfId="2" quotePrefix="1" applyNumberFormat="1" applyFont="1" applyBorder="1" applyAlignment="1">
      <alignment horizontal="center" vertical="center" wrapText="1"/>
    </xf>
    <xf numFmtId="1" fontId="2" fillId="0" borderId="166" xfId="0" applyNumberFormat="1" applyFont="1" applyBorder="1" applyAlignment="1">
      <alignment horizontal="center" vertical="center" wrapText="1"/>
    </xf>
    <xf numFmtId="1" fontId="2" fillId="0" borderId="167" xfId="0" applyNumberFormat="1" applyFont="1" applyBorder="1" applyAlignment="1">
      <alignment horizontal="center" vertical="center" wrapText="1"/>
    </xf>
    <xf numFmtId="1" fontId="2" fillId="0" borderId="172" xfId="2" applyNumberFormat="1" applyFont="1" applyBorder="1" applyAlignment="1">
      <alignment horizontal="center" vertical="center" wrapText="1"/>
    </xf>
    <xf numFmtId="1" fontId="2" fillId="0" borderId="40" xfId="2" applyNumberFormat="1" applyFont="1" applyBorder="1" applyAlignment="1">
      <alignment horizontal="center" vertical="center" wrapText="1"/>
    </xf>
    <xf numFmtId="1" fontId="2" fillId="0" borderId="179" xfId="2" applyNumberFormat="1" applyFont="1" applyBorder="1" applyAlignment="1">
      <alignment horizontal="center" vertical="center" wrapText="1"/>
    </xf>
    <xf numFmtId="1" fontId="2" fillId="0" borderId="149" xfId="2" applyNumberFormat="1" applyFont="1" applyBorder="1" applyAlignment="1">
      <alignment horizontal="center" vertical="center" wrapText="1"/>
    </xf>
    <xf numFmtId="1" fontId="1" fillId="0" borderId="134" xfId="2" applyNumberFormat="1" applyFont="1" applyBorder="1" applyAlignment="1">
      <alignment horizontal="center"/>
    </xf>
    <xf numFmtId="1" fontId="1" fillId="0" borderId="123" xfId="2" applyNumberFormat="1" applyFont="1" applyBorder="1" applyAlignment="1">
      <alignment horizontal="center"/>
    </xf>
    <xf numFmtId="1" fontId="2" fillId="0" borderId="164" xfId="3" applyNumberFormat="1" applyFont="1" applyBorder="1" applyAlignment="1">
      <alignment horizontal="center" vertical="center"/>
    </xf>
    <xf numFmtId="1" fontId="2" fillId="0" borderId="165" xfId="3" applyNumberFormat="1" applyFont="1" applyBorder="1" applyAlignment="1">
      <alignment horizontal="center" vertical="center"/>
    </xf>
    <xf numFmtId="1" fontId="2" fillId="0" borderId="155" xfId="3" applyNumberFormat="1" applyFont="1" applyBorder="1" applyAlignment="1">
      <alignment horizontal="center" vertical="center"/>
    </xf>
    <xf numFmtId="1" fontId="2" fillId="0" borderId="134" xfId="3" applyNumberFormat="1" applyFont="1" applyBorder="1" applyAlignment="1">
      <alignment horizontal="center" vertical="center"/>
    </xf>
    <xf numFmtId="1" fontId="2" fillId="0" borderId="122" xfId="3" applyNumberFormat="1" applyFont="1" applyBorder="1" applyAlignment="1">
      <alignment horizontal="center" vertical="center"/>
    </xf>
    <xf numFmtId="1" fontId="2" fillId="0" borderId="123" xfId="3" applyNumberFormat="1" applyFont="1" applyBorder="1" applyAlignment="1">
      <alignment horizontal="center" vertical="center"/>
    </xf>
    <xf numFmtId="1" fontId="2" fillId="0" borderId="178" xfId="2" quotePrefix="1" applyNumberFormat="1" applyFont="1" applyBorder="1" applyAlignment="1">
      <alignment horizontal="center" vertical="center" wrapText="1"/>
    </xf>
    <xf numFmtId="1" fontId="1" fillId="0" borderId="165" xfId="2" applyNumberFormat="1" applyFont="1" applyBorder="1" applyAlignment="1" applyProtection="1">
      <alignment horizontal="center" vertical="center" wrapText="1"/>
      <protection locked="0"/>
    </xf>
    <xf numFmtId="1" fontId="1" fillId="0" borderId="155" xfId="2" applyNumberFormat="1" applyFont="1" applyBorder="1" applyAlignment="1" applyProtection="1">
      <alignment horizontal="center" vertical="center" wrapText="1"/>
      <protection locked="0"/>
    </xf>
    <xf numFmtId="1" fontId="1" fillId="0" borderId="122" xfId="2" applyNumberFormat="1" applyFont="1" applyBorder="1" applyAlignment="1" applyProtection="1">
      <alignment horizontal="center" vertical="center" wrapText="1"/>
      <protection locked="0"/>
    </xf>
    <xf numFmtId="1" fontId="1" fillId="0" borderId="123" xfId="2" applyNumberFormat="1" applyFont="1" applyBorder="1" applyAlignment="1" applyProtection="1">
      <alignment horizontal="center" vertical="center" wrapText="1"/>
      <protection locked="0"/>
    </xf>
    <xf numFmtId="1" fontId="2" fillId="0" borderId="168" xfId="0" applyNumberFormat="1" applyFont="1" applyBorder="1" applyAlignment="1">
      <alignment horizontal="center" vertical="center"/>
    </xf>
    <xf numFmtId="1" fontId="2" fillId="0" borderId="161" xfId="0" applyNumberFormat="1" applyFont="1" applyBorder="1" applyAlignment="1">
      <alignment horizontal="center" vertical="center"/>
    </xf>
    <xf numFmtId="1" fontId="2" fillId="0" borderId="166" xfId="2" applyNumberFormat="1" applyFont="1" applyBorder="1" applyAlignment="1">
      <alignment horizontal="center" vertical="center" wrapText="1"/>
    </xf>
    <xf numFmtId="1" fontId="2" fillId="0" borderId="162" xfId="0" applyNumberFormat="1" applyFont="1" applyBorder="1" applyAlignment="1">
      <alignment horizontal="left" vertical="center"/>
    </xf>
    <xf numFmtId="1" fontId="2" fillId="0" borderId="163" xfId="0" applyNumberFormat="1" applyFont="1" applyBorder="1" applyAlignment="1">
      <alignment horizontal="left" vertical="center"/>
    </xf>
    <xf numFmtId="1" fontId="2" fillId="0" borderId="54" xfId="0" applyNumberFormat="1" applyFont="1" applyBorder="1" applyAlignment="1">
      <alignment horizontal="left" wrapText="1"/>
    </xf>
    <xf numFmtId="1" fontId="2" fillId="0" borderId="56" xfId="0" applyNumberFormat="1" applyFont="1" applyBorder="1" applyAlignment="1">
      <alignment horizontal="left" wrapText="1"/>
    </xf>
    <xf numFmtId="1" fontId="2" fillId="0" borderId="134" xfId="0" applyNumberFormat="1" applyFont="1" applyBorder="1" applyAlignment="1">
      <alignment horizontal="left" wrapText="1"/>
    </xf>
    <xf numFmtId="1" fontId="2" fillId="0" borderId="123" xfId="0" applyNumberFormat="1" applyFont="1" applyBorder="1" applyAlignment="1">
      <alignment horizontal="left" wrapText="1"/>
    </xf>
    <xf numFmtId="1" fontId="2" fillId="0" borderId="166" xfId="2" quotePrefix="1" applyNumberFormat="1" applyFont="1" applyBorder="1" applyAlignment="1">
      <alignment horizontal="center" vertical="center" wrapText="1"/>
    </xf>
    <xf numFmtId="1" fontId="2" fillId="0" borderId="167" xfId="2" quotePrefix="1" applyNumberFormat="1" applyFont="1" applyBorder="1" applyAlignment="1">
      <alignment horizontal="center" vertical="center" wrapText="1"/>
    </xf>
    <xf numFmtId="1" fontId="2" fillId="0" borderId="160" xfId="0" applyNumberFormat="1" applyFont="1" applyBorder="1" applyAlignment="1">
      <alignment horizontal="center" vertical="center" wrapText="1"/>
    </xf>
    <xf numFmtId="1" fontId="2" fillId="0" borderId="159" xfId="0" applyNumberFormat="1" applyFont="1" applyBorder="1" applyAlignment="1">
      <alignment horizontal="center" vertical="center" wrapText="1"/>
    </xf>
    <xf numFmtId="1" fontId="2" fillId="0" borderId="169" xfId="0" applyNumberFormat="1" applyFont="1" applyBorder="1" applyAlignment="1">
      <alignment horizontal="center" vertical="center" wrapText="1"/>
    </xf>
    <xf numFmtId="1" fontId="2" fillId="0" borderId="106" xfId="0" applyNumberFormat="1" applyFont="1" applyBorder="1" applyAlignment="1">
      <alignment horizontal="center" vertical="center" wrapText="1"/>
    </xf>
    <xf numFmtId="1" fontId="2" fillId="0" borderId="107" xfId="0" applyNumberFormat="1" applyFont="1" applyBorder="1" applyAlignment="1">
      <alignment horizontal="center" vertical="center" wrapText="1"/>
    </xf>
    <xf numFmtId="1" fontId="2" fillId="0" borderId="112" xfId="0" applyNumberFormat="1" applyFont="1" applyBorder="1" applyAlignment="1">
      <alignment horizontal="center" vertical="center" wrapText="1"/>
    </xf>
    <xf numFmtId="1" fontId="2" fillId="0" borderId="155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73" xfId="0" applyNumberFormat="1" applyFont="1" applyBorder="1" applyAlignment="1">
      <alignment horizontal="center" vertical="center" wrapText="1"/>
    </xf>
    <xf numFmtId="1" fontId="2" fillId="0" borderId="134" xfId="0" applyNumberFormat="1" applyFont="1" applyBorder="1" applyAlignment="1">
      <alignment horizontal="center" vertical="center" wrapText="1"/>
    </xf>
    <xf numFmtId="1" fontId="2" fillId="0" borderId="123" xfId="0" applyNumberFormat="1" applyFont="1" applyBorder="1" applyAlignment="1">
      <alignment horizontal="center" vertical="center" wrapText="1"/>
    </xf>
    <xf numFmtId="1" fontId="2" fillId="0" borderId="156" xfId="0" applyNumberFormat="1" applyFont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1" fontId="2" fillId="0" borderId="63" xfId="0" applyNumberFormat="1" applyFont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center" vertical="center" wrapText="1"/>
    </xf>
    <xf numFmtId="1" fontId="2" fillId="0" borderId="59" xfId="0" applyNumberFormat="1" applyFont="1" applyBorder="1" applyAlignment="1">
      <alignment horizontal="center" vertical="center" wrapText="1"/>
    </xf>
    <xf numFmtId="1" fontId="2" fillId="0" borderId="60" xfId="0" applyNumberFormat="1" applyFont="1" applyBorder="1" applyAlignment="1">
      <alignment horizontal="center" vertical="center" wrapText="1"/>
    </xf>
    <xf numFmtId="1" fontId="2" fillId="0" borderId="157" xfId="0" applyNumberFormat="1" applyFont="1" applyBorder="1" applyAlignment="1">
      <alignment horizontal="center" vertical="center"/>
    </xf>
    <xf numFmtId="1" fontId="2" fillId="0" borderId="158" xfId="0" applyNumberFormat="1" applyFont="1" applyBorder="1" applyAlignment="1">
      <alignment horizontal="center" vertical="center"/>
    </xf>
    <xf numFmtId="1" fontId="2" fillId="0" borderId="159" xfId="0" applyNumberFormat="1" applyFont="1" applyBorder="1" applyAlignment="1">
      <alignment horizontal="center" vertical="center"/>
    </xf>
    <xf numFmtId="1" fontId="2" fillId="0" borderId="85" xfId="0" applyNumberFormat="1" applyFont="1" applyBorder="1" applyAlignment="1">
      <alignment horizontal="center" vertical="center" wrapText="1"/>
    </xf>
    <xf numFmtId="1" fontId="2" fillId="0" borderId="146" xfId="0" applyNumberFormat="1" applyFont="1" applyBorder="1" applyAlignment="1">
      <alignment horizontal="center" vertical="center" wrapText="1"/>
    </xf>
    <xf numFmtId="1" fontId="2" fillId="0" borderId="108" xfId="0" applyNumberFormat="1" applyFont="1" applyBorder="1" applyAlignment="1">
      <alignment horizontal="left" vertical="center" wrapText="1"/>
    </xf>
    <xf numFmtId="1" fontId="2" fillId="0" borderId="109" xfId="0" applyNumberFormat="1" applyFont="1" applyBorder="1" applyAlignment="1">
      <alignment horizontal="left" vertical="center" wrapText="1"/>
    </xf>
    <xf numFmtId="1" fontId="2" fillId="0" borderId="54" xfId="0" applyNumberFormat="1" applyFont="1" applyBorder="1" applyAlignment="1">
      <alignment horizontal="left"/>
    </xf>
    <xf numFmtId="1" fontId="2" fillId="0" borderId="56" xfId="0" applyNumberFormat="1" applyFont="1" applyBorder="1" applyAlignment="1">
      <alignment horizontal="left"/>
    </xf>
    <xf numFmtId="1" fontId="2" fillId="10" borderId="134" xfId="0" applyNumberFormat="1" applyFont="1" applyFill="1" applyBorder="1" applyAlignment="1">
      <alignment horizontal="left" wrapText="1"/>
    </xf>
    <xf numFmtId="1" fontId="2" fillId="10" borderId="123" xfId="0" applyNumberFormat="1" applyFont="1" applyFill="1" applyBorder="1" applyAlignment="1">
      <alignment horizontal="left" wrapText="1"/>
    </xf>
    <xf numFmtId="1" fontId="2" fillId="0" borderId="103" xfId="0" applyNumberFormat="1" applyFont="1" applyBorder="1" applyAlignment="1">
      <alignment horizontal="center" vertical="center" wrapText="1"/>
    </xf>
    <xf numFmtId="1" fontId="2" fillId="0" borderId="38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22" xfId="0" applyNumberFormat="1" applyFont="1" applyBorder="1" applyAlignment="1">
      <alignment horizontal="center" vertical="center" wrapText="1"/>
    </xf>
    <xf numFmtId="1" fontId="2" fillId="0" borderId="120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1" fontId="2" fillId="0" borderId="73" xfId="0" applyNumberFormat="1" applyFont="1" applyBorder="1" applyAlignment="1">
      <alignment horizontal="center" vertical="center"/>
    </xf>
    <xf numFmtId="1" fontId="2" fillId="0" borderId="123" xfId="0" applyNumberFormat="1" applyFont="1" applyBorder="1" applyAlignment="1">
      <alignment horizontal="center" vertical="center"/>
    </xf>
    <xf numFmtId="1" fontId="2" fillId="3" borderId="106" xfId="0" applyNumberFormat="1" applyFont="1" applyFill="1" applyBorder="1" applyAlignment="1">
      <alignment horizontal="center" vertical="center" wrapText="1"/>
    </xf>
    <xf numFmtId="1" fontId="2" fillId="3" borderId="107" xfId="0" applyNumberFormat="1" applyFont="1" applyFill="1" applyBorder="1" applyAlignment="1">
      <alignment horizontal="center" vertical="center" wrapText="1"/>
    </xf>
    <xf numFmtId="1" fontId="2" fillId="0" borderId="106" xfId="0" applyNumberFormat="1" applyFont="1" applyBorder="1" applyAlignment="1">
      <alignment horizontal="left" vertical="center" wrapText="1"/>
    </xf>
    <xf numFmtId="1" fontId="2" fillId="0" borderId="107" xfId="0" applyNumberFormat="1" applyFont="1" applyBorder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126" xfId="0" applyNumberFormat="1" applyFont="1" applyBorder="1" applyAlignment="1">
      <alignment horizontal="center" vertical="center" wrapText="1"/>
    </xf>
    <xf numFmtId="1" fontId="2" fillId="0" borderId="135" xfId="0" applyNumberFormat="1" applyFont="1" applyBorder="1" applyAlignment="1">
      <alignment horizontal="center" vertical="center" wrapText="1"/>
    </xf>
    <xf numFmtId="1" fontId="2" fillId="0" borderId="127" xfId="0" applyNumberFormat="1" applyFont="1" applyBorder="1" applyAlignment="1">
      <alignment horizontal="center" vertical="center" wrapText="1"/>
    </xf>
    <xf numFmtId="1" fontId="2" fillId="3" borderId="120" xfId="0" applyNumberFormat="1" applyFont="1" applyFill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center"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75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12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57" xfId="0" applyNumberFormat="1" applyFont="1" applyBorder="1" applyAlignment="1">
      <alignment horizontal="left" vertical="center"/>
    </xf>
    <xf numFmtId="1" fontId="2" fillId="0" borderId="54" xfId="0" applyNumberFormat="1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1" fontId="2" fillId="0" borderId="117" xfId="0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left" vertical="center"/>
    </xf>
    <xf numFmtId="1" fontId="2" fillId="0" borderId="133" xfId="0" applyNumberFormat="1" applyFont="1" applyBorder="1" applyAlignment="1">
      <alignment horizontal="left"/>
    </xf>
    <xf numFmtId="1" fontId="2" fillId="0" borderId="30" xfId="0" applyNumberFormat="1" applyFont="1" applyBorder="1" applyAlignment="1">
      <alignment horizontal="left"/>
    </xf>
    <xf numFmtId="1" fontId="6" fillId="2" borderId="0" xfId="0" applyNumberFormat="1" applyFont="1" applyFill="1" applyAlignment="1">
      <alignment wrapText="1"/>
    </xf>
    <xf numFmtId="1" fontId="6" fillId="2" borderId="122" xfId="0" applyNumberFormat="1" applyFont="1" applyFill="1" applyBorder="1" applyAlignment="1">
      <alignment horizontal="left" wrapText="1"/>
    </xf>
    <xf numFmtId="1" fontId="6" fillId="2" borderId="0" xfId="0" applyNumberFormat="1" applyFont="1" applyFill="1" applyAlignment="1">
      <alignment horizontal="left" wrapText="1"/>
    </xf>
    <xf numFmtId="1" fontId="2" fillId="0" borderId="112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134" xfId="0" applyNumberFormat="1" applyFont="1" applyBorder="1" applyAlignment="1">
      <alignment horizontal="center" vertical="center"/>
    </xf>
    <xf numFmtId="1" fontId="2" fillId="0" borderId="106" xfId="0" applyNumberFormat="1" applyFont="1" applyBorder="1" applyAlignment="1">
      <alignment horizontal="center" vertical="center"/>
    </xf>
    <xf numFmtId="1" fontId="2" fillId="0" borderId="120" xfId="0" applyNumberFormat="1" applyFont="1" applyBorder="1" applyAlignment="1">
      <alignment horizontal="center" vertical="center"/>
    </xf>
    <xf numFmtId="1" fontId="2" fillId="0" borderId="107" xfId="0" applyNumberFormat="1" applyFont="1" applyBorder="1" applyAlignment="1">
      <alignment horizontal="center" vertical="center"/>
    </xf>
    <xf numFmtId="1" fontId="2" fillId="0" borderId="128" xfId="0" applyNumberFormat="1" applyFont="1" applyBorder="1" applyAlignment="1">
      <alignment horizontal="left"/>
    </xf>
    <xf numFmtId="1" fontId="2" fillId="0" borderId="26" xfId="0" applyNumberFormat="1" applyFont="1" applyBorder="1" applyAlignment="1">
      <alignment horizontal="left"/>
    </xf>
    <xf numFmtId="1" fontId="2" fillId="0" borderId="93" xfId="0" applyNumberFormat="1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73" xfId="0" applyNumberFormat="1" applyFont="1" applyBorder="1" applyAlignment="1">
      <alignment horizontal="left"/>
    </xf>
    <xf numFmtId="1" fontId="2" fillId="0" borderId="113" xfId="0" applyNumberFormat="1" applyFont="1" applyBorder="1" applyAlignment="1">
      <alignment horizontal="center" vertical="center" wrapText="1"/>
    </xf>
    <xf numFmtId="1" fontId="2" fillId="0" borderId="116" xfId="0" applyNumberFormat="1" applyFont="1" applyBorder="1" applyAlignment="1">
      <alignment horizontal="center" vertical="center" wrapText="1"/>
    </xf>
    <xf numFmtId="1" fontId="2" fillId="0" borderId="119" xfId="0" applyNumberFormat="1" applyFont="1" applyBorder="1" applyAlignment="1">
      <alignment horizontal="center" vertical="center" wrapText="1"/>
    </xf>
    <xf numFmtId="1" fontId="2" fillId="0" borderId="57" xfId="0" applyNumberFormat="1" applyFont="1" applyBorder="1" applyAlignment="1">
      <alignment horizontal="left"/>
    </xf>
    <xf numFmtId="1" fontId="2" fillId="0" borderId="27" xfId="0" applyNumberFormat="1" applyFont="1" applyBorder="1" applyAlignment="1">
      <alignment horizontal="left"/>
    </xf>
    <xf numFmtId="1" fontId="2" fillId="0" borderId="108" xfId="0" applyNumberFormat="1" applyFont="1" applyBorder="1" applyAlignment="1">
      <alignment vertical="center"/>
    </xf>
    <xf numFmtId="1" fontId="10" fillId="0" borderId="109" xfId="0" applyNumberFormat="1" applyFont="1" applyBorder="1"/>
    <xf numFmtId="1" fontId="2" fillId="0" borderId="15" xfId="0" applyNumberFormat="1" applyFont="1" applyBorder="1" applyAlignment="1">
      <alignment vertical="center"/>
    </xf>
    <xf numFmtId="1" fontId="10" fillId="0" borderId="16" xfId="0" applyNumberFormat="1" applyFont="1" applyBorder="1"/>
    <xf numFmtId="1" fontId="2" fillId="0" borderId="38" xfId="0" applyNumberFormat="1" applyFont="1" applyBorder="1" applyAlignment="1">
      <alignment horizontal="left" vertical="center" wrapText="1"/>
    </xf>
    <xf numFmtId="1" fontId="2" fillId="0" borderId="27" xfId="0" applyNumberFormat="1" applyFont="1" applyBorder="1" applyAlignment="1">
      <alignment horizontal="left" vertical="center" wrapText="1"/>
    </xf>
    <xf numFmtId="1" fontId="2" fillId="0" borderId="104" xfId="0" applyNumberFormat="1" applyFont="1" applyBorder="1" applyAlignment="1">
      <alignment horizontal="center"/>
    </xf>
    <xf numFmtId="1" fontId="2" fillId="0" borderId="105" xfId="0" applyNumberFormat="1" applyFont="1" applyBorder="1" applyAlignment="1">
      <alignment horizontal="left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37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vertical="center" wrapText="1"/>
    </xf>
    <xf numFmtId="1" fontId="2" fillId="0" borderId="12" xfId="0" applyNumberFormat="1" applyFont="1" applyBorder="1" applyAlignment="1">
      <alignment vertical="center" wrapText="1"/>
    </xf>
    <xf numFmtId="1" fontId="2" fillId="0" borderId="50" xfId="0" applyNumberFormat="1" applyFont="1" applyBorder="1" applyAlignment="1">
      <alignment horizontal="left" vertical="center" wrapText="1"/>
    </xf>
    <xf numFmtId="1" fontId="2" fillId="0" borderId="93" xfId="0" applyNumberFormat="1" applyFont="1" applyBorder="1" applyAlignment="1">
      <alignment horizontal="left" vertical="center" wrapText="1"/>
    </xf>
    <xf numFmtId="1" fontId="2" fillId="0" borderId="56" xfId="0" applyNumberFormat="1" applyFont="1" applyBorder="1" applyAlignment="1">
      <alignment horizontal="left" vertical="center" wrapText="1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61" xfId="0" applyNumberFormat="1" applyFont="1" applyBorder="1" applyAlignment="1">
      <alignment horizontal="left" vertical="center" wrapText="1"/>
    </xf>
    <xf numFmtId="1" fontId="2" fillId="0" borderId="30" xfId="0" applyNumberFormat="1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84" xfId="0" applyNumberFormat="1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left" vertical="center"/>
    </xf>
    <xf numFmtId="1" fontId="2" fillId="0" borderId="12" xfId="0" applyNumberFormat="1" applyFont="1" applyBorder="1" applyAlignment="1">
      <alignment horizontal="left" vertical="center"/>
    </xf>
    <xf numFmtId="1" fontId="2" fillId="0" borderId="47" xfId="0" applyNumberFormat="1" applyFont="1" applyBorder="1" applyAlignment="1">
      <alignment horizontal="left" vertical="center"/>
    </xf>
    <xf numFmtId="1" fontId="2" fillId="0" borderId="49" xfId="0" applyNumberFormat="1" applyFont="1" applyBorder="1" applyAlignment="1">
      <alignment horizontal="left" vertical="center"/>
    </xf>
    <xf numFmtId="1" fontId="2" fillId="0" borderId="54" xfId="0" applyNumberFormat="1" applyFont="1" applyBorder="1" applyAlignment="1">
      <alignment horizontal="left" vertical="center" wrapText="1"/>
    </xf>
    <xf numFmtId="1" fontId="2" fillId="0" borderId="64" xfId="0" applyNumberFormat="1" applyFont="1" applyBorder="1" applyAlignment="1">
      <alignment vertical="center" wrapText="1"/>
    </xf>
    <xf numFmtId="1" fontId="2" fillId="0" borderId="26" xfId="0" applyNumberFormat="1" applyFont="1" applyBorder="1" applyAlignment="1">
      <alignment vertical="center" wrapText="1"/>
    </xf>
    <xf numFmtId="1" fontId="2" fillId="0" borderId="54" xfId="0" applyNumberFormat="1" applyFont="1" applyBorder="1" applyAlignment="1">
      <alignment vertical="center" wrapText="1"/>
    </xf>
    <xf numFmtId="1" fontId="2" fillId="0" borderId="56" xfId="0" applyNumberFormat="1" applyFont="1" applyBorder="1" applyAlignment="1">
      <alignment vertical="center" wrapText="1"/>
    </xf>
    <xf numFmtId="1" fontId="2" fillId="0" borderId="61" xfId="0" applyNumberFormat="1" applyFont="1" applyBorder="1" applyAlignment="1">
      <alignment vertical="center" wrapText="1"/>
    </xf>
    <xf numFmtId="1" fontId="2" fillId="0" borderId="30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 wrapText="1"/>
    </xf>
    <xf numFmtId="1" fontId="2" fillId="0" borderId="37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2" fillId="0" borderId="767" xfId="2" applyNumberFormat="1" applyFont="1" applyBorder="1" applyAlignment="1">
      <alignment horizontal="left" vertical="center" wrapText="1"/>
    </xf>
    <xf numFmtId="1" fontId="2" fillId="0" borderId="768" xfId="2" applyNumberFormat="1" applyFont="1" applyBorder="1" applyAlignment="1">
      <alignment horizontal="left" vertical="center" wrapText="1"/>
    </xf>
    <xf numFmtId="1" fontId="2" fillId="0" borderId="15" xfId="2" applyNumberFormat="1" applyFont="1" applyBorder="1" applyAlignment="1">
      <alignment horizontal="left" vertical="center" wrapText="1"/>
    </xf>
    <xf numFmtId="1" fontId="2" fillId="0" borderId="685" xfId="2" applyNumberFormat="1" applyFont="1" applyBorder="1" applyAlignment="1">
      <alignment horizontal="left" vertical="center" wrapText="1"/>
    </xf>
    <xf numFmtId="1" fontId="2" fillId="0" borderId="740" xfId="2" applyNumberFormat="1" applyFont="1" applyBorder="1" applyAlignment="1">
      <alignment horizontal="center" vertical="center" wrapText="1"/>
    </xf>
    <xf numFmtId="1" fontId="2" fillId="0" borderId="713" xfId="2" applyNumberFormat="1" applyFont="1" applyBorder="1" applyAlignment="1">
      <alignment horizontal="center" vertical="center" wrapText="1"/>
    </xf>
    <xf numFmtId="1" fontId="2" fillId="0" borderId="200" xfId="2" applyNumberFormat="1" applyFont="1" applyBorder="1" applyAlignment="1">
      <alignment horizontal="center" vertical="center" wrapText="1"/>
    </xf>
    <xf numFmtId="1" fontId="2" fillId="0" borderId="15" xfId="2" applyNumberFormat="1" applyFont="1" applyBorder="1" applyAlignment="1">
      <alignment horizontal="center" vertical="center" wrapText="1"/>
    </xf>
    <xf numFmtId="1" fontId="2" fillId="0" borderId="685" xfId="2" applyNumberFormat="1" applyFont="1" applyBorder="1" applyAlignment="1">
      <alignment horizontal="center" vertical="center" wrapText="1"/>
    </xf>
    <xf numFmtId="1" fontId="2" fillId="0" borderId="771" xfId="0" applyNumberFormat="1" applyFont="1" applyBorder="1" applyAlignment="1">
      <alignment horizontal="center" vertical="center" wrapText="1"/>
    </xf>
    <xf numFmtId="1" fontId="2" fillId="0" borderId="776" xfId="0" applyNumberFormat="1" applyFont="1" applyBorder="1" applyAlignment="1">
      <alignment horizontal="center" vertical="center" wrapText="1"/>
    </xf>
    <xf numFmtId="1" fontId="2" fillId="0" borderId="764" xfId="0" applyNumberFormat="1" applyFont="1" applyBorder="1" applyAlignment="1">
      <alignment horizontal="center" vertical="center" wrapText="1"/>
    </xf>
    <xf numFmtId="1" fontId="2" fillId="0" borderId="740" xfId="2" applyNumberFormat="1" applyFont="1" applyBorder="1" applyAlignment="1">
      <alignment horizontal="center" vertical="center"/>
    </xf>
    <xf numFmtId="1" fontId="2" fillId="0" borderId="15" xfId="2" applyNumberFormat="1" applyFont="1" applyBorder="1" applyAlignment="1">
      <alignment horizontal="center" vertical="center"/>
    </xf>
    <xf numFmtId="1" fontId="2" fillId="0" borderId="771" xfId="2" applyNumberFormat="1" applyFont="1" applyBorder="1" applyAlignment="1">
      <alignment horizontal="left" vertical="center" wrapText="1"/>
    </xf>
    <xf numFmtId="1" fontId="2" fillId="0" borderId="764" xfId="2" applyNumberFormat="1" applyFont="1" applyBorder="1" applyAlignment="1">
      <alignment horizontal="left" vertical="center" wrapText="1"/>
    </xf>
    <xf numFmtId="1" fontId="2" fillId="0" borderId="712" xfId="2" applyNumberFormat="1" applyFont="1" applyBorder="1" applyAlignment="1">
      <alignment horizontal="center" vertical="center" wrapText="1"/>
    </xf>
    <xf numFmtId="1" fontId="2" fillId="0" borderId="771" xfId="2" quotePrefix="1" applyNumberFormat="1" applyFont="1" applyBorder="1" applyAlignment="1">
      <alignment horizontal="center" vertical="center" wrapText="1"/>
    </xf>
    <xf numFmtId="1" fontId="2" fillId="0" borderId="776" xfId="2" quotePrefix="1" applyNumberFormat="1" applyFont="1" applyBorder="1" applyAlignment="1">
      <alignment horizontal="center" vertical="center" wrapText="1"/>
    </xf>
    <xf numFmtId="1" fontId="2" fillId="0" borderId="764" xfId="2" quotePrefix="1" applyNumberFormat="1" applyFont="1" applyBorder="1" applyAlignment="1">
      <alignment horizontal="center" vertical="center" wrapText="1"/>
    </xf>
    <xf numFmtId="1" fontId="2" fillId="0" borderId="769" xfId="0" applyNumberFormat="1" applyFont="1" applyBorder="1" applyAlignment="1">
      <alignment horizontal="center" vertical="center" wrapText="1"/>
    </xf>
    <xf numFmtId="1" fontId="2" fillId="0" borderId="770" xfId="0" applyNumberFormat="1" applyFont="1" applyBorder="1" applyAlignment="1">
      <alignment horizontal="center" vertical="center" wrapText="1"/>
    </xf>
    <xf numFmtId="1" fontId="2" fillId="0" borderId="732" xfId="2" applyNumberFormat="1" applyFont="1" applyBorder="1" applyAlignment="1">
      <alignment horizontal="center" vertical="center" wrapText="1"/>
    </xf>
    <xf numFmtId="1" fontId="2" fillId="0" borderId="726" xfId="2" applyNumberFormat="1" applyFont="1" applyBorder="1" applyAlignment="1">
      <alignment horizontal="center" vertical="center" wrapText="1"/>
    </xf>
    <xf numFmtId="1" fontId="2" fillId="0" borderId="689" xfId="2" applyNumberFormat="1" applyFont="1" applyBorder="1" applyAlignment="1">
      <alignment horizontal="center" vertical="center" wrapText="1"/>
    </xf>
    <xf numFmtId="1" fontId="1" fillId="0" borderId="15" xfId="2" applyNumberFormat="1" applyFont="1" applyBorder="1" applyAlignment="1">
      <alignment horizontal="center"/>
    </xf>
    <xf numFmtId="1" fontId="1" fillId="0" borderId="685" xfId="2" applyNumberFormat="1" applyFont="1" applyBorder="1" applyAlignment="1">
      <alignment horizontal="center"/>
    </xf>
    <xf numFmtId="1" fontId="2" fillId="0" borderId="740" xfId="3" applyNumberFormat="1" applyFont="1" applyBorder="1" applyAlignment="1">
      <alignment horizontal="center" vertical="center"/>
    </xf>
    <xf numFmtId="1" fontId="2" fillId="0" borderId="712" xfId="3" applyNumberFormat="1" applyFont="1" applyBorder="1" applyAlignment="1">
      <alignment horizontal="center" vertical="center"/>
    </xf>
    <xf numFmtId="1" fontId="2" fillId="0" borderId="713" xfId="3" applyNumberFormat="1" applyFont="1" applyBorder="1" applyAlignment="1">
      <alignment horizontal="center" vertical="center"/>
    </xf>
    <xf numFmtId="1" fontId="2" fillId="0" borderId="15" xfId="3" applyNumberFormat="1" applyFont="1" applyBorder="1" applyAlignment="1">
      <alignment horizontal="center" vertical="center"/>
    </xf>
    <xf numFmtId="1" fontId="2" fillId="0" borderId="685" xfId="3" applyNumberFormat="1" applyFont="1" applyBorder="1" applyAlignment="1">
      <alignment horizontal="center" vertical="center"/>
    </xf>
    <xf numFmtId="1" fontId="2" fillId="0" borderId="777" xfId="2" quotePrefix="1" applyNumberFormat="1" applyFont="1" applyBorder="1" applyAlignment="1">
      <alignment horizontal="center" vertical="center" wrapText="1"/>
    </xf>
    <xf numFmtId="1" fontId="1" fillId="0" borderId="712" xfId="2" applyNumberFormat="1" applyFont="1" applyBorder="1" applyAlignment="1" applyProtection="1">
      <alignment horizontal="center" vertical="center" wrapText="1"/>
      <protection locked="0"/>
    </xf>
    <xf numFmtId="1" fontId="1" fillId="0" borderId="713" xfId="2" applyNumberFormat="1" applyFont="1" applyBorder="1" applyAlignment="1" applyProtection="1">
      <alignment horizontal="center" vertical="center" wrapText="1"/>
      <protection locked="0"/>
    </xf>
    <xf numFmtId="1" fontId="1" fillId="0" borderId="685" xfId="2" applyNumberFormat="1" applyFont="1" applyBorder="1" applyAlignment="1" applyProtection="1">
      <alignment horizontal="center" vertical="center" wrapText="1"/>
      <protection locked="0"/>
    </xf>
    <xf numFmtId="1" fontId="2" fillId="0" borderId="771" xfId="0" applyNumberFormat="1" applyFont="1" applyBorder="1" applyAlignment="1">
      <alignment horizontal="center" vertical="center"/>
    </xf>
    <xf numFmtId="1" fontId="2" fillId="0" borderId="764" xfId="0" applyNumberFormat="1" applyFont="1" applyBorder="1" applyAlignment="1">
      <alignment horizontal="center" vertical="center"/>
    </xf>
    <xf numFmtId="1" fontId="2" fillId="0" borderId="769" xfId="2" applyNumberFormat="1" applyFont="1" applyBorder="1" applyAlignment="1">
      <alignment horizontal="center" vertical="center" wrapText="1"/>
    </xf>
    <xf numFmtId="1" fontId="2" fillId="0" borderId="767" xfId="0" applyNumberFormat="1" applyFont="1" applyBorder="1" applyAlignment="1">
      <alignment horizontal="left" vertical="center"/>
    </xf>
    <xf numFmtId="1" fontId="2" fillId="0" borderId="768" xfId="0" applyNumberFormat="1" applyFont="1" applyBorder="1" applyAlignment="1">
      <alignment horizontal="left" vertical="center"/>
    </xf>
    <xf numFmtId="1" fontId="2" fillId="0" borderId="15" xfId="0" applyNumberFormat="1" applyFont="1" applyBorder="1" applyAlignment="1">
      <alignment horizontal="left" wrapText="1"/>
    </xf>
    <xf numFmtId="1" fontId="2" fillId="0" borderId="685" xfId="0" applyNumberFormat="1" applyFont="1" applyBorder="1" applyAlignment="1">
      <alignment horizontal="left" wrapText="1"/>
    </xf>
    <xf numFmtId="1" fontId="2" fillId="0" borderId="769" xfId="2" quotePrefix="1" applyNumberFormat="1" applyFont="1" applyBorder="1" applyAlignment="1">
      <alignment horizontal="center" vertical="center" wrapText="1"/>
    </xf>
    <xf numFmtId="1" fontId="2" fillId="0" borderId="770" xfId="2" quotePrefix="1" applyNumberFormat="1" applyFont="1" applyBorder="1" applyAlignment="1">
      <alignment horizontal="center" vertical="center" wrapText="1"/>
    </xf>
    <xf numFmtId="1" fontId="2" fillId="0" borderId="765" xfId="0" applyNumberFormat="1" applyFont="1" applyBorder="1" applyAlignment="1">
      <alignment horizontal="center" vertical="center" wrapText="1"/>
    </xf>
    <xf numFmtId="1" fontId="2" fillId="0" borderId="766" xfId="0" applyNumberFormat="1" applyFont="1" applyBorder="1" applyAlignment="1">
      <alignment horizontal="center" vertical="center" wrapText="1"/>
    </xf>
    <xf numFmtId="1" fontId="2" fillId="0" borderId="772" xfId="0" applyNumberFormat="1" applyFont="1" applyBorder="1" applyAlignment="1">
      <alignment horizontal="center" vertical="center" wrapText="1"/>
    </xf>
    <xf numFmtId="1" fontId="2" fillId="0" borderId="734" xfId="0" applyNumberFormat="1" applyFont="1" applyBorder="1" applyAlignment="1">
      <alignment horizontal="center" vertical="center" wrapText="1"/>
    </xf>
    <xf numFmtId="1" fontId="2" fillId="0" borderId="735" xfId="0" applyNumberFormat="1" applyFont="1" applyBorder="1" applyAlignment="1">
      <alignment horizontal="center" vertical="center" wrapText="1"/>
    </xf>
    <xf numFmtId="1" fontId="2" fillId="0" borderId="760" xfId="0" applyNumberFormat="1" applyFont="1" applyBorder="1" applyAlignment="1">
      <alignment horizontal="center" vertical="center" wrapText="1"/>
    </xf>
    <xf numFmtId="1" fontId="2" fillId="0" borderId="713" xfId="0" applyNumberFormat="1" applyFont="1" applyBorder="1" applyAlignment="1">
      <alignment horizontal="center" vertical="center" wrapText="1"/>
    </xf>
    <xf numFmtId="1" fontId="2" fillId="0" borderId="200" xfId="0" applyNumberFormat="1" applyFont="1" applyBorder="1" applyAlignment="1">
      <alignment horizontal="center" vertical="center" wrapText="1"/>
    </xf>
    <xf numFmtId="1" fontId="2" fillId="0" borderId="685" xfId="0" applyNumberFormat="1" applyFont="1" applyBorder="1" applyAlignment="1">
      <alignment horizontal="center" vertical="center" wrapText="1"/>
    </xf>
    <xf numFmtId="1" fontId="2" fillId="0" borderId="761" xfId="0" applyNumberFormat="1" applyFont="1" applyBorder="1" applyAlignment="1">
      <alignment horizontal="center" vertical="center" wrapText="1"/>
    </xf>
    <xf numFmtId="1" fontId="2" fillId="0" borderId="748" xfId="0" applyNumberFormat="1" applyFont="1" applyBorder="1" applyAlignment="1">
      <alignment horizontal="center" vertical="center"/>
    </xf>
    <xf numFmtId="1" fontId="2" fillId="0" borderId="754" xfId="0" applyNumberFormat="1" applyFont="1" applyBorder="1" applyAlignment="1">
      <alignment horizontal="center" vertical="center"/>
    </xf>
    <xf numFmtId="1" fontId="2" fillId="0" borderId="749" xfId="0" applyNumberFormat="1" applyFont="1" applyBorder="1" applyAlignment="1">
      <alignment horizontal="center" vertical="center"/>
    </xf>
    <xf numFmtId="1" fontId="2" fillId="0" borderId="747" xfId="0" applyNumberFormat="1" applyFont="1" applyBorder="1" applyAlignment="1">
      <alignment horizontal="center" vertical="center" wrapText="1"/>
    </xf>
    <xf numFmtId="1" fontId="2" fillId="0" borderId="749" xfId="0" applyNumberFormat="1" applyFont="1" applyBorder="1" applyAlignment="1">
      <alignment horizontal="center" vertical="center" wrapText="1"/>
    </xf>
    <xf numFmtId="1" fontId="2" fillId="0" borderId="736" xfId="0" applyNumberFormat="1" applyFont="1" applyBorder="1" applyAlignment="1">
      <alignment horizontal="left" vertical="center" wrapText="1"/>
    </xf>
    <xf numFmtId="1" fontId="2" fillId="0" borderId="737" xfId="0" applyNumberFormat="1" applyFont="1" applyBorder="1" applyAlignment="1">
      <alignment horizontal="left" vertical="center" wrapText="1"/>
    </xf>
    <xf numFmtId="1" fontId="2" fillId="10" borderId="15" xfId="0" applyNumberFormat="1" applyFont="1" applyFill="1" applyBorder="1" applyAlignment="1">
      <alignment horizontal="left" wrapText="1"/>
    </xf>
    <xf numFmtId="1" fontId="2" fillId="10" borderId="685" xfId="0" applyNumberFormat="1" applyFont="1" applyFill="1" applyBorder="1" applyAlignment="1">
      <alignment horizontal="left" wrapText="1"/>
    </xf>
    <xf numFmtId="1" fontId="2" fillId="0" borderId="732" xfId="0" applyNumberFormat="1" applyFont="1" applyBorder="1" applyAlignment="1">
      <alignment horizontal="center" vertical="center" wrapText="1"/>
    </xf>
    <xf numFmtId="1" fontId="2" fillId="0" borderId="201" xfId="0" applyNumberFormat="1" applyFont="1" applyBorder="1" applyAlignment="1">
      <alignment horizontal="center" vertical="center" wrapText="1"/>
    </xf>
    <xf numFmtId="1" fontId="6" fillId="2" borderId="712" xfId="0" applyNumberFormat="1" applyFont="1" applyFill="1" applyBorder="1" applyAlignment="1">
      <alignment wrapText="1"/>
    </xf>
    <xf numFmtId="1" fontId="2" fillId="0" borderId="740" xfId="0" applyNumberFormat="1" applyFont="1" applyBorder="1" applyAlignment="1">
      <alignment horizontal="center" vertical="center" wrapText="1"/>
    </xf>
    <xf numFmtId="1" fontId="2" fillId="0" borderId="712" xfId="0" applyNumberFormat="1" applyFont="1" applyBorder="1" applyAlignment="1">
      <alignment horizontal="center" vertical="center" wrapText="1"/>
    </xf>
    <xf numFmtId="1" fontId="2" fillId="0" borderId="744" xfId="0" applyNumberFormat="1" applyFont="1" applyBorder="1" applyAlignment="1">
      <alignment horizontal="center" vertical="center" wrapText="1"/>
    </xf>
    <xf numFmtId="1" fontId="2" fillId="0" borderId="713" xfId="0" applyNumberFormat="1" applyFont="1" applyBorder="1" applyAlignment="1">
      <alignment horizontal="center" vertical="center"/>
    </xf>
    <xf numFmtId="1" fontId="2" fillId="0" borderId="685" xfId="0" applyNumberFormat="1" applyFont="1" applyBorder="1" applyAlignment="1">
      <alignment horizontal="center" vertical="center"/>
    </xf>
    <xf numFmtId="1" fontId="2" fillId="3" borderId="734" xfId="0" applyNumberFormat="1" applyFont="1" applyFill="1" applyBorder="1" applyAlignment="1">
      <alignment horizontal="center" vertical="center" wrapText="1"/>
    </xf>
    <xf numFmtId="1" fontId="2" fillId="3" borderId="735" xfId="0" applyNumberFormat="1" applyFont="1" applyFill="1" applyBorder="1" applyAlignment="1">
      <alignment horizontal="center" vertical="center" wrapText="1"/>
    </xf>
    <xf numFmtId="1" fontId="2" fillId="0" borderId="734" xfId="0" applyNumberFormat="1" applyFont="1" applyBorder="1" applyAlignment="1">
      <alignment horizontal="left" vertical="center" wrapText="1"/>
    </xf>
    <xf numFmtId="1" fontId="2" fillId="0" borderId="735" xfId="0" applyNumberFormat="1" applyFont="1" applyBorder="1" applyAlignment="1">
      <alignment horizontal="left" vertical="center" wrapText="1"/>
    </xf>
    <xf numFmtId="1" fontId="2" fillId="0" borderId="748" xfId="0" applyNumberFormat="1" applyFont="1" applyBorder="1" applyAlignment="1">
      <alignment horizontal="center" vertical="center" wrapText="1"/>
    </xf>
    <xf numFmtId="1" fontId="2" fillId="0" borderId="754" xfId="0" applyNumberFormat="1" applyFont="1" applyBorder="1" applyAlignment="1">
      <alignment horizontal="center" vertical="center" wrapText="1"/>
    </xf>
    <xf numFmtId="1" fontId="2" fillId="3" borderId="744" xfId="0" applyNumberFormat="1" applyFont="1" applyFill="1" applyBorder="1" applyAlignment="1">
      <alignment horizontal="center" vertical="center" wrapText="1"/>
    </xf>
    <xf numFmtId="1" fontId="2" fillId="0" borderId="703" xfId="0" applyNumberFormat="1" applyFont="1" applyBorder="1" applyAlignment="1">
      <alignment horizontal="center" vertical="center" wrapText="1"/>
    </xf>
    <xf numFmtId="1" fontId="2" fillId="0" borderId="661" xfId="0" applyNumberFormat="1" applyFont="1" applyBorder="1" applyAlignment="1">
      <alignment horizontal="center" vertical="center" wrapText="1"/>
    </xf>
    <xf numFmtId="1" fontId="2" fillId="0" borderId="211" xfId="0" applyNumberFormat="1" applyFont="1" applyBorder="1" applyAlignment="1">
      <alignment horizontal="center" vertical="center" wrapText="1"/>
    </xf>
    <xf numFmtId="1" fontId="2" fillId="0" borderId="211" xfId="0" applyNumberFormat="1" applyFont="1" applyBorder="1" applyAlignment="1">
      <alignment horizontal="center" vertical="center"/>
    </xf>
    <xf numFmtId="1" fontId="2" fillId="0" borderId="703" xfId="0" applyNumberFormat="1" applyFont="1" applyBorder="1" applyAlignment="1">
      <alignment horizontal="left" vertical="center"/>
    </xf>
    <xf numFmtId="1" fontId="6" fillId="2" borderId="211" xfId="0" applyNumberFormat="1" applyFont="1" applyFill="1" applyBorder="1" applyAlignment="1">
      <alignment horizontal="left" wrapText="1"/>
    </xf>
    <xf numFmtId="1" fontId="2" fillId="0" borderId="740" xfId="0" applyNumberFormat="1" applyFont="1" applyBorder="1" applyAlignment="1">
      <alignment horizontal="center" vertical="center"/>
    </xf>
    <xf numFmtId="1" fontId="2" fillId="0" borderId="200" xfId="0" applyNumberFormat="1" applyFont="1" applyBorder="1" applyAlignment="1">
      <alignment horizontal="center" vertical="center"/>
    </xf>
    <xf numFmtId="1" fontId="2" fillId="0" borderId="212" xfId="0" applyNumberFormat="1" applyFont="1" applyBorder="1" applyAlignment="1">
      <alignment horizontal="center" vertical="center"/>
    </xf>
    <xf numFmtId="1" fontId="2" fillId="0" borderId="212" xfId="0" applyNumberFormat="1" applyFont="1" applyBorder="1" applyAlignment="1">
      <alignment horizontal="center" vertical="center" wrapText="1"/>
    </xf>
    <xf numFmtId="1" fontId="2" fillId="0" borderId="734" xfId="0" applyNumberFormat="1" applyFont="1" applyBorder="1" applyAlignment="1">
      <alignment horizontal="center" vertical="center"/>
    </xf>
    <xf numFmtId="1" fontId="2" fillId="0" borderId="744" xfId="0" applyNumberFormat="1" applyFont="1" applyBorder="1" applyAlignment="1">
      <alignment horizontal="center" vertical="center"/>
    </xf>
    <xf numFmtId="1" fontId="2" fillId="0" borderId="735" xfId="0" applyNumberFormat="1" applyFont="1" applyBorder="1" applyAlignment="1">
      <alignment horizontal="center" vertical="center"/>
    </xf>
    <xf numFmtId="1" fontId="2" fillId="0" borderId="750" xfId="0" applyNumberFormat="1" applyFont="1" applyBorder="1" applyAlignment="1">
      <alignment horizontal="left"/>
    </xf>
    <xf numFmtId="1" fontId="2" fillId="0" borderId="751" xfId="0" applyNumberFormat="1" applyFont="1" applyBorder="1" applyAlignment="1">
      <alignment horizontal="left"/>
    </xf>
    <xf numFmtId="1" fontId="2" fillId="0" borderId="741" xfId="0" applyNumberFormat="1" applyFont="1" applyBorder="1" applyAlignment="1">
      <alignment horizontal="center" vertical="center" wrapText="1"/>
    </xf>
    <xf numFmtId="1" fontId="2" fillId="0" borderId="743" xfId="0" applyNumberFormat="1" applyFont="1" applyBorder="1" applyAlignment="1">
      <alignment horizontal="center" vertical="center" wrapText="1"/>
    </xf>
    <xf numFmtId="1" fontId="2" fillId="0" borderId="736" xfId="0" applyNumberFormat="1" applyFont="1" applyBorder="1" applyAlignment="1">
      <alignment vertical="center"/>
    </xf>
    <xf numFmtId="1" fontId="10" fillId="0" borderId="737" xfId="0" applyNumberFormat="1" applyFont="1" applyBorder="1"/>
    <xf numFmtId="1" fontId="2" fillId="0" borderId="212" xfId="0" applyNumberFormat="1" applyFont="1" applyBorder="1" applyAlignment="1">
      <alignment vertical="center"/>
    </xf>
    <xf numFmtId="1" fontId="10" fillId="0" borderId="685" xfId="0" applyNumberFormat="1" applyFont="1" applyBorder="1"/>
    <xf numFmtId="1" fontId="2" fillId="0" borderId="201" xfId="0" applyNumberFormat="1" applyFont="1" applyBorder="1" applyAlignment="1">
      <alignment horizontal="left" vertical="center" wrapText="1"/>
    </xf>
    <xf numFmtId="1" fontId="2" fillId="0" borderId="733" xfId="0" applyNumberFormat="1" applyFont="1" applyBorder="1" applyAlignment="1">
      <alignment horizontal="center"/>
    </xf>
    <xf numFmtId="1" fontId="2" fillId="0" borderId="661" xfId="0" applyNumberFormat="1" applyFont="1" applyBorder="1" applyAlignment="1">
      <alignment horizontal="left"/>
    </xf>
    <xf numFmtId="1" fontId="2" fillId="0" borderId="714" xfId="0" applyNumberFormat="1" applyFont="1" applyBorder="1" applyAlignment="1">
      <alignment horizontal="center" vertical="center" wrapText="1"/>
    </xf>
    <xf numFmtId="1" fontId="2" fillId="0" borderId="716" xfId="0" applyNumberFormat="1" applyFont="1" applyBorder="1" applyAlignment="1">
      <alignment horizontal="center" vertical="center" wrapText="1"/>
    </xf>
    <xf numFmtId="1" fontId="2" fillId="0" borderId="714" xfId="0" applyNumberFormat="1" applyFont="1" applyBorder="1" applyAlignment="1">
      <alignment vertical="center" wrapText="1"/>
    </xf>
    <xf numFmtId="1" fontId="2" fillId="0" borderId="717" xfId="0" applyNumberFormat="1" applyFont="1" applyBorder="1" applyAlignment="1">
      <alignment vertical="center" wrapText="1"/>
    </xf>
    <xf numFmtId="1" fontId="2" fillId="0" borderId="661" xfId="0" applyNumberFormat="1" applyFont="1" applyBorder="1" applyAlignment="1">
      <alignment horizontal="left" vertical="center" wrapText="1"/>
    </xf>
    <xf numFmtId="1" fontId="2" fillId="0" borderId="711" xfId="0" applyNumberFormat="1" applyFont="1" applyBorder="1" applyAlignment="1">
      <alignment horizontal="center" vertical="center" wrapText="1"/>
    </xf>
    <xf numFmtId="1" fontId="2" fillId="0" borderId="715" xfId="0" applyNumberFormat="1" applyFont="1" applyBorder="1" applyAlignment="1">
      <alignment horizontal="center" vertical="center" wrapText="1"/>
    </xf>
    <xf numFmtId="1" fontId="2" fillId="0" borderId="726" xfId="0" applyNumberFormat="1" applyFont="1" applyBorder="1" applyAlignment="1">
      <alignment horizontal="center" vertical="center" wrapText="1"/>
    </xf>
    <xf numFmtId="1" fontId="2" fillId="0" borderId="689" xfId="0" applyNumberFormat="1" applyFont="1" applyBorder="1" applyAlignment="1">
      <alignment horizontal="center" vertical="center" wrapText="1"/>
    </xf>
    <xf numFmtId="1" fontId="2" fillId="0" borderId="717" xfId="0" applyNumberFormat="1" applyFont="1" applyBorder="1" applyAlignment="1">
      <alignment horizontal="center" vertical="center" wrapText="1"/>
    </xf>
    <xf numFmtId="1" fontId="2" fillId="0" borderId="725" xfId="0" applyNumberFormat="1" applyFont="1" applyBorder="1" applyAlignment="1">
      <alignment horizontal="center" vertical="center" wrapText="1"/>
    </xf>
    <xf numFmtId="1" fontId="2" fillId="0" borderId="714" xfId="0" applyNumberFormat="1" applyFont="1" applyBorder="1" applyAlignment="1">
      <alignment horizontal="left" vertical="center"/>
    </xf>
    <xf numFmtId="1" fontId="2" fillId="0" borderId="717" xfId="0" applyNumberFormat="1" applyFont="1" applyBorder="1" applyAlignment="1">
      <alignment horizontal="left" vertical="center"/>
    </xf>
    <xf numFmtId="1" fontId="2" fillId="0" borderId="688" xfId="0" applyNumberFormat="1" applyFont="1" applyBorder="1" applyAlignment="1">
      <alignment horizontal="left" vertical="center"/>
    </xf>
    <xf numFmtId="1" fontId="2" fillId="0" borderId="131" xfId="0" applyNumberFormat="1" applyFont="1" applyBorder="1" applyAlignment="1">
      <alignment horizontal="left" vertical="center"/>
    </xf>
    <xf numFmtId="1" fontId="2" fillId="0" borderId="724" xfId="0" applyNumberFormat="1" applyFont="1" applyBorder="1" applyAlignment="1">
      <alignment vertical="center" wrapText="1"/>
    </xf>
    <xf numFmtId="1" fontId="2" fillId="0" borderId="705" xfId="0" applyNumberFormat="1" applyFont="1" applyBorder="1" applyAlignment="1">
      <alignment vertical="center" wrapText="1"/>
    </xf>
    <xf numFmtId="1" fontId="2" fillId="0" borderId="711" xfId="0" applyNumberFormat="1" applyFont="1" applyBorder="1" applyAlignment="1">
      <alignment horizontal="center" vertical="center"/>
    </xf>
    <xf numFmtId="1" fontId="2" fillId="0" borderId="214" xfId="0" applyNumberFormat="1" applyFont="1" applyBorder="1" applyAlignment="1">
      <alignment horizontal="center" vertical="center"/>
    </xf>
    <xf numFmtId="1" fontId="2" fillId="0" borderId="214" xfId="0" applyNumberFormat="1" applyFont="1" applyBorder="1" applyAlignment="1">
      <alignment horizontal="center" vertical="center" wrapText="1"/>
    </xf>
    <xf numFmtId="1" fontId="2" fillId="0" borderId="714" xfId="0" applyNumberFormat="1" applyFont="1" applyBorder="1" applyAlignment="1">
      <alignment horizontal="center" vertical="center"/>
    </xf>
    <xf numFmtId="1" fontId="2" fillId="0" borderId="715" xfId="0" applyNumberFormat="1" applyFont="1" applyBorder="1" applyAlignment="1">
      <alignment horizontal="center" vertical="center"/>
    </xf>
    <xf numFmtId="1" fontId="2" fillId="0" borderId="717" xfId="0" applyNumberFormat="1" applyFont="1" applyBorder="1" applyAlignment="1">
      <alignment horizontal="center" vertical="center"/>
    </xf>
    <xf numFmtId="1" fontId="2" fillId="0" borderId="710" xfId="0" applyNumberFormat="1" applyFont="1" applyBorder="1" applyAlignment="1">
      <alignment horizontal="center" vertical="center" wrapText="1"/>
    </xf>
    <xf numFmtId="1" fontId="2" fillId="0" borderId="716" xfId="0" applyNumberFormat="1" applyFont="1" applyBorder="1" applyAlignment="1">
      <alignment horizontal="center" vertical="center"/>
    </xf>
    <xf numFmtId="1" fontId="2" fillId="0" borderId="662" xfId="0" applyNumberFormat="1" applyFont="1" applyBorder="1" applyAlignment="1">
      <alignment horizontal="center" vertical="center" wrapText="1"/>
    </xf>
    <xf numFmtId="1" fontId="2" fillId="0" borderId="663" xfId="0" applyNumberFormat="1" applyFont="1" applyBorder="1" applyAlignment="1">
      <alignment horizontal="center" vertical="center" wrapText="1"/>
    </xf>
    <xf numFmtId="1" fontId="2" fillId="0" borderId="660" xfId="0" applyNumberFormat="1" applyFont="1" applyBorder="1" applyAlignment="1">
      <alignment horizontal="center" vertical="center" wrapText="1"/>
    </xf>
    <xf numFmtId="1" fontId="2" fillId="0" borderId="702" xfId="0" applyNumberFormat="1" applyFont="1" applyBorder="1" applyAlignment="1">
      <alignment horizontal="center" vertical="center" wrapText="1"/>
    </xf>
    <xf numFmtId="1" fontId="3" fillId="2" borderId="213" xfId="0" applyNumberFormat="1" applyFont="1" applyFill="1" applyBorder="1" applyAlignment="1">
      <alignment horizontal="center" vertical="center" wrapText="1"/>
    </xf>
    <xf numFmtId="1" fontId="2" fillId="0" borderId="694" xfId="0" applyNumberFormat="1" applyFont="1" applyBorder="1" applyAlignment="1">
      <alignment horizontal="center" vertical="center" wrapText="1"/>
    </xf>
    <xf numFmtId="1" fontId="2" fillId="0" borderId="654" xfId="0" applyNumberFormat="1" applyFont="1" applyBorder="1" applyAlignment="1">
      <alignment horizontal="center" vertical="center" wrapText="1"/>
    </xf>
    <xf numFmtId="1" fontId="2" fillId="0" borderId="653" xfId="0" applyNumberFormat="1" applyFont="1" applyBorder="1" applyAlignment="1">
      <alignment horizontal="center" vertical="center" wrapText="1"/>
    </xf>
    <xf numFmtId="1" fontId="2" fillId="0" borderId="672" xfId="0" applyNumberFormat="1" applyFont="1" applyBorder="1" applyAlignment="1">
      <alignment horizontal="center" vertical="center" wrapText="1"/>
    </xf>
    <xf numFmtId="1" fontId="2" fillId="0" borderId="857" xfId="2" applyNumberFormat="1" applyFont="1" applyBorder="1" applyAlignment="1">
      <alignment horizontal="left" vertical="center" wrapText="1"/>
    </xf>
    <xf numFmtId="1" fontId="2" fillId="0" borderId="853" xfId="2" applyNumberFormat="1" applyFont="1" applyBorder="1" applyAlignment="1">
      <alignment horizontal="left" vertical="center" wrapText="1"/>
    </xf>
    <xf numFmtId="1" fontId="2" fillId="0" borderId="800" xfId="2" applyNumberFormat="1" applyFont="1" applyBorder="1" applyAlignment="1">
      <alignment horizontal="center" vertical="center" wrapText="1"/>
    </xf>
    <xf numFmtId="1" fontId="2" fillId="0" borderId="802" xfId="2" applyNumberFormat="1" applyFont="1" applyBorder="1" applyAlignment="1">
      <alignment horizontal="center" vertical="center" wrapText="1"/>
    </xf>
    <xf numFmtId="1" fontId="2" fillId="0" borderId="848" xfId="0" applyNumberFormat="1" applyFont="1" applyBorder="1" applyAlignment="1">
      <alignment horizontal="center" vertical="center" wrapText="1"/>
    </xf>
    <xf numFmtId="1" fontId="2" fillId="0" borderId="803" xfId="0" applyNumberFormat="1" applyFont="1" applyBorder="1" applyAlignment="1">
      <alignment horizontal="center" vertical="center" wrapText="1"/>
    </xf>
    <xf numFmtId="1" fontId="2" fillId="0" borderId="788" xfId="0" applyNumberFormat="1" applyFont="1" applyBorder="1" applyAlignment="1">
      <alignment horizontal="center" vertical="center" wrapText="1"/>
    </xf>
    <xf numFmtId="1" fontId="2" fillId="0" borderId="800" xfId="2" applyNumberFormat="1" applyFont="1" applyBorder="1" applyAlignment="1">
      <alignment horizontal="center" vertical="center"/>
    </xf>
    <xf numFmtId="1" fontId="2" fillId="0" borderId="848" xfId="2" applyNumberFormat="1" applyFont="1" applyBorder="1" applyAlignment="1">
      <alignment horizontal="left" vertical="center" wrapText="1"/>
    </xf>
    <xf numFmtId="1" fontId="2" fillId="0" borderId="788" xfId="2" applyNumberFormat="1" applyFont="1" applyBorder="1" applyAlignment="1">
      <alignment horizontal="left" vertical="center" wrapText="1"/>
    </xf>
    <xf numFmtId="1" fontId="2" fillId="0" borderId="801" xfId="2" applyNumberFormat="1" applyFont="1" applyBorder="1" applyAlignment="1">
      <alignment horizontal="center" vertical="center" wrapText="1"/>
    </xf>
    <xf numFmtId="1" fontId="2" fillId="0" borderId="848" xfId="2" quotePrefix="1" applyNumberFormat="1" applyFont="1" applyBorder="1" applyAlignment="1">
      <alignment horizontal="center" vertical="center" wrapText="1"/>
    </xf>
    <xf numFmtId="1" fontId="2" fillId="0" borderId="803" xfId="2" quotePrefix="1" applyNumberFormat="1" applyFont="1" applyBorder="1" applyAlignment="1">
      <alignment horizontal="center" vertical="center" wrapText="1"/>
    </xf>
    <xf numFmtId="1" fontId="2" fillId="0" borderId="788" xfId="2" quotePrefix="1" applyNumberFormat="1" applyFont="1" applyBorder="1" applyAlignment="1">
      <alignment horizontal="center" vertical="center" wrapText="1"/>
    </xf>
    <xf numFmtId="1" fontId="2" fillId="0" borderId="846" xfId="0" applyNumberFormat="1" applyFont="1" applyBorder="1" applyAlignment="1">
      <alignment horizontal="center" vertical="center" wrapText="1"/>
    </xf>
    <xf numFmtId="1" fontId="2" fillId="0" borderId="847" xfId="0" applyNumberFormat="1" applyFont="1" applyBorder="1" applyAlignment="1">
      <alignment horizontal="center" vertical="center" wrapText="1"/>
    </xf>
    <xf numFmtId="1" fontId="2" fillId="0" borderId="799" xfId="2" applyNumberFormat="1" applyFont="1" applyBorder="1" applyAlignment="1">
      <alignment horizontal="center" vertical="center" wrapText="1"/>
    </xf>
    <xf numFmtId="1" fontId="2" fillId="0" borderId="809" xfId="2" applyNumberFormat="1" applyFont="1" applyBorder="1" applyAlignment="1">
      <alignment horizontal="center" vertical="center" wrapText="1"/>
    </xf>
    <xf numFmtId="1" fontId="2" fillId="0" borderId="800" xfId="3" applyNumberFormat="1" applyFont="1" applyBorder="1" applyAlignment="1">
      <alignment horizontal="center" vertical="center"/>
    </xf>
    <xf numFmtId="1" fontId="2" fillId="0" borderId="801" xfId="3" applyNumberFormat="1" applyFont="1" applyBorder="1" applyAlignment="1">
      <alignment horizontal="center" vertical="center"/>
    </xf>
    <xf numFmtId="1" fontId="2" fillId="0" borderId="802" xfId="3" applyNumberFormat="1" applyFont="1" applyBorder="1" applyAlignment="1">
      <alignment horizontal="center" vertical="center"/>
    </xf>
    <xf numFmtId="1" fontId="1" fillId="0" borderId="801" xfId="2" applyNumberFormat="1" applyFont="1" applyBorder="1" applyAlignment="1" applyProtection="1">
      <alignment horizontal="center" vertical="center" wrapText="1"/>
      <protection locked="0"/>
    </xf>
    <xf numFmtId="1" fontId="1" fillId="0" borderId="802" xfId="2" applyNumberFormat="1" applyFont="1" applyBorder="1" applyAlignment="1" applyProtection="1">
      <alignment horizontal="center" vertical="center" wrapText="1"/>
      <protection locked="0"/>
    </xf>
    <xf numFmtId="1" fontId="2" fillId="0" borderId="848" xfId="0" applyNumberFormat="1" applyFont="1" applyBorder="1" applyAlignment="1">
      <alignment horizontal="center" vertical="center"/>
    </xf>
    <xf numFmtId="1" fontId="2" fillId="0" borderId="788" xfId="0" applyNumberFormat="1" applyFont="1" applyBorder="1" applyAlignment="1">
      <alignment horizontal="center" vertical="center"/>
    </xf>
    <xf numFmtId="1" fontId="2" fillId="0" borderId="846" xfId="2" applyNumberFormat="1" applyFont="1" applyBorder="1" applyAlignment="1">
      <alignment horizontal="center" vertical="center" wrapText="1"/>
    </xf>
    <xf numFmtId="1" fontId="2" fillId="0" borderId="822" xfId="0" applyNumberFormat="1" applyFont="1" applyBorder="1" applyAlignment="1">
      <alignment horizontal="left" vertical="center"/>
    </xf>
    <xf numFmtId="1" fontId="2" fillId="0" borderId="823" xfId="0" applyNumberFormat="1" applyFont="1" applyBorder="1" applyAlignment="1">
      <alignment horizontal="left" vertical="center"/>
    </xf>
    <xf numFmtId="1" fontId="2" fillId="0" borderId="846" xfId="2" quotePrefix="1" applyNumberFormat="1" applyFont="1" applyBorder="1" applyAlignment="1">
      <alignment horizontal="center" vertical="center" wrapText="1"/>
    </xf>
    <xf numFmtId="1" fontId="2" fillId="0" borderId="847" xfId="2" quotePrefix="1" applyNumberFormat="1" applyFont="1" applyBorder="1" applyAlignment="1">
      <alignment horizontal="center" vertical="center" wrapText="1"/>
    </xf>
    <xf numFmtId="1" fontId="2" fillId="0" borderId="811" xfId="0" applyNumberFormat="1" applyFont="1" applyBorder="1" applyAlignment="1">
      <alignment horizontal="center" vertical="center" wrapText="1"/>
    </xf>
    <xf numFmtId="1" fontId="2" fillId="0" borderId="849" xfId="0" applyNumberFormat="1" applyFont="1" applyBorder="1" applyAlignment="1">
      <alignment horizontal="center" vertical="center" wrapText="1"/>
    </xf>
    <xf numFmtId="1" fontId="2" fillId="0" borderId="850" xfId="0" applyNumberFormat="1" applyFont="1" applyBorder="1" applyAlignment="1">
      <alignment horizontal="center" vertical="center" wrapText="1"/>
    </xf>
    <xf numFmtId="1" fontId="2" fillId="0" borderId="783" xfId="0" applyNumberFormat="1" applyFont="1" applyBorder="1" applyAlignment="1">
      <alignment horizontal="center" vertical="center" wrapText="1"/>
    </xf>
    <xf numFmtId="1" fontId="2" fillId="0" borderId="844" xfId="0" applyNumberFormat="1" applyFont="1" applyBorder="1" applyAlignment="1">
      <alignment horizontal="center" vertical="center" wrapText="1"/>
    </xf>
    <xf numFmtId="1" fontId="2" fillId="0" borderId="802" xfId="0" applyNumberFormat="1" applyFont="1" applyBorder="1" applyAlignment="1">
      <alignment horizontal="center" vertical="center" wrapText="1"/>
    </xf>
    <xf numFmtId="1" fontId="2" fillId="0" borderId="845" xfId="0" applyNumberFormat="1" applyFont="1" applyBorder="1" applyAlignment="1">
      <alignment horizontal="center" vertical="center" wrapText="1"/>
    </xf>
    <xf numFmtId="1" fontId="2" fillId="0" borderId="838" xfId="0" applyNumberFormat="1" applyFont="1" applyBorder="1" applyAlignment="1">
      <alignment horizontal="center" vertical="center"/>
    </xf>
    <xf numFmtId="1" fontId="2" fillId="0" borderId="837" xfId="0" applyNumberFormat="1" applyFont="1" applyBorder="1" applyAlignment="1">
      <alignment horizontal="center" vertical="center"/>
    </xf>
    <xf numFmtId="1" fontId="2" fillId="0" borderId="840" xfId="0" applyNumberFormat="1" applyFont="1" applyBorder="1" applyAlignment="1">
      <alignment horizontal="center" vertical="center"/>
    </xf>
    <xf numFmtId="1" fontId="2" fillId="0" borderId="840" xfId="0" applyNumberFormat="1" applyFont="1" applyBorder="1" applyAlignment="1">
      <alignment horizontal="center" vertical="center" wrapText="1"/>
    </xf>
    <xf numFmtId="1" fontId="2" fillId="0" borderId="822" xfId="0" applyNumberFormat="1" applyFont="1" applyBorder="1" applyAlignment="1">
      <alignment horizontal="left" vertical="center" wrapText="1"/>
    </xf>
    <xf numFmtId="1" fontId="2" fillId="0" borderId="823" xfId="0" applyNumberFormat="1" applyFont="1" applyBorder="1" applyAlignment="1">
      <alignment horizontal="left" vertical="center" wrapText="1"/>
    </xf>
    <xf numFmtId="1" fontId="2" fillId="0" borderId="799" xfId="0" applyNumberFormat="1" applyFont="1" applyBorder="1" applyAlignment="1">
      <alignment horizontal="center" vertical="center" wrapText="1"/>
    </xf>
    <xf numFmtId="1" fontId="6" fillId="2" borderId="801" xfId="0" applyNumberFormat="1" applyFont="1" applyFill="1" applyBorder="1" applyAlignment="1">
      <alignment wrapText="1"/>
    </xf>
    <xf numFmtId="1" fontId="2" fillId="0" borderId="800" xfId="0" applyNumberFormat="1" applyFont="1" applyBorder="1" applyAlignment="1">
      <alignment horizontal="center" vertical="center" wrapText="1"/>
    </xf>
    <xf numFmtId="1" fontId="2" fillId="0" borderId="801" xfId="0" applyNumberFormat="1" applyFont="1" applyBorder="1" applyAlignment="1">
      <alignment horizontal="center" vertical="center" wrapText="1"/>
    </xf>
    <xf numFmtId="1" fontId="2" fillId="0" borderId="802" xfId="0" applyNumberFormat="1" applyFont="1" applyBorder="1" applyAlignment="1">
      <alignment horizontal="center" vertical="center"/>
    </xf>
    <xf numFmtId="1" fontId="2" fillId="3" borderId="783" xfId="0" applyNumberFormat="1" applyFont="1" applyFill="1" applyBorder="1" applyAlignment="1">
      <alignment horizontal="center" vertical="center" wrapText="1"/>
    </xf>
    <xf numFmtId="1" fontId="2" fillId="3" borderId="788" xfId="0" applyNumberFormat="1" applyFont="1" applyFill="1" applyBorder="1" applyAlignment="1">
      <alignment horizontal="center" vertical="center" wrapText="1"/>
    </xf>
    <xf numFmtId="1" fontId="2" fillId="0" borderId="783" xfId="0" applyNumberFormat="1" applyFont="1" applyBorder="1" applyAlignment="1">
      <alignment horizontal="left" vertical="center" wrapText="1"/>
    </xf>
    <xf numFmtId="1" fontId="2" fillId="0" borderId="788" xfId="0" applyNumberFormat="1" applyFont="1" applyBorder="1" applyAlignment="1">
      <alignment horizontal="left" vertical="center" wrapText="1"/>
    </xf>
    <xf numFmtId="1" fontId="2" fillId="0" borderId="838" xfId="0" applyNumberFormat="1" applyFont="1" applyBorder="1" applyAlignment="1">
      <alignment horizontal="center" vertical="center" wrapText="1"/>
    </xf>
    <xf numFmtId="1" fontId="2" fillId="0" borderId="837" xfId="0" applyNumberFormat="1" applyFont="1" applyBorder="1" applyAlignment="1">
      <alignment horizontal="center" vertical="center" wrapText="1"/>
    </xf>
    <xf numFmtId="1" fontId="2" fillId="3" borderId="803" xfId="0" applyNumberFormat="1" applyFont="1" applyFill="1" applyBorder="1" applyAlignment="1">
      <alignment horizontal="center" vertical="center" wrapText="1"/>
    </xf>
    <xf numFmtId="1" fontId="2" fillId="0" borderId="793" xfId="0" applyNumberFormat="1" applyFont="1" applyBorder="1" applyAlignment="1">
      <alignment horizontal="center" vertical="center" wrapText="1"/>
    </xf>
    <xf numFmtId="1" fontId="2" fillId="0" borderId="793" xfId="0" applyNumberFormat="1" applyFont="1" applyBorder="1" applyAlignment="1">
      <alignment horizontal="left" vertical="center"/>
    </xf>
    <xf numFmtId="1" fontId="2" fillId="0" borderId="800" xfId="0" applyNumberFormat="1" applyFont="1" applyBorder="1" applyAlignment="1">
      <alignment horizontal="center" vertical="center"/>
    </xf>
    <xf numFmtId="1" fontId="2" fillId="0" borderId="783" xfId="0" applyNumberFormat="1" applyFont="1" applyBorder="1" applyAlignment="1">
      <alignment horizontal="center" vertical="center"/>
    </xf>
    <xf numFmtId="1" fontId="2" fillId="0" borderId="803" xfId="0" applyNumberFormat="1" applyFont="1" applyBorder="1" applyAlignment="1">
      <alignment horizontal="center" vertical="center"/>
    </xf>
    <xf numFmtId="1" fontId="2" fillId="0" borderId="820" xfId="0" applyNumberFormat="1" applyFont="1" applyBorder="1" applyAlignment="1">
      <alignment horizontal="center" vertical="center" wrapText="1"/>
    </xf>
    <xf numFmtId="1" fontId="2" fillId="0" borderId="821" xfId="0" applyNumberFormat="1" applyFont="1" applyBorder="1" applyAlignment="1">
      <alignment horizontal="center" vertical="center" wrapText="1"/>
    </xf>
    <xf numFmtId="1" fontId="2" fillId="0" borderId="833" xfId="0" applyNumberFormat="1" applyFont="1" applyBorder="1" applyAlignment="1">
      <alignment horizontal="left"/>
    </xf>
    <xf numFmtId="1" fontId="2" fillId="0" borderId="834" xfId="0" applyNumberFormat="1" applyFont="1" applyBorder="1" applyAlignment="1">
      <alignment horizontal="left"/>
    </xf>
    <xf numFmtId="1" fontId="2" fillId="0" borderId="826" xfId="0" applyNumberFormat="1" applyFont="1" applyBorder="1" applyAlignment="1">
      <alignment horizontal="center" vertical="center" wrapText="1"/>
    </xf>
    <xf numFmtId="1" fontId="2" fillId="0" borderId="827" xfId="0" applyNumberFormat="1" applyFont="1" applyBorder="1" applyAlignment="1">
      <alignment horizontal="center" vertical="center" wrapText="1"/>
    </xf>
    <xf numFmtId="1" fontId="2" fillId="0" borderId="829" xfId="0" applyNumberFormat="1" applyFont="1" applyBorder="1" applyAlignment="1">
      <alignment horizontal="center" vertical="center" wrapText="1"/>
    </xf>
    <xf numFmtId="1" fontId="2" fillId="0" borderId="830" xfId="0" applyNumberFormat="1" applyFont="1" applyBorder="1" applyAlignment="1">
      <alignment horizontal="center" vertical="center" wrapText="1"/>
    </xf>
    <xf numFmtId="1" fontId="2" fillId="0" borderId="822" xfId="0" applyNumberFormat="1" applyFont="1" applyBorder="1" applyAlignment="1">
      <alignment vertical="center"/>
    </xf>
    <xf numFmtId="1" fontId="10" fillId="0" borderId="823" xfId="0" applyNumberFormat="1" applyFont="1" applyBorder="1"/>
    <xf numFmtId="1" fontId="2" fillId="0" borderId="818" xfId="0" applyNumberFormat="1" applyFont="1" applyBorder="1" applyAlignment="1">
      <alignment horizontal="center" vertical="center" wrapText="1"/>
    </xf>
    <xf numFmtId="1" fontId="2" fillId="0" borderId="819" xfId="0" applyNumberFormat="1" applyFont="1" applyBorder="1" applyAlignment="1">
      <alignment horizontal="center"/>
    </xf>
    <xf numFmtId="1" fontId="2" fillId="0" borderId="777" xfId="0" applyNumberFormat="1" applyFont="1" applyBorder="1" applyAlignment="1">
      <alignment horizontal="center" vertical="center" wrapText="1"/>
    </xf>
    <xf numFmtId="1" fontId="2" fillId="0" borderId="783" xfId="0" applyNumberFormat="1" applyFont="1" applyBorder="1" applyAlignment="1">
      <alignment vertical="center" wrapText="1"/>
    </xf>
    <xf numFmtId="1" fontId="2" fillId="0" borderId="785" xfId="0" applyNumberFormat="1" applyFont="1" applyBorder="1" applyAlignment="1">
      <alignment vertical="center" wrapText="1"/>
    </xf>
    <xf numFmtId="1" fontId="2" fillId="0" borderId="809" xfId="0" applyNumberFormat="1" applyFont="1" applyBorder="1" applyAlignment="1">
      <alignment horizontal="center" vertical="center" wrapText="1"/>
    </xf>
    <xf numFmtId="1" fontId="2" fillId="0" borderId="779" xfId="0" applyNumberFormat="1" applyFont="1" applyBorder="1" applyAlignment="1">
      <alignment horizontal="center" vertical="center" wrapText="1"/>
    </xf>
    <xf numFmtId="1" fontId="2" fillId="0" borderId="771" xfId="0" applyNumberFormat="1" applyFont="1" applyBorder="1" applyAlignment="1">
      <alignment horizontal="left" vertical="center"/>
    </xf>
    <xf numFmtId="1" fontId="2" fillId="0" borderId="788" xfId="0" applyNumberFormat="1" applyFont="1" applyBorder="1" applyAlignment="1">
      <alignment horizontal="left" vertical="center"/>
    </xf>
    <xf numFmtId="1" fontId="2" fillId="0" borderId="808" xfId="0" applyNumberFormat="1" applyFont="1" applyBorder="1" applyAlignment="1">
      <alignment vertical="center" wrapText="1"/>
    </xf>
    <xf numFmtId="1" fontId="2" fillId="0" borderId="795" xfId="0" applyNumberFormat="1" applyFont="1" applyBorder="1" applyAlignment="1">
      <alignment vertical="center" wrapText="1"/>
    </xf>
    <xf numFmtId="1" fontId="2" fillId="0" borderId="771" xfId="0" applyNumberFormat="1" applyFont="1" applyBorder="1" applyAlignment="1">
      <alignment vertical="center" wrapText="1"/>
    </xf>
    <xf numFmtId="1" fontId="2" fillId="0" borderId="788" xfId="0" applyNumberFormat="1" applyFont="1" applyBorder="1" applyAlignment="1">
      <alignment vertical="center" wrapText="1"/>
    </xf>
    <xf numFmtId="1" fontId="2" fillId="0" borderId="777" xfId="0" applyNumberFormat="1" applyFont="1" applyBorder="1" applyAlignment="1">
      <alignment horizontal="center" vertical="center"/>
    </xf>
    <xf numFmtId="1" fontId="2" fillId="0" borderId="780" xfId="0" applyNumberFormat="1" applyFont="1" applyBorder="1" applyAlignment="1">
      <alignment horizontal="center" vertical="center" wrapText="1"/>
    </xf>
    <xf numFmtId="1" fontId="2" fillId="0" borderId="781" xfId="0" applyNumberFormat="1" applyFont="1" applyBorder="1" applyAlignment="1">
      <alignment horizontal="center" vertical="center" wrapText="1"/>
    </xf>
    <xf numFmtId="1" fontId="2" fillId="0" borderId="782" xfId="0" applyNumberFormat="1" applyFont="1" applyBorder="1" applyAlignment="1">
      <alignment horizontal="center" vertical="center" wrapText="1"/>
    </xf>
    <xf numFmtId="1" fontId="2" fillId="0" borderId="784" xfId="0" applyNumberFormat="1" applyFont="1" applyBorder="1" applyAlignment="1">
      <alignment horizontal="center" vertical="center" wrapText="1"/>
    </xf>
    <xf numFmtId="1" fontId="2" fillId="0" borderId="785" xfId="0" applyNumberFormat="1" applyFont="1" applyBorder="1" applyAlignment="1">
      <alignment horizontal="center" vertical="center" wrapText="1"/>
    </xf>
    <xf numFmtId="1" fontId="2" fillId="0" borderId="822" xfId="2" applyNumberFormat="1" applyFont="1" applyBorder="1" applyAlignment="1">
      <alignment horizontal="left" vertical="center" wrapText="1"/>
    </xf>
    <xf numFmtId="1" fontId="2" fillId="0" borderId="895" xfId="2" applyNumberFormat="1" applyFont="1" applyBorder="1" applyAlignment="1">
      <alignment horizontal="left" vertical="center" wrapText="1"/>
    </xf>
    <xf numFmtId="1" fontId="2" fillId="0" borderId="907" xfId="2" applyNumberFormat="1" applyFont="1" applyBorder="1" applyAlignment="1">
      <alignment horizontal="left" vertical="center" wrapText="1"/>
    </xf>
    <xf numFmtId="1" fontId="2" fillId="0" borderId="920" xfId="2" applyNumberFormat="1" applyFont="1" applyBorder="1" applyAlignment="1">
      <alignment horizontal="center" vertical="center" wrapText="1"/>
    </xf>
    <xf numFmtId="1" fontId="2" fillId="0" borderId="905" xfId="2" applyNumberFormat="1" applyFont="1" applyBorder="1" applyAlignment="1">
      <alignment horizontal="center" vertical="center" wrapText="1"/>
    </xf>
    <xf numFmtId="1" fontId="2" fillId="0" borderId="907" xfId="2" applyNumberFormat="1" applyFont="1" applyBorder="1" applyAlignment="1">
      <alignment horizontal="center" vertical="center" wrapText="1"/>
    </xf>
    <xf numFmtId="1" fontId="2" fillId="0" borderId="893" xfId="0" applyNumberFormat="1" applyFont="1" applyBorder="1" applyAlignment="1">
      <alignment horizontal="center" vertical="center" wrapText="1"/>
    </xf>
    <xf numFmtId="1" fontId="2" fillId="0" borderId="921" xfId="0" applyNumberFormat="1" applyFont="1" applyBorder="1" applyAlignment="1">
      <alignment horizontal="center" vertical="center" wrapText="1"/>
    </xf>
    <xf numFmtId="1" fontId="2" fillId="0" borderId="922" xfId="0" applyNumberFormat="1" applyFont="1" applyBorder="1" applyAlignment="1">
      <alignment horizontal="center" vertical="center" wrapText="1"/>
    </xf>
    <xf numFmtId="1" fontId="2" fillId="0" borderId="920" xfId="2" applyNumberFormat="1" applyFont="1" applyBorder="1" applyAlignment="1">
      <alignment horizontal="center" vertical="center"/>
    </xf>
    <xf numFmtId="1" fontId="2" fillId="0" borderId="893" xfId="2" applyNumberFormat="1" applyFont="1" applyBorder="1" applyAlignment="1">
      <alignment horizontal="left" vertical="center" wrapText="1"/>
    </xf>
    <xf numFmtId="1" fontId="2" fillId="0" borderId="894" xfId="2" applyNumberFormat="1" applyFont="1" applyBorder="1" applyAlignment="1">
      <alignment horizontal="left" vertical="center" wrapText="1"/>
    </xf>
    <xf numFmtId="1" fontId="2" fillId="0" borderId="894" xfId="0" applyNumberFormat="1" applyFont="1" applyBorder="1" applyAlignment="1">
      <alignment horizontal="center" vertical="center" wrapText="1"/>
    </xf>
    <xf numFmtId="1" fontId="2" fillId="0" borderId="906" xfId="2" applyNumberFormat="1" applyFont="1" applyBorder="1" applyAlignment="1">
      <alignment horizontal="center" vertical="center" wrapText="1"/>
    </xf>
    <xf numFmtId="1" fontId="2" fillId="0" borderId="893" xfId="2" quotePrefix="1" applyNumberFormat="1" applyFont="1" applyBorder="1" applyAlignment="1">
      <alignment horizontal="center" vertical="center" wrapText="1"/>
    </xf>
    <xf numFmtId="1" fontId="2" fillId="0" borderId="899" xfId="2" quotePrefix="1" applyNumberFormat="1" applyFont="1" applyBorder="1" applyAlignment="1">
      <alignment horizontal="center" vertical="center" wrapText="1"/>
    </xf>
    <xf numFmtId="1" fontId="2" fillId="0" borderId="894" xfId="2" quotePrefix="1" applyNumberFormat="1" applyFont="1" applyBorder="1" applyAlignment="1">
      <alignment horizontal="center" vertical="center" wrapText="1"/>
    </xf>
    <xf numFmtId="1" fontId="2" fillId="0" borderId="892" xfId="0" applyNumberFormat="1" applyFont="1" applyBorder="1" applyAlignment="1">
      <alignment horizontal="center" vertical="center" wrapText="1"/>
    </xf>
    <xf numFmtId="1" fontId="2" fillId="0" borderId="915" xfId="0" applyNumberFormat="1" applyFont="1" applyBorder="1" applyAlignment="1">
      <alignment horizontal="center" vertical="center" wrapText="1"/>
    </xf>
    <xf numFmtId="1" fontId="2" fillId="0" borderId="891" xfId="2" applyNumberFormat="1" applyFont="1" applyBorder="1" applyAlignment="1">
      <alignment horizontal="center" vertical="center" wrapText="1"/>
    </xf>
    <xf numFmtId="1" fontId="2" fillId="0" borderId="919" xfId="2" applyNumberFormat="1" applyFont="1" applyBorder="1" applyAlignment="1">
      <alignment horizontal="center" vertical="center" wrapText="1"/>
    </xf>
    <xf numFmtId="1" fontId="2" fillId="0" borderId="914" xfId="2" applyNumberFormat="1" applyFont="1" applyBorder="1" applyAlignment="1">
      <alignment horizontal="center" vertical="center" wrapText="1"/>
    </xf>
    <xf numFmtId="1" fontId="1" fillId="0" borderId="907" xfId="2" applyNumberFormat="1" applyFont="1" applyBorder="1" applyAlignment="1">
      <alignment horizontal="center"/>
    </xf>
    <xf numFmtId="1" fontId="2" fillId="0" borderId="896" xfId="2" applyNumberFormat="1" applyFont="1" applyBorder="1" applyAlignment="1">
      <alignment horizontal="center" vertical="center" wrapText="1"/>
    </xf>
    <xf numFmtId="1" fontId="2" fillId="0" borderId="896" xfId="3" applyNumberFormat="1" applyFont="1" applyBorder="1" applyAlignment="1">
      <alignment horizontal="center" vertical="center"/>
    </xf>
    <xf numFmtId="1" fontId="2" fillId="0" borderId="906" xfId="3" applyNumberFormat="1" applyFont="1" applyBorder="1" applyAlignment="1">
      <alignment horizontal="center" vertical="center"/>
    </xf>
    <xf numFmtId="1" fontId="2" fillId="0" borderId="905" xfId="3" applyNumberFormat="1" applyFont="1" applyBorder="1" applyAlignment="1">
      <alignment horizontal="center" vertical="center"/>
    </xf>
    <xf numFmtId="1" fontId="2" fillId="0" borderId="907" xfId="3" applyNumberFormat="1" applyFont="1" applyBorder="1" applyAlignment="1">
      <alignment horizontal="center" vertical="center"/>
    </xf>
    <xf numFmtId="1" fontId="2" fillId="0" borderId="918" xfId="2" quotePrefix="1" applyNumberFormat="1" applyFont="1" applyBorder="1" applyAlignment="1">
      <alignment horizontal="center" vertical="center" wrapText="1"/>
    </xf>
    <xf numFmtId="1" fontId="1" fillId="0" borderId="906" xfId="2" applyNumberFormat="1" applyFont="1" applyBorder="1" applyAlignment="1" applyProtection="1">
      <alignment horizontal="center" vertical="center" wrapText="1"/>
      <protection locked="0"/>
    </xf>
    <xf numFmtId="1" fontId="1" fillId="0" borderId="905" xfId="2" applyNumberFormat="1" applyFont="1" applyBorder="1" applyAlignment="1" applyProtection="1">
      <alignment horizontal="center" vertical="center" wrapText="1"/>
      <protection locked="0"/>
    </xf>
    <xf numFmtId="1" fontId="1" fillId="0" borderId="907" xfId="2" applyNumberFormat="1" applyFont="1" applyBorder="1" applyAlignment="1" applyProtection="1">
      <alignment horizontal="center" vertical="center" wrapText="1"/>
      <protection locked="0"/>
    </xf>
    <xf numFmtId="1" fontId="2" fillId="0" borderId="893" xfId="0" applyNumberFormat="1" applyFont="1" applyBorder="1" applyAlignment="1">
      <alignment horizontal="center" vertical="center"/>
    </xf>
    <xf numFmtId="1" fontId="2" fillId="0" borderId="894" xfId="0" applyNumberFormat="1" applyFont="1" applyBorder="1" applyAlignment="1">
      <alignment horizontal="center" vertical="center"/>
    </xf>
    <xf numFmtId="1" fontId="2" fillId="0" borderId="892" xfId="2" applyNumberFormat="1" applyFont="1" applyBorder="1" applyAlignment="1">
      <alignment horizontal="center" vertical="center" wrapText="1"/>
    </xf>
    <xf numFmtId="1" fontId="2" fillId="0" borderId="895" xfId="0" applyNumberFormat="1" applyFont="1" applyBorder="1" applyAlignment="1">
      <alignment horizontal="left" vertical="center"/>
    </xf>
    <xf numFmtId="1" fontId="2" fillId="0" borderId="907" xfId="0" applyNumberFormat="1" applyFont="1" applyBorder="1" applyAlignment="1">
      <alignment horizontal="left" wrapText="1"/>
    </xf>
    <xf numFmtId="1" fontId="2" fillId="0" borderId="892" xfId="2" quotePrefix="1" applyNumberFormat="1" applyFont="1" applyBorder="1" applyAlignment="1">
      <alignment horizontal="center" vertical="center" wrapText="1"/>
    </xf>
    <xf numFmtId="1" fontId="2" fillId="0" borderId="915" xfId="2" quotePrefix="1" applyNumberFormat="1" applyFont="1" applyBorder="1" applyAlignment="1">
      <alignment horizontal="center" vertical="center" wrapText="1"/>
    </xf>
    <xf numFmtId="1" fontId="2" fillId="0" borderId="901" xfId="0" applyNumberFormat="1" applyFont="1" applyBorder="1" applyAlignment="1">
      <alignment horizontal="center" vertical="center" wrapText="1"/>
    </xf>
    <xf numFmtId="1" fontId="2" fillId="0" borderId="903" xfId="0" applyNumberFormat="1" applyFont="1" applyBorder="1" applyAlignment="1">
      <alignment horizontal="center" vertical="center" wrapText="1"/>
    </xf>
    <xf numFmtId="1" fontId="2" fillId="0" borderId="916" xfId="0" applyNumberFormat="1" applyFont="1" applyBorder="1" applyAlignment="1">
      <alignment horizontal="center" vertical="center" wrapText="1"/>
    </xf>
    <xf numFmtId="1" fontId="2" fillId="0" borderId="896" xfId="0" applyNumberFormat="1" applyFont="1" applyBorder="1" applyAlignment="1">
      <alignment horizontal="center" vertical="center" wrapText="1"/>
    </xf>
    <xf numFmtId="1" fontId="2" fillId="0" borderId="905" xfId="0" applyNumberFormat="1" applyFont="1" applyBorder="1" applyAlignment="1">
      <alignment horizontal="center" vertical="center" wrapText="1"/>
    </xf>
    <xf numFmtId="1" fontId="2" fillId="0" borderId="907" xfId="0" applyNumberFormat="1" applyFont="1" applyBorder="1" applyAlignment="1">
      <alignment horizontal="center" vertical="center" wrapText="1"/>
    </xf>
    <xf numFmtId="1" fontId="2" fillId="0" borderId="794" xfId="0" applyNumberFormat="1" applyFont="1" applyBorder="1" applyAlignment="1">
      <alignment horizontal="center" vertical="center" wrapText="1"/>
    </xf>
    <xf numFmtId="1" fontId="2" fillId="0" borderId="902" xfId="0" applyNumberFormat="1" applyFont="1" applyBorder="1" applyAlignment="1">
      <alignment horizontal="center" vertical="center"/>
    </xf>
    <xf numFmtId="1" fontId="2" fillId="0" borderId="908" xfId="0" applyNumberFormat="1" applyFont="1" applyBorder="1" applyAlignment="1">
      <alignment horizontal="center" vertical="center"/>
    </xf>
    <xf numFmtId="1" fontId="2" fillId="0" borderId="903" xfId="0" applyNumberFormat="1" applyFont="1" applyBorder="1" applyAlignment="1">
      <alignment horizontal="center" vertical="center"/>
    </xf>
    <xf numFmtId="1" fontId="2" fillId="0" borderId="895" xfId="0" applyNumberFormat="1" applyFont="1" applyBorder="1" applyAlignment="1">
      <alignment horizontal="left" vertical="center" wrapText="1"/>
    </xf>
    <xf numFmtId="1" fontId="2" fillId="10" borderId="907" xfId="0" applyNumberFormat="1" applyFont="1" applyFill="1" applyBorder="1" applyAlignment="1">
      <alignment horizontal="left" wrapText="1"/>
    </xf>
    <xf numFmtId="1" fontId="2" fillId="0" borderId="891" xfId="0" applyNumberFormat="1" applyFont="1" applyBorder="1" applyAlignment="1">
      <alignment horizontal="center" vertical="center" wrapText="1"/>
    </xf>
    <xf numFmtId="1" fontId="6" fillId="2" borderId="906" xfId="0" applyNumberFormat="1" applyFont="1" applyFill="1" applyBorder="1" applyAlignment="1">
      <alignment wrapText="1"/>
    </xf>
    <xf numFmtId="1" fontId="2" fillId="0" borderId="906" xfId="0" applyNumberFormat="1" applyFont="1" applyBorder="1" applyAlignment="1">
      <alignment horizontal="center" vertical="center" wrapText="1"/>
    </xf>
    <xf numFmtId="1" fontId="2" fillId="0" borderId="899" xfId="0" applyNumberFormat="1" applyFont="1" applyBorder="1" applyAlignment="1">
      <alignment horizontal="center" vertical="center" wrapText="1"/>
    </xf>
    <xf numFmtId="1" fontId="2" fillId="0" borderId="905" xfId="0" applyNumberFormat="1" applyFont="1" applyBorder="1" applyAlignment="1">
      <alignment horizontal="center" vertical="center"/>
    </xf>
    <xf numFmtId="1" fontId="2" fillId="0" borderId="907" xfId="0" applyNumberFormat="1" applyFont="1" applyBorder="1" applyAlignment="1">
      <alignment horizontal="center" vertical="center"/>
    </xf>
    <xf numFmtId="1" fontId="2" fillId="3" borderId="893" xfId="0" applyNumberFormat="1" applyFont="1" applyFill="1" applyBorder="1" applyAlignment="1">
      <alignment horizontal="center" vertical="center" wrapText="1"/>
    </xf>
    <xf numFmtId="1" fontId="2" fillId="3" borderId="894" xfId="0" applyNumberFormat="1" applyFont="1" applyFill="1" applyBorder="1" applyAlignment="1">
      <alignment horizontal="center" vertical="center" wrapText="1"/>
    </xf>
    <xf numFmtId="1" fontId="2" fillId="0" borderId="893" xfId="0" applyNumberFormat="1" applyFont="1" applyBorder="1" applyAlignment="1">
      <alignment horizontal="left" vertical="center" wrapText="1"/>
    </xf>
    <xf numFmtId="1" fontId="2" fillId="0" borderId="894" xfId="0" applyNumberFormat="1" applyFont="1" applyBorder="1" applyAlignment="1">
      <alignment horizontal="left" vertical="center" wrapText="1"/>
    </xf>
    <xf numFmtId="1" fontId="2" fillId="0" borderId="902" xfId="0" applyNumberFormat="1" applyFont="1" applyBorder="1" applyAlignment="1">
      <alignment horizontal="center" vertical="center" wrapText="1"/>
    </xf>
    <xf numFmtId="1" fontId="2" fillId="0" borderId="908" xfId="0" applyNumberFormat="1" applyFont="1" applyBorder="1" applyAlignment="1">
      <alignment horizontal="center" vertical="center" wrapText="1"/>
    </xf>
    <xf numFmtId="1" fontId="2" fillId="3" borderId="899" xfId="0" applyNumberFormat="1" applyFont="1" applyFill="1" applyBorder="1" applyAlignment="1">
      <alignment horizontal="center" vertical="center" wrapText="1"/>
    </xf>
    <xf numFmtId="1" fontId="2" fillId="0" borderId="896" xfId="0" applyNumberFormat="1" applyFont="1" applyBorder="1" applyAlignment="1">
      <alignment horizontal="center" vertical="center"/>
    </xf>
    <xf numFmtId="1" fontId="2" fillId="0" borderId="899" xfId="0" applyNumberFormat="1" applyFont="1" applyBorder="1" applyAlignment="1">
      <alignment horizontal="center" vertical="center"/>
    </xf>
    <xf numFmtId="1" fontId="2" fillId="0" borderId="357" xfId="0" applyNumberFormat="1" applyFont="1" applyBorder="1" applyAlignment="1">
      <alignment horizontal="left"/>
    </xf>
    <xf numFmtId="1" fontId="2" fillId="0" borderId="367" xfId="0" applyNumberFormat="1" applyFont="1" applyBorder="1" applyAlignment="1">
      <alignment horizontal="left"/>
    </xf>
    <xf numFmtId="1" fontId="2" fillId="0" borderId="897" xfId="0" applyNumberFormat="1" applyFont="1" applyBorder="1" applyAlignment="1">
      <alignment horizontal="center" vertical="center" wrapText="1"/>
    </xf>
    <xf numFmtId="1" fontId="2" fillId="0" borderId="898" xfId="0" applyNumberFormat="1" applyFont="1" applyBorder="1" applyAlignment="1">
      <alignment horizontal="center" vertical="center" wrapText="1"/>
    </xf>
    <xf numFmtId="1" fontId="2" fillId="0" borderId="869" xfId="0" applyNumberFormat="1" applyFont="1" applyBorder="1" applyAlignment="1">
      <alignment horizontal="center" vertical="center" wrapText="1"/>
    </xf>
    <xf numFmtId="1" fontId="10" fillId="0" borderId="895" xfId="0" applyNumberFormat="1" applyFont="1" applyBorder="1"/>
    <xf numFmtId="1" fontId="10" fillId="0" borderId="869" xfId="0" applyNumberFormat="1" applyFont="1" applyBorder="1"/>
    <xf numFmtId="1" fontId="2" fillId="0" borderId="892" xfId="0" applyNumberFormat="1" applyFont="1" applyBorder="1" applyAlignment="1">
      <alignment horizontal="center"/>
    </xf>
    <xf numFmtId="1" fontId="2" fillId="0" borderId="866" xfId="0" applyNumberFormat="1" applyFont="1" applyBorder="1" applyAlignment="1">
      <alignment horizontal="center" vertical="center" wrapText="1"/>
    </xf>
    <xf numFmtId="1" fontId="2" fillId="0" borderId="883" xfId="0" applyNumberFormat="1" applyFont="1" applyBorder="1" applyAlignment="1">
      <alignment horizontal="center" vertical="center" wrapText="1"/>
    </xf>
    <xf numFmtId="1" fontId="2" fillId="0" borderId="866" xfId="0" applyNumberFormat="1" applyFont="1" applyBorder="1" applyAlignment="1">
      <alignment vertical="center" wrapText="1"/>
    </xf>
    <xf numFmtId="1" fontId="2" fillId="0" borderId="868" xfId="0" applyNumberFormat="1" applyFont="1" applyBorder="1" applyAlignment="1">
      <alignment vertical="center" wrapText="1"/>
    </xf>
    <xf numFmtId="1" fontId="2" fillId="0" borderId="872" xfId="0" applyNumberFormat="1" applyFont="1" applyBorder="1" applyAlignment="1">
      <alignment horizontal="center" vertical="center" wrapText="1"/>
    </xf>
    <xf numFmtId="1" fontId="2" fillId="0" borderId="867" xfId="0" applyNumberFormat="1" applyFont="1" applyBorder="1" applyAlignment="1">
      <alignment horizontal="center" vertical="center" wrapText="1"/>
    </xf>
    <xf numFmtId="1" fontId="2" fillId="0" borderId="858" xfId="0" applyNumberFormat="1" applyFont="1" applyBorder="1" applyAlignment="1">
      <alignment horizontal="center" vertical="center" wrapText="1"/>
    </xf>
    <xf numFmtId="1" fontId="2" fillId="0" borderId="870" xfId="0" applyNumberFormat="1" applyFont="1" applyBorder="1" applyAlignment="1">
      <alignment horizontal="center" vertical="center" wrapText="1"/>
    </xf>
    <xf numFmtId="1" fontId="2" fillId="0" borderId="868" xfId="0" applyNumberFormat="1" applyFont="1" applyBorder="1" applyAlignment="1">
      <alignment horizontal="center" vertical="center" wrapText="1"/>
    </xf>
    <xf numFmtId="1" fontId="2" fillId="0" borderId="819" xfId="0" applyNumberFormat="1" applyFont="1" applyBorder="1" applyAlignment="1">
      <alignment horizontal="center" vertical="center" wrapText="1"/>
    </xf>
    <xf numFmtId="1" fontId="2" fillId="0" borderId="866" xfId="0" applyNumberFormat="1" applyFont="1" applyBorder="1" applyAlignment="1">
      <alignment horizontal="left" vertical="center"/>
    </xf>
    <xf numFmtId="1" fontId="2" fillId="0" borderId="868" xfId="0" applyNumberFormat="1" applyFont="1" applyBorder="1" applyAlignment="1">
      <alignment horizontal="left" vertical="center"/>
    </xf>
    <xf numFmtId="1" fontId="2" fillId="0" borderId="822" xfId="0" applyNumberFormat="1" applyFont="1" applyBorder="1" applyAlignment="1">
      <alignment vertical="center" wrapText="1"/>
    </xf>
    <xf numFmtId="1" fontId="2" fillId="0" borderId="862" xfId="0" applyNumberFormat="1" applyFont="1" applyBorder="1" applyAlignment="1">
      <alignment vertical="center" wrapText="1"/>
    </xf>
    <xf numFmtId="1" fontId="2" fillId="0" borderId="872" xfId="0" applyNumberFormat="1" applyFont="1" applyBorder="1" applyAlignment="1">
      <alignment horizontal="center" vertical="center"/>
    </xf>
    <xf numFmtId="1" fontId="2" fillId="0" borderId="869" xfId="0" applyNumberFormat="1" applyFont="1" applyBorder="1" applyAlignment="1">
      <alignment horizontal="center" vertical="center"/>
    </xf>
    <xf numFmtId="1" fontId="2" fillId="0" borderId="866" xfId="0" applyNumberFormat="1" applyFont="1" applyBorder="1" applyAlignment="1">
      <alignment horizontal="center" vertical="center"/>
    </xf>
    <xf numFmtId="1" fontId="2" fillId="0" borderId="867" xfId="0" applyNumberFormat="1" applyFont="1" applyBorder="1" applyAlignment="1">
      <alignment horizontal="center" vertical="center"/>
    </xf>
    <xf numFmtId="1" fontId="2" fillId="0" borderId="868" xfId="0" applyNumberFormat="1" applyFont="1" applyBorder="1" applyAlignment="1">
      <alignment horizontal="center" vertical="center"/>
    </xf>
    <xf numFmtId="1" fontId="2" fillId="0" borderId="882" xfId="0" applyNumberFormat="1" applyFont="1" applyBorder="1" applyAlignment="1">
      <alignment horizontal="center" vertical="center" wrapText="1"/>
    </xf>
    <xf numFmtId="1" fontId="2" fillId="0" borderId="864" xfId="0" applyNumberFormat="1" applyFont="1" applyBorder="1" applyAlignment="1">
      <alignment horizontal="center" vertical="center" wrapText="1"/>
    </xf>
    <xf numFmtId="1" fontId="2" fillId="0" borderId="865" xfId="0" applyNumberFormat="1" applyFont="1" applyBorder="1" applyAlignment="1">
      <alignment horizontal="center" vertical="center" wrapText="1"/>
    </xf>
    <xf numFmtId="1" fontId="2" fillId="0" borderId="883" xfId="0" applyNumberFormat="1" applyFont="1" applyBorder="1" applyAlignment="1">
      <alignment horizontal="center" vertical="center"/>
    </xf>
    <xf numFmtId="1" fontId="2" fillId="0" borderId="252" xfId="2" applyNumberFormat="1" applyFont="1" applyBorder="1" applyAlignment="1">
      <alignment horizontal="left" vertical="center" wrapText="1"/>
    </xf>
    <xf numFmtId="1" fontId="2" fillId="0" borderId="253" xfId="2" applyNumberFormat="1" applyFont="1" applyBorder="1" applyAlignment="1">
      <alignment horizontal="left" vertical="center" wrapText="1"/>
    </xf>
    <xf numFmtId="1" fontId="2" fillId="0" borderId="236" xfId="2" applyNumberFormat="1" applyFont="1" applyBorder="1" applyAlignment="1">
      <alignment horizontal="left" vertical="center" wrapText="1"/>
    </xf>
    <xf numFmtId="1" fontId="2" fillId="0" borderId="219" xfId="2" applyNumberFormat="1" applyFont="1" applyBorder="1" applyAlignment="1">
      <alignment horizontal="center" vertical="center" wrapText="1"/>
    </xf>
    <xf numFmtId="1" fontId="2" fillId="0" borderId="218" xfId="2" applyNumberFormat="1" applyFont="1" applyBorder="1" applyAlignment="1">
      <alignment horizontal="center" vertical="center" wrapText="1"/>
    </xf>
    <xf numFmtId="1" fontId="2" fillId="0" borderId="236" xfId="2" applyNumberFormat="1" applyFont="1" applyBorder="1" applyAlignment="1">
      <alignment horizontal="center" vertical="center" wrapText="1"/>
    </xf>
    <xf numFmtId="1" fontId="2" fillId="0" borderId="256" xfId="0" applyNumberFormat="1" applyFont="1" applyBorder="1" applyAlignment="1">
      <alignment horizontal="center" vertical="center" wrapText="1"/>
    </xf>
    <xf numFmtId="1" fontId="2" fillId="0" borderId="261" xfId="0" applyNumberFormat="1" applyFont="1" applyBorder="1" applyAlignment="1">
      <alignment horizontal="center" vertical="center" wrapText="1"/>
    </xf>
    <xf numFmtId="1" fontId="2" fillId="0" borderId="251" xfId="0" applyNumberFormat="1" applyFont="1" applyBorder="1" applyAlignment="1">
      <alignment horizontal="center" vertical="center" wrapText="1"/>
    </xf>
    <xf numFmtId="1" fontId="2" fillId="0" borderId="219" xfId="2" applyNumberFormat="1" applyFont="1" applyBorder="1" applyAlignment="1">
      <alignment horizontal="center" vertical="center"/>
    </xf>
    <xf numFmtId="1" fontId="2" fillId="0" borderId="256" xfId="2" applyNumberFormat="1" applyFont="1" applyBorder="1" applyAlignment="1">
      <alignment horizontal="left" vertical="center" wrapText="1"/>
    </xf>
    <xf numFmtId="1" fontId="2" fillId="0" borderId="251" xfId="2" applyNumberFormat="1" applyFont="1" applyBorder="1" applyAlignment="1">
      <alignment horizontal="left" vertical="center" wrapText="1"/>
    </xf>
    <xf numFmtId="1" fontId="2" fillId="0" borderId="217" xfId="2" applyNumberFormat="1" applyFont="1" applyBorder="1" applyAlignment="1">
      <alignment horizontal="center" vertical="center" wrapText="1"/>
    </xf>
    <xf numFmtId="1" fontId="2" fillId="0" borderId="256" xfId="2" quotePrefix="1" applyNumberFormat="1" applyFont="1" applyBorder="1" applyAlignment="1">
      <alignment horizontal="center" vertical="center" wrapText="1"/>
    </xf>
    <xf numFmtId="1" fontId="2" fillId="0" borderId="261" xfId="2" quotePrefix="1" applyNumberFormat="1" applyFont="1" applyBorder="1" applyAlignment="1">
      <alignment horizontal="center" vertical="center" wrapText="1"/>
    </xf>
    <xf numFmtId="1" fontId="2" fillId="0" borderId="251" xfId="2" quotePrefix="1" applyNumberFormat="1" applyFont="1" applyBorder="1" applyAlignment="1">
      <alignment horizontal="center" vertical="center" wrapText="1"/>
    </xf>
    <xf numFmtId="1" fontId="2" fillId="0" borderId="254" xfId="0" applyNumberFormat="1" applyFont="1" applyBorder="1" applyAlignment="1">
      <alignment horizontal="center" vertical="center" wrapText="1"/>
    </xf>
    <xf numFmtId="1" fontId="2" fillId="0" borderId="255" xfId="0" applyNumberFormat="1" applyFont="1" applyBorder="1" applyAlignment="1">
      <alignment horizontal="center" vertical="center" wrapText="1"/>
    </xf>
    <xf numFmtId="1" fontId="2" fillId="0" borderId="223" xfId="2" applyNumberFormat="1" applyFont="1" applyBorder="1" applyAlignment="1">
      <alignment horizontal="center" vertical="center" wrapText="1"/>
    </xf>
    <xf numFmtId="1" fontId="2" fillId="0" borderId="224" xfId="2" applyNumberFormat="1" applyFont="1" applyBorder="1" applyAlignment="1">
      <alignment horizontal="center" vertical="center" wrapText="1"/>
    </xf>
    <xf numFmtId="1" fontId="2" fillId="0" borderId="209" xfId="2" applyNumberFormat="1" applyFont="1" applyBorder="1" applyAlignment="1">
      <alignment horizontal="center" vertical="center" wrapText="1"/>
    </xf>
    <xf numFmtId="1" fontId="1" fillId="0" borderId="236" xfId="2" applyNumberFormat="1" applyFont="1" applyBorder="1" applyAlignment="1">
      <alignment horizontal="center"/>
    </xf>
    <xf numFmtId="1" fontId="2" fillId="0" borderId="219" xfId="3" applyNumberFormat="1" applyFont="1" applyBorder="1" applyAlignment="1">
      <alignment horizontal="center" vertical="center"/>
    </xf>
    <xf numFmtId="1" fontId="2" fillId="0" borderId="217" xfId="3" applyNumberFormat="1" applyFont="1" applyBorder="1" applyAlignment="1">
      <alignment horizontal="center" vertical="center"/>
    </xf>
    <xf numFmtId="1" fontId="2" fillId="0" borderId="218" xfId="3" applyNumberFormat="1" applyFont="1" applyBorder="1" applyAlignment="1">
      <alignment horizontal="center" vertical="center"/>
    </xf>
    <xf numFmtId="1" fontId="2" fillId="0" borderId="236" xfId="3" applyNumberFormat="1" applyFont="1" applyBorder="1" applyAlignment="1">
      <alignment horizontal="center" vertical="center"/>
    </xf>
    <xf numFmtId="1" fontId="2" fillId="0" borderId="262" xfId="2" quotePrefix="1" applyNumberFormat="1" applyFont="1" applyBorder="1" applyAlignment="1">
      <alignment horizontal="center" vertical="center" wrapText="1"/>
    </xf>
    <xf numFmtId="1" fontId="1" fillId="0" borderId="217" xfId="2" applyNumberFormat="1" applyFont="1" applyBorder="1" applyAlignment="1" applyProtection="1">
      <alignment horizontal="center" vertical="center" wrapText="1"/>
      <protection locked="0"/>
    </xf>
    <xf numFmtId="1" fontId="1" fillId="0" borderId="218" xfId="2" applyNumberFormat="1" applyFont="1" applyBorder="1" applyAlignment="1" applyProtection="1">
      <alignment horizontal="center" vertical="center" wrapText="1"/>
      <protection locked="0"/>
    </xf>
    <xf numFmtId="1" fontId="1" fillId="0" borderId="236" xfId="2" applyNumberFormat="1" applyFont="1" applyBorder="1" applyAlignment="1" applyProtection="1">
      <alignment horizontal="center" vertical="center" wrapText="1"/>
      <protection locked="0"/>
    </xf>
    <xf numFmtId="1" fontId="2" fillId="0" borderId="256" xfId="0" applyNumberFormat="1" applyFont="1" applyBorder="1" applyAlignment="1">
      <alignment horizontal="center" vertical="center"/>
    </xf>
    <xf numFmtId="1" fontId="2" fillId="0" borderId="251" xfId="0" applyNumberFormat="1" applyFont="1" applyBorder="1" applyAlignment="1">
      <alignment horizontal="center" vertical="center"/>
    </xf>
    <xf numFmtId="1" fontId="2" fillId="0" borderId="254" xfId="2" applyNumberFormat="1" applyFont="1" applyBorder="1" applyAlignment="1">
      <alignment horizontal="center" vertical="center" wrapText="1"/>
    </xf>
    <xf numFmtId="1" fontId="2" fillId="0" borderId="252" xfId="0" applyNumberFormat="1" applyFont="1" applyBorder="1" applyAlignment="1">
      <alignment horizontal="left" vertical="center"/>
    </xf>
    <xf numFmtId="1" fontId="2" fillId="0" borderId="253" xfId="0" applyNumberFormat="1" applyFont="1" applyBorder="1" applyAlignment="1">
      <alignment horizontal="left" vertical="center"/>
    </xf>
    <xf numFmtId="1" fontId="2" fillId="0" borderId="236" xfId="0" applyNumberFormat="1" applyFont="1" applyBorder="1" applyAlignment="1">
      <alignment horizontal="left" wrapText="1"/>
    </xf>
    <xf numFmtId="1" fontId="2" fillId="0" borderId="254" xfId="2" quotePrefix="1" applyNumberFormat="1" applyFont="1" applyBorder="1" applyAlignment="1">
      <alignment horizontal="center" vertical="center" wrapText="1"/>
    </xf>
    <xf numFmtId="1" fontId="2" fillId="0" borderId="255" xfId="2" quotePrefix="1" applyNumberFormat="1" applyFont="1" applyBorder="1" applyAlignment="1">
      <alignment horizontal="center" vertical="center" wrapText="1"/>
    </xf>
    <xf numFmtId="1" fontId="2" fillId="0" borderId="250" xfId="0" applyNumberFormat="1" applyFont="1" applyBorder="1" applyAlignment="1">
      <alignment horizontal="center" vertical="center" wrapText="1"/>
    </xf>
    <xf numFmtId="1" fontId="2" fillId="0" borderId="249" xfId="0" applyNumberFormat="1" applyFont="1" applyBorder="1" applyAlignment="1">
      <alignment horizontal="center" vertical="center" wrapText="1"/>
    </xf>
    <xf numFmtId="1" fontId="2" fillId="0" borderId="257" xfId="0" applyNumberFormat="1" applyFont="1" applyBorder="1" applyAlignment="1">
      <alignment horizontal="center" vertical="center" wrapText="1"/>
    </xf>
    <xf numFmtId="1" fontId="2" fillId="0" borderId="232" xfId="0" applyNumberFormat="1" applyFont="1" applyBorder="1" applyAlignment="1">
      <alignment horizontal="center" vertical="center" wrapText="1"/>
    </xf>
    <xf numFmtId="1" fontId="2" fillId="0" borderId="233" xfId="0" applyNumberFormat="1" applyFont="1" applyBorder="1" applyAlignment="1">
      <alignment horizontal="center" vertical="center" wrapText="1"/>
    </xf>
    <xf numFmtId="1" fontId="2" fillId="0" borderId="239" xfId="0" applyNumberFormat="1" applyFont="1" applyBorder="1" applyAlignment="1">
      <alignment horizontal="center" vertical="center" wrapText="1"/>
    </xf>
    <xf numFmtId="1" fontId="2" fillId="0" borderId="218" xfId="0" applyNumberFormat="1" applyFont="1" applyBorder="1" applyAlignment="1">
      <alignment horizontal="center" vertical="center" wrapText="1"/>
    </xf>
    <xf numFmtId="1" fontId="2" fillId="0" borderId="236" xfId="0" applyNumberFormat="1" applyFont="1" applyBorder="1" applyAlignment="1">
      <alignment horizontal="center" vertical="center" wrapText="1"/>
    </xf>
    <xf numFmtId="1" fontId="2" fillId="0" borderId="246" xfId="0" applyNumberFormat="1" applyFont="1" applyBorder="1" applyAlignment="1">
      <alignment horizontal="center" vertical="center" wrapText="1"/>
    </xf>
    <xf numFmtId="1" fontId="2" fillId="0" borderId="247" xfId="0" applyNumberFormat="1" applyFont="1" applyBorder="1" applyAlignment="1">
      <alignment horizontal="center" vertical="center"/>
    </xf>
    <xf numFmtId="1" fontId="2" fillId="0" borderId="248" xfId="0" applyNumberFormat="1" applyFont="1" applyBorder="1" applyAlignment="1">
      <alignment horizontal="center" vertical="center"/>
    </xf>
    <xf numFmtId="1" fontId="2" fillId="0" borderId="249" xfId="0" applyNumberFormat="1" applyFont="1" applyBorder="1" applyAlignment="1">
      <alignment horizontal="center" vertical="center"/>
    </xf>
    <xf numFmtId="1" fontId="2" fillId="0" borderId="234" xfId="0" applyNumberFormat="1" applyFont="1" applyBorder="1" applyAlignment="1">
      <alignment horizontal="left" vertical="center" wrapText="1"/>
    </xf>
    <xf numFmtId="1" fontId="2" fillId="0" borderId="290" xfId="0" applyNumberFormat="1" applyFont="1" applyBorder="1" applyAlignment="1">
      <alignment horizontal="left" vertical="center" wrapText="1"/>
    </xf>
    <xf numFmtId="1" fontId="2" fillId="10" borderId="236" xfId="0" applyNumberFormat="1" applyFont="1" applyFill="1" applyBorder="1" applyAlignment="1">
      <alignment horizontal="left" wrapText="1"/>
    </xf>
    <xf numFmtId="1" fontId="2" fillId="0" borderId="223" xfId="0" applyNumberFormat="1" applyFont="1" applyBorder="1" applyAlignment="1">
      <alignment horizontal="center" vertical="center" wrapText="1"/>
    </xf>
    <xf numFmtId="1" fontId="6" fillId="2" borderId="217" xfId="0" applyNumberFormat="1" applyFont="1" applyFill="1" applyBorder="1" applyAlignment="1">
      <alignment wrapText="1"/>
    </xf>
    <xf numFmtId="1" fontId="2" fillId="0" borderId="219" xfId="0" applyNumberFormat="1" applyFont="1" applyBorder="1" applyAlignment="1">
      <alignment horizontal="center" vertical="center" wrapText="1"/>
    </xf>
    <xf numFmtId="1" fontId="2" fillId="0" borderId="217" xfId="0" applyNumberFormat="1" applyFont="1" applyBorder="1" applyAlignment="1">
      <alignment horizontal="center" vertical="center" wrapText="1"/>
    </xf>
    <xf numFmtId="1" fontId="2" fillId="0" borderId="265" xfId="0" applyNumberFormat="1" applyFont="1" applyBorder="1" applyAlignment="1">
      <alignment horizontal="center" vertical="center" wrapText="1"/>
    </xf>
    <xf numFmtId="1" fontId="2" fillId="0" borderId="218" xfId="0" applyNumberFormat="1" applyFont="1" applyBorder="1" applyAlignment="1">
      <alignment horizontal="center" vertical="center"/>
    </xf>
    <xf numFmtId="1" fontId="2" fillId="0" borderId="236" xfId="0" applyNumberFormat="1" applyFont="1" applyBorder="1" applyAlignment="1">
      <alignment horizontal="center" vertical="center"/>
    </xf>
    <xf numFmtId="1" fontId="2" fillId="3" borderId="232" xfId="0" applyNumberFormat="1" applyFont="1" applyFill="1" applyBorder="1" applyAlignment="1">
      <alignment horizontal="center" vertical="center" wrapText="1"/>
    </xf>
    <xf numFmtId="1" fontId="2" fillId="3" borderId="233" xfId="0" applyNumberFormat="1" applyFont="1" applyFill="1" applyBorder="1" applyAlignment="1">
      <alignment horizontal="center" vertical="center" wrapText="1"/>
    </xf>
    <xf numFmtId="1" fontId="2" fillId="0" borderId="232" xfId="0" applyNumberFormat="1" applyFont="1" applyBorder="1" applyAlignment="1">
      <alignment horizontal="left" vertical="center" wrapText="1"/>
    </xf>
    <xf numFmtId="1" fontId="2" fillId="0" borderId="233" xfId="0" applyNumberFormat="1" applyFont="1" applyBorder="1" applyAlignment="1">
      <alignment horizontal="left" vertical="center" wrapText="1"/>
    </xf>
    <xf numFmtId="1" fontId="2" fillId="0" borderId="304" xfId="0" applyNumberFormat="1" applyFont="1" applyBorder="1" applyAlignment="1">
      <alignment horizontal="center" vertical="center" wrapText="1"/>
    </xf>
    <xf numFmtId="1" fontId="2" fillId="0" borderId="303" xfId="0" applyNumberFormat="1" applyFont="1" applyBorder="1" applyAlignment="1">
      <alignment horizontal="center" vertical="center" wrapText="1"/>
    </xf>
    <xf numFmtId="1" fontId="2" fillId="0" borderId="306" xfId="0" applyNumberFormat="1" applyFont="1" applyBorder="1" applyAlignment="1">
      <alignment horizontal="center" vertical="center" wrapText="1"/>
    </xf>
    <xf numFmtId="1" fontId="2" fillId="3" borderId="265" xfId="0" applyNumberFormat="1" applyFont="1" applyFill="1" applyBorder="1" applyAlignment="1">
      <alignment horizontal="center" vertical="center" wrapText="1"/>
    </xf>
    <xf numFmtId="1" fontId="2" fillId="0" borderId="227" xfId="0" applyNumberFormat="1" applyFont="1" applyBorder="1" applyAlignment="1">
      <alignment horizontal="center" vertical="center" wrapText="1"/>
    </xf>
    <xf numFmtId="1" fontId="2" fillId="0" borderId="288" xfId="0" applyNumberFormat="1" applyFont="1" applyBorder="1" applyAlignment="1">
      <alignment horizontal="center" vertical="center" wrapText="1"/>
    </xf>
    <xf numFmtId="1" fontId="2" fillId="0" borderId="289" xfId="0" applyNumberFormat="1" applyFont="1" applyBorder="1" applyAlignment="1">
      <alignment horizontal="center" vertical="center" wrapText="1"/>
    </xf>
    <xf numFmtId="1" fontId="2" fillId="0" borderId="227" xfId="0" applyNumberFormat="1" applyFont="1" applyBorder="1" applyAlignment="1">
      <alignment horizontal="left" vertical="center"/>
    </xf>
    <xf numFmtId="1" fontId="2" fillId="0" borderId="219" xfId="0" applyNumberFormat="1" applyFont="1" applyBorder="1" applyAlignment="1">
      <alignment horizontal="center" vertical="center"/>
    </xf>
    <xf numFmtId="1" fontId="2" fillId="0" borderId="288" xfId="0" applyNumberFormat="1" applyFont="1" applyBorder="1" applyAlignment="1">
      <alignment horizontal="center" vertical="center"/>
    </xf>
    <xf numFmtId="1" fontId="2" fillId="0" borderId="297" xfId="0" applyNumberFormat="1" applyFont="1" applyBorder="1" applyAlignment="1">
      <alignment horizontal="center" vertical="center"/>
    </xf>
    <xf numFmtId="1" fontId="2" fillId="0" borderId="289" xfId="0" applyNumberFormat="1" applyFont="1" applyBorder="1" applyAlignment="1">
      <alignment horizontal="center" vertical="center"/>
    </xf>
    <xf numFmtId="1" fontId="2" fillId="0" borderId="297" xfId="0" applyNumberFormat="1" applyFont="1" applyBorder="1" applyAlignment="1">
      <alignment horizontal="center" vertical="center" wrapText="1"/>
    </xf>
    <xf numFmtId="1" fontId="2" fillId="0" borderId="299" xfId="0" applyNumberFormat="1" applyFont="1" applyBorder="1" applyAlignment="1">
      <alignment horizontal="left"/>
    </xf>
    <xf numFmtId="1" fontId="2" fillId="0" borderId="300" xfId="0" applyNumberFormat="1" applyFont="1" applyBorder="1" applyAlignment="1">
      <alignment horizontal="left"/>
    </xf>
    <xf numFmtId="1" fontId="2" fillId="0" borderId="293" xfId="0" applyNumberFormat="1" applyFont="1" applyBorder="1" applyAlignment="1">
      <alignment horizontal="center" vertical="center" wrapText="1"/>
    </xf>
    <xf numFmtId="1" fontId="2" fillId="0" borderId="294" xfId="0" applyNumberFormat="1" applyFont="1" applyBorder="1" applyAlignment="1">
      <alignment horizontal="center" vertical="center" wrapText="1"/>
    </xf>
    <xf numFmtId="1" fontId="2" fillId="0" borderId="296" xfId="0" applyNumberFormat="1" applyFont="1" applyBorder="1" applyAlignment="1">
      <alignment horizontal="center" vertical="center" wrapText="1"/>
    </xf>
    <xf numFmtId="1" fontId="2" fillId="0" borderId="234" xfId="0" applyNumberFormat="1" applyFont="1" applyBorder="1" applyAlignment="1">
      <alignment vertical="center"/>
    </xf>
    <xf numFmtId="1" fontId="10" fillId="0" borderId="290" xfId="0" applyNumberFormat="1" applyFont="1" applyBorder="1"/>
    <xf numFmtId="1" fontId="10" fillId="0" borderId="236" xfId="0" applyNumberFormat="1" applyFont="1" applyBorder="1"/>
    <xf numFmtId="1" fontId="2" fillId="0" borderId="286" xfId="0" applyNumberFormat="1" applyFont="1" applyBorder="1" applyAlignment="1">
      <alignment horizontal="center" vertical="center" wrapText="1"/>
    </xf>
    <xf numFmtId="1" fontId="2" fillId="0" borderId="287" xfId="0" applyNumberFormat="1" applyFont="1" applyBorder="1" applyAlignment="1">
      <alignment horizontal="center"/>
    </xf>
    <xf numFmtId="1" fontId="2" fillId="0" borderId="274" xfId="0" applyNumberFormat="1" applyFont="1" applyBorder="1" applyAlignment="1">
      <alignment horizontal="center" vertical="center" wrapText="1"/>
    </xf>
    <xf numFmtId="1" fontId="2" fillId="0" borderId="232" xfId="0" applyNumberFormat="1" applyFont="1" applyBorder="1" applyAlignment="1">
      <alignment vertical="center" wrapText="1"/>
    </xf>
    <xf numFmtId="1" fontId="2" fillId="0" borderId="233" xfId="0" applyNumberFormat="1" applyFont="1" applyBorder="1" applyAlignment="1">
      <alignment vertical="center" wrapText="1"/>
    </xf>
    <xf numFmtId="1" fontId="2" fillId="0" borderId="105" xfId="0" applyNumberFormat="1" applyFont="1" applyBorder="1" applyAlignment="1">
      <alignment horizontal="left" vertical="center" wrapText="1"/>
    </xf>
    <xf numFmtId="1" fontId="2" fillId="0" borderId="224" xfId="0" applyNumberFormat="1" applyFont="1" applyBorder="1" applyAlignment="1">
      <alignment horizontal="center" vertical="center" wrapText="1"/>
    </xf>
    <xf numFmtId="1" fontId="2" fillId="0" borderId="209" xfId="0" applyNumberFormat="1" applyFont="1" applyBorder="1" applyAlignment="1">
      <alignment horizontal="center" vertical="center" wrapText="1"/>
    </xf>
    <xf numFmtId="1" fontId="2" fillId="0" borderId="231" xfId="0" applyNumberFormat="1" applyFont="1" applyBorder="1" applyAlignment="1">
      <alignment horizontal="center" vertical="center" wrapText="1"/>
    </xf>
    <xf numFmtId="1" fontId="2" fillId="0" borderId="232" xfId="0" applyNumberFormat="1" applyFont="1" applyBorder="1" applyAlignment="1">
      <alignment horizontal="left" vertical="center"/>
    </xf>
    <xf numFmtId="1" fontId="2" fillId="0" borderId="233" xfId="0" applyNumberFormat="1" applyFont="1" applyBorder="1" applyAlignment="1">
      <alignment horizontal="left" vertical="center"/>
    </xf>
    <xf numFmtId="1" fontId="2" fillId="0" borderId="145" xfId="0" applyNumberFormat="1" applyFont="1" applyBorder="1" applyAlignment="1">
      <alignment horizontal="left" vertical="center"/>
    </xf>
    <xf numFmtId="1" fontId="2" fillId="0" borderId="234" xfId="0" applyNumberFormat="1" applyFont="1" applyBorder="1" applyAlignment="1">
      <alignment vertical="center" wrapText="1"/>
    </xf>
    <xf numFmtId="1" fontId="2" fillId="0" borderId="235" xfId="0" applyNumberFormat="1" applyFont="1" applyBorder="1" applyAlignment="1">
      <alignment vertical="center" wrapText="1"/>
    </xf>
    <xf numFmtId="1" fontId="2" fillId="0" borderId="232" xfId="0" applyNumberFormat="1" applyFont="1" applyBorder="1" applyAlignment="1">
      <alignment horizontal="center" vertical="center"/>
    </xf>
    <xf numFmtId="1" fontId="2" fillId="0" borderId="265" xfId="0" applyNumberFormat="1" applyFont="1" applyBorder="1" applyAlignment="1">
      <alignment horizontal="center" vertical="center"/>
    </xf>
    <xf numFmtId="1" fontId="2" fillId="0" borderId="233" xfId="0" applyNumberFormat="1" applyFont="1" applyBorder="1" applyAlignment="1">
      <alignment horizontal="center" vertical="center"/>
    </xf>
    <xf numFmtId="1" fontId="2" fillId="0" borderId="230" xfId="0" applyNumberFormat="1" applyFont="1" applyBorder="1" applyAlignment="1">
      <alignment horizontal="center" vertical="center" wrapText="1"/>
    </xf>
    <xf numFmtId="1" fontId="2" fillId="0" borderId="264" xfId="0" applyNumberFormat="1" applyFont="1" applyBorder="1" applyAlignment="1">
      <alignment horizontal="center" vertical="center" wrapText="1"/>
    </xf>
    <xf numFmtId="1" fontId="2" fillId="0" borderId="240" xfId="0" applyNumberFormat="1" applyFont="1" applyBorder="1" applyAlignment="1">
      <alignment horizontal="center" vertical="center" wrapText="1"/>
    </xf>
    <xf numFmtId="1" fontId="2" fillId="0" borderId="274" xfId="0" applyNumberFormat="1" applyFont="1" applyBorder="1" applyAlignment="1">
      <alignment horizontal="center" vertical="center"/>
    </xf>
    <xf numFmtId="1" fontId="2" fillId="0" borderId="234" xfId="2" applyNumberFormat="1" applyFont="1" applyBorder="1" applyAlignment="1">
      <alignment horizontal="left" vertical="center" wrapText="1"/>
    </xf>
    <xf numFmtId="1" fontId="2" fillId="0" borderId="335" xfId="2" applyNumberFormat="1" applyFont="1" applyBorder="1" applyAlignment="1">
      <alignment horizontal="left" vertical="center" wrapText="1"/>
    </xf>
    <xf numFmtId="1" fontId="2" fillId="0" borderId="368" xfId="2" applyNumberFormat="1" applyFont="1" applyBorder="1" applyAlignment="1">
      <alignment horizontal="center" vertical="center" wrapText="1"/>
    </xf>
    <xf numFmtId="1" fontId="2" fillId="0" borderId="226" xfId="2" applyNumberFormat="1" applyFont="1" applyBorder="1" applyAlignment="1">
      <alignment horizontal="center" vertical="center" wrapText="1"/>
    </xf>
    <xf numFmtId="1" fontId="2" fillId="0" borderId="371" xfId="0" applyNumberFormat="1" applyFont="1" applyBorder="1" applyAlignment="1">
      <alignment horizontal="center" vertical="center" wrapText="1"/>
    </xf>
    <xf numFmtId="1" fontId="2" fillId="0" borderId="376" xfId="0" applyNumberFormat="1" applyFont="1" applyBorder="1" applyAlignment="1">
      <alignment horizontal="center" vertical="center" wrapText="1"/>
    </xf>
    <xf numFmtId="1" fontId="2" fillId="0" borderId="365" xfId="0" applyNumberFormat="1" applyFont="1" applyBorder="1" applyAlignment="1">
      <alignment horizontal="center" vertical="center" wrapText="1"/>
    </xf>
    <xf numFmtId="1" fontId="2" fillId="0" borderId="368" xfId="2" applyNumberFormat="1" applyFont="1" applyBorder="1" applyAlignment="1">
      <alignment horizontal="center" vertical="center"/>
    </xf>
    <xf numFmtId="1" fontId="2" fillId="0" borderId="371" xfId="2" applyNumberFormat="1" applyFont="1" applyBorder="1" applyAlignment="1">
      <alignment horizontal="left" vertical="center" wrapText="1"/>
    </xf>
    <xf numFmtId="1" fontId="2" fillId="0" borderId="365" xfId="2" applyNumberFormat="1" applyFont="1" applyBorder="1" applyAlignment="1">
      <alignment horizontal="left" vertical="center" wrapText="1"/>
    </xf>
    <xf numFmtId="1" fontId="2" fillId="0" borderId="242" xfId="2" applyNumberFormat="1" applyFont="1" applyBorder="1" applyAlignment="1">
      <alignment horizontal="center" vertical="center" wrapText="1"/>
    </xf>
    <xf numFmtId="1" fontId="2" fillId="0" borderId="371" xfId="2" quotePrefix="1" applyNumberFormat="1" applyFont="1" applyBorder="1" applyAlignment="1">
      <alignment horizontal="center" vertical="center" wrapText="1"/>
    </xf>
    <xf numFmtId="1" fontId="2" fillId="0" borderId="376" xfId="2" quotePrefix="1" applyNumberFormat="1" applyFont="1" applyBorder="1" applyAlignment="1">
      <alignment horizontal="center" vertical="center" wrapText="1"/>
    </xf>
    <xf numFmtId="1" fontId="2" fillId="0" borderId="365" xfId="2" quotePrefix="1" applyNumberFormat="1" applyFont="1" applyBorder="1" applyAlignment="1">
      <alignment horizontal="center" vertical="center" wrapText="1"/>
    </xf>
    <xf numFmtId="1" fontId="2" fillId="0" borderId="369" xfId="0" applyNumberFormat="1" applyFont="1" applyBorder="1" applyAlignment="1">
      <alignment horizontal="center" vertical="center" wrapText="1"/>
    </xf>
    <xf numFmtId="1" fontId="2" fillId="0" borderId="370" xfId="0" applyNumberFormat="1" applyFont="1" applyBorder="1" applyAlignment="1">
      <alignment horizontal="center" vertical="center" wrapText="1"/>
    </xf>
    <xf numFmtId="1" fontId="2" fillId="0" borderId="373" xfId="2" applyNumberFormat="1" applyFont="1" applyBorder="1" applyAlignment="1">
      <alignment horizontal="center" vertical="center" wrapText="1"/>
    </xf>
    <xf numFmtId="1" fontId="2" fillId="0" borderId="228" xfId="2" applyNumberFormat="1" applyFont="1" applyBorder="1" applyAlignment="1">
      <alignment horizontal="center" vertical="center" wrapText="1"/>
    </xf>
    <xf numFmtId="1" fontId="2" fillId="0" borderId="368" xfId="3" applyNumberFormat="1" applyFont="1" applyBorder="1" applyAlignment="1">
      <alignment horizontal="center" vertical="center"/>
    </xf>
    <xf numFmtId="1" fontId="2" fillId="0" borderId="242" xfId="3" applyNumberFormat="1" applyFont="1" applyBorder="1" applyAlignment="1">
      <alignment horizontal="center" vertical="center"/>
    </xf>
    <xf numFmtId="1" fontId="2" fillId="0" borderId="226" xfId="3" applyNumberFormat="1" applyFont="1" applyBorder="1" applyAlignment="1">
      <alignment horizontal="center" vertical="center"/>
    </xf>
    <xf numFmtId="1" fontId="2" fillId="0" borderId="377" xfId="2" quotePrefix="1" applyNumberFormat="1" applyFont="1" applyBorder="1" applyAlignment="1">
      <alignment horizontal="center" vertical="center" wrapText="1"/>
    </xf>
    <xf numFmtId="1" fontId="1" fillId="0" borderId="242" xfId="2" applyNumberFormat="1" applyFont="1" applyBorder="1" applyAlignment="1" applyProtection="1">
      <alignment horizontal="center" vertical="center" wrapText="1"/>
      <protection locked="0"/>
    </xf>
    <xf numFmtId="1" fontId="1" fillId="0" borderId="226" xfId="2" applyNumberFormat="1" applyFont="1" applyBorder="1" applyAlignment="1" applyProtection="1">
      <alignment horizontal="center" vertical="center" wrapText="1"/>
      <protection locked="0"/>
    </xf>
    <xf numFmtId="1" fontId="2" fillId="0" borderId="371" xfId="0" applyNumberFormat="1" applyFont="1" applyBorder="1" applyAlignment="1">
      <alignment horizontal="center" vertical="center"/>
    </xf>
    <xf numFmtId="1" fontId="2" fillId="0" borderId="365" xfId="0" applyNumberFormat="1" applyFont="1" applyBorder="1" applyAlignment="1">
      <alignment horizontal="center" vertical="center"/>
    </xf>
    <xf numFmtId="1" fontId="2" fillId="0" borderId="369" xfId="2" applyNumberFormat="1" applyFont="1" applyBorder="1" applyAlignment="1">
      <alignment horizontal="center" vertical="center" wrapText="1"/>
    </xf>
    <xf numFmtId="1" fontId="2" fillId="0" borderId="366" xfId="0" applyNumberFormat="1" applyFont="1" applyBorder="1" applyAlignment="1">
      <alignment horizontal="left" vertical="center"/>
    </xf>
    <xf numFmtId="1" fontId="2" fillId="0" borderId="367" xfId="0" applyNumberFormat="1" applyFont="1" applyBorder="1" applyAlignment="1">
      <alignment horizontal="left" vertical="center"/>
    </xf>
    <xf numFmtId="1" fontId="2" fillId="0" borderId="369" xfId="2" quotePrefix="1" applyNumberFormat="1" applyFont="1" applyBorder="1" applyAlignment="1">
      <alignment horizontal="center" vertical="center" wrapText="1"/>
    </xf>
    <xf numFmtId="1" fontId="2" fillId="0" borderId="370" xfId="2" quotePrefix="1" applyNumberFormat="1" applyFont="1" applyBorder="1" applyAlignment="1">
      <alignment horizontal="center" vertical="center" wrapText="1"/>
    </xf>
    <xf numFmtId="1" fontId="2" fillId="0" borderId="364" xfId="0" applyNumberFormat="1" applyFont="1" applyBorder="1" applyAlignment="1">
      <alignment horizontal="center" vertical="center" wrapText="1"/>
    </xf>
    <xf numFmtId="1" fontId="2" fillId="0" borderId="363" xfId="0" applyNumberFormat="1" applyFont="1" applyBorder="1" applyAlignment="1">
      <alignment horizontal="center" vertical="center" wrapText="1"/>
    </xf>
    <xf numFmtId="1" fontId="2" fillId="0" borderId="372" xfId="0" applyNumberFormat="1" applyFont="1" applyBorder="1" applyAlignment="1">
      <alignment horizontal="center" vertical="center" wrapText="1"/>
    </xf>
    <xf numFmtId="1" fontId="2" fillId="0" borderId="344" xfId="0" applyNumberFormat="1" applyFont="1" applyBorder="1" applyAlignment="1">
      <alignment horizontal="center" vertical="center" wrapText="1"/>
    </xf>
    <xf numFmtId="1" fontId="2" fillId="0" borderId="346" xfId="0" applyNumberFormat="1" applyFont="1" applyBorder="1" applyAlignment="1">
      <alignment horizontal="center" vertical="center" wrapText="1"/>
    </xf>
    <xf numFmtId="1" fontId="2" fillId="0" borderId="338" xfId="0" applyNumberFormat="1" applyFont="1" applyBorder="1" applyAlignment="1">
      <alignment horizontal="center" vertical="center" wrapText="1"/>
    </xf>
    <xf numFmtId="1" fontId="2" fillId="0" borderId="226" xfId="0" applyNumberFormat="1" applyFont="1" applyBorder="1" applyAlignment="1">
      <alignment horizontal="center" vertical="center" wrapText="1"/>
    </xf>
    <xf numFmtId="1" fontId="2" fillId="0" borderId="301" xfId="0" applyNumberFormat="1" applyFont="1" applyBorder="1" applyAlignment="1">
      <alignment horizontal="center" vertical="center" wrapText="1"/>
    </xf>
    <xf numFmtId="1" fontId="2" fillId="0" borderId="361" xfId="0" applyNumberFormat="1" applyFont="1" applyBorder="1" applyAlignment="1">
      <alignment horizontal="center" vertical="center"/>
    </xf>
    <xf numFmtId="1" fontId="2" fillId="0" borderId="362" xfId="0" applyNumberFormat="1" applyFont="1" applyBorder="1" applyAlignment="1">
      <alignment horizontal="center" vertical="center"/>
    </xf>
    <xf numFmtId="1" fontId="2" fillId="0" borderId="363" xfId="0" applyNumberFormat="1" applyFont="1" applyBorder="1" applyAlignment="1">
      <alignment horizontal="center" vertical="center"/>
    </xf>
    <xf numFmtId="1" fontId="2" fillId="0" borderId="335" xfId="0" applyNumberFormat="1" applyFont="1" applyBorder="1" applyAlignment="1">
      <alignment horizontal="left" vertical="center" wrapText="1"/>
    </xf>
    <xf numFmtId="1" fontId="2" fillId="0" borderId="340" xfId="0" applyNumberFormat="1" applyFont="1" applyBorder="1" applyAlignment="1">
      <alignment horizontal="center" vertical="center" wrapText="1"/>
    </xf>
    <xf numFmtId="1" fontId="6" fillId="2" borderId="315" xfId="0" applyNumberFormat="1" applyFont="1" applyFill="1" applyBorder="1" applyAlignment="1">
      <alignment wrapText="1"/>
    </xf>
    <xf numFmtId="1" fontId="2" fillId="0" borderId="316" xfId="0" applyNumberFormat="1" applyFont="1" applyBorder="1" applyAlignment="1">
      <alignment horizontal="center" vertical="center" wrapText="1"/>
    </xf>
    <xf numFmtId="1" fontId="2" fillId="0" borderId="315" xfId="0" applyNumberFormat="1" applyFont="1" applyBorder="1" applyAlignment="1">
      <alignment horizontal="center" vertical="center" wrapText="1"/>
    </xf>
    <xf numFmtId="1" fontId="2" fillId="0" borderId="345" xfId="0" applyNumberFormat="1" applyFont="1" applyBorder="1" applyAlignment="1">
      <alignment horizontal="center" vertical="center" wrapText="1"/>
    </xf>
    <xf numFmtId="1" fontId="2" fillId="0" borderId="316" xfId="0" applyNumberFormat="1" applyFont="1" applyBorder="1" applyAlignment="1">
      <alignment horizontal="center" vertical="center"/>
    </xf>
    <xf numFmtId="1" fontId="2" fillId="3" borderId="344" xfId="0" applyNumberFormat="1" applyFont="1" applyFill="1" applyBorder="1" applyAlignment="1">
      <alignment horizontal="center" vertical="center" wrapText="1"/>
    </xf>
    <xf numFmtId="1" fontId="2" fillId="3" borderId="346" xfId="0" applyNumberFormat="1" applyFont="1" applyFill="1" applyBorder="1" applyAlignment="1">
      <alignment horizontal="center" vertical="center" wrapText="1"/>
    </xf>
    <xf numFmtId="1" fontId="2" fillId="0" borderId="344" xfId="0" applyNumberFormat="1" applyFont="1" applyBorder="1" applyAlignment="1">
      <alignment horizontal="left" vertical="center" wrapText="1"/>
    </xf>
    <xf numFmtId="1" fontId="2" fillId="0" borderId="346" xfId="0" applyNumberFormat="1" applyFont="1" applyBorder="1" applyAlignment="1">
      <alignment horizontal="left" vertical="center" wrapText="1"/>
    </xf>
    <xf numFmtId="1" fontId="2" fillId="0" borderId="350" xfId="0" applyNumberFormat="1" applyFont="1" applyBorder="1" applyAlignment="1">
      <alignment horizontal="center" vertical="center" wrapText="1"/>
    </xf>
    <xf numFmtId="1" fontId="2" fillId="0" borderId="356" xfId="0" applyNumberFormat="1" applyFont="1" applyBorder="1" applyAlignment="1">
      <alignment horizontal="center" vertical="center" wrapText="1"/>
    </xf>
    <xf numFmtId="1" fontId="2" fillId="0" borderId="351" xfId="0" applyNumberFormat="1" applyFont="1" applyBorder="1" applyAlignment="1">
      <alignment horizontal="center" vertical="center" wrapText="1"/>
    </xf>
    <xf numFmtId="1" fontId="2" fillId="3" borderId="345" xfId="0" applyNumberFormat="1" applyFont="1" applyFill="1" applyBorder="1" applyAlignment="1">
      <alignment horizontal="center" vertical="center" wrapText="1"/>
    </xf>
    <xf numFmtId="1" fontId="2" fillId="0" borderId="338" xfId="0" applyNumberFormat="1" applyFont="1" applyBorder="1" applyAlignment="1">
      <alignment horizontal="center" vertical="center"/>
    </xf>
    <xf numFmtId="1" fontId="2" fillId="0" borderId="344" xfId="0" applyNumberFormat="1" applyFont="1" applyBorder="1" applyAlignment="1">
      <alignment horizontal="center" vertical="center"/>
    </xf>
    <xf numFmtId="1" fontId="2" fillId="0" borderId="345" xfId="0" applyNumberFormat="1" applyFont="1" applyBorder="1" applyAlignment="1">
      <alignment horizontal="center" vertical="center"/>
    </xf>
    <xf numFmtId="1" fontId="2" fillId="0" borderId="346" xfId="0" applyNumberFormat="1" applyFont="1" applyBorder="1" applyAlignment="1">
      <alignment horizontal="center" vertical="center"/>
    </xf>
    <xf numFmtId="1" fontId="2" fillId="0" borderId="352" xfId="0" applyNumberFormat="1" applyFont="1" applyBorder="1" applyAlignment="1">
      <alignment horizontal="left"/>
    </xf>
    <xf numFmtId="1" fontId="2" fillId="0" borderId="353" xfId="0" applyNumberFormat="1" applyFont="1" applyBorder="1" applyAlignment="1">
      <alignment horizontal="left"/>
    </xf>
    <xf numFmtId="1" fontId="2" fillId="0" borderId="339" xfId="0" applyNumberFormat="1" applyFont="1" applyBorder="1" applyAlignment="1">
      <alignment horizontal="center" vertical="center" wrapText="1"/>
    </xf>
    <xf numFmtId="1" fontId="2" fillId="0" borderId="343" xfId="0" applyNumberFormat="1" applyFont="1" applyBorder="1" applyAlignment="1">
      <alignment horizontal="center" vertical="center" wrapText="1"/>
    </xf>
    <xf numFmtId="1" fontId="2" fillId="0" borderId="317" xfId="0" applyNumberFormat="1" applyFont="1" applyBorder="1" applyAlignment="1">
      <alignment horizontal="center" vertical="center" wrapText="1"/>
    </xf>
    <xf numFmtId="1" fontId="2" fillId="0" borderId="320" xfId="0" applyNumberFormat="1" applyFont="1" applyBorder="1" applyAlignment="1">
      <alignment horizontal="center" vertical="center" wrapText="1"/>
    </xf>
    <xf numFmtId="1" fontId="10" fillId="0" borderId="335" xfId="0" applyNumberFormat="1" applyFont="1" applyBorder="1"/>
    <xf numFmtId="1" fontId="2" fillId="0" borderId="313" xfId="0" applyNumberFormat="1" applyFont="1" applyBorder="1" applyAlignment="1">
      <alignment horizontal="center" vertical="center" wrapText="1"/>
    </xf>
    <xf numFmtId="1" fontId="2" fillId="0" borderId="327" xfId="0" applyNumberFormat="1" applyFont="1" applyBorder="1" applyAlignment="1">
      <alignment horizontal="center"/>
    </xf>
    <xf numFmtId="1" fontId="2" fillId="0" borderId="319" xfId="0" applyNumberFormat="1" applyFont="1" applyBorder="1" applyAlignment="1">
      <alignment horizontal="center" vertical="center" wrapText="1"/>
    </xf>
    <xf numFmtId="1" fontId="2" fillId="0" borderId="317" xfId="0" applyNumberFormat="1" applyFont="1" applyBorder="1" applyAlignment="1">
      <alignment vertical="center" wrapText="1"/>
    </xf>
    <xf numFmtId="1" fontId="2" fillId="0" borderId="320" xfId="0" applyNumberFormat="1" applyFont="1" applyBorder="1" applyAlignment="1">
      <alignment vertical="center" wrapText="1"/>
    </xf>
    <xf numFmtId="1" fontId="2" fillId="0" borderId="314" xfId="0" applyNumberFormat="1" applyFont="1" applyBorder="1" applyAlignment="1">
      <alignment horizontal="center" vertical="center" wrapText="1"/>
    </xf>
    <xf numFmtId="1" fontId="2" fillId="0" borderId="318" xfId="0" applyNumberFormat="1" applyFont="1" applyBorder="1" applyAlignment="1">
      <alignment horizontal="center" vertical="center" wrapText="1"/>
    </xf>
    <xf numFmtId="1" fontId="2" fillId="0" borderId="328" xfId="0" applyNumberFormat="1" applyFont="1" applyBorder="1" applyAlignment="1">
      <alignment horizontal="center" vertical="center" wrapText="1"/>
    </xf>
    <xf numFmtId="1" fontId="2" fillId="0" borderId="327" xfId="0" applyNumberFormat="1" applyFont="1" applyBorder="1" applyAlignment="1">
      <alignment horizontal="center" vertical="center" wrapText="1"/>
    </xf>
    <xf numFmtId="1" fontId="2" fillId="0" borderId="317" xfId="0" applyNumberFormat="1" applyFont="1" applyBorder="1" applyAlignment="1">
      <alignment horizontal="left" vertical="center"/>
    </xf>
    <xf numFmtId="1" fontId="2" fillId="0" borderId="320" xfId="0" applyNumberFormat="1" applyFont="1" applyBorder="1" applyAlignment="1">
      <alignment horizontal="left" vertical="center"/>
    </xf>
    <xf numFmtId="1" fontId="2" fillId="0" borderId="309" xfId="0" applyNumberFormat="1" applyFont="1" applyBorder="1" applyAlignment="1">
      <alignment vertical="center" wrapText="1"/>
    </xf>
    <xf numFmtId="1" fontId="2" fillId="0" borderId="314" xfId="0" applyNumberFormat="1" applyFont="1" applyBorder="1" applyAlignment="1">
      <alignment horizontal="center" vertical="center"/>
    </xf>
    <xf numFmtId="1" fontId="2" fillId="0" borderId="317" xfId="0" applyNumberFormat="1" applyFont="1" applyBorder="1" applyAlignment="1">
      <alignment horizontal="center" vertical="center"/>
    </xf>
    <xf numFmtId="1" fontId="2" fillId="0" borderId="318" xfId="0" applyNumberFormat="1" applyFont="1" applyBorder="1" applyAlignment="1">
      <alignment horizontal="center" vertical="center"/>
    </xf>
    <xf numFmtId="1" fontId="2" fillId="0" borderId="320" xfId="0" applyNumberFormat="1" applyFont="1" applyBorder="1" applyAlignment="1">
      <alignment horizontal="center" vertical="center"/>
    </xf>
    <xf numFmtId="1" fontId="2" fillId="0" borderId="319" xfId="0" applyNumberFormat="1" applyFont="1" applyBorder="1" applyAlignment="1">
      <alignment horizontal="center" vertical="center"/>
    </xf>
    <xf numFmtId="1" fontId="2" fillId="0" borderId="287" xfId="0" applyNumberFormat="1" applyFont="1" applyBorder="1" applyAlignment="1">
      <alignment horizontal="center" vertical="center" wrapText="1"/>
    </xf>
    <xf numFmtId="1" fontId="2" fillId="0" borderId="393" xfId="2" applyNumberFormat="1" applyFont="1" applyBorder="1" applyAlignment="1">
      <alignment horizontal="left" vertical="center" wrapText="1"/>
    </xf>
    <xf numFmtId="1" fontId="2" fillId="0" borderId="203" xfId="2" applyNumberFormat="1" applyFont="1" applyBorder="1" applyAlignment="1">
      <alignment horizontal="center" vertical="center" wrapText="1"/>
    </xf>
    <xf numFmtId="1" fontId="2" fillId="0" borderId="204" xfId="2" applyNumberFormat="1" applyFont="1" applyBorder="1" applyAlignment="1">
      <alignment horizontal="center" vertical="center" wrapText="1"/>
    </xf>
    <xf numFmtId="1" fontId="2" fillId="0" borderId="391" xfId="0" applyNumberFormat="1" applyFont="1" applyBorder="1" applyAlignment="1">
      <alignment horizontal="center" vertical="center" wrapText="1"/>
    </xf>
    <xf numFmtId="1" fontId="2" fillId="0" borderId="398" xfId="0" applyNumberFormat="1" applyFont="1" applyBorder="1" applyAlignment="1">
      <alignment horizontal="center" vertical="center" wrapText="1"/>
    </xf>
    <xf numFmtId="1" fontId="2" fillId="0" borderId="392" xfId="0" applyNumberFormat="1" applyFont="1" applyBorder="1" applyAlignment="1">
      <alignment horizontal="center" vertical="center" wrapText="1"/>
    </xf>
    <xf numFmtId="1" fontId="2" fillId="0" borderId="203" xfId="2" applyNumberFormat="1" applyFont="1" applyBorder="1" applyAlignment="1">
      <alignment horizontal="center" vertical="center"/>
    </xf>
    <xf numFmtId="1" fontId="2" fillId="0" borderId="391" xfId="2" applyNumberFormat="1" applyFont="1" applyBorder="1" applyAlignment="1">
      <alignment horizontal="left" vertical="center" wrapText="1"/>
    </xf>
    <xf numFmtId="1" fontId="2" fillId="0" borderId="392" xfId="2" applyNumberFormat="1" applyFont="1" applyBorder="1" applyAlignment="1">
      <alignment horizontal="left" vertical="center" wrapText="1"/>
    </xf>
    <xf numFmtId="1" fontId="2" fillId="0" borderId="391" xfId="2" quotePrefix="1" applyNumberFormat="1" applyFont="1" applyBorder="1" applyAlignment="1">
      <alignment horizontal="center" vertical="center" wrapText="1"/>
    </xf>
    <xf numFmtId="1" fontId="2" fillId="0" borderId="398" xfId="2" quotePrefix="1" applyNumberFormat="1" applyFont="1" applyBorder="1" applyAlignment="1">
      <alignment horizontal="center" vertical="center" wrapText="1"/>
    </xf>
    <xf numFmtId="1" fontId="2" fillId="0" borderId="392" xfId="2" quotePrefix="1" applyNumberFormat="1" applyFont="1" applyBorder="1" applyAlignment="1">
      <alignment horizontal="center" vertical="center" wrapText="1"/>
    </xf>
    <xf numFmtId="1" fontId="2" fillId="0" borderId="390" xfId="0" applyNumberFormat="1" applyFont="1" applyBorder="1" applyAlignment="1">
      <alignment horizontal="center" vertical="center" wrapText="1"/>
    </xf>
    <xf numFmtId="1" fontId="2" fillId="0" borderId="414" xfId="0" applyNumberFormat="1" applyFont="1" applyBorder="1" applyAlignment="1">
      <alignment horizontal="center" vertical="center" wrapText="1"/>
    </xf>
    <xf numFmtId="1" fontId="2" fillId="0" borderId="396" xfId="2" applyNumberFormat="1" applyFont="1" applyBorder="1" applyAlignment="1">
      <alignment horizontal="center" vertical="center" wrapText="1"/>
    </xf>
    <xf numFmtId="1" fontId="2" fillId="0" borderId="418" xfId="2" applyNumberFormat="1" applyFont="1" applyBorder="1" applyAlignment="1">
      <alignment horizontal="center" vertical="center" wrapText="1"/>
    </xf>
    <xf numFmtId="1" fontId="2" fillId="0" borderId="394" xfId="2" applyNumberFormat="1" applyFont="1" applyBorder="1" applyAlignment="1">
      <alignment horizontal="center" vertical="center" wrapText="1"/>
    </xf>
    <xf numFmtId="1" fontId="2" fillId="0" borderId="394" xfId="3" applyNumberFormat="1" applyFont="1" applyBorder="1" applyAlignment="1">
      <alignment horizontal="center" vertical="center"/>
    </xf>
    <xf numFmtId="1" fontId="2" fillId="0" borderId="204" xfId="3" applyNumberFormat="1" applyFont="1" applyBorder="1" applyAlignment="1">
      <alignment horizontal="center" vertical="center"/>
    </xf>
    <xf numFmtId="1" fontId="2" fillId="0" borderId="417" xfId="2" quotePrefix="1" applyNumberFormat="1" applyFont="1" applyBorder="1" applyAlignment="1">
      <alignment horizontal="center" vertical="center" wrapText="1"/>
    </xf>
    <xf numFmtId="1" fontId="1" fillId="0" borderId="204" xfId="2" applyNumberFormat="1" applyFont="1" applyBorder="1" applyAlignment="1" applyProtection="1">
      <alignment horizontal="center" vertical="center" wrapText="1"/>
      <protection locked="0"/>
    </xf>
    <xf numFmtId="1" fontId="2" fillId="0" borderId="391" xfId="0" applyNumberFormat="1" applyFont="1" applyBorder="1" applyAlignment="1">
      <alignment horizontal="center" vertical="center"/>
    </xf>
    <xf numFmtId="1" fontId="2" fillId="0" borderId="392" xfId="0" applyNumberFormat="1" applyFont="1" applyBorder="1" applyAlignment="1">
      <alignment horizontal="center" vertical="center"/>
    </xf>
    <xf numFmtId="1" fontId="2" fillId="0" borderId="390" xfId="2" applyNumberFormat="1" applyFont="1" applyBorder="1" applyAlignment="1">
      <alignment horizontal="center" vertical="center" wrapText="1"/>
    </xf>
    <xf numFmtId="1" fontId="2" fillId="0" borderId="234" xfId="0" applyNumberFormat="1" applyFont="1" applyBorder="1" applyAlignment="1">
      <alignment horizontal="left" vertical="center"/>
    </xf>
    <xf numFmtId="1" fontId="2" fillId="0" borderId="393" xfId="0" applyNumberFormat="1" applyFont="1" applyBorder="1" applyAlignment="1">
      <alignment horizontal="left" vertical="center"/>
    </xf>
    <xf numFmtId="1" fontId="2" fillId="0" borderId="390" xfId="2" quotePrefix="1" applyNumberFormat="1" applyFont="1" applyBorder="1" applyAlignment="1">
      <alignment horizontal="center" vertical="center" wrapText="1"/>
    </xf>
    <xf numFmtId="1" fontId="2" fillId="0" borderId="414" xfId="2" quotePrefix="1" applyNumberFormat="1" applyFont="1" applyBorder="1" applyAlignment="1">
      <alignment horizontal="center" vertical="center" wrapText="1"/>
    </xf>
    <xf numFmtId="1" fontId="2" fillId="0" borderId="400" xfId="0" applyNumberFormat="1" applyFont="1" applyBorder="1" applyAlignment="1">
      <alignment horizontal="center" vertical="center" wrapText="1"/>
    </xf>
    <xf numFmtId="1" fontId="2" fillId="0" borderId="402" xfId="0" applyNumberFormat="1" applyFont="1" applyBorder="1" applyAlignment="1">
      <alignment horizontal="center" vertical="center" wrapText="1"/>
    </xf>
    <xf numFmtId="1" fontId="2" fillId="0" borderId="415" xfId="0" applyNumberFormat="1" applyFont="1" applyBorder="1" applyAlignment="1">
      <alignment horizontal="center" vertical="center" wrapText="1"/>
    </xf>
    <xf numFmtId="1" fontId="2" fillId="0" borderId="394" xfId="0" applyNumberFormat="1" applyFont="1" applyBorder="1" applyAlignment="1">
      <alignment horizontal="center" vertical="center" wrapText="1"/>
    </xf>
    <xf numFmtId="1" fontId="2" fillId="0" borderId="204" xfId="0" applyNumberFormat="1" applyFont="1" applyBorder="1" applyAlignment="1">
      <alignment horizontal="center" vertical="center" wrapText="1"/>
    </xf>
    <xf numFmtId="1" fontId="2" fillId="0" borderId="225" xfId="0" applyNumberFormat="1" applyFont="1" applyBorder="1" applyAlignment="1">
      <alignment horizontal="center" vertical="center" wrapText="1"/>
    </xf>
    <xf numFmtId="1" fontId="2" fillId="0" borderId="401" xfId="0" applyNumberFormat="1" applyFont="1" applyBorder="1" applyAlignment="1">
      <alignment horizontal="center" vertical="center"/>
    </xf>
    <xf numFmtId="1" fontId="2" fillId="0" borderId="408" xfId="0" applyNumberFormat="1" applyFont="1" applyBorder="1" applyAlignment="1">
      <alignment horizontal="center" vertical="center"/>
    </xf>
    <xf numFmtId="1" fontId="2" fillId="0" borderId="402" xfId="0" applyNumberFormat="1" applyFont="1" applyBorder="1" applyAlignment="1">
      <alignment horizontal="center" vertical="center"/>
    </xf>
    <xf numFmtId="1" fontId="2" fillId="0" borderId="393" xfId="0" applyNumberFormat="1" applyFont="1" applyBorder="1" applyAlignment="1">
      <alignment horizontal="left" vertical="center" wrapText="1"/>
    </xf>
    <xf numFmtId="1" fontId="2" fillId="0" borderId="396" xfId="0" applyNumberFormat="1" applyFont="1" applyBorder="1" applyAlignment="1">
      <alignment horizontal="center" vertical="center" wrapText="1"/>
    </xf>
    <xf numFmtId="1" fontId="6" fillId="2" borderId="202" xfId="0" applyNumberFormat="1" applyFont="1" applyFill="1" applyBorder="1" applyAlignment="1">
      <alignment wrapText="1"/>
    </xf>
    <xf numFmtId="1" fontId="2" fillId="0" borderId="202" xfId="0" applyNumberFormat="1" applyFont="1" applyBorder="1" applyAlignment="1">
      <alignment horizontal="center" vertical="center" wrapText="1"/>
    </xf>
    <xf numFmtId="1" fontId="2" fillId="0" borderId="204" xfId="0" applyNumberFormat="1" applyFont="1" applyBorder="1" applyAlignment="1">
      <alignment horizontal="center" vertical="center"/>
    </xf>
    <xf numFmtId="1" fontId="2" fillId="3" borderId="391" xfId="0" applyNumberFormat="1" applyFont="1" applyFill="1" applyBorder="1" applyAlignment="1">
      <alignment horizontal="center" vertical="center" wrapText="1"/>
    </xf>
    <xf numFmtId="1" fontId="2" fillId="3" borderId="392" xfId="0" applyNumberFormat="1" applyFont="1" applyFill="1" applyBorder="1" applyAlignment="1">
      <alignment horizontal="center" vertical="center" wrapText="1"/>
    </xf>
    <xf numFmtId="1" fontId="2" fillId="0" borderId="391" xfId="0" applyNumberFormat="1" applyFont="1" applyBorder="1" applyAlignment="1">
      <alignment horizontal="left" vertical="center" wrapText="1"/>
    </xf>
    <xf numFmtId="1" fontId="2" fillId="0" borderId="392" xfId="0" applyNumberFormat="1" applyFont="1" applyBorder="1" applyAlignment="1">
      <alignment horizontal="left" vertical="center" wrapText="1"/>
    </xf>
    <xf numFmtId="1" fontId="2" fillId="0" borderId="401" xfId="0" applyNumberFormat="1" applyFont="1" applyBorder="1" applyAlignment="1">
      <alignment horizontal="center" vertical="center" wrapText="1"/>
    </xf>
    <xf numFmtId="1" fontId="2" fillId="0" borderId="408" xfId="0" applyNumberFormat="1" applyFont="1" applyBorder="1" applyAlignment="1">
      <alignment horizontal="center" vertical="center" wrapText="1"/>
    </xf>
    <xf numFmtId="1" fontId="2" fillId="3" borderId="398" xfId="0" applyNumberFormat="1" applyFont="1" applyFill="1" applyBorder="1" applyAlignment="1">
      <alignment horizontal="center" vertical="center" wrapText="1"/>
    </xf>
    <xf numFmtId="1" fontId="2" fillId="0" borderId="216" xfId="0" applyNumberFormat="1" applyFont="1" applyBorder="1" applyAlignment="1">
      <alignment horizontal="center" vertical="center" wrapText="1"/>
    </xf>
    <xf numFmtId="1" fontId="2" fillId="0" borderId="394" xfId="0" applyNumberFormat="1" applyFont="1" applyBorder="1" applyAlignment="1">
      <alignment horizontal="center" vertical="center"/>
    </xf>
    <xf numFmtId="1" fontId="2" fillId="0" borderId="398" xfId="0" applyNumberFormat="1" applyFont="1" applyBorder="1" applyAlignment="1">
      <alignment horizontal="center" vertical="center"/>
    </xf>
    <xf numFmtId="1" fontId="2" fillId="0" borderId="403" xfId="0" applyNumberFormat="1" applyFont="1" applyBorder="1" applyAlignment="1">
      <alignment horizontal="left"/>
    </xf>
    <xf numFmtId="1" fontId="2" fillId="0" borderId="404" xfId="0" applyNumberFormat="1" applyFont="1" applyBorder="1" applyAlignment="1">
      <alignment horizontal="left"/>
    </xf>
    <xf numFmtId="1" fontId="2" fillId="0" borderId="395" xfId="0" applyNumberFormat="1" applyFont="1" applyBorder="1" applyAlignment="1">
      <alignment horizontal="center" vertical="center" wrapText="1"/>
    </xf>
    <xf numFmtId="1" fontId="2" fillId="0" borderId="397" xfId="0" applyNumberFormat="1" applyFont="1" applyBorder="1" applyAlignment="1">
      <alignment horizontal="center" vertical="center" wrapText="1"/>
    </xf>
    <xf numFmtId="1" fontId="10" fillId="0" borderId="393" xfId="0" applyNumberFormat="1" applyFont="1" applyBorder="1"/>
    <xf numFmtId="1" fontId="2" fillId="0" borderId="390" xfId="0" applyNumberFormat="1" applyFont="1" applyBorder="1" applyAlignment="1">
      <alignment horizontal="center"/>
    </xf>
    <xf numFmtId="1" fontId="2" fillId="0" borderId="216" xfId="0" applyNumberFormat="1" applyFont="1" applyBorder="1" applyAlignment="1">
      <alignment horizontal="left"/>
    </xf>
    <xf numFmtId="1" fontId="2" fillId="0" borderId="288" xfId="0" applyNumberFormat="1" applyFont="1" applyBorder="1" applyAlignment="1">
      <alignment vertical="center" wrapText="1"/>
    </xf>
    <xf numFmtId="1" fontId="2" fillId="0" borderId="216" xfId="0" applyNumberFormat="1" applyFont="1" applyBorder="1" applyAlignment="1">
      <alignment horizontal="left" vertical="center" wrapText="1"/>
    </xf>
    <xf numFmtId="1" fontId="2" fillId="0" borderId="382" xfId="0" applyNumberFormat="1" applyFont="1" applyBorder="1" applyAlignment="1">
      <alignment horizontal="center" vertical="center" wrapText="1"/>
    </xf>
    <xf numFmtId="1" fontId="2" fillId="0" borderId="288" xfId="0" applyNumberFormat="1" applyFont="1" applyBorder="1" applyAlignment="1">
      <alignment horizontal="left" vertical="center"/>
    </xf>
    <xf numFmtId="1" fontId="2" fillId="0" borderId="215" xfId="0" applyNumberFormat="1" applyFont="1" applyBorder="1" applyAlignment="1">
      <alignment horizontal="left" vertical="center"/>
    </xf>
    <xf numFmtId="1" fontId="2" fillId="0" borderId="290" xfId="0" applyNumberFormat="1" applyFont="1" applyBorder="1" applyAlignment="1">
      <alignment vertical="center" wrapText="1"/>
    </xf>
    <xf numFmtId="1" fontId="2" fillId="0" borderId="293" xfId="0" applyNumberFormat="1" applyFont="1" applyBorder="1" applyAlignment="1">
      <alignment horizontal="center" vertical="center"/>
    </xf>
    <xf numFmtId="1" fontId="2" fillId="0" borderId="294" xfId="0" applyNumberFormat="1" applyFont="1" applyBorder="1" applyAlignment="1">
      <alignment horizontal="center" vertical="center"/>
    </xf>
    <xf numFmtId="1" fontId="2" fillId="0" borderId="457" xfId="2" applyNumberFormat="1" applyFont="1" applyBorder="1" applyAlignment="1">
      <alignment horizontal="left" vertical="center" wrapText="1"/>
    </xf>
    <xf numFmtId="1" fontId="2" fillId="0" borderId="497" xfId="2" applyNumberFormat="1" applyFont="1" applyBorder="1" applyAlignment="1">
      <alignment horizontal="left" vertical="center" wrapText="1"/>
    </xf>
    <xf numFmtId="1" fontId="2" fillId="0" borderId="486" xfId="2" applyNumberFormat="1" applyFont="1" applyBorder="1" applyAlignment="1">
      <alignment horizontal="left" vertical="center" wrapText="1"/>
    </xf>
    <xf numFmtId="1" fontId="2" fillId="0" borderId="498" xfId="2" applyNumberFormat="1" applyFont="1" applyBorder="1" applyAlignment="1">
      <alignment horizontal="center" vertical="center" wrapText="1"/>
    </xf>
    <xf numFmtId="1" fontId="2" fillId="0" borderId="499" xfId="2" applyNumberFormat="1" applyFont="1" applyBorder="1" applyAlignment="1">
      <alignment horizontal="center" vertical="center" wrapText="1"/>
    </xf>
    <xf numFmtId="1" fontId="2" fillId="0" borderId="486" xfId="2" applyNumberFormat="1" applyFont="1" applyBorder="1" applyAlignment="1">
      <alignment horizontal="center" vertical="center" wrapText="1"/>
    </xf>
    <xf numFmtId="1" fontId="2" fillId="0" borderId="503" xfId="0" applyNumberFormat="1" applyFont="1" applyBorder="1" applyAlignment="1">
      <alignment horizontal="center" vertical="center" wrapText="1"/>
    </xf>
    <xf numFmtId="1" fontId="2" fillId="0" borderId="511" xfId="0" applyNumberFormat="1" applyFont="1" applyBorder="1" applyAlignment="1">
      <alignment horizontal="center" vertical="center" wrapText="1"/>
    </xf>
    <xf numFmtId="1" fontId="2" fillId="0" borderId="493" xfId="0" applyNumberFormat="1" applyFont="1" applyBorder="1" applyAlignment="1">
      <alignment horizontal="center" vertical="center" wrapText="1"/>
    </xf>
    <xf numFmtId="1" fontId="2" fillId="0" borderId="498" xfId="2" applyNumberFormat="1" applyFont="1" applyBorder="1" applyAlignment="1">
      <alignment horizontal="center" vertical="center"/>
    </xf>
    <xf numFmtId="1" fontId="2" fillId="0" borderId="503" xfId="2" applyNumberFormat="1" applyFont="1" applyBorder="1" applyAlignment="1">
      <alignment horizontal="left" vertical="center" wrapText="1"/>
    </xf>
    <xf numFmtId="1" fontId="2" fillId="0" borderId="493" xfId="2" applyNumberFormat="1" applyFont="1" applyBorder="1" applyAlignment="1">
      <alignment horizontal="left" vertical="center" wrapText="1"/>
    </xf>
    <xf numFmtId="1" fontId="2" fillId="0" borderId="500" xfId="2" applyNumberFormat="1" applyFont="1" applyBorder="1" applyAlignment="1">
      <alignment horizontal="center" vertical="center" wrapText="1"/>
    </xf>
    <xf numFmtId="1" fontId="2" fillId="0" borderId="503" xfId="2" quotePrefix="1" applyNumberFormat="1" applyFont="1" applyBorder="1" applyAlignment="1">
      <alignment horizontal="center" vertical="center" wrapText="1"/>
    </xf>
    <xf numFmtId="1" fontId="2" fillId="0" borderId="511" xfId="2" quotePrefix="1" applyNumberFormat="1" applyFont="1" applyBorder="1" applyAlignment="1">
      <alignment horizontal="center" vertical="center" wrapText="1"/>
    </xf>
    <xf numFmtId="1" fontId="2" fillId="0" borderId="493" xfId="2" quotePrefix="1" applyNumberFormat="1" applyFont="1" applyBorder="1" applyAlignment="1">
      <alignment horizontal="center" vertical="center" wrapText="1"/>
    </xf>
    <xf numFmtId="1" fontId="2" fillId="0" borderId="501" xfId="0" applyNumberFormat="1" applyFont="1" applyBorder="1" applyAlignment="1">
      <alignment horizontal="center" vertical="center" wrapText="1"/>
    </xf>
    <xf numFmtId="1" fontId="2" fillId="0" borderId="502" xfId="0" applyNumberFormat="1" applyFont="1" applyBorder="1" applyAlignment="1">
      <alignment horizontal="center" vertical="center" wrapText="1"/>
    </xf>
    <xf numFmtId="1" fontId="2" fillId="0" borderId="508" xfId="2" applyNumberFormat="1" applyFont="1" applyBorder="1" applyAlignment="1">
      <alignment horizontal="center" vertical="center" wrapText="1"/>
    </xf>
    <xf numFmtId="1" fontId="2" fillId="0" borderId="513" xfId="2" applyNumberFormat="1" applyFont="1" applyBorder="1" applyAlignment="1">
      <alignment horizontal="center" vertical="center" wrapText="1"/>
    </xf>
    <xf numFmtId="1" fontId="2" fillId="0" borderId="491" xfId="2" applyNumberFormat="1" applyFont="1" applyBorder="1" applyAlignment="1">
      <alignment horizontal="center" vertical="center" wrapText="1"/>
    </xf>
    <xf numFmtId="1" fontId="1" fillId="0" borderId="486" xfId="2" applyNumberFormat="1" applyFont="1" applyBorder="1" applyAlignment="1">
      <alignment horizontal="center"/>
    </xf>
    <xf numFmtId="1" fontId="2" fillId="0" borderId="498" xfId="3" applyNumberFormat="1" applyFont="1" applyBorder="1" applyAlignment="1">
      <alignment horizontal="center" vertical="center"/>
    </xf>
    <xf numFmtId="1" fontId="2" fillId="0" borderId="500" xfId="3" applyNumberFormat="1" applyFont="1" applyBorder="1" applyAlignment="1">
      <alignment horizontal="center" vertical="center"/>
    </xf>
    <xf numFmtId="1" fontId="2" fillId="0" borderId="499" xfId="3" applyNumberFormat="1" applyFont="1" applyBorder="1" applyAlignment="1">
      <alignment horizontal="center" vertical="center"/>
    </xf>
    <xf numFmtId="1" fontId="2" fillId="0" borderId="486" xfId="3" applyNumberFormat="1" applyFont="1" applyBorder="1" applyAlignment="1">
      <alignment horizontal="center" vertical="center"/>
    </xf>
    <xf numFmtId="1" fontId="2" fillId="0" borderId="512" xfId="2" quotePrefix="1" applyNumberFormat="1" applyFont="1" applyBorder="1" applyAlignment="1">
      <alignment horizontal="center" vertical="center" wrapText="1"/>
    </xf>
    <xf numFmtId="1" fontId="1" fillId="0" borderId="500" xfId="2" applyNumberFormat="1" applyFont="1" applyBorder="1" applyAlignment="1" applyProtection="1">
      <alignment horizontal="center" vertical="center" wrapText="1"/>
      <protection locked="0"/>
    </xf>
    <xf numFmtId="1" fontId="1" fillId="0" borderId="499" xfId="2" applyNumberFormat="1" applyFont="1" applyBorder="1" applyAlignment="1" applyProtection="1">
      <alignment horizontal="center" vertical="center" wrapText="1"/>
      <protection locked="0"/>
    </xf>
    <xf numFmtId="1" fontId="1" fillId="0" borderId="486" xfId="2" applyNumberFormat="1" applyFont="1" applyBorder="1" applyAlignment="1" applyProtection="1">
      <alignment horizontal="center" vertical="center" wrapText="1"/>
      <protection locked="0"/>
    </xf>
    <xf numFmtId="1" fontId="2" fillId="0" borderId="503" xfId="0" applyNumberFormat="1" applyFont="1" applyBorder="1" applyAlignment="1">
      <alignment horizontal="center" vertical="center"/>
    </xf>
    <xf numFmtId="1" fontId="2" fillId="0" borderId="493" xfId="0" applyNumberFormat="1" applyFont="1" applyBorder="1" applyAlignment="1">
      <alignment horizontal="center" vertical="center"/>
    </xf>
    <xf numFmtId="1" fontId="2" fillId="0" borderId="501" xfId="2" applyNumberFormat="1" applyFont="1" applyBorder="1" applyAlignment="1">
      <alignment horizontal="center" vertical="center" wrapText="1"/>
    </xf>
    <xf numFmtId="1" fontId="2" fillId="0" borderId="496" xfId="0" applyNumberFormat="1" applyFont="1" applyBorder="1" applyAlignment="1">
      <alignment horizontal="left" vertical="center"/>
    </xf>
    <xf numFmtId="1" fontId="2" fillId="0" borderId="497" xfId="0" applyNumberFormat="1" applyFont="1" applyBorder="1" applyAlignment="1">
      <alignment horizontal="left" vertical="center"/>
    </xf>
    <xf numFmtId="1" fontId="2" fillId="0" borderId="486" xfId="0" applyNumberFormat="1" applyFont="1" applyBorder="1" applyAlignment="1">
      <alignment horizontal="left" wrapText="1"/>
    </xf>
    <xf numFmtId="1" fontId="2" fillId="0" borderId="501" xfId="2" quotePrefix="1" applyNumberFormat="1" applyFont="1" applyBorder="1" applyAlignment="1">
      <alignment horizontal="center" vertical="center" wrapText="1"/>
    </xf>
    <xf numFmtId="1" fontId="2" fillId="0" borderId="502" xfId="2" quotePrefix="1" applyNumberFormat="1" applyFont="1" applyBorder="1" applyAlignment="1">
      <alignment horizontal="center" vertical="center" wrapText="1"/>
    </xf>
    <xf numFmtId="1" fontId="2" fillId="0" borderId="494" xfId="0" applyNumberFormat="1" applyFont="1" applyBorder="1" applyAlignment="1">
      <alignment horizontal="center" vertical="center" wrapText="1"/>
    </xf>
    <xf numFmtId="1" fontId="2" fillId="0" borderId="495" xfId="0" applyNumberFormat="1" applyFont="1" applyBorder="1" applyAlignment="1">
      <alignment horizontal="center" vertical="center" wrapText="1"/>
    </xf>
    <xf numFmtId="1" fontId="2" fillId="0" borderId="504" xfId="0" applyNumberFormat="1" applyFont="1" applyBorder="1" applyAlignment="1">
      <alignment horizontal="center" vertical="center" wrapText="1"/>
    </xf>
    <xf numFmtId="1" fontId="2" fillId="0" borderId="466" xfId="0" applyNumberFormat="1" applyFont="1" applyBorder="1" applyAlignment="1">
      <alignment horizontal="center" vertical="center" wrapText="1"/>
    </xf>
    <xf numFmtId="1" fontId="2" fillId="0" borderId="467" xfId="0" applyNumberFormat="1" applyFont="1" applyBorder="1" applyAlignment="1">
      <alignment horizontal="center" vertical="center" wrapText="1"/>
    </xf>
    <xf numFmtId="1" fontId="2" fillId="0" borderId="472" xfId="0" applyNumberFormat="1" applyFont="1" applyBorder="1" applyAlignment="1">
      <alignment horizontal="center" vertical="center" wrapText="1"/>
    </xf>
    <xf numFmtId="1" fontId="2" fillId="0" borderId="486" xfId="0" applyNumberFormat="1" applyFont="1" applyBorder="1" applyAlignment="1">
      <alignment horizontal="center" vertical="center" wrapText="1"/>
    </xf>
    <xf numFmtId="1" fontId="2" fillId="0" borderId="435" xfId="0" applyNumberFormat="1" applyFont="1" applyBorder="1" applyAlignment="1">
      <alignment horizontal="center" vertical="center" wrapText="1"/>
    </xf>
    <xf numFmtId="1" fontId="2" fillId="0" borderId="480" xfId="0" applyNumberFormat="1" applyFont="1" applyBorder="1" applyAlignment="1">
      <alignment horizontal="center" vertical="center"/>
    </xf>
    <xf numFmtId="1" fontId="2" fillId="0" borderId="450" xfId="0" applyNumberFormat="1" applyFont="1" applyBorder="1" applyAlignment="1">
      <alignment horizontal="center" vertical="center"/>
    </xf>
    <xf numFmtId="1" fontId="2" fillId="0" borderId="453" xfId="0" applyNumberFormat="1" applyFont="1" applyBorder="1" applyAlignment="1">
      <alignment horizontal="center" vertical="center"/>
    </xf>
    <xf numFmtId="1" fontId="2" fillId="0" borderId="479" xfId="0" applyNumberFormat="1" applyFont="1" applyBorder="1" applyAlignment="1">
      <alignment horizontal="center" vertical="center" wrapText="1"/>
    </xf>
    <xf numFmtId="1" fontId="2" fillId="0" borderId="453" xfId="0" applyNumberFormat="1" applyFont="1" applyBorder="1" applyAlignment="1">
      <alignment horizontal="center" vertical="center" wrapText="1"/>
    </xf>
    <xf numFmtId="1" fontId="2" fillId="0" borderId="457" xfId="0" applyNumberFormat="1" applyFont="1" applyBorder="1" applyAlignment="1">
      <alignment horizontal="left" vertical="center" wrapText="1"/>
    </xf>
    <xf numFmtId="1" fontId="2" fillId="0" borderId="436" xfId="0" applyNumberFormat="1" applyFont="1" applyBorder="1" applyAlignment="1">
      <alignment horizontal="left" vertical="center" wrapText="1"/>
    </xf>
    <xf numFmtId="1" fontId="2" fillId="10" borderId="486" xfId="0" applyNumberFormat="1" applyFont="1" applyFill="1" applyBorder="1" applyAlignment="1">
      <alignment horizontal="left" wrapText="1"/>
    </xf>
    <xf numFmtId="1" fontId="2" fillId="0" borderId="464" xfId="0" applyNumberFormat="1" applyFont="1" applyBorder="1" applyAlignment="1">
      <alignment horizontal="center" vertical="center" wrapText="1"/>
    </xf>
    <xf numFmtId="1" fontId="2" fillId="0" borderId="476" xfId="0" applyNumberFormat="1" applyFont="1" applyBorder="1" applyAlignment="1">
      <alignment horizontal="center" vertical="center" wrapText="1"/>
    </xf>
    <xf numFmtId="1" fontId="2" fillId="0" borderId="486" xfId="0" applyNumberFormat="1" applyFont="1" applyBorder="1" applyAlignment="1">
      <alignment horizontal="center" vertical="center"/>
    </xf>
    <xf numFmtId="1" fontId="2" fillId="3" borderId="466" xfId="0" applyNumberFormat="1" applyFont="1" applyFill="1" applyBorder="1" applyAlignment="1">
      <alignment horizontal="center" vertical="center" wrapText="1"/>
    </xf>
    <xf numFmtId="1" fontId="2" fillId="3" borderId="467" xfId="0" applyNumberFormat="1" applyFont="1" applyFill="1" applyBorder="1" applyAlignment="1">
      <alignment horizontal="center" vertical="center" wrapText="1"/>
    </xf>
    <xf numFmtId="1" fontId="2" fillId="0" borderId="466" xfId="0" applyNumberFormat="1" applyFont="1" applyBorder="1" applyAlignment="1">
      <alignment horizontal="left" vertical="center" wrapText="1"/>
    </xf>
    <xf numFmtId="1" fontId="2" fillId="0" borderId="467" xfId="0" applyNumberFormat="1" applyFont="1" applyBorder="1" applyAlignment="1">
      <alignment horizontal="left" vertical="center" wrapText="1"/>
    </xf>
    <xf numFmtId="1" fontId="2" fillId="0" borderId="480" xfId="0" applyNumberFormat="1" applyFont="1" applyBorder="1" applyAlignment="1">
      <alignment horizontal="center" vertical="center" wrapText="1"/>
    </xf>
    <xf numFmtId="1" fontId="2" fillId="0" borderId="450" xfId="0" applyNumberFormat="1" applyFont="1" applyBorder="1" applyAlignment="1">
      <alignment horizontal="center" vertical="center" wrapText="1"/>
    </xf>
    <xf numFmtId="1" fontId="2" fillId="3" borderId="476" xfId="0" applyNumberFormat="1" applyFont="1" applyFill="1" applyBorder="1" applyAlignment="1">
      <alignment horizontal="center" vertical="center" wrapText="1"/>
    </xf>
    <xf numFmtId="1" fontId="2" fillId="0" borderId="434" xfId="0" applyNumberFormat="1" applyFont="1" applyBorder="1" applyAlignment="1">
      <alignment horizontal="center" vertical="center" wrapText="1"/>
    </xf>
    <xf numFmtId="1" fontId="2" fillId="0" borderId="434" xfId="0" applyNumberFormat="1" applyFont="1" applyBorder="1" applyAlignment="1">
      <alignment horizontal="left" vertical="center"/>
    </xf>
    <xf numFmtId="1" fontId="2" fillId="0" borderId="472" xfId="0" applyNumberFormat="1" applyFont="1" applyBorder="1" applyAlignment="1">
      <alignment horizontal="center" vertical="center"/>
    </xf>
    <xf numFmtId="1" fontId="2" fillId="0" borderId="466" xfId="0" applyNumberFormat="1" applyFont="1" applyBorder="1" applyAlignment="1">
      <alignment horizontal="center" vertical="center"/>
    </xf>
    <xf numFmtId="1" fontId="2" fillId="0" borderId="476" xfId="0" applyNumberFormat="1" applyFont="1" applyBorder="1" applyAlignment="1">
      <alignment horizontal="center" vertical="center"/>
    </xf>
    <xf numFmtId="1" fontId="2" fillId="0" borderId="467" xfId="0" applyNumberFormat="1" applyFont="1" applyBorder="1" applyAlignment="1">
      <alignment horizontal="center" vertical="center"/>
    </xf>
    <xf numFmtId="1" fontId="2" fillId="0" borderId="481" xfId="0" applyNumberFormat="1" applyFont="1" applyBorder="1" applyAlignment="1">
      <alignment horizontal="left"/>
    </xf>
    <xf numFmtId="1" fontId="2" fillId="0" borderId="482" xfId="0" applyNumberFormat="1" applyFont="1" applyBorder="1" applyAlignment="1">
      <alignment horizontal="left"/>
    </xf>
    <xf numFmtId="1" fontId="2" fillId="0" borderId="473" xfId="0" applyNumberFormat="1" applyFont="1" applyBorder="1" applyAlignment="1">
      <alignment horizontal="center" vertical="center" wrapText="1"/>
    </xf>
    <xf numFmtId="1" fontId="2" fillId="0" borderId="475" xfId="0" applyNumberFormat="1" applyFont="1" applyBorder="1" applyAlignment="1">
      <alignment horizontal="center" vertical="center" wrapText="1"/>
    </xf>
    <xf numFmtId="1" fontId="2" fillId="0" borderId="468" xfId="0" applyNumberFormat="1" applyFont="1" applyBorder="1" applyAlignment="1">
      <alignment vertical="center"/>
    </xf>
    <xf numFmtId="1" fontId="10" fillId="0" borderId="469" xfId="0" applyNumberFormat="1" applyFont="1" applyBorder="1"/>
    <xf numFmtId="1" fontId="2" fillId="0" borderId="465" xfId="0" applyNumberFormat="1" applyFont="1" applyBorder="1" applyAlignment="1">
      <alignment horizontal="center"/>
    </xf>
    <xf numFmtId="1" fontId="2" fillId="0" borderId="445" xfId="0" applyNumberFormat="1" applyFont="1" applyBorder="1" applyAlignment="1">
      <alignment horizontal="center" vertical="center" wrapText="1"/>
    </xf>
    <xf numFmtId="1" fontId="2" fillId="0" borderId="447" xfId="0" applyNumberFormat="1" applyFont="1" applyBorder="1" applyAlignment="1">
      <alignment horizontal="center" vertical="center" wrapText="1"/>
    </xf>
    <xf numFmtId="1" fontId="2" fillId="0" borderId="445" xfId="0" applyNumberFormat="1" applyFont="1" applyBorder="1" applyAlignment="1">
      <alignment vertical="center" wrapText="1"/>
    </xf>
    <xf numFmtId="1" fontId="2" fillId="0" borderId="448" xfId="0" applyNumberFormat="1" applyFont="1" applyBorder="1" applyAlignment="1">
      <alignment vertical="center" wrapText="1"/>
    </xf>
    <xf numFmtId="1" fontId="2" fillId="0" borderId="456" xfId="0" applyNumberFormat="1" applyFont="1" applyBorder="1" applyAlignment="1">
      <alignment horizontal="left" vertical="center" wrapText="1"/>
    </xf>
    <xf numFmtId="1" fontId="2" fillId="0" borderId="368" xfId="0" applyNumberFormat="1" applyFont="1" applyBorder="1" applyAlignment="1">
      <alignment horizontal="center" vertical="center" wrapText="1"/>
    </xf>
    <xf numFmtId="1" fontId="2" fillId="0" borderId="446" xfId="0" applyNumberFormat="1" applyFont="1" applyBorder="1" applyAlignment="1">
      <alignment horizontal="center" vertical="center" wrapText="1"/>
    </xf>
    <xf numFmtId="1" fontId="2" fillId="0" borderId="448" xfId="0" applyNumberFormat="1" applyFont="1" applyBorder="1" applyAlignment="1">
      <alignment horizontal="center" vertical="center" wrapText="1"/>
    </xf>
    <xf numFmtId="1" fontId="2" fillId="0" borderId="458" xfId="0" applyNumberFormat="1" applyFont="1" applyBorder="1" applyAlignment="1">
      <alignment horizontal="center" vertical="center" wrapText="1"/>
    </xf>
    <xf numFmtId="1" fontId="2" fillId="0" borderId="445" xfId="0" applyNumberFormat="1" applyFont="1" applyBorder="1" applyAlignment="1">
      <alignment horizontal="left" vertical="center"/>
    </xf>
    <xf numFmtId="1" fontId="2" fillId="0" borderId="448" xfId="0" applyNumberFormat="1" applyFont="1" applyBorder="1" applyAlignment="1">
      <alignment horizontal="left" vertical="center"/>
    </xf>
    <xf numFmtId="1" fontId="2" fillId="0" borderId="455" xfId="0" applyNumberFormat="1" applyFont="1" applyBorder="1" applyAlignment="1">
      <alignment horizontal="left" vertical="center"/>
    </xf>
    <xf numFmtId="1" fontId="2" fillId="0" borderId="457" xfId="0" applyNumberFormat="1" applyFont="1" applyBorder="1" applyAlignment="1">
      <alignment vertical="center" wrapText="1"/>
    </xf>
    <xf numFmtId="1" fontId="2" fillId="0" borderId="436" xfId="0" applyNumberFormat="1" applyFont="1" applyBorder="1" applyAlignment="1">
      <alignment vertical="center" wrapText="1"/>
    </xf>
    <xf numFmtId="1" fontId="2" fillId="0" borderId="368" xfId="0" applyNumberFormat="1" applyFont="1" applyBorder="1" applyAlignment="1">
      <alignment horizontal="center" vertical="center"/>
    </xf>
    <xf numFmtId="1" fontId="2" fillId="0" borderId="445" xfId="0" applyNumberFormat="1" applyFont="1" applyBorder="1" applyAlignment="1">
      <alignment horizontal="center" vertical="center"/>
    </xf>
    <xf numFmtId="1" fontId="2" fillId="0" borderId="446" xfId="0" applyNumberFormat="1" applyFont="1" applyBorder="1" applyAlignment="1">
      <alignment horizontal="center" vertical="center"/>
    </xf>
    <xf numFmtId="1" fontId="2" fillId="0" borderId="448" xfId="0" applyNumberFormat="1" applyFont="1" applyBorder="1" applyAlignment="1">
      <alignment horizontal="center" vertical="center"/>
    </xf>
    <xf numFmtId="1" fontId="2" fillId="0" borderId="441" xfId="0" applyNumberFormat="1" applyFont="1" applyBorder="1" applyAlignment="1">
      <alignment horizontal="center" vertical="center" wrapText="1"/>
    </xf>
    <xf numFmtId="1" fontId="2" fillId="0" borderId="442" xfId="0" applyNumberFormat="1" applyFont="1" applyBorder="1" applyAlignment="1">
      <alignment horizontal="center" vertical="center" wrapText="1"/>
    </xf>
    <xf numFmtId="1" fontId="2" fillId="0" borderId="443" xfId="0" applyNumberFormat="1" applyFont="1" applyBorder="1" applyAlignment="1">
      <alignment horizontal="center" vertical="center" wrapText="1"/>
    </xf>
    <xf numFmtId="1" fontId="2" fillId="0" borderId="444" xfId="0" applyNumberFormat="1" applyFont="1" applyBorder="1" applyAlignment="1">
      <alignment horizontal="center" vertical="center" wrapText="1"/>
    </xf>
    <xf numFmtId="1" fontId="2" fillId="0" borderId="447" xfId="0" applyNumberFormat="1" applyFont="1" applyBorder="1" applyAlignment="1">
      <alignment horizontal="center" vertical="center"/>
    </xf>
    <xf numFmtId="1" fontId="2" fillId="0" borderId="424" xfId="0" applyNumberFormat="1" applyFont="1" applyBorder="1" applyAlignment="1">
      <alignment horizontal="center" vertical="center" wrapText="1"/>
    </xf>
    <xf numFmtId="1" fontId="2" fillId="0" borderId="426" xfId="0" applyNumberFormat="1" applyFont="1" applyBorder="1" applyAlignment="1">
      <alignment horizontal="center" vertical="center" wrapText="1"/>
    </xf>
    <xf numFmtId="1" fontId="2" fillId="0" borderId="420" xfId="0" applyNumberFormat="1" applyFont="1" applyBorder="1" applyAlignment="1">
      <alignment horizontal="center" vertical="center" wrapText="1"/>
    </xf>
    <xf numFmtId="1" fontId="2" fillId="0" borderId="423" xfId="0" applyNumberFormat="1" applyFont="1" applyBorder="1" applyAlignment="1">
      <alignment horizontal="center" vertical="center" wrapText="1"/>
    </xf>
    <xf numFmtId="1" fontId="2" fillId="0" borderId="421" xfId="0" applyNumberFormat="1" applyFont="1" applyBorder="1" applyAlignment="1">
      <alignment horizontal="center" vertical="center" wrapText="1"/>
    </xf>
    <xf numFmtId="1" fontId="2" fillId="0" borderId="422" xfId="0" applyNumberFormat="1" applyFont="1" applyBorder="1" applyAlignment="1">
      <alignment horizontal="center" vertical="center" wrapText="1"/>
    </xf>
    <xf numFmtId="1" fontId="2" fillId="0" borderId="425" xfId="0" applyNumberFormat="1" applyFont="1" applyBorder="1" applyAlignment="1">
      <alignment horizontal="center" vertical="center" wrapText="1"/>
    </xf>
    <xf numFmtId="1" fontId="2" fillId="0" borderId="586" xfId="2" applyNumberFormat="1" applyFont="1" applyBorder="1" applyAlignment="1">
      <alignment horizontal="left" vertical="center" wrapText="1"/>
    </xf>
    <xf numFmtId="1" fontId="2" fillId="0" borderId="587" xfId="2" applyNumberFormat="1" applyFont="1" applyBorder="1" applyAlignment="1">
      <alignment horizontal="left" vertical="center" wrapText="1"/>
    </xf>
    <xf numFmtId="1" fontId="2" fillId="0" borderId="382" xfId="2" applyNumberFormat="1" applyFont="1" applyBorder="1" applyAlignment="1">
      <alignment horizontal="center" vertical="center" wrapText="1"/>
    </xf>
    <xf numFmtId="1" fontId="2" fillId="0" borderId="586" xfId="0" applyNumberFormat="1" applyFont="1" applyBorder="1" applyAlignment="1">
      <alignment horizontal="left" vertical="center"/>
    </xf>
    <xf numFmtId="1" fontId="2" fillId="0" borderId="587" xfId="0" applyNumberFormat="1" applyFont="1" applyBorder="1" applyAlignment="1">
      <alignment horizontal="left" vertical="center"/>
    </xf>
    <xf numFmtId="1" fontId="2" fillId="0" borderId="585" xfId="0" applyNumberFormat="1" applyFont="1" applyBorder="1" applyAlignment="1">
      <alignment horizontal="center" vertical="center" wrapText="1"/>
    </xf>
    <xf numFmtId="1" fontId="2" fillId="0" borderId="588" xfId="0" applyNumberFormat="1" applyFont="1" applyBorder="1" applyAlignment="1">
      <alignment horizontal="center" vertical="center" wrapText="1"/>
    </xf>
    <xf numFmtId="1" fontId="2" fillId="0" borderId="556" xfId="0" applyNumberFormat="1" applyFont="1" applyBorder="1" applyAlignment="1">
      <alignment horizontal="center" vertical="center" wrapText="1"/>
    </xf>
    <xf numFmtId="1" fontId="2" fillId="0" borderId="557" xfId="0" applyNumberFormat="1" applyFont="1" applyBorder="1" applyAlignment="1">
      <alignment horizontal="center" vertical="center" wrapText="1"/>
    </xf>
    <xf numFmtId="1" fontId="2" fillId="0" borderId="562" xfId="0" applyNumberFormat="1" applyFont="1" applyBorder="1" applyAlignment="1">
      <alignment horizontal="center" vertical="center" wrapText="1"/>
    </xf>
    <xf numFmtId="1" fontId="2" fillId="0" borderId="582" xfId="0" applyNumberFormat="1" applyFont="1" applyBorder="1" applyAlignment="1">
      <alignment horizontal="center" vertical="center" wrapText="1"/>
    </xf>
    <xf numFmtId="1" fontId="2" fillId="0" borderId="583" xfId="0" applyNumberFormat="1" applyFont="1" applyBorder="1" applyAlignment="1">
      <alignment horizontal="center" vertical="center"/>
    </xf>
    <xf numFmtId="1" fontId="2" fillId="0" borderId="584" xfId="0" applyNumberFormat="1" applyFont="1" applyBorder="1" applyAlignment="1">
      <alignment horizontal="center" vertical="center"/>
    </xf>
    <xf numFmtId="1" fontId="2" fillId="0" borderId="585" xfId="0" applyNumberFormat="1" applyFont="1" applyBorder="1" applyAlignment="1">
      <alignment horizontal="center" vertical="center"/>
    </xf>
    <xf numFmtId="1" fontId="2" fillId="0" borderId="558" xfId="0" applyNumberFormat="1" applyFont="1" applyBorder="1" applyAlignment="1">
      <alignment horizontal="left" vertical="center" wrapText="1"/>
    </xf>
    <xf numFmtId="1" fontId="2" fillId="0" borderId="559" xfId="0" applyNumberFormat="1" applyFont="1" applyBorder="1" applyAlignment="1">
      <alignment horizontal="left" vertical="center" wrapText="1"/>
    </xf>
    <xf numFmtId="1" fontId="2" fillId="0" borderId="554" xfId="0" applyNumberFormat="1" applyFont="1" applyBorder="1" applyAlignment="1">
      <alignment horizontal="center" vertical="center" wrapText="1"/>
    </xf>
    <xf numFmtId="1" fontId="6" fillId="2" borderId="544" xfId="0" applyNumberFormat="1" applyFont="1" applyFill="1" applyBorder="1" applyAlignment="1">
      <alignment wrapText="1"/>
    </xf>
    <xf numFmtId="1" fontId="2" fillId="0" borderId="543" xfId="0" applyNumberFormat="1" applyFont="1" applyBorder="1" applyAlignment="1">
      <alignment horizontal="center" vertical="center" wrapText="1"/>
    </xf>
    <xf numFmtId="1" fontId="2" fillId="0" borderId="544" xfId="0" applyNumberFormat="1" applyFont="1" applyBorder="1" applyAlignment="1">
      <alignment horizontal="center" vertical="center" wrapText="1"/>
    </xf>
    <xf numFmtId="1" fontId="2" fillId="0" borderId="566" xfId="0" applyNumberFormat="1" applyFont="1" applyBorder="1" applyAlignment="1">
      <alignment horizontal="center" vertical="center" wrapText="1"/>
    </xf>
    <xf numFmtId="1" fontId="2" fillId="0" borderId="543" xfId="0" applyNumberFormat="1" applyFont="1" applyBorder="1" applyAlignment="1">
      <alignment horizontal="center" vertical="center"/>
    </xf>
    <xf numFmtId="1" fontId="2" fillId="3" borderId="556" xfId="0" applyNumberFormat="1" applyFont="1" applyFill="1" applyBorder="1" applyAlignment="1">
      <alignment horizontal="center" vertical="center" wrapText="1"/>
    </xf>
    <xf numFmtId="1" fontId="2" fillId="3" borderId="557" xfId="0" applyNumberFormat="1" applyFont="1" applyFill="1" applyBorder="1" applyAlignment="1">
      <alignment horizontal="center" vertical="center" wrapText="1"/>
    </xf>
    <xf numFmtId="1" fontId="2" fillId="0" borderId="556" xfId="0" applyNumberFormat="1" applyFont="1" applyBorder="1" applyAlignment="1">
      <alignment horizontal="left" vertical="center" wrapText="1"/>
    </xf>
    <xf numFmtId="1" fontId="2" fillId="0" borderId="557" xfId="0" applyNumberFormat="1" applyFont="1" applyBorder="1" applyAlignment="1">
      <alignment horizontal="left" vertical="center" wrapText="1"/>
    </xf>
    <xf numFmtId="1" fontId="2" fillId="0" borderId="575" xfId="0" applyNumberFormat="1" applyFont="1" applyBorder="1" applyAlignment="1">
      <alignment horizontal="center" vertical="center" wrapText="1"/>
    </xf>
    <xf numFmtId="1" fontId="2" fillId="0" borderId="574" xfId="0" applyNumberFormat="1" applyFont="1" applyBorder="1" applyAlignment="1">
      <alignment horizontal="center" vertical="center" wrapText="1"/>
    </xf>
    <xf numFmtId="1" fontId="2" fillId="0" borderId="578" xfId="0" applyNumberFormat="1" applyFont="1" applyBorder="1" applyAlignment="1">
      <alignment horizontal="center" vertical="center" wrapText="1"/>
    </xf>
    <xf numFmtId="1" fontId="2" fillId="3" borderId="566" xfId="0" applyNumberFormat="1" applyFont="1" applyFill="1" applyBorder="1" applyAlignment="1">
      <alignment horizontal="center" vertical="center" wrapText="1"/>
    </xf>
    <xf numFmtId="1" fontId="2" fillId="0" borderId="528" xfId="0" applyNumberFormat="1" applyFont="1" applyBorder="1" applyAlignment="1">
      <alignment horizontal="center" vertical="center" wrapText="1"/>
    </xf>
    <xf numFmtId="1" fontId="2" fillId="0" borderId="528" xfId="0" applyNumberFormat="1" applyFont="1" applyBorder="1" applyAlignment="1">
      <alignment horizontal="left" vertical="center"/>
    </xf>
    <xf numFmtId="1" fontId="2" fillId="0" borderId="562" xfId="0" applyNumberFormat="1" applyFont="1" applyBorder="1" applyAlignment="1">
      <alignment horizontal="center" vertical="center"/>
    </xf>
    <xf numFmtId="1" fontId="2" fillId="0" borderId="556" xfId="0" applyNumberFormat="1" applyFont="1" applyBorder="1" applyAlignment="1">
      <alignment horizontal="center" vertical="center"/>
    </xf>
    <xf numFmtId="1" fontId="2" fillId="0" borderId="566" xfId="0" applyNumberFormat="1" applyFont="1" applyBorder="1" applyAlignment="1">
      <alignment horizontal="center" vertical="center"/>
    </xf>
    <xf numFmtId="1" fontId="2" fillId="0" borderId="557" xfId="0" applyNumberFormat="1" applyFont="1" applyBorder="1" applyAlignment="1">
      <alignment horizontal="center" vertical="center"/>
    </xf>
    <xf numFmtId="1" fontId="2" fillId="0" borderId="519" xfId="0" applyNumberFormat="1" applyFont="1" applyBorder="1" applyAlignment="1">
      <alignment horizontal="center" vertical="center" wrapText="1"/>
    </xf>
    <xf numFmtId="1" fontId="2" fillId="0" borderId="521" xfId="0" applyNumberFormat="1" applyFont="1" applyBorder="1" applyAlignment="1">
      <alignment horizontal="center" vertical="center" wrapText="1"/>
    </xf>
    <xf numFmtId="1" fontId="2" fillId="0" borderId="568" xfId="0" applyNumberFormat="1" applyFont="1" applyBorder="1" applyAlignment="1">
      <alignment horizontal="left"/>
    </xf>
    <xf numFmtId="1" fontId="2" fillId="0" borderId="569" xfId="0" applyNumberFormat="1" applyFont="1" applyBorder="1" applyAlignment="1">
      <alignment horizontal="left"/>
    </xf>
    <xf numFmtId="1" fontId="2" fillId="0" borderId="563" xfId="0" applyNumberFormat="1" applyFont="1" applyBorder="1" applyAlignment="1">
      <alignment horizontal="center" vertical="center" wrapText="1"/>
    </xf>
    <xf numFmtId="1" fontId="2" fillId="0" borderId="565" xfId="0" applyNumberFormat="1" applyFont="1" applyBorder="1" applyAlignment="1">
      <alignment horizontal="center" vertical="center" wrapText="1"/>
    </xf>
    <xf numFmtId="1" fontId="2" fillId="0" borderId="558" xfId="0" applyNumberFormat="1" applyFont="1" applyBorder="1" applyAlignment="1">
      <alignment vertical="center"/>
    </xf>
    <xf numFmtId="1" fontId="10" fillId="0" borderId="559" xfId="0" applyNumberFormat="1" applyFont="1" applyBorder="1"/>
    <xf numFmtId="1" fontId="10" fillId="0" borderId="486" xfId="0" applyNumberFormat="1" applyFont="1" applyBorder="1"/>
    <xf numFmtId="1" fontId="2" fillId="0" borderId="555" xfId="0" applyNumberFormat="1" applyFont="1" applyBorder="1" applyAlignment="1">
      <alignment horizontal="center"/>
    </xf>
    <xf numFmtId="1" fontId="2" fillId="0" borderId="535" xfId="0" applyNumberFormat="1" applyFont="1" applyBorder="1" applyAlignment="1">
      <alignment horizontal="center" vertical="center" wrapText="1"/>
    </xf>
    <xf numFmtId="1" fontId="2" fillId="0" borderId="519" xfId="0" applyNumberFormat="1" applyFont="1" applyBorder="1" applyAlignment="1">
      <alignment vertical="center" wrapText="1"/>
    </xf>
    <xf numFmtId="1" fontId="2" fillId="0" borderId="521" xfId="0" applyNumberFormat="1" applyFont="1" applyBorder="1" applyAlignment="1">
      <alignment vertical="center" wrapText="1"/>
    </xf>
    <xf numFmtId="1" fontId="2" fillId="0" borderId="542" xfId="0" applyNumberFormat="1" applyFont="1" applyBorder="1" applyAlignment="1">
      <alignment horizontal="center" vertical="center" wrapText="1"/>
    </xf>
    <xf numFmtId="1" fontId="2" fillId="0" borderId="546" xfId="0" applyNumberFormat="1" applyFont="1" applyBorder="1" applyAlignment="1">
      <alignment horizontal="center" vertical="center" wrapText="1"/>
    </xf>
    <xf numFmtId="1" fontId="2" fillId="0" borderId="549" xfId="0" applyNumberFormat="1" applyFont="1" applyBorder="1" applyAlignment="1">
      <alignment horizontal="center" vertical="center" wrapText="1"/>
    </xf>
    <xf numFmtId="1" fontId="2" fillId="0" borderId="491" xfId="0" applyNumberFormat="1" applyFont="1" applyBorder="1" applyAlignment="1">
      <alignment horizontal="center" vertical="center" wrapText="1"/>
    </xf>
    <xf numFmtId="1" fontId="2" fillId="0" borderId="515" xfId="0" applyNumberFormat="1" applyFont="1" applyBorder="1" applyAlignment="1">
      <alignment horizontal="center" vertical="center" wrapText="1"/>
    </xf>
    <xf numFmtId="1" fontId="2" fillId="0" borderId="519" xfId="0" applyNumberFormat="1" applyFont="1" applyBorder="1" applyAlignment="1">
      <alignment horizontal="left" vertical="center"/>
    </xf>
    <xf numFmtId="1" fontId="2" fillId="0" borderId="521" xfId="0" applyNumberFormat="1" applyFont="1" applyBorder="1" applyAlignment="1">
      <alignment horizontal="left" vertical="center"/>
    </xf>
    <xf numFmtId="1" fontId="2" fillId="0" borderId="541" xfId="0" applyNumberFormat="1" applyFont="1" applyBorder="1" applyAlignment="1">
      <alignment vertical="center" wrapText="1"/>
    </xf>
    <xf numFmtId="1" fontId="2" fillId="0" borderId="530" xfId="0" applyNumberFormat="1" applyFont="1" applyBorder="1" applyAlignment="1">
      <alignment vertical="center" wrapText="1"/>
    </xf>
    <xf numFmtId="1" fontId="2" fillId="0" borderId="542" xfId="0" applyNumberFormat="1" applyFont="1" applyBorder="1" applyAlignment="1">
      <alignment horizontal="center" vertical="center"/>
    </xf>
    <xf numFmtId="1" fontId="2" fillId="0" borderId="545" xfId="0" applyNumberFormat="1" applyFont="1" applyBorder="1" applyAlignment="1">
      <alignment horizontal="center" vertical="center"/>
    </xf>
    <xf numFmtId="1" fontId="2" fillId="0" borderId="546" xfId="0" applyNumberFormat="1" applyFont="1" applyBorder="1" applyAlignment="1">
      <alignment horizontal="center" vertical="center"/>
    </xf>
    <xf numFmtId="1" fontId="2" fillId="0" borderId="547" xfId="0" applyNumberFormat="1" applyFont="1" applyBorder="1" applyAlignment="1">
      <alignment horizontal="center" vertical="center"/>
    </xf>
    <xf numFmtId="1" fontId="2" fillId="0" borderId="545" xfId="0" applyNumberFormat="1" applyFont="1" applyBorder="1" applyAlignment="1">
      <alignment horizontal="center" vertical="center" wrapText="1"/>
    </xf>
    <xf numFmtId="1" fontId="2" fillId="0" borderId="547" xfId="0" applyNumberFormat="1" applyFont="1" applyBorder="1" applyAlignment="1">
      <alignment horizontal="center" vertical="center" wrapText="1"/>
    </xf>
    <xf numFmtId="1" fontId="2" fillId="0" borderId="534" xfId="0" applyNumberFormat="1" applyFont="1" applyBorder="1" applyAlignment="1">
      <alignment horizontal="center" vertical="center" wrapText="1"/>
    </xf>
    <xf numFmtId="1" fontId="2" fillId="0" borderId="516" xfId="0" applyNumberFormat="1" applyFont="1" applyBorder="1" applyAlignment="1">
      <alignment horizontal="center" vertical="center" wrapText="1"/>
    </xf>
    <xf numFmtId="1" fontId="2" fillId="0" borderId="517" xfId="0" applyNumberFormat="1" applyFont="1" applyBorder="1" applyAlignment="1">
      <alignment horizontal="center" vertical="center" wrapText="1"/>
    </xf>
    <xf numFmtId="1" fontId="2" fillId="0" borderId="518" xfId="0" applyNumberFormat="1" applyFont="1" applyBorder="1" applyAlignment="1">
      <alignment horizontal="center" vertical="center" wrapText="1"/>
    </xf>
    <xf numFmtId="1" fontId="2" fillId="0" borderId="519" xfId="0" applyNumberFormat="1" applyFont="1" applyBorder="1" applyAlignment="1">
      <alignment horizontal="center" vertical="center"/>
    </xf>
    <xf numFmtId="1" fontId="2" fillId="0" borderId="520" xfId="0" applyNumberFormat="1" applyFont="1" applyBorder="1" applyAlignment="1">
      <alignment horizontal="center" vertical="center"/>
    </xf>
    <xf numFmtId="1" fontId="2" fillId="0" borderId="535" xfId="0" applyNumberFormat="1" applyFont="1" applyBorder="1" applyAlignment="1">
      <alignment horizontal="center" vertical="center"/>
    </xf>
    <xf numFmtId="1" fontId="2" fillId="0" borderId="520" xfId="0" applyNumberFormat="1" applyFont="1" applyBorder="1" applyAlignment="1">
      <alignment horizontal="center" vertical="center" wrapText="1"/>
    </xf>
    <xf numFmtId="1" fontId="2" fillId="0" borderId="558" xfId="2" applyNumberFormat="1" applyFont="1" applyBorder="1" applyAlignment="1">
      <alignment horizontal="left" vertical="center" wrapText="1"/>
    </xf>
    <xf numFmtId="1" fontId="2" fillId="0" borderId="610" xfId="2" applyNumberFormat="1" applyFont="1" applyBorder="1" applyAlignment="1">
      <alignment horizontal="left" vertical="center" wrapText="1"/>
    </xf>
    <xf numFmtId="1" fontId="2" fillId="0" borderId="633" xfId="2" applyNumberFormat="1" applyFont="1" applyBorder="1" applyAlignment="1">
      <alignment horizontal="center" vertical="center" wrapText="1"/>
    </xf>
    <xf numFmtId="1" fontId="2" fillId="0" borderId="563" xfId="2" applyNumberFormat="1" applyFont="1" applyBorder="1" applyAlignment="1">
      <alignment horizontal="center" vertical="center" wrapText="1"/>
    </xf>
    <xf numFmtId="1" fontId="2" fillId="0" borderId="608" xfId="0" applyNumberFormat="1" applyFont="1" applyBorder="1" applyAlignment="1">
      <alignment horizontal="center" vertical="center" wrapText="1"/>
    </xf>
    <xf numFmtId="1" fontId="2" fillId="0" borderId="617" xfId="0" applyNumberFormat="1" applyFont="1" applyBorder="1" applyAlignment="1">
      <alignment horizontal="center" vertical="center" wrapText="1"/>
    </xf>
    <xf numFmtId="1" fontId="2" fillId="0" borderId="609" xfId="0" applyNumberFormat="1" applyFont="1" applyBorder="1" applyAlignment="1">
      <alignment horizontal="center" vertical="center" wrapText="1"/>
    </xf>
    <xf numFmtId="1" fontId="2" fillId="0" borderId="633" xfId="2" applyNumberFormat="1" applyFont="1" applyBorder="1" applyAlignment="1">
      <alignment horizontal="center" vertical="center"/>
    </xf>
    <xf numFmtId="1" fontId="2" fillId="0" borderId="608" xfId="2" applyNumberFormat="1" applyFont="1" applyBorder="1" applyAlignment="1">
      <alignment horizontal="left" vertical="center" wrapText="1"/>
    </xf>
    <xf numFmtId="1" fontId="2" fillId="0" borderId="609" xfId="2" applyNumberFormat="1" applyFont="1" applyBorder="1" applyAlignment="1">
      <alignment horizontal="left" vertical="center" wrapText="1"/>
    </xf>
    <xf numFmtId="1" fontId="2" fillId="0" borderId="544" xfId="2" applyNumberFormat="1" applyFont="1" applyBorder="1" applyAlignment="1">
      <alignment horizontal="center" vertical="center" wrapText="1"/>
    </xf>
    <xf numFmtId="1" fontId="2" fillId="0" borderId="608" xfId="2" quotePrefix="1" applyNumberFormat="1" applyFont="1" applyBorder="1" applyAlignment="1">
      <alignment horizontal="center" vertical="center" wrapText="1"/>
    </xf>
    <xf numFmtId="1" fontId="2" fillId="0" borderId="617" xfId="2" quotePrefix="1" applyNumberFormat="1" applyFont="1" applyBorder="1" applyAlignment="1">
      <alignment horizontal="center" vertical="center" wrapText="1"/>
    </xf>
    <xf numFmtId="1" fontId="2" fillId="0" borderId="609" xfId="2" quotePrefix="1" applyNumberFormat="1" applyFont="1" applyBorder="1" applyAlignment="1">
      <alignment horizontal="center" vertical="center" wrapText="1"/>
    </xf>
    <xf numFmtId="1" fontId="2" fillId="0" borderId="607" xfId="0" applyNumberFormat="1" applyFont="1" applyBorder="1" applyAlignment="1">
      <alignment horizontal="center" vertical="center" wrapText="1"/>
    </xf>
    <xf numFmtId="1" fontId="2" fillId="0" borderId="634" xfId="0" applyNumberFormat="1" applyFont="1" applyBorder="1" applyAlignment="1">
      <alignment horizontal="center" vertical="center" wrapText="1"/>
    </xf>
    <xf numFmtId="1" fontId="2" fillId="0" borderId="638" xfId="2" applyNumberFormat="1" applyFont="1" applyBorder="1" applyAlignment="1">
      <alignment horizontal="center" vertical="center" wrapText="1"/>
    </xf>
    <xf numFmtId="1" fontId="2" fillId="0" borderId="600" xfId="2" applyNumberFormat="1" applyFont="1" applyBorder="1" applyAlignment="1">
      <alignment horizontal="center" vertical="center" wrapText="1"/>
    </xf>
    <xf numFmtId="1" fontId="2" fillId="0" borderId="633" xfId="3" applyNumberFormat="1" applyFont="1" applyBorder="1" applyAlignment="1">
      <alignment horizontal="center" vertical="center"/>
    </xf>
    <xf numFmtId="1" fontId="2" fillId="0" borderId="544" xfId="3" applyNumberFormat="1" applyFont="1" applyBorder="1" applyAlignment="1">
      <alignment horizontal="center" vertical="center"/>
    </xf>
    <xf numFmtId="1" fontId="2" fillId="0" borderId="563" xfId="3" applyNumberFormat="1" applyFont="1" applyBorder="1" applyAlignment="1">
      <alignment horizontal="center" vertical="center"/>
    </xf>
    <xf numFmtId="1" fontId="2" fillId="0" borderId="640" xfId="2" quotePrefix="1" applyNumberFormat="1" applyFont="1" applyBorder="1" applyAlignment="1">
      <alignment horizontal="center" vertical="center" wrapText="1"/>
    </xf>
    <xf numFmtId="1" fontId="1" fillId="0" borderId="544" xfId="2" applyNumberFormat="1" applyFont="1" applyBorder="1" applyAlignment="1" applyProtection="1">
      <alignment horizontal="center" vertical="center" wrapText="1"/>
      <protection locked="0"/>
    </xf>
    <xf numFmtId="1" fontId="1" fillId="0" borderId="563" xfId="2" applyNumberFormat="1" applyFont="1" applyBorder="1" applyAlignment="1" applyProtection="1">
      <alignment horizontal="center" vertical="center" wrapText="1"/>
      <protection locked="0"/>
    </xf>
    <xf numFmtId="1" fontId="2" fillId="0" borderId="608" xfId="0" applyNumberFormat="1" applyFont="1" applyBorder="1" applyAlignment="1">
      <alignment horizontal="center" vertical="center"/>
    </xf>
    <xf numFmtId="1" fontId="2" fillId="0" borderId="609" xfId="0" applyNumberFormat="1" applyFont="1" applyBorder="1" applyAlignment="1">
      <alignment horizontal="center" vertical="center"/>
    </xf>
    <xf numFmtId="1" fontId="2" fillId="0" borderId="607" xfId="2" applyNumberFormat="1" applyFont="1" applyBorder="1" applyAlignment="1">
      <alignment horizontal="center" vertical="center" wrapText="1"/>
    </xf>
    <xf numFmtId="1" fontId="2" fillId="0" borderId="558" xfId="0" applyNumberFormat="1" applyFont="1" applyBorder="1" applyAlignment="1">
      <alignment horizontal="left" vertical="center"/>
    </xf>
    <xf numFmtId="1" fontId="2" fillId="0" borderId="610" xfId="0" applyNumberFormat="1" applyFont="1" applyBorder="1" applyAlignment="1">
      <alignment horizontal="left" vertical="center"/>
    </xf>
    <xf numFmtId="1" fontId="2" fillId="0" borderId="607" xfId="2" quotePrefix="1" applyNumberFormat="1" applyFont="1" applyBorder="1" applyAlignment="1">
      <alignment horizontal="center" vertical="center" wrapText="1"/>
    </xf>
    <xf numFmtId="1" fontId="2" fillId="0" borderId="634" xfId="2" quotePrefix="1" applyNumberFormat="1" applyFont="1" applyBorder="1" applyAlignment="1">
      <alignment horizontal="center" vertical="center" wrapText="1"/>
    </xf>
    <xf numFmtId="1" fontId="2" fillId="0" borderId="620" xfId="0" applyNumberFormat="1" applyFont="1" applyBorder="1" applyAlignment="1">
      <alignment horizontal="center" vertical="center" wrapText="1"/>
    </xf>
    <xf numFmtId="1" fontId="2" fillId="0" borderId="622" xfId="0" applyNumberFormat="1" applyFont="1" applyBorder="1" applyAlignment="1">
      <alignment horizontal="center" vertical="center" wrapText="1"/>
    </xf>
    <xf numFmtId="1" fontId="2" fillId="0" borderId="635" xfId="0" applyNumberFormat="1" applyFont="1" applyBorder="1" applyAlignment="1">
      <alignment horizontal="center" vertical="center" wrapText="1"/>
    </xf>
    <xf numFmtId="1" fontId="2" fillId="0" borderId="633" xfId="0" applyNumberFormat="1" applyFont="1" applyBorder="1" applyAlignment="1">
      <alignment horizontal="center" vertical="center" wrapText="1"/>
    </xf>
    <xf numFmtId="1" fontId="2" fillId="0" borderId="529" xfId="0" applyNumberFormat="1" applyFont="1" applyBorder="1" applyAlignment="1">
      <alignment horizontal="center" vertical="center" wrapText="1"/>
    </xf>
    <xf numFmtId="1" fontId="2" fillId="0" borderId="621" xfId="0" applyNumberFormat="1" applyFont="1" applyBorder="1" applyAlignment="1">
      <alignment horizontal="center" vertical="center"/>
    </xf>
    <xf numFmtId="1" fontId="2" fillId="0" borderId="627" xfId="0" applyNumberFormat="1" applyFont="1" applyBorder="1" applyAlignment="1">
      <alignment horizontal="center" vertical="center"/>
    </xf>
    <xf numFmtId="1" fontId="2" fillId="0" borderId="622" xfId="0" applyNumberFormat="1" applyFont="1" applyBorder="1" applyAlignment="1">
      <alignment horizontal="center" vertical="center"/>
    </xf>
    <xf numFmtId="1" fontId="2" fillId="0" borderId="610" xfId="0" applyNumberFormat="1" applyFont="1" applyBorder="1" applyAlignment="1">
      <alignment horizontal="left" vertical="center" wrapText="1"/>
    </xf>
    <xf numFmtId="1" fontId="2" fillId="0" borderId="606" xfId="0" applyNumberFormat="1" applyFont="1" applyBorder="1" applyAlignment="1">
      <alignment horizontal="center" vertical="center" wrapText="1"/>
    </xf>
    <xf numFmtId="1" fontId="2" fillId="0" borderId="613" xfId="0" applyNumberFormat="1" applyFont="1" applyBorder="1" applyAlignment="1">
      <alignment horizontal="center" vertical="center" wrapText="1"/>
    </xf>
    <xf numFmtId="1" fontId="2" fillId="0" borderId="563" xfId="0" applyNumberFormat="1" applyFont="1" applyBorder="1" applyAlignment="1">
      <alignment horizontal="center" vertical="center"/>
    </xf>
    <xf numFmtId="1" fontId="2" fillId="3" borderId="608" xfId="0" applyNumberFormat="1" applyFont="1" applyFill="1" applyBorder="1" applyAlignment="1">
      <alignment horizontal="center" vertical="center" wrapText="1"/>
    </xf>
    <xf numFmtId="1" fontId="2" fillId="3" borderId="609" xfId="0" applyNumberFormat="1" applyFont="1" applyFill="1" applyBorder="1" applyAlignment="1">
      <alignment horizontal="center" vertical="center" wrapText="1"/>
    </xf>
    <xf numFmtId="1" fontId="2" fillId="0" borderId="608" xfId="0" applyNumberFormat="1" applyFont="1" applyBorder="1" applyAlignment="1">
      <alignment horizontal="left" vertical="center" wrapText="1"/>
    </xf>
    <xf numFmtId="1" fontId="2" fillId="0" borderId="609" xfId="0" applyNumberFormat="1" applyFont="1" applyBorder="1" applyAlignment="1">
      <alignment horizontal="left" vertical="center" wrapText="1"/>
    </xf>
    <xf numFmtId="1" fontId="2" fillId="0" borderId="621" xfId="0" applyNumberFormat="1" applyFont="1" applyBorder="1" applyAlignment="1">
      <alignment horizontal="center" vertical="center" wrapText="1"/>
    </xf>
    <xf numFmtId="1" fontId="2" fillId="0" borderId="627" xfId="0" applyNumberFormat="1" applyFont="1" applyBorder="1" applyAlignment="1">
      <alignment horizontal="center" vertical="center" wrapText="1"/>
    </xf>
    <xf numFmtId="1" fontId="2" fillId="3" borderId="617" xfId="0" applyNumberFormat="1" applyFont="1" applyFill="1" applyBorder="1" applyAlignment="1">
      <alignment horizontal="center" vertical="center" wrapText="1"/>
    </xf>
    <xf numFmtId="1" fontId="2" fillId="0" borderId="456" xfId="0" applyNumberFormat="1" applyFont="1" applyBorder="1" applyAlignment="1">
      <alignment horizontal="center" vertical="center" wrapText="1"/>
    </xf>
    <xf numFmtId="1" fontId="2" fillId="0" borderId="613" xfId="0" applyNumberFormat="1" applyFont="1" applyBorder="1" applyAlignment="1">
      <alignment horizontal="center" vertical="center"/>
    </xf>
    <xf numFmtId="1" fontId="2" fillId="0" borderId="617" xfId="0" applyNumberFormat="1" applyFont="1" applyBorder="1" applyAlignment="1">
      <alignment horizontal="center" vertical="center"/>
    </xf>
    <xf numFmtId="1" fontId="2" fillId="0" borderId="623" xfId="0" applyNumberFormat="1" applyFont="1" applyBorder="1" applyAlignment="1">
      <alignment horizontal="left"/>
    </xf>
    <xf numFmtId="1" fontId="2" fillId="0" borderId="624" xfId="0" applyNumberFormat="1" applyFont="1" applyBorder="1" applyAlignment="1">
      <alignment horizontal="left"/>
    </xf>
    <xf numFmtId="1" fontId="2" fillId="0" borderId="614" xfId="0" applyNumberFormat="1" applyFont="1" applyBorder="1" applyAlignment="1">
      <alignment horizontal="center" vertical="center" wrapText="1"/>
    </xf>
    <xf numFmtId="1" fontId="2" fillId="0" borderId="616" xfId="0" applyNumberFormat="1" applyFont="1" applyBorder="1" applyAlignment="1">
      <alignment horizontal="center" vertical="center" wrapText="1"/>
    </xf>
    <xf numFmtId="1" fontId="10" fillId="0" borderId="610" xfId="0" applyNumberFormat="1" applyFont="1" applyBorder="1"/>
    <xf numFmtId="1" fontId="2" fillId="0" borderId="134" xfId="0" applyNumberFormat="1" applyFont="1" applyBorder="1" applyAlignment="1">
      <alignment vertical="center"/>
    </xf>
    <xf numFmtId="1" fontId="10" fillId="0" borderId="123" xfId="0" applyNumberFormat="1" applyFont="1" applyBorder="1"/>
    <xf numFmtId="1" fontId="2" fillId="0" borderId="607" xfId="0" applyNumberFormat="1" applyFont="1" applyBorder="1" applyAlignment="1">
      <alignment horizontal="center"/>
    </xf>
    <xf numFmtId="1" fontId="2" fillId="0" borderId="456" xfId="0" applyNumberFormat="1" applyFont="1" applyBorder="1" applyAlignment="1">
      <alignment horizontal="left"/>
    </xf>
    <xf numFmtId="1" fontId="2" fillId="0" borderId="556" xfId="0" applyNumberFormat="1" applyFont="1" applyBorder="1" applyAlignment="1">
      <alignment vertical="center" wrapText="1"/>
    </xf>
    <xf numFmtId="1" fontId="2" fillId="0" borderId="557" xfId="0" applyNumberFormat="1" applyFont="1" applyBorder="1" applyAlignment="1">
      <alignment vertical="center" wrapText="1"/>
    </xf>
    <xf numFmtId="1" fontId="2" fillId="0" borderId="182" xfId="0" applyNumberFormat="1" applyFont="1" applyBorder="1" applyAlignment="1">
      <alignment horizontal="center" vertical="center" wrapText="1"/>
    </xf>
    <xf numFmtId="1" fontId="2" fillId="0" borderId="600" xfId="0" applyNumberFormat="1" applyFont="1" applyBorder="1" applyAlignment="1">
      <alignment horizontal="center" vertical="center" wrapText="1"/>
    </xf>
    <xf numFmtId="1" fontId="2" fillId="0" borderId="149" xfId="0" applyNumberFormat="1" applyFont="1" applyBorder="1" applyAlignment="1">
      <alignment horizontal="center" vertical="center" wrapText="1"/>
    </xf>
    <xf numFmtId="1" fontId="2" fillId="0" borderId="555" xfId="0" applyNumberFormat="1" applyFont="1" applyBorder="1" applyAlignment="1">
      <alignment horizontal="center" vertical="center" wrapText="1"/>
    </xf>
    <xf numFmtId="1" fontId="2" fillId="0" borderId="556" xfId="0" applyNumberFormat="1" applyFont="1" applyBorder="1" applyAlignment="1">
      <alignment horizontal="left" vertical="center"/>
    </xf>
    <xf numFmtId="1" fontId="2" fillId="0" borderId="557" xfId="0" applyNumberFormat="1" applyFont="1" applyBorder="1" applyAlignment="1">
      <alignment horizontal="left" vertical="center"/>
    </xf>
    <xf numFmtId="1" fontId="2" fillId="0" borderId="558" xfId="0" applyNumberFormat="1" applyFont="1" applyBorder="1" applyAlignment="1">
      <alignment vertical="center" wrapText="1"/>
    </xf>
    <xf numFmtId="1" fontId="2" fillId="0" borderId="559" xfId="0" applyNumberFormat="1" applyFont="1" applyBorder="1" applyAlignment="1">
      <alignment vertical="center" wrapText="1"/>
    </xf>
    <xf numFmtId="1" fontId="2" fillId="0" borderId="664" xfId="2" applyNumberFormat="1" applyFont="1" applyBorder="1" applyAlignment="1">
      <alignment horizontal="left" vertical="center" wrapText="1"/>
    </xf>
    <xf numFmtId="1" fontId="2" fillId="0" borderId="665" xfId="2" applyNumberFormat="1" applyFont="1" applyBorder="1" applyAlignment="1">
      <alignment horizontal="left" vertical="center" wrapText="1"/>
    </xf>
    <xf numFmtId="1" fontId="2" fillId="0" borderId="694" xfId="2" applyNumberFormat="1" applyFont="1" applyBorder="1" applyAlignment="1">
      <alignment horizontal="center" vertical="center" wrapText="1"/>
    </xf>
    <xf numFmtId="1" fontId="2" fillId="0" borderId="694" xfId="2" applyNumberFormat="1" applyFont="1" applyBorder="1" applyAlignment="1">
      <alignment horizontal="center" vertical="center"/>
    </xf>
    <xf numFmtId="1" fontId="2" fillId="0" borderId="662" xfId="2" applyNumberFormat="1" applyFont="1" applyBorder="1" applyAlignment="1">
      <alignment horizontal="left" vertical="center" wrapText="1"/>
    </xf>
    <xf numFmtId="1" fontId="2" fillId="0" borderId="663" xfId="2" applyNumberFormat="1" applyFont="1" applyBorder="1" applyAlignment="1">
      <alignment horizontal="left" vertical="center" wrapText="1"/>
    </xf>
    <xf numFmtId="1" fontId="2" fillId="0" borderId="662" xfId="2" quotePrefix="1" applyNumberFormat="1" applyFont="1" applyBorder="1" applyAlignment="1">
      <alignment horizontal="center" vertical="center" wrapText="1"/>
    </xf>
    <xf numFmtId="1" fontId="2" fillId="0" borderId="672" xfId="2" quotePrefix="1" applyNumberFormat="1" applyFont="1" applyBorder="1" applyAlignment="1">
      <alignment horizontal="center" vertical="center" wrapText="1"/>
    </xf>
    <xf numFmtId="1" fontId="2" fillId="0" borderId="663" xfId="2" quotePrefix="1" applyNumberFormat="1" applyFont="1" applyBorder="1" applyAlignment="1">
      <alignment horizontal="center" vertical="center" wrapText="1"/>
    </xf>
    <xf numFmtId="1" fontId="2" fillId="0" borderId="690" xfId="0" applyNumberFormat="1" applyFont="1" applyBorder="1" applyAlignment="1">
      <alignment horizontal="center" vertical="center" wrapText="1"/>
    </xf>
    <xf numFmtId="1" fontId="2" fillId="0" borderId="659" xfId="2" applyNumberFormat="1" applyFont="1" applyBorder="1" applyAlignment="1">
      <alignment horizontal="center" vertical="center" wrapText="1"/>
    </xf>
    <xf numFmtId="1" fontId="2" fillId="0" borderId="668" xfId="2" applyNumberFormat="1" applyFont="1" applyBorder="1" applyAlignment="1">
      <alignment horizontal="center" vertical="center" wrapText="1"/>
    </xf>
    <xf numFmtId="1" fontId="2" fillId="0" borderId="668" xfId="3" applyNumberFormat="1" applyFont="1" applyBorder="1" applyAlignment="1">
      <alignment horizontal="center" vertical="center"/>
    </xf>
    <xf numFmtId="1" fontId="2" fillId="0" borderId="693" xfId="2" quotePrefix="1" applyNumberFormat="1" applyFont="1" applyBorder="1" applyAlignment="1">
      <alignment horizontal="center" vertical="center" wrapText="1"/>
    </xf>
    <xf numFmtId="1" fontId="2" fillId="0" borderId="662" xfId="0" applyNumberFormat="1" applyFont="1" applyBorder="1" applyAlignment="1">
      <alignment horizontal="center" vertical="center"/>
    </xf>
    <xf numFmtId="1" fontId="2" fillId="0" borderId="663" xfId="0" applyNumberFormat="1" applyFont="1" applyBorder="1" applyAlignment="1">
      <alignment horizontal="center" vertical="center"/>
    </xf>
    <xf numFmtId="1" fontId="2" fillId="0" borderId="660" xfId="2" applyNumberFormat="1" applyFont="1" applyBorder="1" applyAlignment="1">
      <alignment horizontal="center" vertical="center" wrapText="1"/>
    </xf>
    <xf numFmtId="1" fontId="2" fillId="0" borderId="664" xfId="0" applyNumberFormat="1" applyFont="1" applyBorder="1" applyAlignment="1">
      <alignment horizontal="left" vertical="center"/>
    </xf>
    <xf numFmtId="1" fontId="2" fillId="0" borderId="665" xfId="0" applyNumberFormat="1" applyFont="1" applyBorder="1" applyAlignment="1">
      <alignment horizontal="left" vertical="center"/>
    </xf>
    <xf numFmtId="1" fontId="2" fillId="0" borderId="660" xfId="2" quotePrefix="1" applyNumberFormat="1" applyFont="1" applyBorder="1" applyAlignment="1">
      <alignment horizontal="center" vertical="center" wrapText="1"/>
    </xf>
    <xf numFmtId="1" fontId="2" fillId="0" borderId="690" xfId="2" quotePrefix="1" applyNumberFormat="1" applyFont="1" applyBorder="1" applyAlignment="1">
      <alignment horizontal="center" vertical="center" wrapText="1"/>
    </xf>
    <xf numFmtId="1" fontId="2" fillId="0" borderId="675" xfId="0" applyNumberFormat="1" applyFont="1" applyBorder="1" applyAlignment="1">
      <alignment horizontal="center" vertical="center" wrapText="1"/>
    </xf>
    <xf numFmtId="1" fontId="2" fillId="0" borderId="677" xfId="0" applyNumberFormat="1" applyFont="1" applyBorder="1" applyAlignment="1">
      <alignment horizontal="center" vertical="center" wrapText="1"/>
    </xf>
    <xf numFmtId="1" fontId="2" fillId="0" borderId="691" xfId="0" applyNumberFormat="1" applyFont="1" applyBorder="1" applyAlignment="1">
      <alignment horizontal="center" vertical="center" wrapText="1"/>
    </xf>
    <xf numFmtId="1" fontId="2" fillId="0" borderId="668" xfId="0" applyNumberFormat="1" applyFont="1" applyBorder="1" applyAlignment="1">
      <alignment horizontal="center" vertical="center" wrapText="1"/>
    </xf>
    <xf numFmtId="1" fontId="2" fillId="0" borderId="646" xfId="0" applyNumberFormat="1" applyFont="1" applyBorder="1" applyAlignment="1">
      <alignment horizontal="center" vertical="center" wrapText="1"/>
    </xf>
    <xf numFmtId="1" fontId="2" fillId="0" borderId="676" xfId="0" applyNumberFormat="1" applyFont="1" applyBorder="1" applyAlignment="1">
      <alignment horizontal="center" vertical="center"/>
    </xf>
    <xf numFmtId="1" fontId="2" fillId="0" borderId="681" xfId="0" applyNumberFormat="1" applyFont="1" applyBorder="1" applyAlignment="1">
      <alignment horizontal="center" vertical="center"/>
    </xf>
    <xf numFmtId="1" fontId="2" fillId="0" borderId="677" xfId="0" applyNumberFormat="1" applyFont="1" applyBorder="1" applyAlignment="1">
      <alignment horizontal="center" vertical="center"/>
    </xf>
    <xf numFmtId="1" fontId="2" fillId="0" borderId="664" xfId="0" applyNumberFormat="1" applyFont="1" applyBorder="1" applyAlignment="1">
      <alignment horizontal="left" vertical="center" wrapText="1"/>
    </xf>
    <xf numFmtId="1" fontId="2" fillId="0" borderId="665" xfId="0" applyNumberFormat="1" applyFont="1" applyBorder="1" applyAlignment="1">
      <alignment horizontal="left" vertical="center" wrapText="1"/>
    </xf>
    <xf numFmtId="1" fontId="2" fillId="0" borderId="659" xfId="0" applyNumberFormat="1" applyFont="1" applyBorder="1" applyAlignment="1">
      <alignment horizontal="center" vertical="center" wrapText="1"/>
    </xf>
    <xf numFmtId="1" fontId="6" fillId="2" borderId="654" xfId="0" applyNumberFormat="1" applyFont="1" applyFill="1" applyBorder="1" applyAlignment="1">
      <alignment wrapText="1"/>
    </xf>
    <xf numFmtId="1" fontId="2" fillId="0" borderId="653" xfId="0" applyNumberFormat="1" applyFont="1" applyBorder="1" applyAlignment="1">
      <alignment horizontal="center" vertical="center"/>
    </xf>
    <xf numFmtId="1" fontId="2" fillId="3" borderId="662" xfId="0" applyNumberFormat="1" applyFont="1" applyFill="1" applyBorder="1" applyAlignment="1">
      <alignment horizontal="center" vertical="center" wrapText="1"/>
    </xf>
    <xf numFmtId="1" fontId="2" fillId="3" borderId="663" xfId="0" applyNumberFormat="1" applyFont="1" applyFill="1" applyBorder="1" applyAlignment="1">
      <alignment horizontal="center" vertical="center" wrapText="1"/>
    </xf>
    <xf numFmtId="1" fontId="2" fillId="0" borderId="662" xfId="0" applyNumberFormat="1" applyFont="1" applyBorder="1" applyAlignment="1">
      <alignment horizontal="left" vertical="center" wrapText="1"/>
    </xf>
    <xf numFmtId="1" fontId="2" fillId="0" borderId="663" xfId="0" applyNumberFormat="1" applyFont="1" applyBorder="1" applyAlignment="1">
      <alignment horizontal="left" vertical="center" wrapText="1"/>
    </xf>
    <xf numFmtId="1" fontId="2" fillId="0" borderId="676" xfId="0" applyNumberFormat="1" applyFont="1" applyBorder="1" applyAlignment="1">
      <alignment horizontal="center" vertical="center" wrapText="1"/>
    </xf>
    <xf numFmtId="1" fontId="2" fillId="0" borderId="681" xfId="0" applyNumberFormat="1" applyFont="1" applyBorder="1" applyAlignment="1">
      <alignment horizontal="center" vertical="center" wrapText="1"/>
    </xf>
    <xf numFmtId="1" fontId="2" fillId="3" borderId="672" xfId="0" applyNumberFormat="1" applyFont="1" applyFill="1" applyBorder="1" applyAlignment="1">
      <alignment horizontal="center" vertical="center" wrapText="1"/>
    </xf>
    <xf numFmtId="1" fontId="2" fillId="0" borderId="645" xfId="0" applyNumberFormat="1" applyFont="1" applyBorder="1" applyAlignment="1">
      <alignment horizontal="center" vertical="center" wrapText="1"/>
    </xf>
    <xf numFmtId="1" fontId="2" fillId="0" borderId="645" xfId="0" applyNumberFormat="1" applyFont="1" applyBorder="1" applyAlignment="1">
      <alignment horizontal="left" vertical="center"/>
    </xf>
    <xf numFmtId="1" fontId="2" fillId="0" borderId="668" xfId="0" applyNumberFormat="1" applyFont="1" applyBorder="1" applyAlignment="1">
      <alignment horizontal="center" vertical="center"/>
    </xf>
    <xf numFmtId="1" fontId="2" fillId="0" borderId="672" xfId="0" applyNumberFormat="1" applyFont="1" applyBorder="1" applyAlignment="1">
      <alignment horizontal="center" vertical="center"/>
    </xf>
    <xf numFmtId="1" fontId="2" fillId="0" borderId="678" xfId="0" applyNumberFormat="1" applyFont="1" applyBorder="1" applyAlignment="1">
      <alignment horizontal="left"/>
    </xf>
    <xf numFmtId="1" fontId="2" fillId="0" borderId="193" xfId="0" applyNumberFormat="1" applyFont="1" applyBorder="1" applyAlignment="1">
      <alignment horizontal="left"/>
    </xf>
    <xf numFmtId="1" fontId="2" fillId="0" borderId="669" xfId="0" applyNumberFormat="1" applyFont="1" applyBorder="1" applyAlignment="1">
      <alignment horizontal="center" vertical="center" wrapText="1"/>
    </xf>
    <xf numFmtId="1" fontId="2" fillId="0" borderId="671" xfId="0" applyNumberFormat="1" applyFont="1" applyBorder="1" applyAlignment="1">
      <alignment horizontal="center" vertical="center" wrapText="1"/>
    </xf>
    <xf numFmtId="1" fontId="2" fillId="0" borderId="664" xfId="0" applyNumberFormat="1" applyFont="1" applyBorder="1" applyAlignment="1">
      <alignment vertical="center"/>
    </xf>
    <xf numFmtId="1" fontId="10" fillId="0" borderId="665" xfId="0" applyNumberFormat="1" applyFont="1" applyBorder="1"/>
    <xf numFmtId="1" fontId="2" fillId="0" borderId="660" xfId="0" applyNumberFormat="1" applyFont="1" applyBorder="1" applyAlignment="1">
      <alignment horizontal="center"/>
    </xf>
    <xf numFmtId="1" fontId="2" fillId="0" borderId="191" xfId="0" applyNumberFormat="1" applyFont="1" applyBorder="1" applyAlignment="1">
      <alignment horizontal="center" vertical="center" wrapText="1"/>
    </xf>
    <xf numFmtId="1" fontId="2" fillId="0" borderId="647" xfId="0" applyNumberFormat="1" applyFont="1" applyBorder="1" applyAlignment="1">
      <alignment horizontal="center" vertical="center" wrapText="1"/>
    </xf>
    <xf numFmtId="1" fontId="2" fillId="0" borderId="191" xfId="0" applyNumberFormat="1" applyFont="1" applyBorder="1" applyAlignment="1">
      <alignment vertical="center" wrapText="1"/>
    </xf>
    <xf numFmtId="1" fontId="2" fillId="0" borderId="192" xfId="0" applyNumberFormat="1" applyFont="1" applyBorder="1" applyAlignment="1">
      <alignment vertical="center" wrapText="1"/>
    </xf>
    <xf numFmtId="1" fontId="2" fillId="0" borderId="199" xfId="0" applyNumberFormat="1" applyFont="1" applyBorder="1" applyAlignment="1">
      <alignment horizontal="center" vertical="center" wrapText="1"/>
    </xf>
    <xf numFmtId="1" fontId="2" fillId="0" borderId="655" xfId="0" applyNumberFormat="1" applyFont="1" applyBorder="1" applyAlignment="1">
      <alignment horizontal="center" vertical="center" wrapText="1"/>
    </xf>
    <xf numFmtId="1" fontId="2" fillId="0" borderId="192" xfId="0" applyNumberFormat="1" applyFont="1" applyBorder="1" applyAlignment="1">
      <alignment horizontal="center" vertical="center" wrapText="1"/>
    </xf>
    <xf numFmtId="1" fontId="2" fillId="0" borderId="190" xfId="0" applyNumberFormat="1" applyFont="1" applyBorder="1" applyAlignment="1">
      <alignment horizontal="center" vertical="center" wrapText="1"/>
    </xf>
    <xf numFmtId="1" fontId="2" fillId="0" borderId="191" xfId="0" applyNumberFormat="1" applyFont="1" applyBorder="1" applyAlignment="1">
      <alignment horizontal="left" vertical="center"/>
    </xf>
    <xf numFmtId="1" fontId="2" fillId="0" borderId="192" xfId="0" applyNumberFormat="1" applyFont="1" applyBorder="1" applyAlignment="1">
      <alignment horizontal="left" vertical="center"/>
    </xf>
    <xf numFmtId="1" fontId="2" fillId="0" borderId="652" xfId="0" applyNumberFormat="1" applyFont="1" applyBorder="1" applyAlignment="1">
      <alignment vertical="center" wrapText="1"/>
    </xf>
    <xf numFmtId="1" fontId="2" fillId="0" borderId="193" xfId="0" applyNumberFormat="1" applyFont="1" applyBorder="1" applyAlignment="1">
      <alignment vertical="center" wrapText="1"/>
    </xf>
    <xf numFmtId="1" fontId="2" fillId="0" borderId="633" xfId="0" applyNumberFormat="1" applyFont="1" applyBorder="1" applyAlignment="1">
      <alignment horizontal="center" vertical="center"/>
    </xf>
    <xf numFmtId="1" fontId="2" fillId="0" borderId="191" xfId="0" applyNumberFormat="1" applyFont="1" applyBorder="1" applyAlignment="1">
      <alignment horizontal="center" vertical="center"/>
    </xf>
    <xf numFmtId="1" fontId="2" fillId="0" borderId="199" xfId="0" applyNumberFormat="1" applyFont="1" applyBorder="1" applyAlignment="1">
      <alignment horizontal="center" vertical="center"/>
    </xf>
    <xf numFmtId="1" fontId="2" fillId="0" borderId="192" xfId="0" applyNumberFormat="1" applyFont="1" applyBorder="1" applyAlignment="1">
      <alignment horizontal="center" vertical="center"/>
    </xf>
    <xf numFmtId="1" fontId="2" fillId="0" borderId="189" xfId="0" applyNumberFormat="1" applyFont="1" applyBorder="1" applyAlignment="1">
      <alignment horizontal="center" vertical="center" wrapText="1"/>
    </xf>
    <xf numFmtId="1" fontId="2" fillId="0" borderId="196" xfId="0" applyNumberFormat="1" applyFont="1" applyBorder="1" applyAlignment="1">
      <alignment horizontal="center" vertical="center" wrapText="1"/>
    </xf>
    <xf numFmtId="1" fontId="2" fillId="0" borderId="198" xfId="0" applyNumberFormat="1" applyFont="1" applyBorder="1" applyAlignment="1">
      <alignment horizontal="center" vertical="center" wrapText="1"/>
    </xf>
    <xf numFmtId="1" fontId="2" fillId="0" borderId="197" xfId="0" applyNumberFormat="1" applyFont="1" applyBorder="1" applyAlignment="1">
      <alignment horizontal="center" vertical="center" wrapText="1"/>
    </xf>
    <xf numFmtId="1" fontId="2" fillId="0" borderId="647" xfId="0" applyNumberFormat="1" applyFont="1" applyBorder="1" applyAlignment="1">
      <alignment horizontal="center" vertical="center"/>
    </xf>
    <xf numFmtId="1" fontId="2" fillId="0" borderId="985" xfId="2" applyNumberFormat="1" applyFont="1" applyBorder="1" applyAlignment="1">
      <alignment horizontal="left" vertical="center" wrapText="1"/>
    </xf>
    <xf numFmtId="1" fontId="2" fillId="0" borderId="972" xfId="2" applyNumberFormat="1" applyFont="1" applyBorder="1" applyAlignment="1">
      <alignment horizontal="left" vertical="center" wrapText="1"/>
    </xf>
    <xf numFmtId="1" fontId="2" fillId="0" borderId="988" xfId="0" applyNumberFormat="1" applyFont="1" applyBorder="1" applyAlignment="1">
      <alignment horizontal="center" vertical="center" wrapText="1"/>
    </xf>
    <xf numFmtId="1" fontId="2" fillId="0" borderId="995" xfId="0" applyNumberFormat="1" applyFont="1" applyBorder="1" applyAlignment="1">
      <alignment horizontal="center" vertical="center" wrapText="1"/>
    </xf>
    <xf numFmtId="1" fontId="2" fillId="0" borderId="984" xfId="0" applyNumberFormat="1" applyFont="1" applyBorder="1" applyAlignment="1">
      <alignment horizontal="center" vertical="center" wrapText="1"/>
    </xf>
    <xf numFmtId="1" fontId="2" fillId="0" borderId="988" xfId="2" applyNumberFormat="1" applyFont="1" applyBorder="1" applyAlignment="1">
      <alignment horizontal="left" vertical="center" wrapText="1"/>
    </xf>
    <xf numFmtId="1" fontId="2" fillId="0" borderId="984" xfId="2" applyNumberFormat="1" applyFont="1" applyBorder="1" applyAlignment="1">
      <alignment horizontal="left" vertical="center" wrapText="1"/>
    </xf>
    <xf numFmtId="1" fontId="2" fillId="0" borderId="988" xfId="2" quotePrefix="1" applyNumberFormat="1" applyFont="1" applyBorder="1" applyAlignment="1">
      <alignment horizontal="center" vertical="center" wrapText="1"/>
    </xf>
    <xf numFmtId="1" fontId="2" fillId="0" borderId="995" xfId="2" quotePrefix="1" applyNumberFormat="1" applyFont="1" applyBorder="1" applyAlignment="1">
      <alignment horizontal="center" vertical="center" wrapText="1"/>
    </xf>
    <xf numFmtId="1" fontId="2" fillId="0" borderId="984" xfId="2" quotePrefix="1" applyNumberFormat="1" applyFont="1" applyBorder="1" applyAlignment="1">
      <alignment horizontal="center" vertical="center" wrapText="1"/>
    </xf>
    <xf numFmtId="1" fontId="2" fillId="0" borderId="986" xfId="0" applyNumberFormat="1" applyFont="1" applyBorder="1" applyAlignment="1">
      <alignment horizontal="center" vertical="center" wrapText="1"/>
    </xf>
    <xf numFmtId="1" fontId="2" fillId="0" borderId="987" xfId="0" applyNumberFormat="1" applyFont="1" applyBorder="1" applyAlignment="1">
      <alignment horizontal="center" vertical="center" wrapText="1"/>
    </xf>
    <xf numFmtId="1" fontId="2" fillId="0" borderId="992" xfId="2" applyNumberFormat="1" applyFont="1" applyBorder="1" applyAlignment="1">
      <alignment horizontal="center" vertical="center" wrapText="1"/>
    </xf>
    <xf numFmtId="1" fontId="2" fillId="0" borderId="920" xfId="3" applyNumberFormat="1" applyFont="1" applyBorder="1" applyAlignment="1">
      <alignment horizontal="center" vertical="center"/>
    </xf>
    <xf numFmtId="1" fontId="2" fillId="0" borderId="996" xfId="2" quotePrefix="1" applyNumberFormat="1" applyFont="1" applyBorder="1" applyAlignment="1">
      <alignment horizontal="center" vertical="center" wrapText="1"/>
    </xf>
    <xf numFmtId="1" fontId="2" fillId="0" borderId="988" xfId="0" applyNumberFormat="1" applyFont="1" applyBorder="1" applyAlignment="1">
      <alignment horizontal="center" vertical="center"/>
    </xf>
    <xf numFmtId="1" fontId="2" fillId="0" borderId="984" xfId="0" applyNumberFormat="1" applyFont="1" applyBorder="1" applyAlignment="1">
      <alignment horizontal="center" vertical="center"/>
    </xf>
    <xf numFmtId="1" fontId="2" fillId="0" borderId="986" xfId="2" applyNumberFormat="1" applyFont="1" applyBorder="1" applyAlignment="1">
      <alignment horizontal="center" vertical="center" wrapText="1"/>
    </xf>
    <xf numFmtId="1" fontId="2" fillId="0" borderId="985" xfId="0" applyNumberFormat="1" applyFont="1" applyBorder="1" applyAlignment="1">
      <alignment horizontal="left" vertical="center"/>
    </xf>
    <xf numFmtId="1" fontId="2" fillId="0" borderId="972" xfId="0" applyNumberFormat="1" applyFont="1" applyBorder="1" applyAlignment="1">
      <alignment horizontal="left" vertical="center"/>
    </xf>
    <xf numFmtId="1" fontId="2" fillId="0" borderId="986" xfId="2" quotePrefix="1" applyNumberFormat="1" applyFont="1" applyBorder="1" applyAlignment="1">
      <alignment horizontal="center" vertical="center" wrapText="1"/>
    </xf>
    <xf numFmtId="1" fontId="2" fillId="0" borderId="987" xfId="2" quotePrefix="1" applyNumberFormat="1" applyFont="1" applyBorder="1" applyAlignment="1">
      <alignment horizontal="center" vertical="center" wrapText="1"/>
    </xf>
    <xf numFmtId="1" fontId="2" fillId="0" borderId="983" xfId="0" applyNumberFormat="1" applyFont="1" applyBorder="1" applyAlignment="1">
      <alignment horizontal="center" vertical="center" wrapText="1"/>
    </xf>
    <xf numFmtId="1" fontId="2" fillId="0" borderId="982" xfId="0" applyNumberFormat="1" applyFont="1" applyBorder="1" applyAlignment="1">
      <alignment horizontal="center" vertical="center" wrapText="1"/>
    </xf>
    <xf numFmtId="1" fontId="2" fillId="0" borderId="989" xfId="0" applyNumberFormat="1" applyFont="1" applyBorder="1" applyAlignment="1">
      <alignment horizontal="center" vertical="center" wrapText="1"/>
    </xf>
    <xf numFmtId="1" fontId="2" fillId="0" borderId="963" xfId="0" applyNumberFormat="1" applyFont="1" applyBorder="1" applyAlignment="1">
      <alignment horizontal="center" vertical="center" wrapText="1"/>
    </xf>
    <xf numFmtId="1" fontId="2" fillId="0" borderId="965" xfId="0" applyNumberFormat="1" applyFont="1" applyBorder="1" applyAlignment="1">
      <alignment horizontal="center" vertical="center" wrapText="1"/>
    </xf>
    <xf numFmtId="1" fontId="2" fillId="0" borderId="957" xfId="0" applyNumberFormat="1" applyFont="1" applyBorder="1" applyAlignment="1">
      <alignment horizontal="center" vertical="center" wrapText="1"/>
    </xf>
    <xf numFmtId="1" fontId="2" fillId="0" borderId="973" xfId="0" applyNumberFormat="1" applyFont="1" applyBorder="1" applyAlignment="1">
      <alignment horizontal="center" vertical="center" wrapText="1"/>
    </xf>
    <xf numFmtId="1" fontId="2" fillId="0" borderId="980" xfId="0" applyNumberFormat="1" applyFont="1" applyBorder="1" applyAlignment="1">
      <alignment horizontal="center" vertical="center"/>
    </xf>
    <xf numFmtId="1" fontId="2" fillId="0" borderId="981" xfId="0" applyNumberFormat="1" applyFont="1" applyBorder="1" applyAlignment="1">
      <alignment horizontal="center" vertical="center"/>
    </xf>
    <xf numFmtId="1" fontId="2" fillId="0" borderId="982" xfId="0" applyNumberFormat="1" applyFont="1" applyBorder="1" applyAlignment="1">
      <alignment horizontal="center" vertical="center"/>
    </xf>
    <xf numFmtId="1" fontId="2" fillId="0" borderId="954" xfId="0" applyNumberFormat="1" applyFont="1" applyBorder="1" applyAlignment="1">
      <alignment horizontal="left" vertical="center" wrapText="1"/>
    </xf>
    <xf numFmtId="1" fontId="2" fillId="0" borderId="959" xfId="0" applyNumberFormat="1" applyFont="1" applyBorder="1" applyAlignment="1">
      <alignment horizontal="center" vertical="center" wrapText="1"/>
    </xf>
    <xf numFmtId="1" fontId="2" fillId="0" borderId="964" xfId="0" applyNumberFormat="1" applyFont="1" applyBorder="1" applyAlignment="1">
      <alignment horizontal="center" vertical="center" wrapText="1"/>
    </xf>
    <xf numFmtId="1" fontId="2" fillId="3" borderId="963" xfId="0" applyNumberFormat="1" applyFont="1" applyFill="1" applyBorder="1" applyAlignment="1">
      <alignment horizontal="center" vertical="center" wrapText="1"/>
    </xf>
    <xf numFmtId="1" fontId="2" fillId="3" borderId="965" xfId="0" applyNumberFormat="1" applyFont="1" applyFill="1" applyBorder="1" applyAlignment="1">
      <alignment horizontal="center" vertical="center" wrapText="1"/>
    </xf>
    <xf numFmtId="1" fontId="2" fillId="0" borderId="963" xfId="0" applyNumberFormat="1" applyFont="1" applyBorder="1" applyAlignment="1">
      <alignment horizontal="left" vertical="center" wrapText="1"/>
    </xf>
    <xf numFmtId="1" fontId="2" fillId="0" borderId="965" xfId="0" applyNumberFormat="1" applyFont="1" applyBorder="1" applyAlignment="1">
      <alignment horizontal="left" vertical="center" wrapText="1"/>
    </xf>
    <xf numFmtId="1" fontId="2" fillId="0" borderId="969" xfId="0" applyNumberFormat="1" applyFont="1" applyBorder="1" applyAlignment="1">
      <alignment horizontal="center" vertical="center" wrapText="1"/>
    </xf>
    <xf numFmtId="1" fontId="2" fillId="0" borderId="975" xfId="0" applyNumberFormat="1" applyFont="1" applyBorder="1" applyAlignment="1">
      <alignment horizontal="center" vertical="center" wrapText="1"/>
    </xf>
    <xf numFmtId="1" fontId="2" fillId="0" borderId="970" xfId="0" applyNumberFormat="1" applyFont="1" applyBorder="1" applyAlignment="1">
      <alignment horizontal="center" vertical="center" wrapText="1"/>
    </xf>
    <xf numFmtId="1" fontId="2" fillId="3" borderId="964" xfId="0" applyNumberFormat="1" applyFont="1" applyFill="1" applyBorder="1" applyAlignment="1">
      <alignment horizontal="center" vertical="center" wrapText="1"/>
    </xf>
    <xf numFmtId="1" fontId="2" fillId="0" borderId="957" xfId="0" applyNumberFormat="1" applyFont="1" applyBorder="1" applyAlignment="1">
      <alignment horizontal="center" vertical="center"/>
    </xf>
    <xf numFmtId="1" fontId="2" fillId="0" borderId="963" xfId="0" applyNumberFormat="1" applyFont="1" applyBorder="1" applyAlignment="1">
      <alignment horizontal="center" vertical="center"/>
    </xf>
    <xf numFmtId="1" fontId="2" fillId="0" borderId="964" xfId="0" applyNumberFormat="1" applyFont="1" applyBorder="1" applyAlignment="1">
      <alignment horizontal="center" vertical="center"/>
    </xf>
    <xf numFmtId="1" fontId="2" fillId="0" borderId="965" xfId="0" applyNumberFormat="1" applyFont="1" applyBorder="1" applyAlignment="1">
      <alignment horizontal="center" vertical="center"/>
    </xf>
    <xf numFmtId="1" fontId="2" fillId="0" borderId="971" xfId="0" applyNumberFormat="1" applyFont="1" applyBorder="1" applyAlignment="1">
      <alignment horizontal="left"/>
    </xf>
    <xf numFmtId="1" fontId="2" fillId="0" borderId="972" xfId="0" applyNumberFormat="1" applyFont="1" applyBorder="1" applyAlignment="1">
      <alignment horizontal="left"/>
    </xf>
    <xf numFmtId="1" fontId="2" fillId="0" borderId="958" xfId="0" applyNumberFormat="1" applyFont="1" applyBorder="1" applyAlignment="1">
      <alignment horizontal="center" vertical="center" wrapText="1"/>
    </xf>
    <xf numFmtId="1" fontId="2" fillId="0" borderId="962" xfId="0" applyNumberFormat="1" applyFont="1" applyBorder="1" applyAlignment="1">
      <alignment horizontal="center" vertical="center" wrapText="1"/>
    </xf>
    <xf numFmtId="1" fontId="2" fillId="0" borderId="936" xfId="0" applyNumberFormat="1" applyFont="1" applyBorder="1" applyAlignment="1">
      <alignment horizontal="center" vertical="center" wrapText="1"/>
    </xf>
    <xf numFmtId="1" fontId="10" fillId="0" borderId="954" xfId="0" applyNumberFormat="1" applyFont="1" applyBorder="1"/>
    <xf numFmtId="1" fontId="10" fillId="0" borderId="907" xfId="0" applyNumberFormat="1" applyFont="1" applyBorder="1"/>
    <xf numFmtId="1" fontId="2" fillId="0" borderId="924" xfId="0" applyNumberFormat="1" applyFont="1" applyBorder="1" applyAlignment="1">
      <alignment horizontal="center"/>
    </xf>
    <xf numFmtId="1" fontId="2" fillId="0" borderId="946" xfId="0" applyNumberFormat="1" applyFont="1" applyBorder="1" applyAlignment="1">
      <alignment horizontal="center" vertical="center" wrapText="1"/>
    </xf>
    <xf numFmtId="1" fontId="2" fillId="0" borderId="893" xfId="0" applyNumberFormat="1" applyFont="1" applyBorder="1" applyAlignment="1">
      <alignment vertical="center" wrapText="1"/>
    </xf>
    <xf numFmtId="1" fontId="2" fillId="0" borderId="936" xfId="0" applyNumberFormat="1" applyFont="1" applyBorder="1" applyAlignment="1">
      <alignment vertical="center" wrapText="1"/>
    </xf>
    <xf numFmtId="1" fontId="2" fillId="0" borderId="920" xfId="0" applyNumberFormat="1" applyFont="1" applyBorder="1" applyAlignment="1">
      <alignment horizontal="center" vertical="center" wrapText="1"/>
    </xf>
    <xf numFmtId="1" fontId="2" fillId="0" borderId="945" xfId="0" applyNumberFormat="1" applyFont="1" applyBorder="1" applyAlignment="1">
      <alignment horizontal="center" vertical="center" wrapText="1"/>
    </xf>
    <xf numFmtId="1" fontId="2" fillId="0" borderId="919" xfId="0" applyNumberFormat="1" applyFont="1" applyBorder="1" applyAlignment="1">
      <alignment horizontal="center" vertical="center" wrapText="1"/>
    </xf>
    <xf numFmtId="1" fontId="2" fillId="0" borderId="914" xfId="0" applyNumberFormat="1" applyFont="1" applyBorder="1" applyAlignment="1">
      <alignment horizontal="center" vertical="center" wrapText="1"/>
    </xf>
    <xf numFmtId="1" fontId="2" fillId="0" borderId="924" xfId="0" applyNumberFormat="1" applyFont="1" applyBorder="1" applyAlignment="1">
      <alignment horizontal="center" vertical="center" wrapText="1"/>
    </xf>
    <xf numFmtId="1" fontId="2" fillId="0" borderId="893" xfId="0" applyNumberFormat="1" applyFont="1" applyBorder="1" applyAlignment="1">
      <alignment horizontal="left" vertical="center"/>
    </xf>
    <xf numFmtId="1" fontId="2" fillId="0" borderId="936" xfId="0" applyNumberFormat="1" applyFont="1" applyBorder="1" applyAlignment="1">
      <alignment horizontal="left" vertical="center"/>
    </xf>
    <xf numFmtId="1" fontId="2" fillId="0" borderId="895" xfId="0" applyNumberFormat="1" applyFont="1" applyBorder="1" applyAlignment="1">
      <alignment vertical="center" wrapText="1"/>
    </xf>
    <xf numFmtId="1" fontId="2" fillId="0" borderId="920" xfId="0" applyNumberFormat="1" applyFont="1" applyBorder="1" applyAlignment="1">
      <alignment horizontal="center" vertical="center"/>
    </xf>
    <xf numFmtId="1" fontId="2" fillId="0" borderId="945" xfId="0" applyNumberFormat="1" applyFont="1" applyBorder="1" applyAlignment="1">
      <alignment horizontal="center" vertical="center"/>
    </xf>
    <xf numFmtId="1" fontId="2" fillId="0" borderId="936" xfId="0" applyNumberFormat="1" applyFont="1" applyBorder="1" applyAlignment="1">
      <alignment horizontal="center" vertical="center"/>
    </xf>
    <xf numFmtId="1" fontId="2" fillId="0" borderId="942" xfId="0" applyNumberFormat="1" applyFont="1" applyBorder="1" applyAlignment="1">
      <alignment horizontal="center" vertical="center" wrapText="1"/>
    </xf>
    <xf numFmtId="1" fontId="2" fillId="0" borderId="943" xfId="0" applyNumberFormat="1" applyFont="1" applyBorder="1" applyAlignment="1">
      <alignment horizontal="center" vertical="center" wrapText="1"/>
    </xf>
    <xf numFmtId="1" fontId="2" fillId="0" borderId="944" xfId="0" applyNumberFormat="1" applyFont="1" applyBorder="1" applyAlignment="1">
      <alignment horizontal="center" vertical="center" wrapText="1"/>
    </xf>
    <xf numFmtId="1" fontId="2" fillId="0" borderId="937" xfId="0" applyNumberFormat="1" applyFont="1" applyBorder="1" applyAlignment="1">
      <alignment horizontal="center" vertical="center" wrapText="1"/>
    </xf>
    <xf numFmtId="1" fontId="2" fillId="0" borderId="946" xfId="0" applyNumberFormat="1" applyFont="1" applyBorder="1" applyAlignment="1">
      <alignment horizontal="center" vertical="center"/>
    </xf>
    <xf numFmtId="1" fontId="2" fillId="0" borderId="925" xfId="0" applyNumberFormat="1" applyFont="1" applyBorder="1" applyAlignment="1">
      <alignment horizontal="center" vertical="center" wrapText="1"/>
    </xf>
    <xf numFmtId="1" fontId="2" fillId="0" borderId="926" xfId="0" applyNumberFormat="1" applyFont="1" applyBorder="1" applyAlignment="1">
      <alignment horizontal="center" vertical="center" wrapText="1"/>
    </xf>
    <xf numFmtId="1" fontId="2" fillId="0" borderId="927" xfId="0" applyNumberFormat="1" applyFont="1" applyBorder="1" applyAlignment="1">
      <alignment horizontal="center" vertical="center" wrapText="1"/>
    </xf>
    <xf numFmtId="1" fontId="2" fillId="0" borderId="928" xfId="0" applyNumberFormat="1" applyFont="1" applyBorder="1" applyAlignment="1">
      <alignment horizontal="center" vertical="center" wrapText="1"/>
    </xf>
    <xf numFmtId="1" fontId="2" fillId="0" borderId="929" xfId="0" applyNumberFormat="1" applyFont="1" applyBorder="1" applyAlignment="1">
      <alignment horizontal="center" vertical="center" wrapText="1"/>
    </xf>
    <xf numFmtId="1" fontId="2" fillId="0" borderId="930" xfId="0" applyNumberFormat="1" applyFont="1" applyBorder="1" applyAlignment="1">
      <alignment horizontal="center" vertical="center" wrapText="1"/>
    </xf>
    <xf numFmtId="1" fontId="4" fillId="0" borderId="997" xfId="0" applyNumberFormat="1" applyFont="1" applyBorder="1"/>
    <xf numFmtId="1" fontId="2" fillId="0" borderId="998" xfId="0" applyNumberFormat="1" applyFont="1" applyBorder="1" applyAlignment="1">
      <alignment horizontal="center" vertical="center" wrapText="1"/>
    </xf>
    <xf numFmtId="1" fontId="2" fillId="0" borderId="999" xfId="0" applyNumberFormat="1" applyFont="1" applyBorder="1" applyAlignment="1">
      <alignment horizontal="center" vertical="center" wrapText="1"/>
    </xf>
    <xf numFmtId="1" fontId="2" fillId="0" borderId="1000" xfId="0" applyNumberFormat="1" applyFont="1" applyBorder="1" applyAlignment="1">
      <alignment horizontal="center" vertical="center" wrapText="1"/>
    </xf>
    <xf numFmtId="1" fontId="2" fillId="0" borderId="1001" xfId="0" applyNumberFormat="1" applyFont="1" applyBorder="1" applyAlignment="1">
      <alignment horizontal="center" vertical="center" wrapText="1"/>
    </xf>
    <xf numFmtId="1" fontId="2" fillId="0" borderId="1002" xfId="0" applyNumberFormat="1" applyFont="1" applyBorder="1" applyAlignment="1">
      <alignment horizontal="center" vertical="center" wrapText="1"/>
    </xf>
    <xf numFmtId="1" fontId="2" fillId="0" borderId="1003" xfId="0" applyNumberFormat="1" applyFont="1" applyBorder="1" applyAlignment="1">
      <alignment horizontal="center" vertical="center" wrapText="1"/>
    </xf>
    <xf numFmtId="1" fontId="2" fillId="0" borderId="1004" xfId="0" applyNumberFormat="1" applyFont="1" applyBorder="1" applyAlignment="1">
      <alignment horizontal="center" vertical="center" wrapText="1"/>
    </xf>
    <xf numFmtId="1" fontId="2" fillId="3" borderId="1005" xfId="0" applyNumberFormat="1" applyFont="1" applyFill="1" applyBorder="1" applyAlignment="1">
      <alignment wrapText="1"/>
    </xf>
    <xf numFmtId="1" fontId="2" fillId="3" borderId="1006" xfId="0" applyNumberFormat="1" applyFont="1" applyFill="1" applyBorder="1" applyAlignment="1">
      <alignment wrapText="1"/>
    </xf>
    <xf numFmtId="1" fontId="2" fillId="0" borderId="1007" xfId="0" applyNumberFormat="1" applyFont="1" applyBorder="1" applyAlignment="1">
      <alignment horizontal="center" vertical="center" wrapText="1"/>
    </xf>
    <xf numFmtId="1" fontId="2" fillId="0" borderId="1008" xfId="0" applyNumberFormat="1" applyFont="1" applyBorder="1" applyAlignment="1">
      <alignment horizontal="center" vertical="center" wrapText="1"/>
    </xf>
    <xf numFmtId="1" fontId="2" fillId="0" borderId="1004" xfId="0" applyNumberFormat="1" applyFont="1" applyBorder="1" applyAlignment="1">
      <alignment horizontal="center" vertical="center" wrapText="1"/>
    </xf>
    <xf numFmtId="1" fontId="2" fillId="0" borderId="1009" xfId="0" applyNumberFormat="1" applyFont="1" applyBorder="1" applyAlignment="1">
      <alignment horizontal="center" vertical="center"/>
    </xf>
    <xf numFmtId="1" fontId="2" fillId="3" borderId="1010" xfId="0" applyNumberFormat="1" applyFont="1" applyFill="1" applyBorder="1" applyAlignment="1">
      <alignment wrapText="1"/>
    </xf>
    <xf numFmtId="1" fontId="2" fillId="3" borderId="1011" xfId="0" applyNumberFormat="1" applyFont="1" applyFill="1" applyBorder="1" applyAlignment="1">
      <alignment wrapText="1"/>
    </xf>
    <xf numFmtId="1" fontId="2" fillId="0" borderId="1007" xfId="0" applyNumberFormat="1" applyFont="1" applyBorder="1" applyAlignment="1">
      <alignment horizontal="right"/>
    </xf>
    <xf numFmtId="1" fontId="2" fillId="0" borderId="1008" xfId="0" applyNumberFormat="1" applyFont="1" applyBorder="1" applyAlignment="1">
      <alignment horizontal="right"/>
    </xf>
    <xf numFmtId="1" fontId="2" fillId="0" borderId="1004" xfId="0" applyNumberFormat="1" applyFont="1" applyBorder="1" applyAlignment="1">
      <alignment horizontal="right"/>
    </xf>
    <xf numFmtId="1" fontId="2" fillId="5" borderId="1007" xfId="0" applyNumberFormat="1" applyFont="1" applyFill="1" applyBorder="1" applyProtection="1">
      <protection locked="0"/>
    </xf>
    <xf numFmtId="1" fontId="2" fillId="5" borderId="1004" xfId="0" applyNumberFormat="1" applyFont="1" applyFill="1" applyBorder="1" applyProtection="1">
      <protection locked="0"/>
    </xf>
    <xf numFmtId="1" fontId="2" fillId="0" borderId="1012" xfId="0" applyNumberFormat="1" applyFont="1" applyBorder="1" applyAlignment="1">
      <alignment horizontal="center" vertical="center"/>
    </xf>
    <xf numFmtId="1" fontId="2" fillId="0" borderId="1013" xfId="0" applyNumberFormat="1" applyFont="1" applyBorder="1" applyAlignment="1">
      <alignment horizontal="right" wrapText="1"/>
    </xf>
    <xf numFmtId="1" fontId="2" fillId="0" borderId="1014" xfId="0" applyNumberFormat="1" applyFont="1" applyBorder="1" applyAlignment="1">
      <alignment horizontal="right"/>
    </xf>
    <xf numFmtId="1" fontId="2" fillId="5" borderId="1013" xfId="0" applyNumberFormat="1" applyFont="1" applyFill="1" applyBorder="1" applyProtection="1">
      <protection locked="0"/>
    </xf>
    <xf numFmtId="1" fontId="2" fillId="5" borderId="1014" xfId="0" applyNumberFormat="1" applyFont="1" applyFill="1" applyBorder="1" applyProtection="1">
      <protection locked="0"/>
    </xf>
    <xf numFmtId="1" fontId="2" fillId="6" borderId="1015" xfId="1" applyNumberFormat="1" applyFont="1" applyBorder="1" applyProtection="1">
      <protection locked="0"/>
    </xf>
    <xf numFmtId="1" fontId="2" fillId="6" borderId="1016" xfId="1" applyNumberFormat="1" applyFont="1" applyBorder="1" applyProtection="1">
      <protection locked="0"/>
    </xf>
    <xf numFmtId="1" fontId="2" fillId="6" borderId="1017" xfId="1" applyNumberFormat="1" applyFont="1" applyBorder="1" applyProtection="1">
      <protection locked="0"/>
    </xf>
    <xf numFmtId="1" fontId="2" fillId="0" borderId="1018" xfId="0" applyNumberFormat="1" applyFont="1" applyBorder="1" applyAlignment="1">
      <alignment horizontal="center" vertical="center" wrapText="1"/>
    </xf>
    <xf numFmtId="1" fontId="2" fillId="0" borderId="1002" xfId="0" applyNumberFormat="1" applyFont="1" applyBorder="1" applyAlignment="1">
      <alignment horizontal="center" vertical="center"/>
    </xf>
    <xf numFmtId="1" fontId="2" fillId="0" borderId="1003" xfId="0" applyNumberFormat="1" applyFont="1" applyBorder="1" applyAlignment="1">
      <alignment horizontal="center" vertical="center"/>
    </xf>
    <xf numFmtId="1" fontId="2" fillId="0" borderId="1019" xfId="0" applyNumberFormat="1" applyFont="1" applyBorder="1" applyAlignment="1">
      <alignment horizontal="center" vertical="center"/>
    </xf>
    <xf numFmtId="1" fontId="2" fillId="0" borderId="1019" xfId="0" applyNumberFormat="1" applyFont="1" applyBorder="1" applyAlignment="1">
      <alignment horizontal="center" vertical="center" wrapText="1"/>
    </xf>
    <xf numFmtId="1" fontId="2" fillId="0" borderId="1009" xfId="0" applyNumberFormat="1" applyFont="1" applyBorder="1" applyAlignment="1">
      <alignment horizontal="center" vertical="center" wrapText="1"/>
    </xf>
    <xf numFmtId="1" fontId="2" fillId="0" borderId="1020" xfId="0" applyNumberFormat="1" applyFont="1" applyBorder="1" applyAlignment="1">
      <alignment horizontal="center" vertical="center" wrapText="1"/>
    </xf>
    <xf numFmtId="1" fontId="2" fillId="0" borderId="1019" xfId="0" applyNumberFormat="1" applyFont="1" applyBorder="1" applyAlignment="1">
      <alignment horizontal="center" vertical="center" wrapText="1"/>
    </xf>
    <xf numFmtId="1" fontId="2" fillId="0" borderId="1009" xfId="0" applyNumberFormat="1" applyFont="1" applyBorder="1" applyAlignment="1">
      <alignment horizontal="right" wrapText="1"/>
    </xf>
    <xf numFmtId="1" fontId="2" fillId="0" borderId="1021" xfId="0" applyNumberFormat="1" applyFont="1" applyBorder="1" applyAlignment="1">
      <alignment horizontal="right" wrapText="1"/>
    </xf>
    <xf numFmtId="1" fontId="2" fillId="0" borderId="1004" xfId="0" applyNumberFormat="1" applyFont="1" applyBorder="1" applyAlignment="1">
      <alignment horizontal="right" wrapText="1"/>
    </xf>
    <xf numFmtId="1" fontId="2" fillId="5" borderId="1022" xfId="0" applyNumberFormat="1" applyFont="1" applyFill="1" applyBorder="1" applyProtection="1">
      <protection locked="0"/>
    </xf>
    <xf numFmtId="1" fontId="2" fillId="5" borderId="1002" xfId="0" applyNumberFormat="1" applyFont="1" applyFill="1" applyBorder="1" applyProtection="1">
      <protection locked="0"/>
    </xf>
    <xf numFmtId="1" fontId="2" fillId="5" borderId="1023" xfId="0" applyNumberFormat="1" applyFont="1" applyFill="1" applyBorder="1" applyProtection="1">
      <protection locked="0"/>
    </xf>
    <xf numFmtId="1" fontId="2" fillId="0" borderId="1012" xfId="0" applyNumberFormat="1" applyFont="1" applyBorder="1" applyAlignment="1">
      <alignment horizontal="left" vertical="center" wrapText="1"/>
    </xf>
    <xf numFmtId="1" fontId="2" fillId="5" borderId="1024" xfId="0" applyNumberFormat="1" applyFont="1" applyFill="1" applyBorder="1" applyProtection="1">
      <protection locked="0"/>
    </xf>
    <xf numFmtId="1" fontId="2" fillId="0" borderId="1018" xfId="0" applyNumberFormat="1" applyFont="1" applyBorder="1" applyAlignment="1">
      <alignment horizontal="left" vertical="center" wrapText="1"/>
    </xf>
    <xf numFmtId="1" fontId="6" fillId="0" borderId="1003" xfId="0" applyNumberFormat="1" applyFont="1" applyBorder="1"/>
    <xf numFmtId="1" fontId="2" fillId="0" borderId="1004" xfId="0" applyNumberFormat="1" applyFont="1" applyBorder="1" applyAlignment="1">
      <alignment horizontal="center" vertical="center"/>
    </xf>
    <xf numFmtId="1" fontId="2" fillId="0" borderId="1024" xfId="0" applyNumberFormat="1" applyFont="1" applyBorder="1" applyAlignment="1">
      <alignment vertical="center" wrapText="1"/>
    </xf>
    <xf numFmtId="1" fontId="2" fillId="0" borderId="1014" xfId="0" applyNumberFormat="1" applyFont="1" applyBorder="1" applyAlignment="1">
      <alignment vertical="center" wrapText="1"/>
    </xf>
    <xf numFmtId="1" fontId="2" fillId="0" borderId="1013" xfId="0" applyNumberFormat="1" applyFont="1" applyBorder="1" applyAlignment="1">
      <alignment vertical="center" wrapText="1"/>
    </xf>
    <xf numFmtId="1" fontId="2" fillId="0" borderId="1014" xfId="0" applyNumberFormat="1" applyFont="1" applyBorder="1"/>
    <xf numFmtId="1" fontId="2" fillId="0" borderId="1002" xfId="0" applyNumberFormat="1" applyFont="1" applyBorder="1" applyAlignment="1">
      <alignment vertical="center" wrapText="1"/>
    </xf>
    <xf numFmtId="1" fontId="2" fillId="0" borderId="1004" xfId="0" applyNumberFormat="1" applyFont="1" applyBorder="1" applyAlignment="1">
      <alignment vertical="center" wrapText="1"/>
    </xf>
    <xf numFmtId="1" fontId="2" fillId="0" borderId="1007" xfId="0" applyNumberFormat="1" applyFont="1" applyBorder="1" applyAlignment="1">
      <alignment vertical="center" wrapText="1"/>
    </xf>
    <xf numFmtId="1" fontId="2" fillId="0" borderId="1020" xfId="0" applyNumberFormat="1" applyFont="1" applyBorder="1" applyAlignment="1">
      <alignment vertical="center" wrapText="1"/>
    </xf>
    <xf numFmtId="1" fontId="2" fillId="0" borderId="1004" xfId="0" applyNumberFormat="1" applyFont="1" applyBorder="1"/>
    <xf numFmtId="1" fontId="2" fillId="0" borderId="999" xfId="0" applyNumberFormat="1" applyFont="1" applyBorder="1" applyAlignment="1">
      <alignment horizontal="center" vertical="center"/>
    </xf>
    <xf numFmtId="1" fontId="2" fillId="0" borderId="865" xfId="0" applyNumberFormat="1" applyFont="1" applyBorder="1" applyAlignment="1">
      <alignment horizontal="center" vertical="center"/>
    </xf>
    <xf numFmtId="1" fontId="2" fillId="0" borderId="1002" xfId="0" applyNumberFormat="1" applyFont="1" applyBorder="1" applyAlignment="1">
      <alignment horizontal="left" vertical="center"/>
    </xf>
    <xf numFmtId="1" fontId="2" fillId="0" borderId="1004" xfId="0" applyNumberFormat="1" applyFont="1" applyBorder="1" applyAlignment="1">
      <alignment horizontal="left" vertical="center"/>
    </xf>
    <xf numFmtId="1" fontId="2" fillId="0" borderId="1007" xfId="0" applyNumberFormat="1" applyFont="1" applyBorder="1" applyAlignment="1">
      <alignment horizontal="right" wrapText="1"/>
    </xf>
    <xf numFmtId="1" fontId="2" fillId="0" borderId="1020" xfId="0" applyNumberFormat="1" applyFont="1" applyBorder="1" applyAlignment="1">
      <alignment horizontal="right" wrapText="1"/>
    </xf>
    <xf numFmtId="1" fontId="2" fillId="0" borderId="1007" xfId="0" applyNumberFormat="1" applyFont="1" applyBorder="1"/>
    <xf numFmtId="1" fontId="2" fillId="0" borderId="1002" xfId="0" applyNumberFormat="1" applyFont="1" applyBorder="1"/>
    <xf numFmtId="1" fontId="2" fillId="0" borderId="1022" xfId="0" applyNumberFormat="1" applyFont="1" applyBorder="1"/>
    <xf numFmtId="1" fontId="2" fillId="0" borderId="1025" xfId="0" applyNumberFormat="1" applyFont="1" applyBorder="1" applyAlignment="1">
      <alignment horizontal="center" vertical="center" wrapText="1"/>
    </xf>
    <xf numFmtId="1" fontId="2" fillId="0" borderId="1003" xfId="0" applyNumberFormat="1" applyFont="1" applyBorder="1" applyAlignment="1">
      <alignment horizontal="center" vertical="center" wrapText="1"/>
    </xf>
    <xf numFmtId="1" fontId="2" fillId="3" borderId="1026" xfId="0" applyNumberFormat="1" applyFont="1" applyFill="1" applyBorder="1"/>
    <xf numFmtId="1" fontId="4" fillId="3" borderId="1026" xfId="0" applyNumberFormat="1" applyFont="1" applyFill="1" applyBorder="1"/>
    <xf numFmtId="1" fontId="2" fillId="5" borderId="1008" xfId="0" applyNumberFormat="1" applyFont="1" applyFill="1" applyBorder="1" applyProtection="1">
      <protection locked="0"/>
    </xf>
    <xf numFmtId="1" fontId="2" fillId="5" borderId="1027" xfId="0" applyNumberFormat="1" applyFont="1" applyFill="1" applyBorder="1" applyProtection="1">
      <protection locked="0"/>
    </xf>
    <xf numFmtId="1" fontId="2" fillId="5" borderId="1028" xfId="0" applyNumberFormat="1" applyFont="1" applyFill="1" applyBorder="1" applyProtection="1">
      <protection locked="0"/>
    </xf>
    <xf numFmtId="1" fontId="4" fillId="3" borderId="1029" xfId="0" applyNumberFormat="1" applyFont="1" applyFill="1" applyBorder="1"/>
    <xf numFmtId="1" fontId="2" fillId="7" borderId="1030" xfId="0" applyNumberFormat="1" applyFont="1" applyFill="1" applyBorder="1"/>
    <xf numFmtId="1" fontId="2" fillId="3" borderId="1029" xfId="0" applyNumberFormat="1" applyFont="1" applyFill="1" applyBorder="1"/>
    <xf numFmtId="1" fontId="2" fillId="6" borderId="1031" xfId="1" applyNumberFormat="1" applyFont="1" applyBorder="1" applyProtection="1">
      <protection locked="0"/>
    </xf>
    <xf numFmtId="1" fontId="2" fillId="6" borderId="1032" xfId="1" applyNumberFormat="1" applyFont="1" applyBorder="1" applyProtection="1">
      <protection locked="0"/>
    </xf>
    <xf numFmtId="1" fontId="2" fillId="3" borderId="1029" xfId="0" applyNumberFormat="1" applyFont="1" applyFill="1" applyBorder="1" applyAlignment="1">
      <alignment wrapText="1"/>
    </xf>
    <xf numFmtId="1" fontId="2" fillId="0" borderId="1030" xfId="0" applyNumberFormat="1" applyFont="1" applyBorder="1" applyAlignment="1">
      <alignment horizontal="right" wrapText="1"/>
    </xf>
    <xf numFmtId="1" fontId="9" fillId="3" borderId="1029" xfId="0" applyNumberFormat="1" applyFont="1" applyFill="1" applyBorder="1"/>
    <xf numFmtId="1" fontId="2" fillId="0" borderId="1033" xfId="0" applyNumberFormat="1" applyFont="1" applyBorder="1" applyAlignment="1">
      <alignment horizontal="center" vertical="center" wrapText="1"/>
    </xf>
    <xf numFmtId="1" fontId="2" fillId="0" borderId="1034" xfId="0" applyNumberFormat="1" applyFont="1" applyBorder="1" applyAlignment="1">
      <alignment horizontal="center"/>
    </xf>
    <xf numFmtId="1" fontId="2" fillId="0" borderId="1034" xfId="0" applyNumberFormat="1" applyFont="1" applyBorder="1"/>
    <xf numFmtId="1" fontId="2" fillId="0" borderId="1029" xfId="0" applyNumberFormat="1" applyFont="1" applyBorder="1" applyAlignment="1">
      <alignment wrapText="1"/>
    </xf>
    <xf numFmtId="1" fontId="2" fillId="0" borderId="1035" xfId="0" applyNumberFormat="1" applyFont="1" applyBorder="1" applyAlignment="1">
      <alignment horizontal="center" vertical="center" wrapText="1"/>
    </xf>
    <xf numFmtId="1" fontId="2" fillId="0" borderId="1036" xfId="0" applyNumberFormat="1" applyFont="1" applyBorder="1" applyAlignment="1">
      <alignment horizontal="center" vertical="center" wrapText="1"/>
    </xf>
    <xf numFmtId="1" fontId="2" fillId="0" borderId="1034" xfId="0" applyNumberFormat="1" applyFont="1" applyBorder="1" applyAlignment="1">
      <alignment horizontal="center" vertical="center" wrapText="1"/>
    </xf>
    <xf numFmtId="1" fontId="2" fillId="0" borderId="1037" xfId="0" applyNumberFormat="1" applyFont="1" applyBorder="1" applyAlignment="1">
      <alignment vertical="center"/>
    </xf>
    <xf numFmtId="1" fontId="10" fillId="0" borderId="1038" xfId="0" applyNumberFormat="1" applyFont="1" applyBorder="1"/>
    <xf numFmtId="1" fontId="2" fillId="5" borderId="1012" xfId="0" applyNumberFormat="1" applyFont="1" applyFill="1" applyBorder="1" applyProtection="1">
      <protection locked="0"/>
    </xf>
    <xf numFmtId="1" fontId="2" fillId="3" borderId="1026" xfId="0" applyNumberFormat="1" applyFont="1" applyFill="1" applyBorder="1" applyAlignment="1">
      <alignment wrapText="1"/>
    </xf>
    <xf numFmtId="1" fontId="6" fillId="3" borderId="1026" xfId="0" applyNumberFormat="1" applyFont="1" applyFill="1" applyBorder="1"/>
    <xf numFmtId="1" fontId="2" fillId="0" borderId="1039" xfId="0" applyNumberFormat="1" applyFont="1" applyBorder="1" applyAlignment="1">
      <alignment horizontal="center" vertical="center" wrapText="1"/>
    </xf>
    <xf numFmtId="1" fontId="2" fillId="0" borderId="1040" xfId="0" applyNumberFormat="1" applyFont="1" applyBorder="1" applyAlignment="1">
      <alignment horizontal="center" vertical="center" wrapText="1"/>
    </xf>
    <xf numFmtId="1" fontId="2" fillId="0" borderId="1033" xfId="0" applyNumberFormat="1" applyFont="1" applyBorder="1" applyAlignment="1">
      <alignment horizontal="center" vertical="center" wrapText="1"/>
    </xf>
    <xf numFmtId="1" fontId="11" fillId="0" borderId="1034" xfId="0" applyNumberFormat="1" applyFont="1" applyBorder="1" applyAlignment="1">
      <alignment horizontal="center" vertical="center" wrapText="1"/>
    </xf>
    <xf numFmtId="1" fontId="2" fillId="3" borderId="1041" xfId="0" applyNumberFormat="1" applyFont="1" applyFill="1" applyBorder="1" applyAlignment="1">
      <alignment wrapText="1"/>
    </xf>
    <xf numFmtId="1" fontId="2" fillId="0" borderId="1037" xfId="0" applyNumberFormat="1" applyFont="1" applyBorder="1" applyAlignment="1">
      <alignment vertical="center" wrapText="1"/>
    </xf>
    <xf numFmtId="1" fontId="2" fillId="9" borderId="1038" xfId="0" applyNumberFormat="1" applyFont="1" applyFill="1" applyBorder="1"/>
    <xf numFmtId="1" fontId="2" fillId="3" borderId="1026" xfId="0" applyNumberFormat="1" applyFont="1" applyFill="1" applyBorder="1" applyAlignment="1">
      <alignment vertical="center"/>
    </xf>
    <xf numFmtId="1" fontId="1" fillId="3" borderId="1026" xfId="0" applyNumberFormat="1" applyFont="1" applyFill="1" applyBorder="1" applyAlignment="1">
      <alignment wrapText="1"/>
    </xf>
    <xf numFmtId="1" fontId="2" fillId="0" borderId="1042" xfId="0" applyNumberFormat="1" applyFont="1" applyBorder="1" applyAlignment="1">
      <alignment horizontal="center" vertical="center" wrapText="1"/>
    </xf>
    <xf numFmtId="1" fontId="2" fillId="0" borderId="1043" xfId="0" applyNumberFormat="1" applyFont="1" applyBorder="1" applyAlignment="1">
      <alignment horizontal="center" vertical="center" wrapText="1"/>
    </xf>
    <xf numFmtId="1" fontId="2" fillId="0" borderId="1044" xfId="0" applyNumberFormat="1" applyFont="1" applyBorder="1" applyAlignment="1">
      <alignment wrapText="1"/>
    </xf>
    <xf numFmtId="1" fontId="2" fillId="0" borderId="1026" xfId="0" applyNumberFormat="1" applyFont="1" applyBorder="1" applyAlignment="1">
      <alignment wrapText="1"/>
    </xf>
    <xf numFmtId="1" fontId="2" fillId="0" borderId="1045" xfId="0" applyNumberFormat="1" applyFont="1" applyBorder="1" applyAlignment="1">
      <alignment horizontal="center" vertical="center" wrapText="1"/>
    </xf>
    <xf numFmtId="1" fontId="2" fillId="0" borderId="1046" xfId="0" applyNumberFormat="1" applyFont="1" applyBorder="1" applyAlignment="1">
      <alignment horizontal="center" vertical="center" wrapText="1"/>
    </xf>
    <xf numFmtId="1" fontId="2" fillId="0" borderId="1036" xfId="0" applyNumberFormat="1" applyFont="1" applyBorder="1" applyAlignment="1">
      <alignment horizontal="center" vertical="center" wrapText="1"/>
    </xf>
    <xf numFmtId="1" fontId="2" fillId="0" borderId="1047" xfId="0" applyNumberFormat="1" applyFont="1" applyBorder="1" applyAlignment="1">
      <alignment horizontal="center" vertical="center" wrapText="1"/>
    </xf>
    <xf numFmtId="1" fontId="2" fillId="0" borderId="1047" xfId="0" applyNumberFormat="1" applyFont="1" applyBorder="1"/>
    <xf numFmtId="1" fontId="2" fillId="0" borderId="1046" xfId="0" applyNumberFormat="1" applyFont="1" applyBorder="1"/>
    <xf numFmtId="1" fontId="2" fillId="0" borderId="1036" xfId="0" applyNumberFormat="1" applyFont="1" applyBorder="1"/>
    <xf numFmtId="1" fontId="2" fillId="0" borderId="1035" xfId="0" applyNumberFormat="1" applyFont="1" applyBorder="1"/>
    <xf numFmtId="1" fontId="2" fillId="0" borderId="1048" xfId="0" applyNumberFormat="1" applyFont="1" applyBorder="1"/>
    <xf numFmtId="1" fontId="9" fillId="0" borderId="1026" xfId="0" applyNumberFormat="1" applyFont="1" applyBorder="1"/>
    <xf numFmtId="1" fontId="2" fillId="0" borderId="755" xfId="0" applyNumberFormat="1" applyFont="1" applyBorder="1" applyAlignment="1">
      <alignment horizontal="left"/>
    </xf>
    <xf numFmtId="1" fontId="2" fillId="0" borderId="768" xfId="0" applyNumberFormat="1" applyFont="1" applyBorder="1" applyAlignment="1">
      <alignment horizontal="left"/>
    </xf>
    <xf numFmtId="1" fontId="2" fillId="0" borderId="761" xfId="0" applyNumberFormat="1" applyFont="1" applyBorder="1"/>
    <xf numFmtId="1" fontId="2" fillId="0" borderId="774" xfId="0" applyNumberFormat="1" applyFont="1" applyBorder="1"/>
    <xf numFmtId="1" fontId="2" fillId="0" borderId="768" xfId="0" applyNumberFormat="1" applyFont="1" applyBorder="1"/>
    <xf numFmtId="1" fontId="2" fillId="5" borderId="761" xfId="0" applyNumberFormat="1" applyFont="1" applyFill="1" applyBorder="1" applyProtection="1">
      <protection locked="0"/>
    </xf>
    <xf numFmtId="1" fontId="2" fillId="5" borderId="768" xfId="0" applyNumberFormat="1" applyFont="1" applyFill="1" applyBorder="1" applyProtection="1">
      <protection locked="0"/>
    </xf>
    <xf numFmtId="1" fontId="2" fillId="0" borderId="1030" xfId="0" applyNumberFormat="1" applyFont="1" applyBorder="1"/>
    <xf numFmtId="1" fontId="2" fillId="5" borderId="1030" xfId="0" applyNumberFormat="1" applyFont="1" applyFill="1" applyBorder="1" applyProtection="1">
      <protection locked="0"/>
    </xf>
    <xf numFmtId="1" fontId="2" fillId="0" borderId="1039" xfId="0" applyNumberFormat="1" applyFont="1" applyBorder="1" applyAlignment="1">
      <alignment horizontal="center" vertical="center"/>
    </xf>
    <xf numFmtId="1" fontId="2" fillId="0" borderId="1049" xfId="0" applyNumberFormat="1" applyFont="1" applyBorder="1" applyAlignment="1">
      <alignment horizontal="center" vertical="center"/>
    </xf>
    <xf numFmtId="1" fontId="2" fillId="0" borderId="1050" xfId="0" applyNumberFormat="1" applyFont="1" applyBorder="1" applyAlignment="1">
      <alignment horizontal="center" vertical="center" wrapText="1"/>
    </xf>
    <xf numFmtId="1" fontId="2" fillId="0" borderId="1049" xfId="0" applyNumberFormat="1" applyFont="1" applyBorder="1" applyAlignment="1">
      <alignment horizontal="center" vertical="center" wrapText="1"/>
    </xf>
    <xf numFmtId="1" fontId="2" fillId="0" borderId="1035" xfId="0" applyNumberFormat="1" applyFont="1" applyBorder="1" applyAlignment="1">
      <alignment horizontal="center" vertical="center"/>
    </xf>
    <xf numFmtId="1" fontId="2" fillId="0" borderId="1043" xfId="0" applyNumberFormat="1" applyFont="1" applyBorder="1" applyAlignment="1">
      <alignment horizontal="center" vertical="center"/>
    </xf>
    <xf numFmtId="1" fontId="2" fillId="0" borderId="1036" xfId="0" applyNumberFormat="1" applyFont="1" applyBorder="1" applyAlignment="1">
      <alignment horizontal="center" vertical="center"/>
    </xf>
    <xf numFmtId="1" fontId="2" fillId="0" borderId="1051" xfId="0" applyNumberFormat="1" applyFont="1" applyBorder="1" applyAlignment="1">
      <alignment horizontal="center" vertical="center" wrapText="1"/>
    </xf>
    <xf numFmtId="1" fontId="2" fillId="0" borderId="1051" xfId="0" applyNumberFormat="1" applyFont="1" applyBorder="1" applyAlignment="1">
      <alignment horizontal="center" vertical="center"/>
    </xf>
    <xf numFmtId="1" fontId="2" fillId="0" borderId="1052" xfId="0" applyNumberFormat="1" applyFont="1" applyBorder="1" applyAlignment="1">
      <alignment horizontal="center" vertical="center" wrapText="1"/>
    </xf>
    <xf numFmtId="1" fontId="2" fillId="0" borderId="1051" xfId="0" applyNumberFormat="1" applyFont="1" applyBorder="1" applyAlignment="1">
      <alignment horizontal="center" vertical="center" wrapText="1"/>
    </xf>
    <xf numFmtId="1" fontId="2" fillId="0" borderId="1050" xfId="0" applyNumberFormat="1" applyFont="1" applyBorder="1" applyAlignment="1">
      <alignment horizontal="center" vertical="center" wrapText="1"/>
    </xf>
    <xf numFmtId="1" fontId="2" fillId="0" borderId="1049" xfId="0" applyNumberFormat="1" applyFont="1" applyBorder="1" applyAlignment="1">
      <alignment horizontal="center" vertical="center" wrapText="1"/>
    </xf>
    <xf numFmtId="1" fontId="2" fillId="0" borderId="1012" xfId="0" applyNumberFormat="1" applyFont="1" applyBorder="1" applyAlignment="1">
      <alignment horizontal="left" vertical="center"/>
    </xf>
    <xf numFmtId="1" fontId="2" fillId="0" borderId="1013" xfId="0" applyNumberFormat="1" applyFont="1" applyBorder="1" applyAlignment="1">
      <alignment horizontal="right"/>
    </xf>
    <xf numFmtId="1" fontId="2" fillId="0" borderId="1038" xfId="0" applyNumberFormat="1" applyFont="1" applyBorder="1" applyAlignment="1">
      <alignment horizontal="right"/>
    </xf>
    <xf numFmtId="1" fontId="2" fillId="9" borderId="1013" xfId="0" applyNumberFormat="1" applyFont="1" applyFill="1" applyBorder="1"/>
    <xf numFmtId="1" fontId="2" fillId="9" borderId="1053" xfId="0" applyNumberFormat="1" applyFont="1" applyFill="1" applyBorder="1"/>
    <xf numFmtId="1" fontId="2" fillId="5" borderId="1037" xfId="0" applyNumberFormat="1" applyFont="1" applyFill="1" applyBorder="1" applyProtection="1">
      <protection locked="0"/>
    </xf>
    <xf numFmtId="1" fontId="2" fillId="0" borderId="1045" xfId="0" applyNumberFormat="1" applyFont="1" applyBorder="1" applyAlignment="1">
      <alignment vertical="center" wrapText="1"/>
    </xf>
    <xf numFmtId="1" fontId="2" fillId="0" borderId="1045" xfId="0" applyNumberFormat="1" applyFont="1" applyBorder="1" applyAlignment="1">
      <alignment horizontal="right" wrapText="1"/>
    </xf>
    <xf numFmtId="1" fontId="2" fillId="0" borderId="1054" xfId="0" applyNumberFormat="1" applyFont="1" applyBorder="1" applyAlignment="1">
      <alignment horizontal="right" wrapText="1"/>
    </xf>
    <xf numFmtId="1" fontId="2" fillId="8" borderId="1053" xfId="0" applyNumberFormat="1" applyFont="1" applyFill="1" applyBorder="1" applyProtection="1">
      <protection locked="0"/>
    </xf>
    <xf numFmtId="1" fontId="2" fillId="5" borderId="1038" xfId="0" applyNumberFormat="1" applyFont="1" applyFill="1" applyBorder="1" applyProtection="1">
      <protection locked="0"/>
    </xf>
    <xf numFmtId="1" fontId="2" fillId="0" borderId="1055" xfId="0" applyNumberFormat="1" applyFont="1" applyBorder="1" applyAlignment="1">
      <alignment wrapText="1"/>
    </xf>
    <xf numFmtId="1" fontId="2" fillId="3" borderId="1043" xfId="0" applyNumberFormat="1" applyFont="1" applyFill="1" applyBorder="1" applyAlignment="1">
      <alignment horizontal="center" vertical="center" wrapText="1"/>
    </xf>
    <xf numFmtId="1" fontId="2" fillId="3" borderId="1036" xfId="0" applyNumberFormat="1" applyFont="1" applyFill="1" applyBorder="1" applyAlignment="1">
      <alignment horizontal="center" vertical="center" wrapText="1"/>
    </xf>
    <xf numFmtId="1" fontId="2" fillId="0" borderId="1048" xfId="0" applyNumberFormat="1" applyFont="1" applyBorder="1" applyAlignment="1">
      <alignment horizontal="center" vertical="center" wrapText="1"/>
    </xf>
    <xf numFmtId="1" fontId="2" fillId="3" borderId="1046" xfId="0" applyNumberFormat="1" applyFont="1" applyFill="1" applyBorder="1" applyAlignment="1">
      <alignment horizontal="center" vertical="center" wrapText="1"/>
    </xf>
    <xf numFmtId="1" fontId="2" fillId="0" borderId="1012" xfId="0" applyNumberFormat="1" applyFont="1" applyBorder="1" applyAlignment="1">
      <alignment horizontal="center" vertical="center" wrapText="1"/>
    </xf>
    <xf numFmtId="1" fontId="2" fillId="0" borderId="1013" xfId="0" applyNumberFormat="1" applyFont="1" applyBorder="1"/>
    <xf numFmtId="1" fontId="2" fillId="5" borderId="1056" xfId="0" applyNumberFormat="1" applyFont="1" applyFill="1" applyBorder="1" applyProtection="1">
      <protection locked="0"/>
    </xf>
    <xf numFmtId="1" fontId="2" fillId="5" borderId="1053" xfId="0" applyNumberFormat="1" applyFont="1" applyFill="1" applyBorder="1" applyProtection="1">
      <protection locked="0"/>
    </xf>
    <xf numFmtId="1" fontId="2" fillId="0" borderId="1035" xfId="0" applyNumberFormat="1" applyFont="1" applyBorder="1" applyAlignment="1">
      <alignment horizontal="left" vertical="center" wrapText="1"/>
    </xf>
    <xf numFmtId="1" fontId="2" fillId="0" borderId="1036" xfId="0" applyNumberFormat="1" applyFont="1" applyBorder="1" applyAlignment="1">
      <alignment horizontal="left" vertical="center" wrapText="1"/>
    </xf>
    <xf numFmtId="1" fontId="2" fillId="0" borderId="1047" xfId="0" applyNumberFormat="1" applyFont="1" applyBorder="1" applyAlignment="1">
      <alignment vertical="center"/>
    </xf>
    <xf numFmtId="1" fontId="2" fillId="0" borderId="1052" xfId="0" applyNumberFormat="1" applyFont="1" applyBorder="1" applyAlignment="1">
      <alignment vertical="center"/>
    </xf>
    <xf numFmtId="1" fontId="2" fillId="0" borderId="1048" xfId="0" applyNumberFormat="1" applyFont="1" applyBorder="1" applyAlignment="1">
      <alignment vertical="center"/>
    </xf>
    <xf numFmtId="1" fontId="2" fillId="0" borderId="1057" xfId="0" applyNumberFormat="1" applyFont="1" applyBorder="1" applyAlignment="1">
      <alignment vertical="center"/>
    </xf>
    <xf numFmtId="1" fontId="2" fillId="0" borderId="1036" xfId="0" applyNumberFormat="1" applyFont="1" applyBorder="1" applyAlignment="1">
      <alignment vertical="center"/>
    </xf>
    <xf numFmtId="1" fontId="2" fillId="3" borderId="1057" xfId="0" applyNumberFormat="1" applyFont="1" applyFill="1" applyBorder="1" applyAlignment="1">
      <alignment vertical="center"/>
    </xf>
    <xf numFmtId="1" fontId="2" fillId="3" borderId="1036" xfId="0" applyNumberFormat="1" applyFont="1" applyFill="1" applyBorder="1" applyAlignment="1">
      <alignment vertical="center"/>
    </xf>
    <xf numFmtId="1" fontId="2" fillId="5" borderId="1058" xfId="0" applyNumberFormat="1" applyFont="1" applyFill="1" applyBorder="1" applyProtection="1">
      <protection locked="0"/>
    </xf>
    <xf numFmtId="1" fontId="2" fillId="5" borderId="1051" xfId="0" applyNumberFormat="1" applyFont="1" applyFill="1" applyBorder="1" applyProtection="1">
      <protection locked="0"/>
    </xf>
    <xf numFmtId="1" fontId="2" fillId="3" borderId="1047" xfId="0" applyNumberFormat="1" applyFont="1" applyFill="1" applyBorder="1" applyAlignment="1">
      <alignment vertical="center"/>
    </xf>
    <xf numFmtId="1" fontId="2" fillId="0" borderId="1047" xfId="0" applyNumberFormat="1" applyFont="1" applyBorder="1" applyAlignment="1">
      <alignment horizontal="center" vertical="center" wrapText="1"/>
    </xf>
    <xf numFmtId="1" fontId="2" fillId="0" borderId="1052" xfId="0" applyNumberFormat="1" applyFont="1" applyBorder="1" applyAlignment="1">
      <alignment horizontal="center" vertical="center" wrapText="1"/>
    </xf>
    <xf numFmtId="1" fontId="2" fillId="0" borderId="1048" xfId="0" applyNumberFormat="1" applyFont="1" applyBorder="1" applyAlignment="1">
      <alignment horizontal="center" vertical="center" wrapText="1"/>
    </xf>
    <xf numFmtId="1" fontId="2" fillId="3" borderId="1035" xfId="0" applyNumberFormat="1" applyFont="1" applyFill="1" applyBorder="1" applyAlignment="1">
      <alignment horizontal="center" vertical="center" wrapText="1"/>
    </xf>
    <xf numFmtId="1" fontId="2" fillId="0" borderId="1054" xfId="0" applyNumberFormat="1" applyFont="1" applyBorder="1" applyAlignment="1">
      <alignment horizontal="center" vertical="center"/>
    </xf>
    <xf numFmtId="1" fontId="2" fillId="0" borderId="1045" xfId="0" applyNumberFormat="1" applyFont="1" applyBorder="1" applyAlignment="1">
      <alignment horizontal="center" vertical="center"/>
    </xf>
    <xf numFmtId="1" fontId="2" fillId="3" borderId="1047" xfId="0" applyNumberFormat="1" applyFont="1" applyFill="1" applyBorder="1" applyAlignment="1">
      <alignment horizontal="center" vertical="center" wrapText="1"/>
    </xf>
    <xf numFmtId="1" fontId="2" fillId="3" borderId="1051" xfId="0" applyNumberFormat="1" applyFont="1" applyFill="1" applyBorder="1" applyAlignment="1">
      <alignment horizontal="center" vertical="center" wrapText="1"/>
    </xf>
    <xf numFmtId="1" fontId="2" fillId="0" borderId="1037" xfId="0" applyNumberFormat="1" applyFont="1" applyBorder="1"/>
    <xf numFmtId="1" fontId="2" fillId="0" borderId="1038" xfId="0" applyNumberFormat="1" applyFont="1" applyBorder="1"/>
    <xf numFmtId="1" fontId="2" fillId="8" borderId="1013" xfId="0" applyNumberFormat="1" applyFont="1" applyFill="1" applyBorder="1" applyProtection="1">
      <protection locked="0"/>
    </xf>
    <xf numFmtId="1" fontId="2" fillId="8" borderId="1056" xfId="0" applyNumberFormat="1" applyFont="1" applyFill="1" applyBorder="1" applyProtection="1">
      <protection locked="0"/>
    </xf>
    <xf numFmtId="1" fontId="2" fillId="0" borderId="1051" xfId="0" applyNumberFormat="1" applyFont="1" applyBorder="1"/>
    <xf numFmtId="1" fontId="2" fillId="0" borderId="1012" xfId="0" applyNumberFormat="1" applyFont="1" applyBorder="1"/>
    <xf numFmtId="1" fontId="6" fillId="2" borderId="1050" xfId="0" applyNumberFormat="1" applyFont="1" applyFill="1" applyBorder="1" applyAlignment="1">
      <alignment wrapText="1"/>
    </xf>
    <xf numFmtId="1" fontId="2" fillId="0" borderId="1049" xfId="0" applyNumberFormat="1" applyFont="1" applyBorder="1" applyAlignment="1">
      <alignment horizontal="center" vertical="center"/>
    </xf>
    <xf numFmtId="1" fontId="2" fillId="0" borderId="1037" xfId="0" applyNumberFormat="1" applyFont="1" applyBorder="1" applyAlignment="1">
      <alignment horizontal="left" vertical="center" wrapText="1"/>
    </xf>
    <xf numFmtId="1" fontId="2" fillId="0" borderId="1038" xfId="0" applyNumberFormat="1" applyFont="1" applyBorder="1" applyAlignment="1">
      <alignment horizontal="left" vertical="center" wrapText="1"/>
    </xf>
    <xf numFmtId="1" fontId="2" fillId="10" borderId="1051" xfId="0" applyNumberFormat="1" applyFont="1" applyFill="1" applyBorder="1" applyAlignment="1">
      <alignment horizontal="left" wrapText="1"/>
    </xf>
    <xf numFmtId="1" fontId="2" fillId="11" borderId="1051" xfId="0" applyNumberFormat="1" applyFont="1" applyFill="1" applyBorder="1"/>
    <xf numFmtId="1" fontId="2" fillId="11" borderId="1058" xfId="0" applyNumberFormat="1" applyFont="1" applyFill="1" applyBorder="1" applyProtection="1">
      <protection locked="0"/>
    </xf>
    <xf numFmtId="1" fontId="2" fillId="11" borderId="1051" xfId="0" applyNumberFormat="1" applyFont="1" applyFill="1" applyBorder="1" applyProtection="1">
      <protection locked="0"/>
    </xf>
    <xf numFmtId="1" fontId="2" fillId="0" borderId="1052" xfId="0" applyNumberFormat="1" applyFont="1" applyBorder="1"/>
    <xf numFmtId="1" fontId="4" fillId="2" borderId="1026" xfId="0" applyNumberFormat="1" applyFont="1" applyFill="1" applyBorder="1"/>
    <xf numFmtId="1" fontId="2" fillId="0" borderId="1013" xfId="0" applyNumberFormat="1" applyFont="1" applyBorder="1" applyAlignment="1">
      <alignment horizontal="center" vertical="center" wrapText="1"/>
    </xf>
    <xf numFmtId="1" fontId="2" fillId="0" borderId="1047" xfId="0" applyNumberFormat="1" applyFont="1" applyBorder="1" applyAlignment="1">
      <alignment horizontal="center" vertical="center"/>
    </xf>
    <xf numFmtId="1" fontId="2" fillId="0" borderId="1052" xfId="0" applyNumberFormat="1" applyFont="1" applyBorder="1" applyAlignment="1">
      <alignment horizontal="center" vertical="center"/>
    </xf>
    <xf numFmtId="1" fontId="2" fillId="0" borderId="1048" xfId="0" applyNumberFormat="1" applyFont="1" applyBorder="1" applyAlignment="1">
      <alignment horizontal="center" vertical="center"/>
    </xf>
    <xf numFmtId="1" fontId="2" fillId="0" borderId="1046" xfId="0" applyNumberFormat="1" applyFont="1" applyBorder="1" applyAlignment="1">
      <alignment horizontal="center" vertical="center" wrapText="1"/>
    </xf>
    <xf numFmtId="1" fontId="2" fillId="0" borderId="1037" xfId="0" applyNumberFormat="1" applyFont="1" applyBorder="1" applyAlignment="1">
      <alignment horizontal="left" vertical="center"/>
    </xf>
    <xf numFmtId="1" fontId="2" fillId="0" borderId="1038" xfId="0" applyNumberFormat="1" applyFont="1" applyBorder="1" applyAlignment="1">
      <alignment horizontal="left" vertical="center"/>
    </xf>
    <xf numFmtId="1" fontId="2" fillId="0" borderId="1051" xfId="0" applyNumberFormat="1" applyFont="1" applyBorder="1" applyAlignment="1">
      <alignment horizontal="left" wrapText="1"/>
    </xf>
    <xf numFmtId="1" fontId="2" fillId="0" borderId="1039" xfId="2" applyNumberFormat="1" applyFont="1" applyBorder="1" applyAlignment="1">
      <alignment horizontal="center" vertical="center" wrapText="1"/>
    </xf>
    <xf numFmtId="1" fontId="2" fillId="0" borderId="1049" xfId="2" applyNumberFormat="1" applyFont="1" applyBorder="1" applyAlignment="1">
      <alignment horizontal="center" vertical="center" wrapText="1"/>
    </xf>
    <xf numFmtId="1" fontId="2" fillId="0" borderId="1039" xfId="3" applyNumberFormat="1" applyFont="1" applyBorder="1" applyAlignment="1">
      <alignment horizontal="center" vertical="center"/>
    </xf>
    <xf numFmtId="1" fontId="2" fillId="0" borderId="1050" xfId="3" applyNumberFormat="1" applyFont="1" applyBorder="1" applyAlignment="1">
      <alignment horizontal="center" vertical="center"/>
    </xf>
    <xf numFmtId="1" fontId="2" fillId="0" borderId="1049" xfId="3" applyNumberFormat="1" applyFont="1" applyBorder="1" applyAlignment="1">
      <alignment horizontal="center" vertical="center"/>
    </xf>
    <xf numFmtId="1" fontId="2" fillId="0" borderId="1034" xfId="2" quotePrefix="1" applyNumberFormat="1" applyFont="1" applyBorder="1" applyAlignment="1">
      <alignment horizontal="center" vertical="center" wrapText="1"/>
    </xf>
    <xf numFmtId="1" fontId="2" fillId="0" borderId="1059" xfId="2" quotePrefix="1" applyNumberFormat="1" applyFont="1" applyBorder="1" applyAlignment="1">
      <alignment horizontal="center" vertical="center" wrapText="1"/>
    </xf>
    <xf numFmtId="1" fontId="1" fillId="0" borderId="1050" xfId="2" applyNumberFormat="1" applyFont="1" applyBorder="1" applyAlignment="1" applyProtection="1">
      <alignment horizontal="center" vertical="center" wrapText="1"/>
      <protection locked="0"/>
    </xf>
    <xf numFmtId="1" fontId="1" fillId="0" borderId="1049" xfId="2" applyNumberFormat="1" applyFont="1" applyBorder="1" applyAlignment="1" applyProtection="1">
      <alignment horizontal="center" vertical="center" wrapText="1"/>
      <protection locked="0"/>
    </xf>
    <xf numFmtId="1" fontId="2" fillId="0" borderId="1051" xfId="3" applyNumberFormat="1" applyFont="1" applyBorder="1" applyAlignment="1">
      <alignment horizontal="center" vertical="center"/>
    </xf>
    <xf numFmtId="1" fontId="2" fillId="0" borderId="1051" xfId="2" applyNumberFormat="1" applyFont="1" applyBorder="1" applyAlignment="1">
      <alignment horizontal="center" vertical="center" wrapText="1"/>
    </xf>
    <xf numFmtId="1" fontId="2" fillId="0" borderId="1034" xfId="2" applyNumberFormat="1" applyFont="1" applyBorder="1" applyAlignment="1">
      <alignment horizontal="center" vertical="center" wrapText="1"/>
    </xf>
    <xf numFmtId="1" fontId="2" fillId="0" borderId="1060" xfId="0" applyNumberFormat="1" applyFont="1" applyBorder="1" applyAlignment="1">
      <alignment horizontal="center" vertical="center" wrapText="1"/>
    </xf>
    <xf numFmtId="1" fontId="1" fillId="0" borderId="1051" xfId="2" applyNumberFormat="1" applyFont="1" applyBorder="1" applyAlignment="1" applyProtection="1">
      <alignment horizontal="center" vertical="center" wrapText="1"/>
      <protection locked="0"/>
    </xf>
    <xf numFmtId="1" fontId="2" fillId="0" borderId="1045" xfId="4" applyNumberFormat="1" applyFont="1" applyBorder="1" applyAlignment="1" applyProtection="1">
      <alignment horizontal="center" vertical="center"/>
      <protection hidden="1"/>
    </xf>
    <xf numFmtId="1" fontId="2" fillId="0" borderId="1054" xfId="2" applyNumberFormat="1" applyFont="1" applyBorder="1" applyAlignment="1">
      <alignment horizontal="center" vertical="center" wrapText="1"/>
    </xf>
    <xf numFmtId="1" fontId="2" fillId="0" borderId="1049" xfId="2" applyNumberFormat="1" applyFont="1" applyBorder="1" applyAlignment="1">
      <alignment horizontal="center" vertical="center" wrapText="1"/>
    </xf>
    <xf numFmtId="1" fontId="2" fillId="0" borderId="1047" xfId="2" applyNumberFormat="1" applyFont="1" applyBorder="1" applyAlignment="1">
      <alignment horizontal="center" vertical="center" wrapText="1"/>
    </xf>
    <xf numFmtId="1" fontId="2" fillId="0" borderId="1048" xfId="2" applyNumberFormat="1" applyFont="1" applyBorder="1" applyAlignment="1">
      <alignment horizontal="center" vertical="center" wrapText="1"/>
    </xf>
    <xf numFmtId="1" fontId="2" fillId="0" borderId="1060" xfId="2" applyNumberFormat="1" applyFont="1" applyBorder="1" applyAlignment="1">
      <alignment horizontal="center" vertical="center" wrapText="1"/>
    </xf>
    <xf numFmtId="1" fontId="2" fillId="0" borderId="1046" xfId="2" applyNumberFormat="1" applyFont="1" applyBorder="1" applyAlignment="1">
      <alignment horizontal="center" vertical="center" wrapText="1"/>
    </xf>
    <xf numFmtId="1" fontId="2" fillId="0" borderId="1033" xfId="2" applyNumberFormat="1" applyFont="1" applyBorder="1" applyAlignment="1">
      <alignment horizontal="center" vertical="center" wrapText="1"/>
    </xf>
    <xf numFmtId="1" fontId="2" fillId="0" borderId="1012" xfId="2" applyNumberFormat="1" applyFont="1" applyBorder="1"/>
    <xf numFmtId="1" fontId="2" fillId="0" borderId="1013" xfId="2" applyNumberFormat="1" applyFont="1" applyBorder="1"/>
    <xf numFmtId="1" fontId="2" fillId="0" borderId="1038" xfId="2" applyNumberFormat="1" applyFont="1" applyBorder="1"/>
    <xf numFmtId="1" fontId="2" fillId="5" borderId="1013" xfId="2" applyNumberFormat="1" applyFont="1" applyFill="1" applyBorder="1" applyProtection="1">
      <protection locked="0"/>
    </xf>
    <xf numFmtId="1" fontId="2" fillId="5" borderId="1056" xfId="2" applyNumberFormat="1" applyFont="1" applyFill="1" applyBorder="1" applyProtection="1">
      <protection locked="0"/>
    </xf>
    <xf numFmtId="1" fontId="2" fillId="5" borderId="1038" xfId="2" applyNumberFormat="1" applyFont="1" applyFill="1" applyBorder="1" applyProtection="1">
      <protection locked="0"/>
    </xf>
    <xf numFmtId="1" fontId="2" fillId="5" borderId="1061" xfId="2" applyNumberFormat="1" applyFont="1" applyFill="1" applyBorder="1" applyProtection="1">
      <protection locked="0"/>
    </xf>
    <xf numFmtId="1" fontId="2" fillId="0" borderId="1030" xfId="2" applyNumberFormat="1" applyFont="1" applyBorder="1"/>
    <xf numFmtId="1" fontId="1" fillId="0" borderId="1051" xfId="2" applyNumberFormat="1" applyFont="1" applyBorder="1" applyAlignment="1">
      <alignment horizontal="center"/>
    </xf>
    <xf numFmtId="1" fontId="2" fillId="0" borderId="1047" xfId="2" applyNumberFormat="1" applyFont="1" applyBorder="1"/>
    <xf numFmtId="1" fontId="2" fillId="0" borderId="1052" xfId="2" applyNumberFormat="1" applyFont="1" applyBorder="1"/>
    <xf numFmtId="1" fontId="2" fillId="0" borderId="1036" xfId="2" applyNumberFormat="1" applyFont="1" applyBorder="1"/>
    <xf numFmtId="1" fontId="2" fillId="0" borderId="1048" xfId="2" applyNumberFormat="1" applyFont="1" applyBorder="1"/>
    <xf numFmtId="1" fontId="2" fillId="0" borderId="1060" xfId="2" applyNumberFormat="1" applyFont="1" applyBorder="1"/>
    <xf numFmtId="1" fontId="2" fillId="0" borderId="1046" xfId="2" applyNumberFormat="1" applyFont="1" applyBorder="1"/>
    <xf numFmtId="1" fontId="2" fillId="0" borderId="1035" xfId="2" quotePrefix="1" applyNumberFormat="1" applyFont="1" applyBorder="1" applyAlignment="1">
      <alignment horizontal="center" vertical="center" wrapText="1"/>
    </xf>
    <xf numFmtId="1" fontId="2" fillId="0" borderId="1043" xfId="2" quotePrefix="1" applyNumberFormat="1" applyFont="1" applyBorder="1" applyAlignment="1">
      <alignment horizontal="center" vertical="center" wrapText="1"/>
    </xf>
    <xf numFmtId="1" fontId="2" fillId="0" borderId="1062" xfId="2" quotePrefix="1" applyNumberFormat="1" applyFont="1" applyBorder="1" applyAlignment="1">
      <alignment horizontal="center" vertical="center" wrapText="1"/>
    </xf>
    <xf numFmtId="1" fontId="2" fillId="0" borderId="1050" xfId="2" applyNumberFormat="1" applyFont="1" applyBorder="1" applyAlignment="1">
      <alignment horizontal="center" vertical="center" wrapText="1"/>
    </xf>
    <xf numFmtId="1" fontId="2" fillId="0" borderId="1036" xfId="2" quotePrefix="1" applyNumberFormat="1" applyFont="1" applyBorder="1" applyAlignment="1">
      <alignment horizontal="center" vertical="center" wrapText="1"/>
    </xf>
    <xf numFmtId="1" fontId="2" fillId="0" borderId="1034" xfId="0" applyNumberFormat="1" applyFont="1" applyBorder="1" applyAlignment="1">
      <alignment horizontal="center" vertical="center" wrapText="1"/>
    </xf>
    <xf numFmtId="1" fontId="2" fillId="0" borderId="1059" xfId="0" applyNumberFormat="1" applyFont="1" applyBorder="1" applyAlignment="1">
      <alignment horizontal="center" vertical="center" wrapText="1"/>
    </xf>
    <xf numFmtId="1" fontId="2" fillId="0" borderId="1063" xfId="2" applyNumberFormat="1" applyFont="1" applyBorder="1" applyAlignment="1">
      <alignment horizontal="center" vertical="center" wrapText="1"/>
    </xf>
    <xf numFmtId="1" fontId="2" fillId="0" borderId="1058" xfId="2" applyNumberFormat="1" applyFont="1" applyBorder="1" applyAlignment="1">
      <alignment horizontal="center" vertical="center" wrapText="1"/>
    </xf>
    <xf numFmtId="1" fontId="2" fillId="0" borderId="1035" xfId="2" applyNumberFormat="1" applyFont="1" applyBorder="1" applyAlignment="1">
      <alignment horizontal="left" vertical="center" wrapText="1"/>
    </xf>
    <xf numFmtId="1" fontId="2" fillId="0" borderId="1036" xfId="2" applyNumberFormat="1" applyFont="1" applyBorder="1" applyAlignment="1">
      <alignment horizontal="left" vertical="center" wrapText="1"/>
    </xf>
    <xf numFmtId="1" fontId="2" fillId="5" borderId="1047" xfId="2" applyNumberFormat="1" applyFont="1" applyFill="1" applyBorder="1" applyProtection="1">
      <protection locked="0"/>
    </xf>
    <xf numFmtId="1" fontId="2" fillId="5" borderId="1046" xfId="2" applyNumberFormat="1" applyFont="1" applyFill="1" applyBorder="1" applyProtection="1">
      <protection locked="0"/>
    </xf>
    <xf numFmtId="1" fontId="2" fillId="5" borderId="1062" xfId="2" applyNumberFormat="1" applyFont="1" applyFill="1" applyBorder="1" applyProtection="1">
      <protection locked="0"/>
    </xf>
    <xf numFmtId="1" fontId="2" fillId="5" borderId="1036" xfId="2" applyNumberFormat="1" applyFont="1" applyFill="1" applyBorder="1" applyProtection="1">
      <protection locked="0"/>
    </xf>
    <xf numFmtId="1" fontId="2" fillId="5" borderId="1034" xfId="2" applyNumberFormat="1" applyFont="1" applyFill="1" applyBorder="1" applyProtection="1">
      <protection locked="0"/>
    </xf>
    <xf numFmtId="1" fontId="2" fillId="0" borderId="1064" xfId="2" applyNumberFormat="1" applyFont="1" applyBorder="1" applyAlignment="1">
      <alignment horizontal="center" vertical="center" wrapText="1"/>
    </xf>
    <xf numFmtId="1" fontId="2" fillId="0" borderId="1065" xfId="0" applyNumberFormat="1" applyFont="1" applyBorder="1" applyAlignment="1">
      <alignment horizontal="center" vertical="center" wrapText="1"/>
    </xf>
    <xf numFmtId="1" fontId="2" fillId="0" borderId="1066" xfId="0" applyNumberFormat="1" applyFont="1" applyBorder="1" applyAlignment="1">
      <alignment horizontal="center" vertical="center" wrapText="1"/>
    </xf>
    <xf numFmtId="1" fontId="2" fillId="0" borderId="1067" xfId="2" applyNumberFormat="1" applyFont="1" applyBorder="1" applyAlignment="1">
      <alignment horizontal="center" vertical="center" wrapText="1"/>
    </xf>
    <xf numFmtId="1" fontId="2" fillId="0" borderId="1068" xfId="2" applyNumberFormat="1" applyFont="1" applyBorder="1" applyAlignment="1">
      <alignment horizontal="center" vertical="center" wrapText="1"/>
    </xf>
    <xf numFmtId="1" fontId="2" fillId="0" borderId="1069" xfId="2" applyNumberFormat="1" applyFont="1" applyBorder="1" applyAlignment="1">
      <alignment horizontal="left" vertical="center" wrapText="1"/>
    </xf>
    <xf numFmtId="1" fontId="2" fillId="0" borderId="1070" xfId="2" applyNumberFormat="1" applyFont="1" applyBorder="1" applyAlignment="1">
      <alignment horizontal="left" vertical="center" wrapText="1"/>
    </xf>
    <xf numFmtId="1" fontId="2" fillId="5" borderId="1071" xfId="2" applyNumberFormat="1" applyFont="1" applyFill="1" applyBorder="1" applyProtection="1">
      <protection locked="0"/>
    </xf>
    <xf numFmtId="1" fontId="2" fillId="5" borderId="1070" xfId="2" applyNumberFormat="1" applyFont="1" applyFill="1" applyBorder="1" applyProtection="1">
      <protection locked="0"/>
    </xf>
    <xf numFmtId="1" fontId="2" fillId="0" borderId="1051" xfId="2" applyNumberFormat="1" applyFont="1" applyBorder="1" applyAlignment="1">
      <alignment horizontal="left" vertical="center" wrapText="1"/>
    </xf>
    <xf numFmtId="1" fontId="2" fillId="5" borderId="1051" xfId="2" applyNumberFormat="1" applyFont="1" applyFill="1" applyBorder="1" applyProtection="1">
      <protection locked="0"/>
    </xf>
    <xf numFmtId="1" fontId="2" fillId="0" borderId="1072" xfId="0" applyNumberFormat="1" applyFont="1" applyBorder="1" applyAlignment="1">
      <alignment horizontal="center" vertical="center" wrapText="1"/>
    </xf>
    <xf numFmtId="1" fontId="2" fillId="0" borderId="1064" xfId="2" applyNumberFormat="1" applyFont="1" applyBorder="1" applyAlignment="1">
      <alignment horizontal="center" vertical="center"/>
    </xf>
    <xf numFmtId="1" fontId="2" fillId="0" borderId="1065" xfId="2" applyNumberFormat="1" applyFont="1" applyBorder="1" applyAlignment="1">
      <alignment horizontal="center" vertical="center" wrapText="1"/>
    </xf>
    <xf numFmtId="1" fontId="2" fillId="0" borderId="1037" xfId="2" applyNumberFormat="1" applyFont="1" applyBorder="1" applyAlignment="1">
      <alignment horizontal="left" vertical="center" wrapText="1"/>
    </xf>
    <xf numFmtId="1" fontId="2" fillId="5" borderId="1037" xfId="2" applyNumberFormat="1" applyFont="1" applyFill="1" applyBorder="1" applyProtection="1">
      <protection locked="0"/>
    </xf>
  </cellXfs>
  <cellStyles count="5">
    <cellStyle name="Normal" xfId="0" builtinId="0"/>
    <cellStyle name="Normal_REM 02-2002" xfId="2" xr:uid="{499899D2-2765-4A2B-A023-BDEDE11B6DCB}"/>
    <cellStyle name="Normal_REM 04-2002" xfId="3" xr:uid="{F8689B3D-9C5A-4816-9C8B-2E6FF0E3115C}"/>
    <cellStyle name="Normal_REM 05-2002" xfId="4" xr:uid="{91A7A79E-F1CC-46C7-AD58-B412BDFA05C0}"/>
    <cellStyle name="Notas 2 3" xfId="1" xr:uid="{4DDD0348-5815-4538-8B37-609BA5774E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SERIES%20Y%20MANUALES%20REM/&#218;LTIMA%20VERSI&#211;N/SA_22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CORRECCIONES%20SOLIC.%2018.07.2022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10EB-3D1A-4EAF-AC19-2B3E55646569}">
  <dimension ref="A1:DZ257"/>
  <sheetViews>
    <sheetView topLeftCell="A176" workbookViewId="0">
      <selection activeCell="F182" sqref="F182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",[1]NOMBRE!B2," - ","( ",[1]NOMBRE!C2,[1]NOMBRE!D2,[1]NOMBRE!E2,[1]NOMBRE!F2,[1]NOMBRE!G2," )")</f>
        <v>COMUNA:  - ( 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",[1]NOMBRE!B6," - ","( ",[1]NOMBRE!C6,[1]NOMBRE!D6," )")</f>
        <v>MES:  - ( 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",[1]NOMBRE!B7)</f>
        <v>AÑO: 2022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451" t="s">
        <v>1</v>
      </c>
      <c r="B6" s="2451"/>
      <c r="C6" s="2451"/>
      <c r="D6" s="2451"/>
      <c r="E6" s="2451"/>
      <c r="F6" s="2451"/>
      <c r="G6" s="2451"/>
      <c r="H6" s="2451"/>
      <c r="I6" s="2451"/>
      <c r="J6" s="2451"/>
      <c r="K6" s="2451"/>
      <c r="L6" s="2451"/>
      <c r="M6" s="2451"/>
      <c r="N6" s="2451"/>
      <c r="O6" s="2451"/>
      <c r="P6" s="2451"/>
      <c r="Q6" s="2451"/>
      <c r="R6" s="2451"/>
      <c r="S6" s="2451"/>
      <c r="T6" s="2451"/>
      <c r="U6" s="2451"/>
      <c r="V6" s="2451"/>
      <c r="W6" s="2451"/>
      <c r="X6" s="2451"/>
      <c r="Y6" s="2452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17" t="s">
        <v>3</v>
      </c>
      <c r="B8" s="18"/>
      <c r="C8" s="18"/>
      <c r="D8" s="18"/>
      <c r="E8" s="18"/>
      <c r="F8" s="19"/>
      <c r="G8" s="20"/>
      <c r="H8" s="21"/>
      <c r="I8" s="22"/>
      <c r="J8" s="20"/>
      <c r="K8" s="23"/>
      <c r="L8" s="20"/>
      <c r="M8" s="21"/>
      <c r="N8" s="22"/>
      <c r="O8" s="22"/>
      <c r="P8" s="24"/>
      <c r="Q8" s="20"/>
      <c r="R8" s="21"/>
      <c r="S8" s="21"/>
      <c r="T8" s="21"/>
      <c r="U8" s="21"/>
      <c r="V8" s="21"/>
      <c r="W8" s="21"/>
      <c r="X8" s="21"/>
      <c r="Y8" s="22"/>
      <c r="Z8" s="25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2430" t="s">
        <v>4</v>
      </c>
      <c r="B9" s="2430"/>
      <c r="C9" s="2423" t="s">
        <v>5</v>
      </c>
      <c r="D9" s="2356"/>
      <c r="E9" s="2355"/>
      <c r="F9" s="2413" t="s">
        <v>6</v>
      </c>
      <c r="G9" s="2426"/>
      <c r="H9" s="2426"/>
      <c r="I9" s="2426"/>
      <c r="J9" s="2426"/>
      <c r="K9" s="2426"/>
      <c r="L9" s="2426"/>
      <c r="M9" s="2426"/>
      <c r="N9" s="2426"/>
      <c r="O9" s="2426"/>
      <c r="P9" s="2426"/>
      <c r="Q9" s="2426"/>
      <c r="R9" s="2426"/>
      <c r="S9" s="2426"/>
      <c r="T9" s="2426"/>
      <c r="U9" s="2426"/>
      <c r="V9" s="2426"/>
      <c r="W9" s="2426"/>
      <c r="X9" s="2426"/>
      <c r="Y9" s="2429"/>
      <c r="Z9" s="26"/>
      <c r="AA9" s="27"/>
    </row>
    <row r="10" spans="1:130" ht="16.350000000000001" customHeight="1" x14ac:dyDescent="0.25">
      <c r="A10" s="2430"/>
      <c r="B10" s="2430"/>
      <c r="C10" s="2376"/>
      <c r="D10" s="2424"/>
      <c r="E10" s="2425"/>
      <c r="F10" s="2413" t="s">
        <v>7</v>
      </c>
      <c r="G10" s="2429"/>
      <c r="H10" s="2413" t="s">
        <v>8</v>
      </c>
      <c r="I10" s="2429"/>
      <c r="J10" s="2413" t="s">
        <v>9</v>
      </c>
      <c r="K10" s="2429"/>
      <c r="L10" s="2413" t="s">
        <v>10</v>
      </c>
      <c r="M10" s="2429"/>
      <c r="N10" s="2413" t="s">
        <v>11</v>
      </c>
      <c r="O10" s="2429"/>
      <c r="P10" s="2413" t="s">
        <v>12</v>
      </c>
      <c r="Q10" s="2429"/>
      <c r="R10" s="2413" t="s">
        <v>13</v>
      </c>
      <c r="S10" s="2429"/>
      <c r="T10" s="2413" t="s">
        <v>14</v>
      </c>
      <c r="U10" s="2429"/>
      <c r="V10" s="2413" t="s">
        <v>15</v>
      </c>
      <c r="W10" s="2429"/>
      <c r="X10" s="2413" t="s">
        <v>16</v>
      </c>
      <c r="Y10" s="2429"/>
      <c r="Z10" s="28"/>
      <c r="AA10" s="7"/>
    </row>
    <row r="11" spans="1:130" ht="16.350000000000001" customHeight="1" x14ac:dyDescent="0.25">
      <c r="A11" s="2430"/>
      <c r="B11" s="2430"/>
      <c r="C11" s="29" t="s">
        <v>17</v>
      </c>
      <c r="D11" s="30" t="s">
        <v>18</v>
      </c>
      <c r="E11" s="31" t="s">
        <v>19</v>
      </c>
      <c r="F11" s="32" t="s">
        <v>18</v>
      </c>
      <c r="G11" s="31" t="s">
        <v>19</v>
      </c>
      <c r="H11" s="32" t="s">
        <v>18</v>
      </c>
      <c r="I11" s="31" t="s">
        <v>19</v>
      </c>
      <c r="J11" s="32" t="s">
        <v>18</v>
      </c>
      <c r="K11" s="31" t="s">
        <v>19</v>
      </c>
      <c r="L11" s="32" t="s">
        <v>18</v>
      </c>
      <c r="M11" s="31" t="s">
        <v>19</v>
      </c>
      <c r="N11" s="32" t="s">
        <v>18</v>
      </c>
      <c r="O11" s="31" t="s">
        <v>19</v>
      </c>
      <c r="P11" s="32" t="s">
        <v>18</v>
      </c>
      <c r="Q11" s="31" t="s">
        <v>19</v>
      </c>
      <c r="R11" s="32" t="s">
        <v>18</v>
      </c>
      <c r="S11" s="31" t="s">
        <v>19</v>
      </c>
      <c r="T11" s="32" t="s">
        <v>18</v>
      </c>
      <c r="U11" s="31" t="s">
        <v>19</v>
      </c>
      <c r="V11" s="32" t="s">
        <v>18</v>
      </c>
      <c r="W11" s="31" t="s">
        <v>19</v>
      </c>
      <c r="X11" s="32" t="s">
        <v>18</v>
      </c>
      <c r="Y11" s="31" t="s">
        <v>19</v>
      </c>
      <c r="Z11" s="33"/>
      <c r="AA11" s="34"/>
    </row>
    <row r="12" spans="1:130" ht="16.350000000000001" customHeight="1" x14ac:dyDescent="0.25">
      <c r="A12" s="2430" t="s">
        <v>20</v>
      </c>
      <c r="B12" s="2430"/>
      <c r="C12" s="35">
        <f>SUM(D12+E12)</f>
        <v>0</v>
      </c>
      <c r="D12" s="36">
        <f>SUM(F12+H12+J12+L12+N12+P12+R12+T12+V12+X12)</f>
        <v>0</v>
      </c>
      <c r="E12" s="37">
        <f>SUM(G12+I12+K12+M12+O12+Q12+S12+U12+W12+Y12)</f>
        <v>0</v>
      </c>
      <c r="F12" s="38"/>
      <c r="G12" s="39"/>
      <c r="H12" s="38"/>
      <c r="I12" s="39"/>
      <c r="J12" s="38"/>
      <c r="K12" s="39"/>
      <c r="L12" s="38"/>
      <c r="M12" s="39"/>
      <c r="N12" s="38"/>
      <c r="O12" s="39"/>
      <c r="P12" s="38"/>
      <c r="Q12" s="39"/>
      <c r="R12" s="38"/>
      <c r="S12" s="39"/>
      <c r="T12" s="38"/>
      <c r="U12" s="39"/>
      <c r="V12" s="38"/>
      <c r="W12" s="39"/>
      <c r="X12" s="38"/>
      <c r="Y12" s="39"/>
      <c r="Z12" s="4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2355" t="s">
        <v>21</v>
      </c>
      <c r="B13" s="42" t="s">
        <v>22</v>
      </c>
      <c r="C13" s="43">
        <f>SUM(D13+E13)</f>
        <v>0</v>
      </c>
      <c r="D13" s="44">
        <f>SUM(F13+H13+J13+L13+N13+P13+R13+T13+V13+X13)</f>
        <v>0</v>
      </c>
      <c r="E13" s="45">
        <f>SUM(G13+I13+K13+M13+O13+Q13+S13+U13+W13+Y13)</f>
        <v>0</v>
      </c>
      <c r="F13" s="46"/>
      <c r="G13" s="47"/>
      <c r="H13" s="46"/>
      <c r="I13" s="47"/>
      <c r="J13" s="46"/>
      <c r="K13" s="47"/>
      <c r="L13" s="46"/>
      <c r="M13" s="47"/>
      <c r="N13" s="46"/>
      <c r="O13" s="47"/>
      <c r="P13" s="46"/>
      <c r="Q13" s="47"/>
      <c r="R13" s="46"/>
      <c r="S13" s="47"/>
      <c r="T13" s="46"/>
      <c r="U13" s="47"/>
      <c r="V13" s="46"/>
      <c r="W13" s="47"/>
      <c r="X13" s="46"/>
      <c r="Y13" s="47"/>
      <c r="Z13" s="40"/>
      <c r="AA13" s="27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425"/>
      <c r="B14" s="48" t="s">
        <v>23</v>
      </c>
      <c r="C14" s="49">
        <f>SUM(D14+E14)</f>
        <v>0</v>
      </c>
      <c r="D14" s="50">
        <f t="shared" ref="D14" si="0">SUM(F14+H14+J14+L14+N14+P14+R14+T14+V14+X14)</f>
        <v>0</v>
      </c>
      <c r="E14" s="51">
        <f>SUM(G14+I14+K14+M14+O14+Q14+S14+U14+W14+Y14)</f>
        <v>0</v>
      </c>
      <c r="F14" s="52"/>
      <c r="G14" s="53"/>
      <c r="H14" s="54"/>
      <c r="I14" s="55"/>
      <c r="J14" s="54"/>
      <c r="K14" s="55"/>
      <c r="L14" s="52"/>
      <c r="M14" s="53"/>
      <c r="N14" s="52"/>
      <c r="O14" s="53"/>
      <c r="P14" s="52"/>
      <c r="Q14" s="53"/>
      <c r="R14" s="52"/>
      <c r="S14" s="53"/>
      <c r="T14" s="52"/>
      <c r="U14" s="56"/>
      <c r="V14" s="52"/>
      <c r="W14" s="56"/>
      <c r="X14" s="52"/>
      <c r="Y14" s="53"/>
      <c r="Z14" s="40"/>
      <c r="AA14" s="57"/>
    </row>
    <row r="15" spans="1:130" ht="31.35" customHeight="1" x14ac:dyDescent="0.25">
      <c r="A15" s="17" t="s">
        <v>24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/>
      <c r="Q15" s="58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2448" t="s">
        <v>25</v>
      </c>
      <c r="B16" s="2448" t="s">
        <v>26</v>
      </c>
      <c r="C16" s="2423" t="s">
        <v>27</v>
      </c>
      <c r="D16" s="2356"/>
      <c r="E16" s="2355"/>
      <c r="F16" s="2445" t="s">
        <v>28</v>
      </c>
      <c r="G16" s="2446"/>
      <c r="H16" s="2446"/>
      <c r="I16" s="2446"/>
      <c r="J16" s="2446"/>
      <c r="K16" s="2446"/>
      <c r="L16" s="2446"/>
      <c r="M16" s="2446"/>
      <c r="N16" s="2446"/>
      <c r="O16" s="2446"/>
      <c r="P16" s="2446"/>
      <c r="Q16" s="2449"/>
      <c r="R16" s="2355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352"/>
      <c r="B17" s="2352"/>
      <c r="C17" s="2376"/>
      <c r="D17" s="2424"/>
      <c r="E17" s="2425"/>
      <c r="F17" s="2413" t="s">
        <v>30</v>
      </c>
      <c r="G17" s="2429"/>
      <c r="H17" s="2413" t="s">
        <v>31</v>
      </c>
      <c r="I17" s="2429"/>
      <c r="J17" s="2413" t="s">
        <v>15</v>
      </c>
      <c r="K17" s="2429"/>
      <c r="L17" s="2413" t="s">
        <v>32</v>
      </c>
      <c r="M17" s="2429"/>
      <c r="N17" s="2413" t="s">
        <v>33</v>
      </c>
      <c r="O17" s="2429"/>
      <c r="P17" s="2413" t="s">
        <v>34</v>
      </c>
      <c r="Q17" s="2414"/>
      <c r="R17" s="2450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353"/>
      <c r="B18" s="2353"/>
      <c r="C18" s="60" t="s">
        <v>17</v>
      </c>
      <c r="D18" s="61" t="s">
        <v>18</v>
      </c>
      <c r="E18" s="31" t="s">
        <v>19</v>
      </c>
      <c r="F18" s="29" t="s">
        <v>18</v>
      </c>
      <c r="G18" s="31" t="s">
        <v>19</v>
      </c>
      <c r="H18" s="29" t="s">
        <v>18</v>
      </c>
      <c r="I18" s="31" t="s">
        <v>19</v>
      </c>
      <c r="J18" s="29" t="s">
        <v>18</v>
      </c>
      <c r="K18" s="31" t="s">
        <v>19</v>
      </c>
      <c r="L18" s="29" t="s">
        <v>18</v>
      </c>
      <c r="M18" s="31" t="s">
        <v>19</v>
      </c>
      <c r="N18" s="29" t="s">
        <v>18</v>
      </c>
      <c r="O18" s="31" t="s">
        <v>19</v>
      </c>
      <c r="P18" s="29" t="s">
        <v>18</v>
      </c>
      <c r="Q18" s="62" t="s">
        <v>19</v>
      </c>
      <c r="R18" s="2425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2413" t="s">
        <v>35</v>
      </c>
      <c r="B19" s="2429"/>
      <c r="C19" s="63">
        <f>SUM(D19+E19)</f>
        <v>0</v>
      </c>
      <c r="D19" s="64">
        <f>SUM(F19+H19+J19+L19+N19+P19)</f>
        <v>0</v>
      </c>
      <c r="E19" s="65">
        <f>SUM(G19+I19+K19+M19+O19+Q19)</f>
        <v>0</v>
      </c>
      <c r="F19" s="38"/>
      <c r="G19" s="66"/>
      <c r="H19" s="38"/>
      <c r="I19" s="66"/>
      <c r="J19" s="38"/>
      <c r="K19" s="66"/>
      <c r="L19" s="38"/>
      <c r="M19" s="66"/>
      <c r="N19" s="67"/>
      <c r="O19" s="66"/>
      <c r="P19" s="67"/>
      <c r="Q19" s="68"/>
      <c r="R19" s="39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2448" t="s">
        <v>36</v>
      </c>
      <c r="B20" s="70" t="s">
        <v>22</v>
      </c>
      <c r="C20" s="43">
        <f>SUM(D20+E20)</f>
        <v>0</v>
      </c>
      <c r="D20" s="71">
        <f t="shared" ref="D20:E35" si="1">SUM(F20+H20+J20+L20+N20+P20)</f>
        <v>0</v>
      </c>
      <c r="E20" s="45">
        <f t="shared" si="1"/>
        <v>0</v>
      </c>
      <c r="F20" s="72"/>
      <c r="G20" s="73"/>
      <c r="H20" s="72"/>
      <c r="I20" s="73"/>
      <c r="J20" s="72"/>
      <c r="K20" s="73"/>
      <c r="L20" s="72"/>
      <c r="M20" s="73"/>
      <c r="N20" s="74"/>
      <c r="O20" s="73"/>
      <c r="P20" s="74"/>
      <c r="Q20" s="75"/>
      <c r="R20" s="76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352"/>
      <c r="B21" s="78" t="s">
        <v>37</v>
      </c>
      <c r="C21" s="79">
        <f t="shared" ref="C21:C28" si="2">SUM(D21+E21)</f>
        <v>0</v>
      </c>
      <c r="D21" s="80">
        <f t="shared" si="1"/>
        <v>0</v>
      </c>
      <c r="E21" s="81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352"/>
      <c r="B22" s="87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353"/>
      <c r="B23" s="91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2448" t="s">
        <v>40</v>
      </c>
      <c r="B24" s="70" t="s">
        <v>41</v>
      </c>
      <c r="C24" s="43">
        <f t="shared" si="2"/>
        <v>0</v>
      </c>
      <c r="D24" s="71">
        <f t="shared" si="1"/>
        <v>0</v>
      </c>
      <c r="E24" s="45">
        <f t="shared" si="1"/>
        <v>0</v>
      </c>
      <c r="F24" s="46"/>
      <c r="G24" s="96"/>
      <c r="H24" s="46"/>
      <c r="I24" s="96"/>
      <c r="J24" s="46"/>
      <c r="K24" s="96"/>
      <c r="L24" s="46"/>
      <c r="M24" s="96"/>
      <c r="N24" s="97"/>
      <c r="O24" s="96"/>
      <c r="P24" s="97"/>
      <c r="Q24" s="98"/>
      <c r="R24" s="47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352"/>
      <c r="B25" s="99" t="s">
        <v>42</v>
      </c>
      <c r="C25" s="79">
        <f t="shared" si="2"/>
        <v>0</v>
      </c>
      <c r="D25" s="80">
        <f t="shared" si="1"/>
        <v>0</v>
      </c>
      <c r="E25" s="81">
        <f t="shared" si="1"/>
        <v>0</v>
      </c>
      <c r="F25" s="72"/>
      <c r="G25" s="73"/>
      <c r="H25" s="72"/>
      <c r="I25" s="73"/>
      <c r="J25" s="72"/>
      <c r="K25" s="73"/>
      <c r="L25" s="72"/>
      <c r="M25" s="73"/>
      <c r="N25" s="74"/>
      <c r="O25" s="73"/>
      <c r="P25" s="74"/>
      <c r="Q25" s="75"/>
      <c r="R25" s="76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352"/>
      <c r="B26" s="99" t="s">
        <v>43</v>
      </c>
      <c r="C26" s="79">
        <f t="shared" si="2"/>
        <v>0</v>
      </c>
      <c r="D26" s="80">
        <f t="shared" si="1"/>
        <v>0</v>
      </c>
      <c r="E26" s="81">
        <f t="shared" si="1"/>
        <v>0</v>
      </c>
      <c r="F26" s="72"/>
      <c r="G26" s="73"/>
      <c r="H26" s="72"/>
      <c r="I26" s="73"/>
      <c r="J26" s="72"/>
      <c r="K26" s="73"/>
      <c r="L26" s="72"/>
      <c r="M26" s="73"/>
      <c r="N26" s="74"/>
      <c r="O26" s="73"/>
      <c r="P26" s="74"/>
      <c r="Q26" s="75"/>
      <c r="R26" s="76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352"/>
      <c r="B27" s="100" t="s">
        <v>44</v>
      </c>
      <c r="C27" s="101">
        <f t="shared" si="2"/>
        <v>0</v>
      </c>
      <c r="D27" s="102">
        <f t="shared" si="1"/>
        <v>0</v>
      </c>
      <c r="E27" s="103">
        <f t="shared" si="1"/>
        <v>0</v>
      </c>
      <c r="F27" s="72"/>
      <c r="G27" s="73"/>
      <c r="H27" s="72"/>
      <c r="I27" s="73"/>
      <c r="J27" s="72"/>
      <c r="K27" s="73"/>
      <c r="L27" s="72"/>
      <c r="M27" s="73"/>
      <c r="N27" s="74"/>
      <c r="O27" s="73"/>
      <c r="P27" s="74"/>
      <c r="Q27" s="75"/>
      <c r="R27" s="76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352"/>
      <c r="B28" s="100" t="s">
        <v>45</v>
      </c>
      <c r="C28" s="101">
        <f t="shared" si="2"/>
        <v>0</v>
      </c>
      <c r="D28" s="102">
        <f t="shared" si="1"/>
        <v>0</v>
      </c>
      <c r="E28" s="103">
        <f t="shared" si="1"/>
        <v>0</v>
      </c>
      <c r="F28" s="72"/>
      <c r="G28" s="73"/>
      <c r="H28" s="72"/>
      <c r="I28" s="73"/>
      <c r="J28" s="72"/>
      <c r="K28" s="73"/>
      <c r="L28" s="72"/>
      <c r="M28" s="73"/>
      <c r="N28" s="74"/>
      <c r="O28" s="73"/>
      <c r="P28" s="74"/>
      <c r="Q28" s="75"/>
      <c r="R28" s="76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352"/>
      <c r="B29" s="100" t="s">
        <v>46</v>
      </c>
      <c r="C29" s="101">
        <f>SUM(D29:E29)</f>
        <v>0</v>
      </c>
      <c r="D29" s="102">
        <f t="shared" si="1"/>
        <v>0</v>
      </c>
      <c r="E29" s="103">
        <f t="shared" si="1"/>
        <v>0</v>
      </c>
      <c r="F29" s="72"/>
      <c r="G29" s="73"/>
      <c r="H29" s="72"/>
      <c r="I29" s="73"/>
      <c r="J29" s="72"/>
      <c r="K29" s="73"/>
      <c r="L29" s="72"/>
      <c r="M29" s="73"/>
      <c r="N29" s="74"/>
      <c r="O29" s="73"/>
      <c r="P29" s="74"/>
      <c r="Q29" s="75"/>
      <c r="R29" s="76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352"/>
      <c r="B30" s="100" t="s">
        <v>47</v>
      </c>
      <c r="C30" s="101">
        <f>SUM(D30:E30)</f>
        <v>0</v>
      </c>
      <c r="D30" s="80">
        <f t="shared" si="1"/>
        <v>0</v>
      </c>
      <c r="E30" s="81">
        <f t="shared" si="1"/>
        <v>0</v>
      </c>
      <c r="F30" s="72"/>
      <c r="G30" s="73"/>
      <c r="H30" s="72"/>
      <c r="I30" s="73"/>
      <c r="J30" s="72"/>
      <c r="K30" s="73"/>
      <c r="L30" s="72"/>
      <c r="M30" s="73"/>
      <c r="N30" s="74"/>
      <c r="O30" s="73"/>
      <c r="P30" s="74"/>
      <c r="Q30" s="75"/>
      <c r="R30" s="76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352"/>
      <c r="B31" s="100" t="s">
        <v>48</v>
      </c>
      <c r="C31" s="79">
        <f t="shared" ref="C31:C40" si="3">SUM(D31+E31)</f>
        <v>0</v>
      </c>
      <c r="D31" s="80">
        <f t="shared" si="1"/>
        <v>0</v>
      </c>
      <c r="E31" s="81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352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352"/>
      <c r="B33" s="87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352"/>
      <c r="B34" s="110" t="s">
        <v>51</v>
      </c>
      <c r="C34" s="111">
        <f t="shared" si="3"/>
        <v>0</v>
      </c>
      <c r="D34" s="112">
        <f t="shared" si="1"/>
        <v>0</v>
      </c>
      <c r="E34" s="113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352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375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330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2448" t="s">
        <v>54</v>
      </c>
      <c r="B38" s="127" t="s">
        <v>37</v>
      </c>
      <c r="C38" s="63">
        <f t="shared" si="3"/>
        <v>0</v>
      </c>
      <c r="D38" s="64">
        <f t="shared" si="4"/>
        <v>0</v>
      </c>
      <c r="E38" s="45">
        <f t="shared" si="4"/>
        <v>0</v>
      </c>
      <c r="F38" s="46"/>
      <c r="G38" s="96"/>
      <c r="H38" s="46"/>
      <c r="I38" s="96"/>
      <c r="J38" s="46"/>
      <c r="K38" s="96"/>
      <c r="L38" s="46"/>
      <c r="M38" s="96"/>
      <c r="N38" s="46"/>
      <c r="O38" s="96"/>
      <c r="P38" s="97"/>
      <c r="Q38" s="98"/>
      <c r="R38" s="47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352"/>
      <c r="B39" s="87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353"/>
      <c r="B40" s="91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128" t="s">
        <v>55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2423" t="s">
        <v>56</v>
      </c>
      <c r="B42" s="2355"/>
      <c r="C42" s="2423" t="s">
        <v>27</v>
      </c>
      <c r="D42" s="2356"/>
      <c r="E42" s="2355"/>
      <c r="F42" s="2445" t="s">
        <v>28</v>
      </c>
      <c r="G42" s="2446"/>
      <c r="H42" s="2446"/>
      <c r="I42" s="2446"/>
      <c r="J42" s="2446"/>
      <c r="K42" s="2446"/>
      <c r="L42" s="2446"/>
      <c r="M42" s="2446"/>
      <c r="N42" s="2446"/>
      <c r="O42" s="2446"/>
      <c r="P42" s="2446"/>
      <c r="Q42" s="244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330"/>
      <c r="B43" s="2331"/>
      <c r="C43" s="2376"/>
      <c r="D43" s="2424"/>
      <c r="E43" s="2425"/>
      <c r="F43" s="2413" t="s">
        <v>30</v>
      </c>
      <c r="G43" s="2429"/>
      <c r="H43" s="2413" t="s">
        <v>31</v>
      </c>
      <c r="I43" s="2429"/>
      <c r="J43" s="2413" t="s">
        <v>15</v>
      </c>
      <c r="K43" s="2429"/>
      <c r="L43" s="2413" t="s">
        <v>32</v>
      </c>
      <c r="M43" s="2429"/>
      <c r="N43" s="2413" t="s">
        <v>33</v>
      </c>
      <c r="O43" s="2429"/>
      <c r="P43" s="2413" t="s">
        <v>34</v>
      </c>
      <c r="Q43" s="2429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376"/>
      <c r="B44" s="2425"/>
      <c r="C44" s="60" t="s">
        <v>17</v>
      </c>
      <c r="D44" s="61" t="s">
        <v>18</v>
      </c>
      <c r="E44" s="129" t="s">
        <v>19</v>
      </c>
      <c r="F44" s="29" t="s">
        <v>18</v>
      </c>
      <c r="G44" s="130" t="s">
        <v>19</v>
      </c>
      <c r="H44" s="29" t="s">
        <v>18</v>
      </c>
      <c r="I44" s="130" t="s">
        <v>19</v>
      </c>
      <c r="J44" s="29" t="s">
        <v>18</v>
      </c>
      <c r="K44" s="130" t="s">
        <v>19</v>
      </c>
      <c r="L44" s="29" t="s">
        <v>18</v>
      </c>
      <c r="M44" s="130" t="s">
        <v>19</v>
      </c>
      <c r="N44" s="29" t="s">
        <v>18</v>
      </c>
      <c r="O44" s="130" t="s">
        <v>19</v>
      </c>
      <c r="P44" s="29" t="s">
        <v>18</v>
      </c>
      <c r="Q44" s="130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2436" t="s">
        <v>37</v>
      </c>
      <c r="B45" s="2437"/>
      <c r="C45" s="131">
        <f>SUM(D45+E45)</f>
        <v>0</v>
      </c>
      <c r="D45" s="132">
        <f t="shared" ref="D45:E48" si="5">SUM(F45+H45+J45+L45+N45+P45)</f>
        <v>0</v>
      </c>
      <c r="E45" s="133">
        <f t="shared" si="5"/>
        <v>0</v>
      </c>
      <c r="F45" s="46"/>
      <c r="G45" s="47"/>
      <c r="H45" s="46"/>
      <c r="I45" s="47"/>
      <c r="J45" s="46"/>
      <c r="K45" s="96"/>
      <c r="L45" s="46"/>
      <c r="M45" s="96"/>
      <c r="N45" s="97"/>
      <c r="O45" s="96"/>
      <c r="P45" s="97"/>
      <c r="Q45" s="96"/>
      <c r="R45" s="134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IF(C45&lt;&gt;[1]A05!C89,"*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438" t="s">
        <v>38</v>
      </c>
      <c r="B46" s="2439"/>
      <c r="C46" s="135">
        <f>SUM(D46+E46)</f>
        <v>0</v>
      </c>
      <c r="D46" s="136">
        <f t="shared" si="5"/>
        <v>0</v>
      </c>
      <c r="E46" s="137">
        <f t="shared" si="5"/>
        <v>0</v>
      </c>
      <c r="F46" s="82"/>
      <c r="G46" s="76"/>
      <c r="H46" s="72"/>
      <c r="I46" s="76"/>
      <c r="J46" s="72"/>
      <c r="K46" s="73"/>
      <c r="L46" s="72"/>
      <c r="M46" s="73"/>
      <c r="N46" s="74"/>
      <c r="O46" s="73"/>
      <c r="P46" s="74"/>
      <c r="Q46" s="73"/>
      <c r="R46" s="134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IF(C46&lt;&gt;[1]A05!C90,"*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440" t="s">
        <v>39</v>
      </c>
      <c r="B47" s="2441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134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IF(C47&lt;&gt;[1]A05!C91,"*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2415" t="s">
        <v>57</v>
      </c>
      <c r="B48" s="2416"/>
      <c r="C48" s="141">
        <f>SUM(D48:E48)</f>
        <v>0</v>
      </c>
      <c r="D48" s="142">
        <f t="shared" si="5"/>
        <v>0</v>
      </c>
      <c r="E48" s="143">
        <f t="shared" si="5"/>
        <v>0</v>
      </c>
      <c r="F48" s="38"/>
      <c r="G48" s="39"/>
      <c r="H48" s="38"/>
      <c r="I48" s="39"/>
      <c r="J48" s="38"/>
      <c r="K48" s="66"/>
      <c r="L48" s="38"/>
      <c r="M48" s="66"/>
      <c r="N48" s="67"/>
      <c r="O48" s="66"/>
      <c r="P48" s="67"/>
      <c r="Q48" s="66"/>
      <c r="R48" s="134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IF(C48&lt;&gt;[1]A05!C92,"*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17" t="s">
        <v>58</v>
      </c>
      <c r="B49" s="18"/>
      <c r="C49" s="18"/>
      <c r="D49" s="18"/>
      <c r="E49" s="18"/>
      <c r="F49" s="18"/>
      <c r="G49" s="18"/>
      <c r="H49" s="18"/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2442" t="s">
        <v>21</v>
      </c>
      <c r="B50" s="2359"/>
      <c r="C50" s="2423" t="s">
        <v>5</v>
      </c>
      <c r="D50" s="2356"/>
      <c r="E50" s="2355"/>
      <c r="F50" s="2430" t="s">
        <v>28</v>
      </c>
      <c r="G50" s="2430"/>
      <c r="H50" s="2430"/>
      <c r="I50" s="243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390"/>
      <c r="B51" s="2360"/>
      <c r="C51" s="2376"/>
      <c r="D51" s="2424"/>
      <c r="E51" s="2425"/>
      <c r="F51" s="2413" t="s">
        <v>8</v>
      </c>
      <c r="G51" s="2429"/>
      <c r="H51" s="2413" t="s">
        <v>9</v>
      </c>
      <c r="I51" s="242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443"/>
      <c r="B52" s="2444"/>
      <c r="C52" s="60" t="s">
        <v>17</v>
      </c>
      <c r="D52" s="61" t="s">
        <v>18</v>
      </c>
      <c r="E52" s="129" t="s">
        <v>19</v>
      </c>
      <c r="F52" s="29" t="s">
        <v>18</v>
      </c>
      <c r="G52" s="31" t="s">
        <v>19</v>
      </c>
      <c r="H52" s="29" t="s">
        <v>18</v>
      </c>
      <c r="I52" s="31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2431" t="s">
        <v>59</v>
      </c>
      <c r="B53" s="2432"/>
      <c r="C53" s="144">
        <f>SUM(D53+E53)</f>
        <v>0</v>
      </c>
      <c r="D53" s="145">
        <f t="shared" ref="D53:E56" si="6">SUM(F53+H53)</f>
        <v>0</v>
      </c>
      <c r="E53" s="65">
        <f t="shared" si="6"/>
        <v>0</v>
      </c>
      <c r="F53" s="146">
        <f>SUM(F54:F56)</f>
        <v>0</v>
      </c>
      <c r="G53" s="143">
        <f>SUM(G54:G56)</f>
        <v>0</v>
      </c>
      <c r="H53" s="147">
        <f>SUM(H54:H56)</f>
        <v>0</v>
      </c>
      <c r="I53" s="148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433" t="s">
        <v>22</v>
      </c>
      <c r="B54" s="2434"/>
      <c r="C54" s="149">
        <f>SUM(D54+E54)</f>
        <v>0</v>
      </c>
      <c r="D54" s="150">
        <f t="shared" si="6"/>
        <v>0</v>
      </c>
      <c r="E54" s="81">
        <f t="shared" si="6"/>
        <v>0</v>
      </c>
      <c r="F54" s="72"/>
      <c r="G54" s="76"/>
      <c r="H54" s="74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435" t="s">
        <v>60</v>
      </c>
      <c r="B55" s="2419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421" t="s">
        <v>61</v>
      </c>
      <c r="B56" s="2422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17" t="s">
        <v>62</v>
      </c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2423" t="s">
        <v>63</v>
      </c>
      <c r="B58" s="2356"/>
      <c r="C58" s="2423" t="s">
        <v>64</v>
      </c>
      <c r="D58" s="2356"/>
      <c r="E58" s="2355"/>
      <c r="F58" s="2413" t="s">
        <v>65</v>
      </c>
      <c r="G58" s="2426"/>
      <c r="H58" s="2426"/>
      <c r="I58" s="2426"/>
      <c r="J58" s="2426"/>
      <c r="K58" s="2426"/>
      <c r="L58" s="2426"/>
      <c r="M58" s="2426"/>
      <c r="N58" s="2426"/>
      <c r="O58" s="2414"/>
      <c r="P58" s="2427" t="s">
        <v>66</v>
      </c>
      <c r="Q58" s="2355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330"/>
      <c r="B59" s="2366"/>
      <c r="C59" s="2376"/>
      <c r="D59" s="2424"/>
      <c r="E59" s="2425"/>
      <c r="F59" s="2413" t="s">
        <v>68</v>
      </c>
      <c r="G59" s="2429"/>
      <c r="H59" s="2426" t="s">
        <v>69</v>
      </c>
      <c r="I59" s="2429"/>
      <c r="J59" s="2426" t="s">
        <v>70</v>
      </c>
      <c r="K59" s="2426"/>
      <c r="L59" s="2413" t="s">
        <v>71</v>
      </c>
      <c r="M59" s="2429"/>
      <c r="N59" s="2413" t="s">
        <v>72</v>
      </c>
      <c r="O59" s="2414"/>
      <c r="P59" s="2343"/>
      <c r="Q59" s="2331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376"/>
      <c r="B60" s="2424"/>
      <c r="C60" s="29" t="s">
        <v>17</v>
      </c>
      <c r="D60" s="61" t="s">
        <v>18</v>
      </c>
      <c r="E60" s="31" t="s">
        <v>19</v>
      </c>
      <c r="F60" s="29" t="s">
        <v>18</v>
      </c>
      <c r="G60" s="31" t="s">
        <v>19</v>
      </c>
      <c r="H60" s="29" t="s">
        <v>18</v>
      </c>
      <c r="I60" s="31" t="s">
        <v>19</v>
      </c>
      <c r="J60" s="29" t="s">
        <v>18</v>
      </c>
      <c r="K60" s="152" t="s">
        <v>19</v>
      </c>
      <c r="L60" s="29" t="s">
        <v>18</v>
      </c>
      <c r="M60" s="31" t="s">
        <v>19</v>
      </c>
      <c r="N60" s="29" t="s">
        <v>18</v>
      </c>
      <c r="O60" s="62" t="s">
        <v>19</v>
      </c>
      <c r="P60" s="2428"/>
      <c r="Q60" s="2425"/>
      <c r="R60" s="3"/>
      <c r="S60" s="3"/>
      <c r="T60" s="3"/>
      <c r="U60" s="3"/>
      <c r="V60" s="3"/>
      <c r="W60" s="3"/>
      <c r="X60" s="3"/>
      <c r="Y60" s="3"/>
      <c r="Z60" s="3"/>
      <c r="AA60" s="153"/>
      <c r="AB60" s="154"/>
    </row>
    <row r="61" spans="1:130" ht="16.350000000000001" customHeight="1" x14ac:dyDescent="0.25">
      <c r="A61" s="2415" t="s">
        <v>73</v>
      </c>
      <c r="B61" s="2416"/>
      <c r="C61" s="144">
        <f t="shared" ref="C61:C67" si="7">SUM(D61+E61)</f>
        <v>0</v>
      </c>
      <c r="D61" s="145">
        <f>SUM(F61+H61+J61+L61+N61)</f>
        <v>0</v>
      </c>
      <c r="E61" s="65">
        <f>SUM(G61+I61+K61+M61+O61)</f>
        <v>0</v>
      </c>
      <c r="F61" s="38"/>
      <c r="G61" s="66"/>
      <c r="H61" s="155"/>
      <c r="I61" s="66"/>
      <c r="J61" s="155"/>
      <c r="K61" s="156"/>
      <c r="L61" s="38"/>
      <c r="M61" s="66"/>
      <c r="N61" s="38"/>
      <c r="O61" s="68"/>
      <c r="P61" s="157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158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417" t="s">
        <v>74</v>
      </c>
      <c r="B62" s="2417"/>
      <c r="C62" s="79">
        <f t="shared" si="7"/>
        <v>0</v>
      </c>
      <c r="D62" s="112">
        <f t="shared" ref="D62:E64" si="8">SUM(F62+H62+J62)</f>
        <v>0</v>
      </c>
      <c r="E62" s="159">
        <f t="shared" si="8"/>
        <v>0</v>
      </c>
      <c r="F62" s="72"/>
      <c r="G62" s="73"/>
      <c r="H62" s="160"/>
      <c r="I62" s="73"/>
      <c r="J62" s="160"/>
      <c r="K62" s="161"/>
      <c r="L62" s="162"/>
      <c r="M62" s="163"/>
      <c r="N62" s="162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166"/>
      <c r="AB62" s="158"/>
      <c r="CA62" s="167" t="str">
        <f>IF(CG62=1," * El Número de menores pertenecientes a Pueblos Originarios NO puede ser mayor al Número Total de Menores. ","")</f>
        <v/>
      </c>
      <c r="CB62" s="167" t="str">
        <f>IF(CH62=1," * El Número de menores pertenecientes a Población Migrante NO puede ser mayor al Número Total de Menores. ","")</f>
        <v/>
      </c>
      <c r="CG62" s="167">
        <f>IF(P62&gt;$C62,1,0)</f>
        <v>0</v>
      </c>
      <c r="CH62" s="167">
        <f>IF(Q62&gt;$C62,1,0)</f>
        <v>0</v>
      </c>
    </row>
    <row r="63" spans="1:130" ht="16.350000000000001" customHeight="1" x14ac:dyDescent="0.25">
      <c r="A63" s="2418" t="s">
        <v>75</v>
      </c>
      <c r="B63" s="2419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166"/>
      <c r="AB63" s="158"/>
      <c r="CA63" s="167" t="str">
        <f t="shared" ref="CA63:CA67" si="9">IF(CG63=1," * El Número de menores pertenecientes a Pueblos Originarios NO puede ser mayor al Número Total de Menores. ","")</f>
        <v/>
      </c>
      <c r="CB63" s="167" t="str">
        <f t="shared" ref="CB63:CB67" si="10">IF(CH63=1," * El Número de menores pertenecientes a Población Migrante NO puede ser mayor al Número Total de Menores. ","")</f>
        <v/>
      </c>
      <c r="CG63" s="167">
        <f t="shared" ref="CG63:CH67" si="11">IF(P63&gt;$C63,1,0)</f>
        <v>0</v>
      </c>
      <c r="CH63" s="167">
        <f t="shared" si="11"/>
        <v>0</v>
      </c>
    </row>
    <row r="64" spans="1:130" ht="16.350000000000001" customHeight="1" x14ac:dyDescent="0.25">
      <c r="A64" s="2420" t="s">
        <v>76</v>
      </c>
      <c r="B64" s="2420"/>
      <c r="C64" s="88">
        <f t="shared" si="7"/>
        <v>0</v>
      </c>
      <c r="D64" s="89">
        <f t="shared" si="8"/>
        <v>0</v>
      </c>
      <c r="E64" s="168">
        <f t="shared" si="8"/>
        <v>0</v>
      </c>
      <c r="F64" s="174"/>
      <c r="G64" s="175"/>
      <c r="H64" s="176"/>
      <c r="I64" s="175"/>
      <c r="J64" s="176"/>
      <c r="K64" s="177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179"/>
      <c r="AB64" s="158"/>
      <c r="CA64" s="167" t="str">
        <f t="shared" si="9"/>
        <v/>
      </c>
      <c r="CB64" s="167" t="str">
        <f t="shared" si="10"/>
        <v/>
      </c>
      <c r="CG64" s="167">
        <f t="shared" si="11"/>
        <v>0</v>
      </c>
      <c r="CH64" s="167">
        <f t="shared" si="11"/>
        <v>0</v>
      </c>
    </row>
    <row r="65" spans="1:130" ht="16.350000000000001" customHeight="1" x14ac:dyDescent="0.25">
      <c r="A65" s="2420" t="s">
        <v>77</v>
      </c>
      <c r="B65" s="2420"/>
      <c r="C65" s="79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177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181"/>
      <c r="CA65" s="167" t="str">
        <f t="shared" si="9"/>
        <v/>
      </c>
      <c r="CB65" s="167" t="str">
        <f t="shared" si="10"/>
        <v/>
      </c>
      <c r="CG65" s="167">
        <f t="shared" si="11"/>
        <v>0</v>
      </c>
      <c r="CH65" s="167">
        <f t="shared" si="11"/>
        <v>0</v>
      </c>
    </row>
    <row r="66" spans="1:130" ht="16.350000000000001" customHeight="1" x14ac:dyDescent="0.25">
      <c r="A66" s="2409" t="s">
        <v>78</v>
      </c>
      <c r="B66" s="2409"/>
      <c r="C66" s="79">
        <f t="shared" si="7"/>
        <v>0</v>
      </c>
      <c r="D66" s="89">
        <f t="shared" ref="D66:D67" si="12">SUM(J66+L66+N66)</f>
        <v>0</v>
      </c>
      <c r="E66" s="159">
        <f>SUM(K66+M66+O66)</f>
        <v>0</v>
      </c>
      <c r="F66" s="182"/>
      <c r="G66" s="183"/>
      <c r="H66" s="182"/>
      <c r="I66" s="183"/>
      <c r="J66" s="176"/>
      <c r="K66" s="177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181"/>
      <c r="CA66" s="167" t="str">
        <f t="shared" si="9"/>
        <v/>
      </c>
      <c r="CB66" s="167" t="str">
        <f t="shared" si="10"/>
        <v/>
      </c>
      <c r="CG66" s="167">
        <f t="shared" si="11"/>
        <v>0</v>
      </c>
      <c r="CH66" s="167">
        <f t="shared" si="11"/>
        <v>0</v>
      </c>
    </row>
    <row r="67" spans="1:130" ht="16.350000000000001" customHeight="1" x14ac:dyDescent="0.25">
      <c r="A67" s="2410" t="s">
        <v>79</v>
      </c>
      <c r="B67" s="2410"/>
      <c r="C67" s="184">
        <f t="shared" si="7"/>
        <v>0</v>
      </c>
      <c r="D67" s="92">
        <f t="shared" si="12"/>
        <v>0</v>
      </c>
      <c r="E67" s="185">
        <f>SUM(K67+M67+O67)</f>
        <v>0</v>
      </c>
      <c r="F67" s="186"/>
      <c r="G67" s="187"/>
      <c r="H67" s="186"/>
      <c r="I67" s="187"/>
      <c r="J67" s="188"/>
      <c r="K67" s="189"/>
      <c r="L67" s="190"/>
      <c r="M67" s="191"/>
      <c r="N67" s="192"/>
      <c r="O67" s="193"/>
      <c r="P67" s="194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181"/>
      <c r="CA67" s="167" t="str">
        <f t="shared" si="9"/>
        <v/>
      </c>
      <c r="CB67" s="167" t="str">
        <f t="shared" si="10"/>
        <v/>
      </c>
      <c r="CG67" s="167">
        <f t="shared" si="11"/>
        <v>0</v>
      </c>
      <c r="CH67" s="167">
        <f t="shared" si="11"/>
        <v>0</v>
      </c>
    </row>
    <row r="68" spans="1:130" s="8" customFormat="1" ht="31.35" customHeight="1" x14ac:dyDescent="0.25">
      <c r="A68" s="195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96"/>
      <c r="V68" s="196"/>
      <c r="W68" s="196"/>
      <c r="X68" s="196"/>
      <c r="Y68" s="196"/>
      <c r="Z68" s="179"/>
      <c r="AA68" s="17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5" t="s">
        <v>81</v>
      </c>
      <c r="B69" s="195"/>
      <c r="C69" s="195"/>
      <c r="D69" s="195"/>
      <c r="E69" s="195"/>
      <c r="F69" s="195"/>
      <c r="G69" s="195"/>
      <c r="H69" s="195"/>
      <c r="I69" s="195"/>
      <c r="J69" s="197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179"/>
      <c r="V69" s="179"/>
      <c r="W69" s="179"/>
      <c r="X69" s="179"/>
      <c r="Y69" s="179"/>
      <c r="Z69" s="179"/>
      <c r="AA69" s="17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2351" t="s">
        <v>82</v>
      </c>
      <c r="B70" s="2351"/>
      <c r="C70" s="2351" t="s">
        <v>64</v>
      </c>
      <c r="D70" s="198"/>
      <c r="E70" s="3"/>
      <c r="F70" s="3"/>
      <c r="G70" s="3"/>
      <c r="H70" s="3"/>
      <c r="I70" s="3"/>
      <c r="J70" s="3"/>
      <c r="K70" s="199"/>
      <c r="L70" s="199"/>
      <c r="M70" s="199"/>
      <c r="N70" s="7"/>
      <c r="O70" s="7"/>
      <c r="P70" s="7"/>
      <c r="Q70" s="7"/>
      <c r="R70" s="179"/>
      <c r="S70" s="179"/>
      <c r="T70" s="179"/>
      <c r="U70" s="179"/>
      <c r="V70" s="179"/>
      <c r="W70" s="179"/>
      <c r="X70" s="179"/>
      <c r="Y70" s="179"/>
      <c r="Z70" s="179"/>
      <c r="AA70" s="179"/>
    </row>
    <row r="71" spans="1:130" ht="16.350000000000001" customHeight="1" x14ac:dyDescent="0.25">
      <c r="A71" s="2353"/>
      <c r="B71" s="2353"/>
      <c r="C71" s="2353"/>
      <c r="D71" s="3"/>
      <c r="E71" s="3"/>
      <c r="F71" s="3"/>
      <c r="G71" s="3"/>
      <c r="H71" s="3"/>
      <c r="I71" s="3"/>
      <c r="J71" s="3"/>
      <c r="K71" s="199"/>
      <c r="L71" s="199"/>
      <c r="M71" s="199"/>
      <c r="N71" s="7"/>
      <c r="O71" s="7"/>
      <c r="P71" s="7"/>
      <c r="Q71" s="7"/>
      <c r="R71" s="179"/>
      <c r="S71" s="179"/>
      <c r="T71" s="179"/>
      <c r="U71" s="179"/>
      <c r="V71" s="179"/>
      <c r="W71" s="179"/>
      <c r="X71" s="179"/>
      <c r="Y71" s="179"/>
      <c r="Z71" s="179"/>
      <c r="AA71" s="179"/>
    </row>
    <row r="72" spans="1:130" ht="16.350000000000001" customHeight="1" x14ac:dyDescent="0.25">
      <c r="A72" s="2411" t="s">
        <v>64</v>
      </c>
      <c r="B72" s="2411"/>
      <c r="C72" s="200">
        <f>SUM(C73:C76)</f>
        <v>0</v>
      </c>
      <c r="D72" s="1"/>
      <c r="E72" s="3"/>
      <c r="F72" s="3"/>
      <c r="G72" s="3"/>
      <c r="H72" s="3"/>
      <c r="I72" s="3"/>
      <c r="J72" s="3"/>
      <c r="K72" s="199"/>
      <c r="L72" s="199"/>
      <c r="M72" s="199"/>
      <c r="N72" s="7"/>
      <c r="O72" s="7"/>
      <c r="P72" s="7"/>
      <c r="Q72" s="7"/>
      <c r="R72" s="179"/>
      <c r="S72" s="179"/>
      <c r="T72" s="201"/>
      <c r="U72" s="201"/>
      <c r="V72" s="201"/>
      <c r="W72" s="201"/>
      <c r="X72" s="201"/>
      <c r="Y72" s="201"/>
      <c r="Z72" s="179"/>
      <c r="AA72" s="179"/>
    </row>
    <row r="73" spans="1:130" ht="16.350000000000001" customHeight="1" x14ac:dyDescent="0.25">
      <c r="A73" s="2412" t="s">
        <v>83</v>
      </c>
      <c r="B73" s="2412"/>
      <c r="C73" s="202"/>
      <c r="D73" s="1"/>
      <c r="E73" s="3"/>
      <c r="F73" s="3"/>
      <c r="G73" s="3"/>
      <c r="H73" s="3"/>
      <c r="I73" s="3"/>
      <c r="J73" s="3"/>
      <c r="K73" s="199"/>
      <c r="L73" s="199"/>
      <c r="M73" s="199"/>
      <c r="N73" s="7"/>
      <c r="O73" s="7"/>
      <c r="P73" s="7"/>
      <c r="Q73" s="7"/>
      <c r="R73" s="179"/>
      <c r="S73" s="179"/>
      <c r="T73" s="201"/>
      <c r="U73" s="201"/>
      <c r="V73" s="201"/>
      <c r="W73" s="201"/>
      <c r="X73" s="201"/>
      <c r="Y73" s="201"/>
      <c r="Z73" s="179"/>
      <c r="AA73" s="179"/>
    </row>
    <row r="74" spans="1:130" ht="16.350000000000001" customHeight="1" x14ac:dyDescent="0.25">
      <c r="A74" s="2403" t="s">
        <v>84</v>
      </c>
      <c r="B74" s="2403"/>
      <c r="C74" s="203"/>
      <c r="D74" s="1"/>
      <c r="E74" s="3"/>
      <c r="F74" s="3"/>
      <c r="G74" s="3"/>
      <c r="H74" s="3"/>
      <c r="I74" s="3"/>
      <c r="J74" s="3"/>
      <c r="K74" s="199"/>
      <c r="L74" s="199"/>
      <c r="M74" s="199"/>
      <c r="N74" s="7"/>
      <c r="O74" s="7"/>
      <c r="P74" s="7"/>
      <c r="Q74" s="7"/>
      <c r="R74" s="179"/>
      <c r="S74" s="179"/>
      <c r="T74" s="201"/>
      <c r="U74" s="201"/>
      <c r="V74" s="201"/>
      <c r="W74" s="201"/>
      <c r="X74" s="201"/>
      <c r="Y74" s="201"/>
      <c r="Z74" s="179"/>
      <c r="AA74" s="179"/>
    </row>
    <row r="75" spans="1:130" ht="16.350000000000001" customHeight="1" x14ac:dyDescent="0.25">
      <c r="A75" s="2403" t="s">
        <v>22</v>
      </c>
      <c r="B75" s="2403"/>
      <c r="C75" s="203"/>
      <c r="D75" s="1"/>
      <c r="E75" s="3"/>
      <c r="F75" s="3"/>
      <c r="G75" s="3"/>
      <c r="H75" s="3"/>
      <c r="I75" s="3"/>
      <c r="J75" s="3"/>
      <c r="K75" s="199"/>
      <c r="L75" s="199"/>
      <c r="M75" s="199"/>
      <c r="N75" s="7"/>
      <c r="O75" s="7"/>
      <c r="P75" s="7"/>
      <c r="Q75" s="7"/>
      <c r="R75" s="179"/>
      <c r="S75" s="179"/>
      <c r="T75" s="201"/>
      <c r="U75" s="201"/>
      <c r="V75" s="201"/>
      <c r="W75" s="201"/>
      <c r="X75" s="201"/>
      <c r="Y75" s="201"/>
      <c r="Z75" s="179"/>
      <c r="AA75" s="179"/>
    </row>
    <row r="76" spans="1:130" ht="16.350000000000001" customHeight="1" x14ac:dyDescent="0.25">
      <c r="A76" s="2404" t="s">
        <v>85</v>
      </c>
      <c r="B76" s="2404"/>
      <c r="C76" s="204"/>
      <c r="D76" s="1"/>
      <c r="E76" s="3"/>
      <c r="F76" s="3"/>
      <c r="G76" s="3"/>
      <c r="H76" s="3"/>
      <c r="I76" s="3"/>
      <c r="J76" s="3"/>
      <c r="K76" s="199"/>
      <c r="L76" s="199"/>
      <c r="M76" s="199"/>
      <c r="N76" s="7"/>
      <c r="O76" s="7"/>
      <c r="P76" s="7"/>
      <c r="Q76" s="7"/>
      <c r="R76" s="179"/>
      <c r="S76" s="179"/>
      <c r="T76" s="201"/>
      <c r="U76" s="201"/>
      <c r="V76" s="201"/>
      <c r="W76" s="201"/>
      <c r="X76" s="201"/>
      <c r="Y76" s="201"/>
      <c r="Z76" s="179"/>
      <c r="AA76" s="179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5"/>
      <c r="G77" s="195"/>
      <c r="H77" s="195"/>
      <c r="I77" s="195"/>
      <c r="J77" s="3"/>
      <c r="K77" s="205"/>
      <c r="L77" s="205"/>
      <c r="M77" s="205"/>
      <c r="N77" s="7"/>
      <c r="O77" s="7"/>
      <c r="P77" s="7"/>
      <c r="Q77" s="7"/>
      <c r="R77" s="179"/>
      <c r="S77" s="179"/>
      <c r="T77" s="179"/>
      <c r="U77" s="201"/>
      <c r="V77" s="201"/>
      <c r="W77" s="201"/>
      <c r="X77" s="201"/>
      <c r="Y77" s="201"/>
      <c r="Z77" s="179"/>
      <c r="AA77" s="179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2326" t="s">
        <v>87</v>
      </c>
      <c r="B78" s="2327"/>
      <c r="C78" s="206" t="s">
        <v>88</v>
      </c>
      <c r="D78" s="206" t="s">
        <v>38</v>
      </c>
      <c r="E78" s="206" t="s">
        <v>89</v>
      </c>
      <c r="F78" s="206" t="s">
        <v>90</v>
      </c>
      <c r="G78" s="3"/>
      <c r="H78" s="3"/>
      <c r="I78" s="3"/>
      <c r="J78" s="3"/>
      <c r="K78" s="205"/>
      <c r="L78" s="205"/>
      <c r="M78" s="205"/>
      <c r="N78" s="7"/>
      <c r="O78" s="7"/>
      <c r="P78" s="7"/>
      <c r="Q78" s="7"/>
      <c r="R78" s="179"/>
      <c r="S78" s="179"/>
      <c r="T78" s="179"/>
      <c r="U78" s="201"/>
      <c r="V78" s="201"/>
      <c r="W78" s="201"/>
      <c r="X78" s="201"/>
      <c r="Y78" s="201"/>
      <c r="Z78" s="179"/>
      <c r="AA78" s="179"/>
      <c r="CG78" s="10">
        <v>0</v>
      </c>
    </row>
    <row r="79" spans="1:130" ht="21.75" customHeight="1" x14ac:dyDescent="0.25">
      <c r="A79" s="2405" t="s">
        <v>91</v>
      </c>
      <c r="B79" s="2406"/>
      <c r="C79" s="207"/>
      <c r="D79" s="207"/>
      <c r="E79" s="207"/>
      <c r="F79" s="207"/>
      <c r="G79" s="3" t="str">
        <f>CA79&amp;CB79&amp;CC79</f>
        <v/>
      </c>
      <c r="H79" s="3"/>
      <c r="I79" s="3"/>
      <c r="J79" s="3"/>
      <c r="K79" s="205"/>
      <c r="L79" s="205"/>
      <c r="M79" s="205"/>
      <c r="N79" s="7"/>
      <c r="O79" s="7"/>
      <c r="P79" s="7"/>
      <c r="Q79" s="7"/>
      <c r="R79" s="179"/>
      <c r="S79" s="179"/>
      <c r="T79" s="179"/>
      <c r="U79" s="201"/>
      <c r="V79" s="201"/>
      <c r="W79" s="201"/>
      <c r="X79" s="201"/>
      <c r="Y79" s="201"/>
      <c r="Z79" s="179"/>
      <c r="AA79" s="179"/>
      <c r="CA79" s="167" t="str">
        <f>IF(CG79=1,"* Las Aplicaciones de EPSA con resultado de Riesgo NO DEBE ser MAYOR que el Total de las aplicaciones. ","")</f>
        <v/>
      </c>
      <c r="CB79" s="167" t="str">
        <f>IF(CH79=1,"* Las Aplicaciones de EPSA con resultado de Riesgo NO DEBE ser MENOR que las Derivaciones a equipo de cabecera. ","")</f>
        <v/>
      </c>
      <c r="CC79" s="167" t="str">
        <f>IF(CI79=1,"* Las Aplicaciones de EPSA asociadas a Violencia Intrafamiliar NO DEBEN ser MAYOR al Total de las aplicaciones. ","")</f>
        <v/>
      </c>
      <c r="CG79" s="167">
        <f>IF(C79&lt;D79,1,0)</f>
        <v>0</v>
      </c>
      <c r="CH79" s="167">
        <f>IF(D79&lt;E79,1,0)</f>
        <v>0</v>
      </c>
      <c r="CI79" s="167">
        <f>IF(F79&gt;C79,1,0)</f>
        <v>0</v>
      </c>
    </row>
    <row r="80" spans="1:130" ht="22.5" customHeight="1" x14ac:dyDescent="0.25">
      <c r="A80" s="2407" t="s">
        <v>92</v>
      </c>
      <c r="B80" s="2408"/>
      <c r="C80" s="208"/>
      <c r="D80" s="208"/>
      <c r="E80" s="208"/>
      <c r="F80" s="208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CA80" s="167" t="str">
        <f>IF(CG80=1,"* Las Aplicaciones de EPSA con resultado de Riesgo NO DEBE ser MAYOR que el Total de las aplicaciones. ","")</f>
        <v/>
      </c>
      <c r="CB80" s="167" t="str">
        <f>IF(CH80=1,"* Las Aplicaciones de EPSA con resultado de Riesgo NO DEBE ser MENOR que las Derivaciones a equipo de cabecera. ","")</f>
        <v/>
      </c>
      <c r="CC80" s="167" t="str">
        <f>IF(CI80=1,"* Las Aplicaciones de EPSA asociadas a Violencia Intrafamiliar NO DEBEN ser MAYOR al Total de las aplicaciones. ","")</f>
        <v/>
      </c>
      <c r="CG80" s="167">
        <f>IF(C80&lt;D80,1,0)</f>
        <v>0</v>
      </c>
      <c r="CH80" s="167">
        <f>IF(D80&lt;E80,1,0)</f>
        <v>0</v>
      </c>
      <c r="CI80" s="167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5"/>
      <c r="G81" s="195"/>
      <c r="H81" s="195"/>
      <c r="I81" s="209"/>
      <c r="J81" s="210"/>
      <c r="K81" s="209"/>
      <c r="L81" s="179"/>
      <c r="M81" s="179"/>
      <c r="N81" s="179"/>
      <c r="O81" s="179"/>
      <c r="P81" s="211"/>
      <c r="Q81" s="210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2328" t="s">
        <v>94</v>
      </c>
      <c r="B82" s="2400"/>
      <c r="C82" s="212" t="s">
        <v>88</v>
      </c>
      <c r="D82" s="213" t="s">
        <v>95</v>
      </c>
      <c r="E82" s="213" t="s">
        <v>96</v>
      </c>
      <c r="F82" s="213" t="s">
        <v>97</v>
      </c>
      <c r="G82" s="214"/>
      <c r="H82" s="214"/>
      <c r="I82" s="215"/>
      <c r="J82" s="215"/>
      <c r="K82" s="209"/>
      <c r="L82" s="179"/>
      <c r="M82" s="179"/>
      <c r="N82" s="179"/>
      <c r="O82" s="179"/>
      <c r="P82" s="179"/>
      <c r="Q82" s="179"/>
      <c r="R82" s="1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2400" t="s">
        <v>98</v>
      </c>
      <c r="B83" s="216" t="s">
        <v>99</v>
      </c>
      <c r="C83" s="207"/>
      <c r="D83" s="217"/>
      <c r="E83" s="207"/>
      <c r="F83" s="207"/>
      <c r="G83" s="4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218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331"/>
      <c r="B84" s="219" t="s">
        <v>100</v>
      </c>
      <c r="C84" s="220"/>
      <c r="D84" s="221"/>
      <c r="E84" s="220"/>
      <c r="F84" s="222"/>
      <c r="G84" s="4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179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401" t="s">
        <v>101</v>
      </c>
      <c r="B85" s="223" t="s">
        <v>102</v>
      </c>
      <c r="C85" s="224"/>
      <c r="D85" s="224"/>
      <c r="E85" s="225"/>
      <c r="F85" s="202"/>
      <c r="G85" s="4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179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382"/>
      <c r="B86" s="226" t="s">
        <v>103</v>
      </c>
      <c r="C86" s="204"/>
      <c r="D86" s="204"/>
      <c r="E86" s="227"/>
      <c r="F86" s="204"/>
      <c r="G86" s="4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179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8"/>
      <c r="C87" s="229"/>
      <c r="D87" s="229"/>
      <c r="E87" s="229"/>
      <c r="F87" s="7"/>
      <c r="G87" s="3"/>
      <c r="H87" s="205"/>
      <c r="I87" s="7"/>
      <c r="J87" s="230"/>
      <c r="K87" s="210"/>
      <c r="L87" s="231"/>
      <c r="M87" s="231"/>
      <c r="N87" s="179"/>
      <c r="O87" s="179"/>
      <c r="P87" s="179"/>
      <c r="Q87" s="179"/>
      <c r="R87" s="179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2402" t="s">
        <v>105</v>
      </c>
      <c r="B88" s="2400"/>
      <c r="C88" s="2326" t="s">
        <v>64</v>
      </c>
      <c r="D88" s="2358"/>
      <c r="E88" s="2327"/>
      <c r="F88" s="2326" t="s">
        <v>106</v>
      </c>
      <c r="G88" s="2327"/>
      <c r="H88" s="2326" t="s">
        <v>107</v>
      </c>
      <c r="I88" s="2327"/>
      <c r="J88" s="199"/>
      <c r="K88" s="232"/>
      <c r="L88" s="201"/>
      <c r="M88" s="201"/>
      <c r="N88" s="231"/>
      <c r="O88" s="231"/>
      <c r="P88" s="201"/>
      <c r="Q88" s="201"/>
      <c r="R88" s="179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357"/>
      <c r="B89" s="2333"/>
      <c r="C89" s="233" t="s">
        <v>17</v>
      </c>
      <c r="D89" s="234" t="s">
        <v>18</v>
      </c>
      <c r="E89" s="235" t="s">
        <v>19</v>
      </c>
      <c r="F89" s="236" t="s">
        <v>18</v>
      </c>
      <c r="G89" s="235" t="s">
        <v>19</v>
      </c>
      <c r="H89" s="236" t="s">
        <v>18</v>
      </c>
      <c r="I89" s="235" t="s">
        <v>19</v>
      </c>
      <c r="J89" s="3"/>
      <c r="K89" s="199"/>
      <c r="L89" s="201"/>
      <c r="M89" s="201"/>
      <c r="N89" s="201"/>
      <c r="O89" s="231"/>
      <c r="P89" s="231"/>
      <c r="Q89" s="201"/>
      <c r="R89" s="201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2326" t="s">
        <v>64</v>
      </c>
      <c r="B90" s="2327"/>
      <c r="C90" s="237">
        <f>SUM(C91:C95)</f>
        <v>0</v>
      </c>
      <c r="D90" s="238">
        <f t="shared" ref="D90:I90" si="13">SUM(D91:D95)</f>
        <v>0</v>
      </c>
      <c r="E90" s="239">
        <f t="shared" si="13"/>
        <v>0</v>
      </c>
      <c r="F90" s="240">
        <f>SUM(F91:F95)</f>
        <v>0</v>
      </c>
      <c r="G90" s="241">
        <f t="shared" si="13"/>
        <v>0</v>
      </c>
      <c r="H90" s="240">
        <f t="shared" si="13"/>
        <v>0</v>
      </c>
      <c r="I90" s="241">
        <f t="shared" si="13"/>
        <v>0</v>
      </c>
      <c r="J90" s="19"/>
      <c r="K90" s="19"/>
      <c r="L90" s="211"/>
      <c r="M90" s="201"/>
      <c r="N90" s="201"/>
      <c r="O90" s="231"/>
      <c r="P90" s="231"/>
      <c r="Q90" s="242"/>
      <c r="R90" s="242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2395" t="s">
        <v>22</v>
      </c>
      <c r="B91" s="2396"/>
      <c r="C91" s="243">
        <f>SUM(D91+E91)</f>
        <v>0</v>
      </c>
      <c r="D91" s="244">
        <f>SUM(F91+H91)</f>
        <v>0</v>
      </c>
      <c r="E91" s="133">
        <f t="shared" ref="D91:E95" si="14">SUM(G91+I91)</f>
        <v>0</v>
      </c>
      <c r="F91" s="245"/>
      <c r="G91" s="47"/>
      <c r="H91" s="245"/>
      <c r="I91" s="47"/>
      <c r="J91" s="199"/>
      <c r="K91" s="199"/>
      <c r="L91" s="246"/>
      <c r="M91" s="246"/>
      <c r="N91" s="246"/>
      <c r="O91" s="247"/>
      <c r="P91" s="247"/>
      <c r="Q91" s="248"/>
      <c r="R91" s="248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397" t="s">
        <v>85</v>
      </c>
      <c r="B92" s="2348"/>
      <c r="C92" s="249">
        <f>SUM(D92+E92)</f>
        <v>0</v>
      </c>
      <c r="D92" s="250">
        <f t="shared" si="14"/>
        <v>0</v>
      </c>
      <c r="E92" s="251">
        <f t="shared" si="14"/>
        <v>0</v>
      </c>
      <c r="F92" s="72"/>
      <c r="G92" s="252"/>
      <c r="H92" s="72"/>
      <c r="I92" s="252"/>
      <c r="J92" s="199"/>
      <c r="K92" s="199"/>
      <c r="L92" s="246"/>
      <c r="M92" s="246"/>
      <c r="N92" s="246"/>
      <c r="O92" s="247"/>
      <c r="P92" s="247"/>
      <c r="Q92" s="248"/>
      <c r="R92" s="248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397" t="s">
        <v>84</v>
      </c>
      <c r="B93" s="2348"/>
      <c r="C93" s="249">
        <f>SUM(D93+E93)</f>
        <v>0</v>
      </c>
      <c r="D93" s="250">
        <f t="shared" si="14"/>
        <v>0</v>
      </c>
      <c r="E93" s="251">
        <f t="shared" si="14"/>
        <v>0</v>
      </c>
      <c r="F93" s="82"/>
      <c r="G93" s="86"/>
      <c r="H93" s="82"/>
      <c r="I93" s="86"/>
      <c r="J93" s="199"/>
      <c r="K93" s="199"/>
      <c r="L93" s="246"/>
      <c r="M93" s="246"/>
      <c r="N93" s="246"/>
      <c r="O93" s="247"/>
      <c r="P93" s="247"/>
      <c r="Q93" s="248"/>
      <c r="R93" s="248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398" t="s">
        <v>108</v>
      </c>
      <c r="B94" s="2399"/>
      <c r="C94" s="253">
        <f>SUM(D94+E94)</f>
        <v>0</v>
      </c>
      <c r="D94" s="254">
        <f t="shared" si="14"/>
        <v>0</v>
      </c>
      <c r="E94" s="255">
        <f t="shared" si="14"/>
        <v>0</v>
      </c>
      <c r="F94" s="105"/>
      <c r="G94" s="109"/>
      <c r="H94" s="105"/>
      <c r="I94" s="109"/>
      <c r="J94" s="199"/>
      <c r="K94" s="199"/>
      <c r="L94" s="246"/>
      <c r="M94" s="246"/>
      <c r="N94" s="246"/>
      <c r="O94" s="247"/>
      <c r="P94" s="247"/>
      <c r="Q94" s="248"/>
      <c r="R94" s="248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384" t="s">
        <v>109</v>
      </c>
      <c r="B95" s="2385"/>
      <c r="C95" s="256">
        <f>SUM(D95+E95)</f>
        <v>0</v>
      </c>
      <c r="D95" s="257">
        <f t="shared" si="14"/>
        <v>0</v>
      </c>
      <c r="E95" s="140">
        <f t="shared" si="14"/>
        <v>0</v>
      </c>
      <c r="F95" s="54"/>
      <c r="G95" s="55"/>
      <c r="H95" s="54"/>
      <c r="I95" s="55"/>
      <c r="J95" s="199"/>
      <c r="K95" s="199"/>
      <c r="L95" s="246"/>
      <c r="M95" s="246"/>
      <c r="N95" s="246"/>
      <c r="O95" s="247"/>
      <c r="P95" s="247"/>
      <c r="Q95" s="248"/>
      <c r="R95" s="248"/>
      <c r="S95" s="7"/>
      <c r="T95" s="7"/>
      <c r="U95" s="7"/>
      <c r="V95" s="7"/>
      <c r="W95" s="7"/>
      <c r="X95" s="7"/>
      <c r="Y95" s="7"/>
      <c r="Z95" s="7"/>
      <c r="AA95" s="7"/>
    </row>
    <row r="96" spans="1:130" s="261" customFormat="1" ht="31.35" customHeight="1" x14ac:dyDescent="0.25">
      <c r="A96" s="2386" t="s">
        <v>110</v>
      </c>
      <c r="B96" s="2386"/>
      <c r="C96" s="2386"/>
      <c r="D96" s="2386"/>
      <c r="E96" s="2386"/>
      <c r="F96" s="2386"/>
      <c r="G96" s="2386"/>
      <c r="H96" s="2386"/>
      <c r="I96" s="2386"/>
      <c r="J96" s="2386"/>
      <c r="K96" s="2386"/>
      <c r="L96" s="2386"/>
      <c r="M96" s="2386"/>
      <c r="N96" s="2386"/>
      <c r="O96" s="2386"/>
      <c r="P96" s="2386"/>
      <c r="Q96" s="258"/>
      <c r="R96" s="7"/>
      <c r="S96" s="7"/>
      <c r="T96" s="7"/>
      <c r="U96" s="7"/>
      <c r="V96" s="7"/>
      <c r="W96" s="7"/>
      <c r="X96" s="7"/>
      <c r="Y96" s="7"/>
      <c r="Z96" s="7"/>
      <c r="AA96" s="7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60"/>
      <c r="CB96" s="260"/>
      <c r="CC96" s="260"/>
      <c r="CD96" s="260"/>
      <c r="CE96" s="260"/>
      <c r="CF96" s="260"/>
      <c r="CG96" s="260"/>
      <c r="CH96" s="260"/>
      <c r="CI96" s="260"/>
      <c r="CJ96" s="260"/>
      <c r="CK96" s="260"/>
      <c r="CL96" s="260"/>
      <c r="CM96" s="260"/>
      <c r="CN96" s="260"/>
      <c r="CO96" s="260"/>
      <c r="CP96" s="260"/>
      <c r="CQ96" s="260"/>
      <c r="CR96" s="260"/>
      <c r="CS96" s="260"/>
      <c r="CT96" s="260"/>
      <c r="CU96" s="260"/>
      <c r="CV96" s="260"/>
      <c r="CW96" s="260"/>
      <c r="CX96" s="260"/>
      <c r="CY96" s="260"/>
      <c r="CZ96" s="260"/>
    </row>
    <row r="97" spans="1:130" s="261" customFormat="1" ht="31.35" customHeight="1" x14ac:dyDescent="0.25">
      <c r="A97" s="2387" t="s">
        <v>111</v>
      </c>
      <c r="B97" s="2387"/>
      <c r="C97" s="2387"/>
      <c r="D97" s="2387"/>
      <c r="E97" s="2387"/>
      <c r="F97" s="2388"/>
      <c r="G97" s="2388"/>
      <c r="H97" s="2388"/>
      <c r="I97" s="2388"/>
      <c r="J97" s="2388"/>
      <c r="K97" s="2388"/>
      <c r="L97" s="2388"/>
      <c r="M97" s="2388"/>
      <c r="N97" s="2388"/>
      <c r="O97" s="2388"/>
      <c r="P97" s="2388"/>
      <c r="Q97" s="2388"/>
      <c r="R97" s="7"/>
      <c r="S97" s="7"/>
      <c r="T97" s="7"/>
      <c r="U97" s="7"/>
      <c r="V97" s="7"/>
      <c r="W97" s="7"/>
      <c r="X97" s="7"/>
      <c r="Y97" s="7"/>
      <c r="Z97" s="7"/>
      <c r="AA97" s="7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  <c r="CY97" s="260"/>
      <c r="CZ97" s="260"/>
    </row>
    <row r="98" spans="1:130" s="20" customFormat="1" ht="31.35" customHeight="1" x14ac:dyDescent="0.25">
      <c r="A98" s="2389" t="s">
        <v>112</v>
      </c>
      <c r="B98" s="2359"/>
      <c r="C98" s="2328" t="s">
        <v>113</v>
      </c>
      <c r="D98" s="2356"/>
      <c r="E98" s="2355"/>
      <c r="F98" s="2392" t="s">
        <v>28</v>
      </c>
      <c r="G98" s="2393"/>
      <c r="H98" s="2393"/>
      <c r="I98" s="2393"/>
      <c r="J98" s="2393"/>
      <c r="K98" s="2393"/>
      <c r="L98" s="2393"/>
      <c r="M98" s="2393"/>
      <c r="N98" s="2393"/>
      <c r="O98" s="2393"/>
      <c r="P98" s="2393"/>
      <c r="Q98" s="2393"/>
      <c r="R98" s="2393"/>
      <c r="S98" s="2393"/>
      <c r="T98" s="2393"/>
      <c r="U98" s="2394"/>
      <c r="V98" s="262"/>
      <c r="W98" s="228"/>
      <c r="X98" s="228"/>
      <c r="Y98" s="228"/>
      <c r="Z98" s="228"/>
      <c r="AA98" s="228"/>
      <c r="CA98" s="263"/>
      <c r="CB98" s="263"/>
      <c r="CC98" s="263"/>
      <c r="CD98" s="263"/>
      <c r="CE98" s="263"/>
      <c r="CF98" s="263"/>
      <c r="CG98" s="263"/>
      <c r="CH98" s="263"/>
      <c r="CI98" s="263"/>
      <c r="CJ98" s="263"/>
      <c r="CK98" s="263"/>
      <c r="CL98" s="263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263"/>
    </row>
    <row r="99" spans="1:130" s="20" customFormat="1" ht="16.350000000000001" customHeight="1" x14ac:dyDescent="0.25">
      <c r="A99" s="2390"/>
      <c r="B99" s="2360"/>
      <c r="C99" s="2332"/>
      <c r="D99" s="2357"/>
      <c r="E99" s="2333"/>
      <c r="F99" s="2326" t="s">
        <v>114</v>
      </c>
      <c r="G99" s="2358"/>
      <c r="H99" s="2326" t="s">
        <v>115</v>
      </c>
      <c r="I99" s="2327"/>
      <c r="J99" s="2326" t="s">
        <v>116</v>
      </c>
      <c r="K99" s="2327"/>
      <c r="L99" s="2326" t="s">
        <v>117</v>
      </c>
      <c r="M99" s="2327"/>
      <c r="N99" s="2326" t="s">
        <v>118</v>
      </c>
      <c r="O99" s="2327"/>
      <c r="P99" s="2326" t="s">
        <v>119</v>
      </c>
      <c r="Q99" s="2327"/>
      <c r="R99" s="2326" t="s">
        <v>120</v>
      </c>
      <c r="S99" s="2327"/>
      <c r="T99" s="2326" t="s">
        <v>121</v>
      </c>
      <c r="U99" s="2327"/>
      <c r="V99" s="228"/>
      <c r="W99" s="228"/>
      <c r="X99" s="228"/>
      <c r="Y99" s="228"/>
      <c r="Z99" s="228"/>
      <c r="AA99" s="228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  <c r="BO99" s="263"/>
      <c r="BP99" s="263"/>
      <c r="BQ99" s="263"/>
      <c r="BR99" s="263"/>
      <c r="BS99" s="263"/>
      <c r="BT99" s="263"/>
      <c r="BU99" s="263"/>
      <c r="BV99" s="263"/>
      <c r="BW99" s="263"/>
      <c r="BX99" s="263"/>
      <c r="BY99" s="263"/>
      <c r="BZ99" s="263"/>
      <c r="CA99" s="263"/>
      <c r="CB99" s="263"/>
      <c r="CC99" s="263"/>
      <c r="CD99" s="263"/>
      <c r="CE99" s="263"/>
      <c r="CF99" s="263"/>
      <c r="CG99" s="263"/>
      <c r="CH99" s="263"/>
      <c r="CI99" s="263"/>
      <c r="CJ99" s="263"/>
      <c r="CK99" s="263"/>
      <c r="CL99" s="263"/>
      <c r="CM99" s="263"/>
      <c r="CN99" s="263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3"/>
      <c r="DG99" s="263"/>
      <c r="DH99" s="263"/>
      <c r="DI99" s="263"/>
      <c r="DJ99" s="263"/>
      <c r="DK99" s="263"/>
      <c r="DL99" s="263"/>
      <c r="DM99" s="263"/>
      <c r="DN99" s="263"/>
      <c r="DO99" s="263"/>
      <c r="DP99" s="263"/>
      <c r="DQ99" s="263"/>
      <c r="DR99" s="263"/>
      <c r="DS99" s="263"/>
      <c r="DT99" s="263"/>
      <c r="DU99" s="263"/>
      <c r="DV99" s="263"/>
      <c r="DW99" s="263"/>
      <c r="DX99" s="263"/>
      <c r="DY99" s="263"/>
      <c r="DZ99" s="263"/>
    </row>
    <row r="100" spans="1:130" s="20" customFormat="1" ht="16.350000000000001" customHeight="1" x14ac:dyDescent="0.25">
      <c r="A100" s="2391"/>
      <c r="B100" s="2361"/>
      <c r="C100" s="233" t="s">
        <v>17</v>
      </c>
      <c r="D100" s="264" t="s">
        <v>18</v>
      </c>
      <c r="E100" s="265" t="s">
        <v>19</v>
      </c>
      <c r="F100" s="236" t="s">
        <v>18</v>
      </c>
      <c r="G100" s="266" t="s">
        <v>19</v>
      </c>
      <c r="H100" s="236" t="s">
        <v>18</v>
      </c>
      <c r="I100" s="130" t="s">
        <v>19</v>
      </c>
      <c r="J100" s="236" t="s">
        <v>18</v>
      </c>
      <c r="K100" s="130" t="s">
        <v>19</v>
      </c>
      <c r="L100" s="236" t="s">
        <v>18</v>
      </c>
      <c r="M100" s="130" t="s">
        <v>19</v>
      </c>
      <c r="N100" s="236" t="s">
        <v>18</v>
      </c>
      <c r="O100" s="130" t="s">
        <v>19</v>
      </c>
      <c r="P100" s="236" t="s">
        <v>18</v>
      </c>
      <c r="Q100" s="130" t="s">
        <v>19</v>
      </c>
      <c r="R100" s="236" t="s">
        <v>18</v>
      </c>
      <c r="S100" s="130" t="s">
        <v>19</v>
      </c>
      <c r="T100" s="236" t="s">
        <v>18</v>
      </c>
      <c r="U100" s="130" t="s">
        <v>19</v>
      </c>
      <c r="V100" s="228"/>
      <c r="W100" s="228"/>
      <c r="X100" s="228"/>
      <c r="Y100" s="228"/>
      <c r="Z100" s="228"/>
      <c r="AA100" s="228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  <c r="BO100" s="263"/>
      <c r="BP100" s="263"/>
      <c r="BQ100" s="263"/>
      <c r="BR100" s="263"/>
      <c r="BS100" s="26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263"/>
      <c r="CL100" s="263"/>
      <c r="CM100" s="263"/>
      <c r="CN100" s="263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3"/>
      <c r="DG100" s="263"/>
      <c r="DH100" s="263"/>
      <c r="DI100" s="263"/>
      <c r="DJ100" s="263"/>
      <c r="DK100" s="263"/>
      <c r="DL100" s="263"/>
      <c r="DM100" s="263"/>
      <c r="DN100" s="263"/>
      <c r="DO100" s="263"/>
      <c r="DP100" s="263"/>
      <c r="DQ100" s="263"/>
      <c r="DR100" s="263"/>
      <c r="DS100" s="263"/>
      <c r="DT100" s="263"/>
      <c r="DU100" s="263"/>
      <c r="DV100" s="263"/>
      <c r="DW100" s="263"/>
      <c r="DX100" s="263"/>
      <c r="DY100" s="263"/>
      <c r="DZ100" s="263"/>
    </row>
    <row r="101" spans="1:130" s="20" customFormat="1" ht="16.350000000000001" customHeight="1" x14ac:dyDescent="0.25">
      <c r="A101" s="2383" t="s">
        <v>122</v>
      </c>
      <c r="B101" s="2383"/>
      <c r="C101" s="267">
        <f>SUM(D101+E101)</f>
        <v>0</v>
      </c>
      <c r="D101" s="44">
        <f>+H101+J101+L101+N101+P101+R101+T101</f>
        <v>0</v>
      </c>
      <c r="E101" s="268">
        <f>+I101+K101+M101+O101+Q101+S101+U101</f>
        <v>0</v>
      </c>
      <c r="F101" s="269"/>
      <c r="G101" s="270"/>
      <c r="H101" s="46"/>
      <c r="I101" s="96"/>
      <c r="J101" s="46"/>
      <c r="K101" s="96"/>
      <c r="L101" s="46"/>
      <c r="M101" s="96"/>
      <c r="N101" s="46"/>
      <c r="O101" s="96"/>
      <c r="P101" s="271"/>
      <c r="Q101" s="96"/>
      <c r="R101" s="271"/>
      <c r="S101" s="96"/>
      <c r="T101" s="271"/>
      <c r="U101" s="96"/>
      <c r="V101" s="228"/>
      <c r="W101" s="228"/>
      <c r="X101" s="228"/>
      <c r="Y101" s="228"/>
      <c r="Z101" s="228"/>
      <c r="AA101" s="228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  <c r="BO101" s="263"/>
      <c r="BP101" s="263"/>
      <c r="BQ101" s="263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263"/>
      <c r="DH101" s="263"/>
      <c r="DI101" s="263"/>
      <c r="DJ101" s="263"/>
      <c r="DK101" s="263"/>
      <c r="DL101" s="263"/>
      <c r="DM101" s="263"/>
      <c r="DN101" s="263"/>
      <c r="DO101" s="263"/>
      <c r="DP101" s="263"/>
      <c r="DQ101" s="263"/>
      <c r="DR101" s="263"/>
      <c r="DS101" s="263"/>
      <c r="DT101" s="263"/>
      <c r="DU101" s="263"/>
      <c r="DV101" s="263"/>
      <c r="DW101" s="263"/>
      <c r="DX101" s="263"/>
      <c r="DY101" s="263"/>
      <c r="DZ101" s="263"/>
    </row>
    <row r="102" spans="1:130" s="20" customFormat="1" ht="16.350000000000001" customHeight="1" x14ac:dyDescent="0.25">
      <c r="A102" s="2379" t="s">
        <v>123</v>
      </c>
      <c r="B102" s="2379"/>
      <c r="C102" s="272">
        <f t="shared" ref="C102:C109" si="15">SUM(D102+E102)</f>
        <v>0</v>
      </c>
      <c r="D102" s="273">
        <f>SUM(J102+L102+N102+P102+R102+T102)</f>
        <v>0</v>
      </c>
      <c r="E102" s="90">
        <f t="shared" ref="D102:E104" si="16">SUM(K102+M102+O102+Q102+S102+U102)</f>
        <v>0</v>
      </c>
      <c r="F102" s="274"/>
      <c r="G102" s="275"/>
      <c r="H102" s="274"/>
      <c r="I102" s="276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8"/>
      <c r="W102" s="228"/>
      <c r="X102" s="228"/>
      <c r="Y102" s="228"/>
      <c r="Z102" s="228"/>
      <c r="AA102" s="228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3"/>
      <c r="BQ102" s="263"/>
      <c r="BR102" s="263"/>
      <c r="BS102" s="263"/>
      <c r="BT102" s="263"/>
      <c r="BU102" s="263"/>
      <c r="BV102" s="263"/>
      <c r="BW102" s="263"/>
      <c r="BX102" s="263"/>
      <c r="BY102" s="263"/>
      <c r="BZ102" s="263"/>
      <c r="CA102" s="263"/>
      <c r="CB102" s="263"/>
      <c r="CC102" s="263"/>
      <c r="CD102" s="263"/>
      <c r="CE102" s="263"/>
      <c r="CF102" s="263"/>
      <c r="CG102" s="263"/>
      <c r="CH102" s="263"/>
      <c r="CI102" s="263"/>
      <c r="CJ102" s="263"/>
      <c r="CK102" s="263"/>
      <c r="CL102" s="263"/>
      <c r="CM102" s="263"/>
      <c r="CN102" s="263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3"/>
      <c r="DC102" s="263"/>
      <c r="DD102" s="263"/>
      <c r="DE102" s="263"/>
      <c r="DF102" s="263"/>
      <c r="DG102" s="263"/>
      <c r="DH102" s="263"/>
      <c r="DI102" s="263"/>
      <c r="DJ102" s="263"/>
      <c r="DK102" s="263"/>
      <c r="DL102" s="263"/>
      <c r="DM102" s="263"/>
      <c r="DN102" s="263"/>
      <c r="DO102" s="263"/>
      <c r="DP102" s="263"/>
      <c r="DQ102" s="263"/>
      <c r="DR102" s="263"/>
      <c r="DS102" s="263"/>
      <c r="DT102" s="263"/>
      <c r="DU102" s="263"/>
      <c r="DV102" s="263"/>
      <c r="DW102" s="263"/>
      <c r="DX102" s="263"/>
      <c r="DY102" s="263"/>
      <c r="DZ102" s="263"/>
    </row>
    <row r="103" spans="1:130" s="20" customFormat="1" ht="16.350000000000001" customHeight="1" x14ac:dyDescent="0.25">
      <c r="A103" s="2379" t="s">
        <v>124</v>
      </c>
      <c r="B103" s="2379"/>
      <c r="C103" s="272">
        <f t="shared" si="15"/>
        <v>0</v>
      </c>
      <c r="D103" s="273">
        <f t="shared" si="16"/>
        <v>0</v>
      </c>
      <c r="E103" s="90">
        <f t="shared" si="16"/>
        <v>0</v>
      </c>
      <c r="F103" s="277"/>
      <c r="G103" s="278"/>
      <c r="H103" s="277"/>
      <c r="I103" s="279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8"/>
      <c r="W103" s="228"/>
      <c r="X103" s="228"/>
      <c r="Y103" s="228"/>
      <c r="Z103" s="228"/>
      <c r="AA103" s="228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  <c r="BO103" s="263"/>
      <c r="BP103" s="263"/>
      <c r="BQ103" s="263"/>
      <c r="BR103" s="263"/>
      <c r="BS103" s="263"/>
      <c r="BT103" s="263"/>
      <c r="BU103" s="263"/>
      <c r="BV103" s="263"/>
      <c r="BW103" s="263"/>
      <c r="BX103" s="263"/>
      <c r="BY103" s="263"/>
      <c r="BZ103" s="263"/>
      <c r="CA103" s="263"/>
      <c r="CB103" s="263"/>
      <c r="CC103" s="263"/>
      <c r="CD103" s="263"/>
      <c r="CE103" s="263"/>
      <c r="CF103" s="263"/>
      <c r="CG103" s="263"/>
      <c r="CH103" s="263"/>
      <c r="CI103" s="263"/>
      <c r="CJ103" s="263"/>
      <c r="CK103" s="263"/>
      <c r="CL103" s="263"/>
      <c r="CM103" s="263"/>
      <c r="CN103" s="263"/>
      <c r="CO103" s="263"/>
      <c r="CP103" s="263"/>
      <c r="CQ103" s="263"/>
      <c r="CR103" s="263"/>
      <c r="CS103" s="263"/>
      <c r="CT103" s="263"/>
      <c r="CU103" s="263"/>
      <c r="CV103" s="263"/>
      <c r="CW103" s="263"/>
      <c r="CX103" s="263"/>
      <c r="CY103" s="263"/>
      <c r="CZ103" s="263"/>
      <c r="DA103" s="263"/>
      <c r="DB103" s="263"/>
      <c r="DC103" s="263"/>
      <c r="DD103" s="263"/>
      <c r="DE103" s="263"/>
      <c r="DF103" s="263"/>
      <c r="DG103" s="263"/>
      <c r="DH103" s="263"/>
      <c r="DI103" s="263"/>
      <c r="DJ103" s="263"/>
      <c r="DK103" s="263"/>
      <c r="DL103" s="263"/>
      <c r="DM103" s="263"/>
      <c r="DN103" s="263"/>
      <c r="DO103" s="263"/>
      <c r="DP103" s="263"/>
      <c r="DQ103" s="263"/>
      <c r="DR103" s="263"/>
      <c r="DS103" s="263"/>
      <c r="DT103" s="263"/>
      <c r="DU103" s="263"/>
      <c r="DV103" s="263"/>
      <c r="DW103" s="263"/>
      <c r="DX103" s="263"/>
      <c r="DY103" s="263"/>
      <c r="DZ103" s="263"/>
    </row>
    <row r="104" spans="1:130" s="20" customFormat="1" ht="16.350000000000001" customHeight="1" x14ac:dyDescent="0.25">
      <c r="A104" s="2380" t="s">
        <v>125</v>
      </c>
      <c r="B104" s="2381"/>
      <c r="C104" s="272">
        <f t="shared" si="15"/>
        <v>0</v>
      </c>
      <c r="D104" s="273">
        <f t="shared" si="16"/>
        <v>0</v>
      </c>
      <c r="E104" s="90">
        <f t="shared" si="16"/>
        <v>0</v>
      </c>
      <c r="F104" s="277"/>
      <c r="G104" s="278"/>
      <c r="H104" s="277"/>
      <c r="I104" s="279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8"/>
      <c r="W104" s="228"/>
      <c r="X104" s="228"/>
      <c r="Y104" s="228"/>
      <c r="Z104" s="228"/>
      <c r="AA104" s="228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63"/>
      <c r="BT104" s="263"/>
      <c r="BU104" s="263"/>
      <c r="BV104" s="263"/>
      <c r="BW104" s="263"/>
      <c r="BX104" s="263"/>
      <c r="BY104" s="263"/>
      <c r="BZ104" s="263"/>
      <c r="CA104" s="263"/>
      <c r="CB104" s="263"/>
      <c r="CC104" s="263"/>
      <c r="CD104" s="263"/>
      <c r="CE104" s="263"/>
      <c r="CF104" s="263"/>
      <c r="CG104" s="263"/>
      <c r="CH104" s="263"/>
      <c r="CI104" s="263"/>
      <c r="CJ104" s="263"/>
      <c r="CK104" s="263"/>
      <c r="CL104" s="263"/>
      <c r="CM104" s="263"/>
      <c r="CN104" s="263"/>
      <c r="CO104" s="263"/>
      <c r="CP104" s="263"/>
      <c r="CQ104" s="263"/>
      <c r="CR104" s="263"/>
      <c r="CS104" s="263"/>
      <c r="CT104" s="263"/>
      <c r="CU104" s="263"/>
      <c r="CV104" s="263"/>
      <c r="CW104" s="263"/>
      <c r="CX104" s="263"/>
      <c r="CY104" s="263"/>
      <c r="CZ104" s="263"/>
      <c r="DA104" s="263"/>
      <c r="DB104" s="263"/>
      <c r="DC104" s="263"/>
      <c r="DD104" s="263"/>
      <c r="DE104" s="263"/>
      <c r="DF104" s="263"/>
      <c r="DG104" s="263"/>
      <c r="DH104" s="263"/>
      <c r="DI104" s="263"/>
      <c r="DJ104" s="263"/>
      <c r="DK104" s="263"/>
      <c r="DL104" s="263"/>
      <c r="DM104" s="263"/>
      <c r="DN104" s="263"/>
      <c r="DO104" s="263"/>
      <c r="DP104" s="263"/>
      <c r="DQ104" s="263"/>
      <c r="DR104" s="263"/>
      <c r="DS104" s="263"/>
      <c r="DT104" s="263"/>
      <c r="DU104" s="263"/>
      <c r="DV104" s="263"/>
      <c r="DW104" s="263"/>
      <c r="DX104" s="263"/>
      <c r="DY104" s="263"/>
      <c r="DZ104" s="263"/>
    </row>
    <row r="105" spans="1:130" s="20" customFormat="1" ht="20.25" customHeight="1" x14ac:dyDescent="0.25">
      <c r="A105" s="2380" t="s">
        <v>126</v>
      </c>
      <c r="B105" s="2381"/>
      <c r="C105" s="272">
        <f t="shared" si="15"/>
        <v>0</v>
      </c>
      <c r="D105" s="273">
        <f>+F105+H105</f>
        <v>0</v>
      </c>
      <c r="E105" s="90">
        <f>+G105+I105</f>
        <v>0</v>
      </c>
      <c r="F105" s="105"/>
      <c r="G105" s="280"/>
      <c r="H105" s="105"/>
      <c r="I105" s="109"/>
      <c r="J105" s="274"/>
      <c r="K105" s="276"/>
      <c r="L105" s="274"/>
      <c r="M105" s="276"/>
      <c r="N105" s="274"/>
      <c r="O105" s="276"/>
      <c r="P105" s="281"/>
      <c r="Q105" s="276"/>
      <c r="R105" s="281"/>
      <c r="S105" s="276"/>
      <c r="T105" s="281"/>
      <c r="U105" s="276"/>
      <c r="V105" s="228"/>
      <c r="W105" s="228"/>
      <c r="X105" s="228"/>
      <c r="Y105" s="228"/>
      <c r="Z105" s="228"/>
      <c r="AA105" s="228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  <c r="BO105" s="263"/>
      <c r="BP105" s="263"/>
      <c r="BQ105" s="263"/>
      <c r="BR105" s="263"/>
      <c r="BS105" s="263"/>
      <c r="BT105" s="263"/>
      <c r="BU105" s="263"/>
      <c r="BV105" s="263"/>
      <c r="BW105" s="263"/>
      <c r="BX105" s="263"/>
      <c r="BY105" s="263"/>
      <c r="BZ105" s="263"/>
      <c r="CA105" s="263"/>
      <c r="CB105" s="263"/>
      <c r="CC105" s="263"/>
      <c r="CD105" s="263"/>
      <c r="CE105" s="263"/>
      <c r="CF105" s="263"/>
      <c r="CG105" s="263"/>
      <c r="CH105" s="263"/>
      <c r="CI105" s="263"/>
      <c r="CJ105" s="263"/>
      <c r="CK105" s="263"/>
      <c r="CL105" s="263"/>
      <c r="CM105" s="263"/>
      <c r="CN105" s="263"/>
      <c r="CO105" s="263"/>
      <c r="CP105" s="263"/>
      <c r="CQ105" s="263"/>
      <c r="CR105" s="263"/>
      <c r="CS105" s="263"/>
      <c r="CT105" s="263"/>
      <c r="CU105" s="263"/>
      <c r="CV105" s="263"/>
      <c r="CW105" s="263"/>
      <c r="CX105" s="263"/>
      <c r="CY105" s="263"/>
      <c r="CZ105" s="263"/>
      <c r="DA105" s="263"/>
      <c r="DB105" s="263"/>
      <c r="DC105" s="263"/>
      <c r="DD105" s="263"/>
      <c r="DE105" s="263"/>
      <c r="DF105" s="263"/>
      <c r="DG105" s="263"/>
      <c r="DH105" s="263"/>
      <c r="DI105" s="263"/>
      <c r="DJ105" s="263"/>
      <c r="DK105" s="263"/>
      <c r="DL105" s="263"/>
      <c r="DM105" s="263"/>
      <c r="DN105" s="263"/>
      <c r="DO105" s="263"/>
      <c r="DP105" s="263"/>
      <c r="DQ105" s="263"/>
      <c r="DR105" s="263"/>
      <c r="DS105" s="263"/>
      <c r="DT105" s="263"/>
      <c r="DU105" s="263"/>
      <c r="DV105" s="263"/>
      <c r="DW105" s="263"/>
      <c r="DX105" s="263"/>
      <c r="DY105" s="263"/>
      <c r="DZ105" s="263"/>
    </row>
    <row r="106" spans="1:130" s="20" customFormat="1" ht="16.350000000000001" customHeight="1" x14ac:dyDescent="0.25">
      <c r="A106" s="2380" t="s">
        <v>127</v>
      </c>
      <c r="B106" s="2381"/>
      <c r="C106" s="282">
        <f t="shared" si="15"/>
        <v>0</v>
      </c>
      <c r="D106" s="273">
        <f>+F106+H106</f>
        <v>0</v>
      </c>
      <c r="E106" s="90">
        <f>+G106+I106</f>
        <v>0</v>
      </c>
      <c r="F106" s="105"/>
      <c r="G106" s="280"/>
      <c r="H106" s="105"/>
      <c r="I106" s="109"/>
      <c r="J106" s="283"/>
      <c r="K106" s="284"/>
      <c r="L106" s="283"/>
      <c r="M106" s="284"/>
      <c r="N106" s="283"/>
      <c r="O106" s="284"/>
      <c r="P106" s="285"/>
      <c r="Q106" s="284"/>
      <c r="R106" s="285"/>
      <c r="S106" s="284"/>
      <c r="T106" s="285"/>
      <c r="U106" s="284"/>
      <c r="V106" s="228"/>
      <c r="W106" s="228"/>
      <c r="X106" s="228"/>
      <c r="Y106" s="228"/>
      <c r="Z106" s="228"/>
      <c r="AA106" s="228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  <c r="BO106" s="263"/>
      <c r="BP106" s="263"/>
      <c r="BQ106" s="263"/>
      <c r="BR106" s="263"/>
      <c r="BS106" s="263"/>
      <c r="BT106" s="263"/>
      <c r="BU106" s="263"/>
      <c r="BV106" s="263"/>
      <c r="BW106" s="263"/>
      <c r="BX106" s="263"/>
      <c r="BY106" s="263"/>
      <c r="BZ106" s="263"/>
      <c r="CA106" s="263"/>
      <c r="CB106" s="263"/>
      <c r="CC106" s="263"/>
      <c r="CD106" s="263"/>
      <c r="CE106" s="263"/>
      <c r="CF106" s="263"/>
      <c r="CG106" s="263"/>
      <c r="CH106" s="263"/>
      <c r="CI106" s="263"/>
      <c r="CJ106" s="263"/>
      <c r="CK106" s="263"/>
      <c r="CL106" s="263"/>
      <c r="CM106" s="263"/>
      <c r="CN106" s="263"/>
      <c r="CO106" s="263"/>
      <c r="CP106" s="263"/>
      <c r="CQ106" s="263"/>
      <c r="CR106" s="263"/>
      <c r="CS106" s="263"/>
      <c r="CT106" s="263"/>
      <c r="CU106" s="263"/>
      <c r="CV106" s="263"/>
      <c r="CW106" s="263"/>
      <c r="CX106" s="263"/>
      <c r="CY106" s="263"/>
      <c r="CZ106" s="263"/>
      <c r="DA106" s="263"/>
      <c r="DB106" s="263"/>
      <c r="DC106" s="263"/>
      <c r="DD106" s="263"/>
      <c r="DE106" s="263"/>
      <c r="DF106" s="263"/>
      <c r="DG106" s="263"/>
      <c r="DH106" s="263"/>
      <c r="DI106" s="263"/>
      <c r="DJ106" s="263"/>
      <c r="DK106" s="263"/>
      <c r="DL106" s="263"/>
      <c r="DM106" s="263"/>
      <c r="DN106" s="263"/>
      <c r="DO106" s="263"/>
      <c r="DP106" s="263"/>
      <c r="DQ106" s="263"/>
      <c r="DR106" s="263"/>
      <c r="DS106" s="263"/>
      <c r="DT106" s="263"/>
      <c r="DU106" s="263"/>
      <c r="DV106" s="263"/>
      <c r="DW106" s="263"/>
      <c r="DX106" s="263"/>
      <c r="DY106" s="263"/>
      <c r="DZ106" s="263"/>
    </row>
    <row r="107" spans="1:130" s="20" customFormat="1" ht="16.350000000000001" customHeight="1" x14ac:dyDescent="0.25">
      <c r="A107" s="2351" t="s">
        <v>128</v>
      </c>
      <c r="B107" s="286" t="s">
        <v>129</v>
      </c>
      <c r="C107" s="287">
        <f t="shared" si="15"/>
        <v>0</v>
      </c>
      <c r="D107" s="288">
        <f>SUM(F107+H107+J107+L107+N107+P107+R107+T107)</f>
        <v>0</v>
      </c>
      <c r="E107" s="268">
        <f>SUM(G107+I107+K107+M107+O107+Q107+S107+U107)</f>
        <v>0</v>
      </c>
      <c r="F107" s="46"/>
      <c r="G107" s="289"/>
      <c r="H107" s="46"/>
      <c r="I107" s="290"/>
      <c r="J107" s="46"/>
      <c r="K107" s="96"/>
      <c r="L107" s="46"/>
      <c r="M107" s="96"/>
      <c r="N107" s="46"/>
      <c r="O107" s="290"/>
      <c r="P107" s="46"/>
      <c r="Q107" s="290"/>
      <c r="R107" s="46"/>
      <c r="S107" s="290"/>
      <c r="T107" s="46"/>
      <c r="U107" s="290"/>
      <c r="V107" s="228"/>
      <c r="W107" s="228"/>
      <c r="X107" s="228"/>
      <c r="Y107" s="228"/>
      <c r="Z107" s="228"/>
      <c r="AA107" s="228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3"/>
      <c r="BN107" s="263"/>
      <c r="BO107" s="263"/>
      <c r="BP107" s="263"/>
      <c r="BQ107" s="263"/>
      <c r="BR107" s="263"/>
      <c r="BS107" s="263"/>
      <c r="BT107" s="263"/>
      <c r="BU107" s="263"/>
      <c r="BV107" s="263"/>
      <c r="BW107" s="263"/>
      <c r="BX107" s="263"/>
      <c r="BY107" s="263"/>
      <c r="BZ107" s="263"/>
      <c r="CA107" s="263"/>
      <c r="CB107" s="263"/>
      <c r="CC107" s="263"/>
      <c r="CD107" s="263"/>
      <c r="CE107" s="263"/>
      <c r="CF107" s="263"/>
      <c r="CG107" s="263"/>
      <c r="CH107" s="263"/>
      <c r="CI107" s="263"/>
      <c r="CJ107" s="263"/>
      <c r="CK107" s="263"/>
      <c r="CL107" s="263"/>
      <c r="CM107" s="263"/>
      <c r="CN107" s="263"/>
      <c r="CO107" s="263"/>
      <c r="CP107" s="263"/>
      <c r="CQ107" s="263"/>
      <c r="CR107" s="263"/>
      <c r="CS107" s="263"/>
      <c r="CT107" s="263"/>
      <c r="CU107" s="263"/>
      <c r="CV107" s="263"/>
      <c r="CW107" s="263"/>
      <c r="CX107" s="263"/>
      <c r="CY107" s="263"/>
      <c r="CZ107" s="263"/>
      <c r="DA107" s="263"/>
      <c r="DB107" s="263"/>
      <c r="DC107" s="263"/>
      <c r="DD107" s="263"/>
      <c r="DE107" s="263"/>
      <c r="DF107" s="263"/>
      <c r="DG107" s="263"/>
      <c r="DH107" s="263"/>
      <c r="DI107" s="263"/>
      <c r="DJ107" s="263"/>
      <c r="DK107" s="263"/>
      <c r="DL107" s="263"/>
      <c r="DM107" s="263"/>
      <c r="DN107" s="263"/>
      <c r="DO107" s="263"/>
      <c r="DP107" s="263"/>
      <c r="DQ107" s="263"/>
      <c r="DR107" s="263"/>
      <c r="DS107" s="263"/>
      <c r="DT107" s="263"/>
      <c r="DU107" s="263"/>
      <c r="DV107" s="263"/>
      <c r="DW107" s="263"/>
      <c r="DX107" s="263"/>
      <c r="DY107" s="263"/>
      <c r="DZ107" s="263"/>
    </row>
    <row r="108" spans="1:130" s="20" customFormat="1" ht="20.25" customHeight="1" x14ac:dyDescent="0.25">
      <c r="A108" s="2352"/>
      <c r="B108" s="291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2">
        <f t="shared" si="17"/>
        <v>0</v>
      </c>
      <c r="F108" s="105"/>
      <c r="G108" s="280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8"/>
      <c r="W108" s="228"/>
      <c r="X108" s="228"/>
      <c r="Y108" s="228"/>
      <c r="Z108" s="228"/>
      <c r="AA108" s="228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3"/>
      <c r="BQ108" s="263"/>
      <c r="BR108" s="263"/>
      <c r="BS108" s="263"/>
      <c r="BT108" s="263"/>
      <c r="BU108" s="263"/>
      <c r="BV108" s="263"/>
      <c r="BW108" s="263"/>
      <c r="BX108" s="263"/>
      <c r="BY108" s="263"/>
      <c r="BZ108" s="263"/>
      <c r="CA108" s="263"/>
      <c r="CB108" s="263"/>
      <c r="CC108" s="263"/>
      <c r="CD108" s="263"/>
      <c r="CE108" s="263"/>
      <c r="CF108" s="263"/>
      <c r="CG108" s="263"/>
      <c r="CH108" s="263"/>
      <c r="CI108" s="263"/>
      <c r="CJ108" s="263"/>
      <c r="CK108" s="263"/>
      <c r="CL108" s="263"/>
      <c r="CM108" s="263"/>
      <c r="CN108" s="263"/>
      <c r="CO108" s="263"/>
      <c r="CP108" s="263"/>
      <c r="CQ108" s="263"/>
      <c r="CR108" s="263"/>
      <c r="CS108" s="263"/>
      <c r="CT108" s="263"/>
      <c r="CU108" s="263"/>
      <c r="CV108" s="263"/>
      <c r="CW108" s="263"/>
      <c r="CX108" s="263"/>
      <c r="CY108" s="263"/>
      <c r="CZ108" s="263"/>
      <c r="DA108" s="263"/>
      <c r="DB108" s="263"/>
      <c r="DC108" s="263"/>
      <c r="DD108" s="263"/>
      <c r="DE108" s="263"/>
      <c r="DF108" s="263"/>
      <c r="DG108" s="263"/>
      <c r="DH108" s="263"/>
      <c r="DI108" s="263"/>
      <c r="DJ108" s="263"/>
      <c r="DK108" s="263"/>
      <c r="DL108" s="263"/>
      <c r="DM108" s="263"/>
      <c r="DN108" s="263"/>
      <c r="DO108" s="263"/>
      <c r="DP108" s="263"/>
      <c r="DQ108" s="263"/>
      <c r="DR108" s="263"/>
      <c r="DS108" s="263"/>
      <c r="DT108" s="263"/>
      <c r="DU108" s="263"/>
      <c r="DV108" s="263"/>
      <c r="DW108" s="263"/>
      <c r="DX108" s="263"/>
      <c r="DY108" s="263"/>
      <c r="DZ108" s="263"/>
    </row>
    <row r="109" spans="1:130" s="20" customFormat="1" ht="30.75" customHeight="1" x14ac:dyDescent="0.25">
      <c r="A109" s="2382"/>
      <c r="B109" s="138" t="s">
        <v>131</v>
      </c>
      <c r="C109" s="49">
        <f t="shared" si="15"/>
        <v>0</v>
      </c>
      <c r="D109" s="92">
        <f t="shared" si="17"/>
        <v>0</v>
      </c>
      <c r="E109" s="185">
        <f t="shared" si="17"/>
        <v>0</v>
      </c>
      <c r="F109" s="54"/>
      <c r="G109" s="293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8"/>
      <c r="W109" s="228"/>
      <c r="X109" s="228"/>
      <c r="Y109" s="228"/>
      <c r="Z109" s="228"/>
      <c r="AA109" s="228"/>
      <c r="BA109" s="263"/>
      <c r="BB109" s="263"/>
      <c r="BC109" s="263"/>
      <c r="BD109" s="263"/>
      <c r="BE109" s="263"/>
      <c r="BF109" s="263"/>
      <c r="BG109" s="263"/>
      <c r="BH109" s="263"/>
      <c r="BI109" s="263"/>
      <c r="BJ109" s="263"/>
      <c r="BK109" s="263"/>
      <c r="BL109" s="263"/>
      <c r="BM109" s="263"/>
      <c r="BN109" s="263"/>
      <c r="BO109" s="263"/>
      <c r="BP109" s="263"/>
      <c r="BQ109" s="263"/>
      <c r="BR109" s="263"/>
      <c r="BS109" s="263"/>
      <c r="BT109" s="263"/>
      <c r="BU109" s="263"/>
      <c r="BV109" s="263"/>
      <c r="BW109" s="263"/>
      <c r="BX109" s="263"/>
      <c r="BY109" s="263"/>
      <c r="BZ109" s="263"/>
      <c r="CA109" s="263"/>
      <c r="CB109" s="263"/>
      <c r="CC109" s="263"/>
      <c r="CD109" s="263"/>
      <c r="CE109" s="263"/>
      <c r="CF109" s="263"/>
      <c r="CG109" s="263"/>
      <c r="CH109" s="263"/>
      <c r="CI109" s="263"/>
      <c r="CJ109" s="263"/>
      <c r="CK109" s="263"/>
      <c r="CL109" s="263"/>
      <c r="CM109" s="263"/>
      <c r="CN109" s="263"/>
      <c r="CO109" s="263"/>
      <c r="CP109" s="263"/>
      <c r="CQ109" s="263"/>
      <c r="CR109" s="263"/>
      <c r="CS109" s="263"/>
      <c r="CT109" s="263"/>
      <c r="CU109" s="263"/>
      <c r="CV109" s="263"/>
      <c r="CW109" s="263"/>
      <c r="CX109" s="263"/>
      <c r="CY109" s="263"/>
      <c r="CZ109" s="263"/>
      <c r="DA109" s="263"/>
      <c r="DB109" s="263"/>
      <c r="DC109" s="263"/>
      <c r="DD109" s="263"/>
      <c r="DE109" s="263"/>
      <c r="DF109" s="263"/>
      <c r="DG109" s="263"/>
      <c r="DH109" s="263"/>
      <c r="DI109" s="263"/>
      <c r="DJ109" s="263"/>
      <c r="DK109" s="263"/>
      <c r="DL109" s="263"/>
      <c r="DM109" s="263"/>
      <c r="DN109" s="263"/>
      <c r="DO109" s="263"/>
      <c r="DP109" s="263"/>
      <c r="DQ109" s="263"/>
      <c r="DR109" s="263"/>
      <c r="DS109" s="263"/>
      <c r="DT109" s="263"/>
      <c r="DU109" s="263"/>
      <c r="DV109" s="263"/>
      <c r="DW109" s="263"/>
      <c r="DX109" s="263"/>
      <c r="DY109" s="263"/>
      <c r="DZ109" s="263"/>
    </row>
    <row r="110" spans="1:130" ht="31.35" customHeight="1" x14ac:dyDescent="0.25">
      <c r="A110" s="294" t="s">
        <v>132</v>
      </c>
      <c r="B110" s="294"/>
      <c r="C110" s="294"/>
      <c r="D110" s="294"/>
      <c r="E110" s="294"/>
      <c r="F110" s="295"/>
      <c r="G110" s="295"/>
      <c r="H110" s="295"/>
      <c r="I110" s="296"/>
      <c r="J110" s="297"/>
      <c r="K110" s="297"/>
      <c r="L110" s="298"/>
      <c r="M110" s="299"/>
      <c r="N110" s="300"/>
      <c r="O110" s="295"/>
      <c r="P110" s="300"/>
      <c r="Q110" s="301"/>
      <c r="R110" s="302"/>
      <c r="S110" s="302"/>
      <c r="T110" s="300"/>
      <c r="U110" s="300"/>
      <c r="V110" s="300"/>
      <c r="W110" s="295"/>
      <c r="X110" s="300"/>
      <c r="Y110" s="295"/>
      <c r="Z110" s="303"/>
      <c r="AA110" s="304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352" t="s">
        <v>25</v>
      </c>
      <c r="B111" s="2352" t="s">
        <v>26</v>
      </c>
      <c r="C111" s="2330" t="s">
        <v>27</v>
      </c>
      <c r="D111" s="2366"/>
      <c r="E111" s="2331"/>
      <c r="F111" s="2377" t="s">
        <v>28</v>
      </c>
      <c r="G111" s="2377"/>
      <c r="H111" s="2377"/>
      <c r="I111" s="2377"/>
      <c r="J111" s="2377"/>
      <c r="K111" s="2377"/>
      <c r="L111" s="2377"/>
      <c r="M111" s="2377"/>
      <c r="N111" s="2377"/>
      <c r="O111" s="2377"/>
      <c r="P111" s="2377"/>
      <c r="Q111" s="2377"/>
      <c r="R111" s="2377"/>
      <c r="S111" s="2377"/>
      <c r="T111" s="2378"/>
      <c r="U111" s="2378"/>
      <c r="V111" s="2377"/>
      <c r="W111" s="2377"/>
      <c r="X111" s="2377"/>
      <c r="Y111" s="2377"/>
      <c r="Z111" s="2377"/>
      <c r="AA111" s="2361"/>
    </row>
    <row r="112" spans="1:130" ht="16.350000000000001" customHeight="1" x14ac:dyDescent="0.25">
      <c r="A112" s="2352"/>
      <c r="B112" s="2352"/>
      <c r="C112" s="2376"/>
      <c r="D112" s="2357"/>
      <c r="E112" s="2333"/>
      <c r="F112" s="2358" t="s">
        <v>133</v>
      </c>
      <c r="G112" s="2327"/>
      <c r="H112" s="2326" t="s">
        <v>134</v>
      </c>
      <c r="I112" s="2327"/>
      <c r="J112" s="2326" t="s">
        <v>135</v>
      </c>
      <c r="K112" s="2327"/>
      <c r="L112" s="2358" t="s">
        <v>136</v>
      </c>
      <c r="M112" s="2327"/>
      <c r="N112" s="2326" t="s">
        <v>137</v>
      </c>
      <c r="O112" s="2327"/>
      <c r="P112" s="2326" t="s">
        <v>138</v>
      </c>
      <c r="Q112" s="2327"/>
      <c r="R112" s="2326" t="s">
        <v>139</v>
      </c>
      <c r="S112" s="2327"/>
      <c r="T112" s="2326" t="s">
        <v>140</v>
      </c>
      <c r="U112" s="2327"/>
      <c r="V112" s="2326" t="s">
        <v>141</v>
      </c>
      <c r="W112" s="2327"/>
      <c r="X112" s="2326" t="s">
        <v>142</v>
      </c>
      <c r="Y112" s="2327"/>
      <c r="Z112" s="2370" t="s">
        <v>143</v>
      </c>
      <c r="AA112" s="2363"/>
    </row>
    <row r="113" spans="1:28" ht="16.350000000000001" customHeight="1" x14ac:dyDescent="0.25">
      <c r="A113" s="2353"/>
      <c r="B113" s="2353"/>
      <c r="C113" s="236" t="s">
        <v>17</v>
      </c>
      <c r="D113" s="264" t="s">
        <v>18</v>
      </c>
      <c r="E113" s="305" t="s">
        <v>19</v>
      </c>
      <c r="F113" s="234" t="s">
        <v>18</v>
      </c>
      <c r="G113" s="265" t="s">
        <v>19</v>
      </c>
      <c r="H113" s="236" t="s">
        <v>18</v>
      </c>
      <c r="I113" s="265" t="s">
        <v>19</v>
      </c>
      <c r="J113" s="236" t="s">
        <v>18</v>
      </c>
      <c r="K113" s="265" t="s">
        <v>19</v>
      </c>
      <c r="L113" s="234" t="s">
        <v>18</v>
      </c>
      <c r="M113" s="265" t="s">
        <v>19</v>
      </c>
      <c r="N113" s="236" t="s">
        <v>18</v>
      </c>
      <c r="O113" s="265" t="s">
        <v>19</v>
      </c>
      <c r="P113" s="236" t="s">
        <v>18</v>
      </c>
      <c r="Q113" s="265" t="s">
        <v>19</v>
      </c>
      <c r="R113" s="236" t="s">
        <v>18</v>
      </c>
      <c r="S113" s="206" t="s">
        <v>19</v>
      </c>
      <c r="T113" s="236" t="s">
        <v>18</v>
      </c>
      <c r="U113" s="265" t="s">
        <v>19</v>
      </c>
      <c r="V113" s="236" t="s">
        <v>18</v>
      </c>
      <c r="W113" s="265" t="s">
        <v>19</v>
      </c>
      <c r="X113" s="236" t="s">
        <v>18</v>
      </c>
      <c r="Y113" s="265" t="s">
        <v>19</v>
      </c>
      <c r="Z113" s="306" t="s">
        <v>18</v>
      </c>
      <c r="AA113" s="307" t="s">
        <v>19</v>
      </c>
      <c r="AB113" s="308"/>
    </row>
    <row r="114" spans="1:28" ht="16.350000000000001" customHeight="1" x14ac:dyDescent="0.25">
      <c r="A114" s="2371" t="s">
        <v>144</v>
      </c>
      <c r="B114" s="70" t="s">
        <v>145</v>
      </c>
      <c r="C114" s="309">
        <f t="shared" ref="C114:C143" si="18">SUM(D114+E114)</f>
        <v>0</v>
      </c>
      <c r="D114" s="310">
        <f>SUM(F114+H114+J114+L114+N114+P114+R114+T114+V114+X114+Z114)</f>
        <v>0</v>
      </c>
      <c r="E114" s="311">
        <f t="shared" ref="E114:E143" si="19">SUM(G114+I114+K114+M114+O114+Q114+S114+U114+W114+Y114+AA114)</f>
        <v>0</v>
      </c>
      <c r="F114" s="312"/>
      <c r="G114" s="290"/>
      <c r="H114" s="46"/>
      <c r="I114" s="96"/>
      <c r="J114" s="46"/>
      <c r="K114" s="96"/>
      <c r="L114" s="313"/>
      <c r="M114" s="96"/>
      <c r="N114" s="46"/>
      <c r="O114" s="96"/>
      <c r="P114" s="46"/>
      <c r="Q114" s="96"/>
      <c r="R114" s="46"/>
      <c r="S114" s="96"/>
      <c r="T114" s="46"/>
      <c r="U114" s="96"/>
      <c r="V114" s="271"/>
      <c r="W114" s="96"/>
      <c r="X114" s="271"/>
      <c r="Y114" s="96"/>
      <c r="Z114" s="289"/>
      <c r="AA114" s="314"/>
    </row>
    <row r="115" spans="1:28" ht="16.350000000000001" customHeight="1" x14ac:dyDescent="0.25">
      <c r="A115" s="2372"/>
      <c r="B115" s="315" t="s">
        <v>146</v>
      </c>
      <c r="C115" s="249">
        <f t="shared" si="18"/>
        <v>0</v>
      </c>
      <c r="D115" s="316">
        <f t="shared" ref="D115:D143" si="20">SUM(F115+H115+J115+L115+N115+P115+R115+T115+V115+X115+Z115)</f>
        <v>0</v>
      </c>
      <c r="E115" s="317">
        <f t="shared" si="19"/>
        <v>0</v>
      </c>
      <c r="F115" s="165"/>
      <c r="G115" s="86"/>
      <c r="H115" s="82"/>
      <c r="I115" s="83"/>
      <c r="J115" s="82"/>
      <c r="K115" s="83"/>
      <c r="L115" s="318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19"/>
      <c r="AA115" s="320"/>
    </row>
    <row r="116" spans="1:28" ht="16.350000000000001" customHeight="1" x14ac:dyDescent="0.25">
      <c r="A116" s="2372"/>
      <c r="B116" s="87" t="s">
        <v>147</v>
      </c>
      <c r="C116" s="249">
        <f t="shared" si="18"/>
        <v>0</v>
      </c>
      <c r="D116" s="316">
        <f t="shared" si="20"/>
        <v>0</v>
      </c>
      <c r="E116" s="317">
        <f t="shared" si="19"/>
        <v>0</v>
      </c>
      <c r="F116" s="165"/>
      <c r="G116" s="86"/>
      <c r="H116" s="82"/>
      <c r="I116" s="83"/>
      <c r="J116" s="82"/>
      <c r="K116" s="83"/>
      <c r="L116" s="318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19"/>
      <c r="AA116" s="320"/>
    </row>
    <row r="117" spans="1:28" ht="16.350000000000001" customHeight="1" x14ac:dyDescent="0.25">
      <c r="A117" s="2373"/>
      <c r="B117" s="87" t="s">
        <v>148</v>
      </c>
      <c r="C117" s="321">
        <f t="shared" si="18"/>
        <v>0</v>
      </c>
      <c r="D117" s="322">
        <f t="shared" si="20"/>
        <v>0</v>
      </c>
      <c r="E117" s="323">
        <f t="shared" si="19"/>
        <v>0</v>
      </c>
      <c r="F117" s="165"/>
      <c r="G117" s="86"/>
      <c r="H117" s="82"/>
      <c r="I117" s="83"/>
      <c r="J117" s="82"/>
      <c r="K117" s="83"/>
      <c r="L117" s="318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19"/>
      <c r="AA117" s="320"/>
    </row>
    <row r="118" spans="1:28" ht="16.350000000000001" customHeight="1" x14ac:dyDescent="0.25">
      <c r="A118" s="2374"/>
      <c r="B118" s="91" t="s">
        <v>149</v>
      </c>
      <c r="C118" s="256">
        <f t="shared" si="18"/>
        <v>0</v>
      </c>
      <c r="D118" s="324">
        <f t="shared" si="20"/>
        <v>0</v>
      </c>
      <c r="E118" s="325">
        <f t="shared" si="19"/>
        <v>0</v>
      </c>
      <c r="F118" s="194"/>
      <c r="G118" s="55"/>
      <c r="H118" s="54"/>
      <c r="I118" s="93"/>
      <c r="J118" s="54"/>
      <c r="K118" s="93"/>
      <c r="L118" s="293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6"/>
      <c r="AA118" s="189"/>
    </row>
    <row r="119" spans="1:28" ht="16.350000000000001" customHeight="1" x14ac:dyDescent="0.25">
      <c r="A119" s="2371" t="s">
        <v>150</v>
      </c>
      <c r="B119" s="70" t="s">
        <v>145</v>
      </c>
      <c r="C119" s="309">
        <f t="shared" si="18"/>
        <v>0</v>
      </c>
      <c r="D119" s="310">
        <f t="shared" si="20"/>
        <v>0</v>
      </c>
      <c r="E119" s="311">
        <f t="shared" si="19"/>
        <v>0</v>
      </c>
      <c r="F119" s="312"/>
      <c r="G119" s="290"/>
      <c r="H119" s="46"/>
      <c r="I119" s="96"/>
      <c r="J119" s="46"/>
      <c r="K119" s="96"/>
      <c r="L119" s="313"/>
      <c r="M119" s="96"/>
      <c r="N119" s="46"/>
      <c r="O119" s="96"/>
      <c r="P119" s="46"/>
      <c r="Q119" s="96"/>
      <c r="R119" s="46"/>
      <c r="S119" s="96"/>
      <c r="T119" s="46"/>
      <c r="U119" s="96"/>
      <c r="V119" s="271"/>
      <c r="W119" s="96"/>
      <c r="X119" s="271"/>
      <c r="Y119" s="96"/>
      <c r="Z119" s="289"/>
      <c r="AA119" s="314"/>
    </row>
    <row r="120" spans="1:28" ht="16.350000000000001" customHeight="1" x14ac:dyDescent="0.25">
      <c r="A120" s="2372"/>
      <c r="B120" s="315" t="s">
        <v>146</v>
      </c>
      <c r="C120" s="249">
        <f t="shared" si="18"/>
        <v>0</v>
      </c>
      <c r="D120" s="316">
        <f t="shared" si="20"/>
        <v>0</v>
      </c>
      <c r="E120" s="317">
        <f t="shared" si="19"/>
        <v>0</v>
      </c>
      <c r="F120" s="165"/>
      <c r="G120" s="86"/>
      <c r="H120" s="82"/>
      <c r="I120" s="83"/>
      <c r="J120" s="82"/>
      <c r="K120" s="83"/>
      <c r="L120" s="318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19"/>
      <c r="AA120" s="320"/>
    </row>
    <row r="121" spans="1:28" ht="16.350000000000001" customHeight="1" x14ac:dyDescent="0.25">
      <c r="A121" s="2372"/>
      <c r="B121" s="87" t="s">
        <v>147</v>
      </c>
      <c r="C121" s="249">
        <f t="shared" si="18"/>
        <v>0</v>
      </c>
      <c r="D121" s="316">
        <f t="shared" si="20"/>
        <v>0</v>
      </c>
      <c r="E121" s="317">
        <f t="shared" si="19"/>
        <v>0</v>
      </c>
      <c r="F121" s="165"/>
      <c r="G121" s="86"/>
      <c r="H121" s="82"/>
      <c r="I121" s="83"/>
      <c r="J121" s="82"/>
      <c r="K121" s="83"/>
      <c r="L121" s="318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19"/>
      <c r="AA121" s="320"/>
    </row>
    <row r="122" spans="1:28" ht="16.350000000000001" customHeight="1" x14ac:dyDescent="0.25">
      <c r="A122" s="2373"/>
      <c r="B122" s="87" t="s">
        <v>148</v>
      </c>
      <c r="C122" s="321">
        <f t="shared" si="18"/>
        <v>0</v>
      </c>
      <c r="D122" s="322">
        <f t="shared" si="20"/>
        <v>0</v>
      </c>
      <c r="E122" s="323">
        <f t="shared" si="19"/>
        <v>0</v>
      </c>
      <c r="F122" s="165"/>
      <c r="G122" s="86"/>
      <c r="H122" s="82"/>
      <c r="I122" s="83"/>
      <c r="J122" s="82"/>
      <c r="K122" s="83"/>
      <c r="L122" s="318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19"/>
      <c r="AA122" s="320"/>
    </row>
    <row r="123" spans="1:28" ht="16.350000000000001" customHeight="1" x14ac:dyDescent="0.25">
      <c r="A123" s="2374"/>
      <c r="B123" s="91" t="s">
        <v>149</v>
      </c>
      <c r="C123" s="256">
        <f t="shared" si="18"/>
        <v>0</v>
      </c>
      <c r="D123" s="324">
        <f t="shared" si="20"/>
        <v>0</v>
      </c>
      <c r="E123" s="325">
        <f t="shared" si="19"/>
        <v>0</v>
      </c>
      <c r="F123" s="194"/>
      <c r="G123" s="55"/>
      <c r="H123" s="54"/>
      <c r="I123" s="93"/>
      <c r="J123" s="54"/>
      <c r="K123" s="93"/>
      <c r="L123" s="293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6"/>
      <c r="AA123" s="189"/>
    </row>
    <row r="124" spans="1:28" ht="16.350000000000001" customHeight="1" x14ac:dyDescent="0.25">
      <c r="A124" s="2351" t="s">
        <v>151</v>
      </c>
      <c r="B124" s="70" t="s">
        <v>145</v>
      </c>
      <c r="C124" s="309">
        <f t="shared" si="18"/>
        <v>0</v>
      </c>
      <c r="D124" s="310">
        <f t="shared" si="20"/>
        <v>0</v>
      </c>
      <c r="E124" s="311">
        <f t="shared" si="19"/>
        <v>0</v>
      </c>
      <c r="F124" s="312"/>
      <c r="G124" s="290"/>
      <c r="H124" s="46"/>
      <c r="I124" s="96"/>
      <c r="J124" s="46"/>
      <c r="K124" s="96"/>
      <c r="L124" s="313"/>
      <c r="M124" s="96"/>
      <c r="N124" s="46"/>
      <c r="O124" s="96"/>
      <c r="P124" s="46"/>
      <c r="Q124" s="96"/>
      <c r="R124" s="46"/>
      <c r="S124" s="96"/>
      <c r="T124" s="46"/>
      <c r="U124" s="96"/>
      <c r="V124" s="271"/>
      <c r="W124" s="96"/>
      <c r="X124" s="271"/>
      <c r="Y124" s="96"/>
      <c r="Z124" s="289"/>
      <c r="AA124" s="314"/>
    </row>
    <row r="125" spans="1:28" ht="16.350000000000001" customHeight="1" x14ac:dyDescent="0.25">
      <c r="A125" s="2352"/>
      <c r="B125" s="315" t="s">
        <v>146</v>
      </c>
      <c r="C125" s="249">
        <f t="shared" si="18"/>
        <v>0</v>
      </c>
      <c r="D125" s="316">
        <f t="shared" si="20"/>
        <v>0</v>
      </c>
      <c r="E125" s="317">
        <f t="shared" si="19"/>
        <v>0</v>
      </c>
      <c r="F125" s="165"/>
      <c r="G125" s="86"/>
      <c r="H125" s="82"/>
      <c r="I125" s="83"/>
      <c r="J125" s="82"/>
      <c r="K125" s="83"/>
      <c r="L125" s="318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19"/>
      <c r="AA125" s="320"/>
    </row>
    <row r="126" spans="1:28" ht="16.350000000000001" customHeight="1" x14ac:dyDescent="0.25">
      <c r="A126" s="2352"/>
      <c r="B126" s="87" t="s">
        <v>147</v>
      </c>
      <c r="C126" s="249">
        <f t="shared" si="18"/>
        <v>0</v>
      </c>
      <c r="D126" s="316">
        <f t="shared" si="20"/>
        <v>0</v>
      </c>
      <c r="E126" s="317">
        <f t="shared" si="19"/>
        <v>0</v>
      </c>
      <c r="F126" s="165"/>
      <c r="G126" s="86"/>
      <c r="H126" s="82"/>
      <c r="I126" s="83"/>
      <c r="J126" s="82"/>
      <c r="K126" s="83"/>
      <c r="L126" s="318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19"/>
      <c r="AA126" s="320"/>
    </row>
    <row r="127" spans="1:28" ht="16.350000000000001" customHeight="1" x14ac:dyDescent="0.25">
      <c r="A127" s="2352"/>
      <c r="B127" s="87" t="s">
        <v>148</v>
      </c>
      <c r="C127" s="321">
        <f t="shared" si="18"/>
        <v>0</v>
      </c>
      <c r="D127" s="322">
        <f t="shared" si="20"/>
        <v>0</v>
      </c>
      <c r="E127" s="323">
        <f t="shared" si="19"/>
        <v>0</v>
      </c>
      <c r="F127" s="165"/>
      <c r="G127" s="86"/>
      <c r="H127" s="82"/>
      <c r="I127" s="83"/>
      <c r="J127" s="82"/>
      <c r="K127" s="83"/>
      <c r="L127" s="318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19"/>
      <c r="AA127" s="320"/>
    </row>
    <row r="128" spans="1:28" ht="16.350000000000001" customHeight="1" x14ac:dyDescent="0.25">
      <c r="A128" s="2353"/>
      <c r="B128" s="91" t="s">
        <v>149</v>
      </c>
      <c r="C128" s="256">
        <f t="shared" si="18"/>
        <v>0</v>
      </c>
      <c r="D128" s="324">
        <f t="shared" si="20"/>
        <v>0</v>
      </c>
      <c r="E128" s="325">
        <f t="shared" si="19"/>
        <v>0</v>
      </c>
      <c r="F128" s="194"/>
      <c r="G128" s="55"/>
      <c r="H128" s="54"/>
      <c r="I128" s="93"/>
      <c r="J128" s="54"/>
      <c r="K128" s="93"/>
      <c r="L128" s="293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6"/>
      <c r="AA128" s="189"/>
    </row>
    <row r="129" spans="1:27" ht="16.350000000000001" customHeight="1" x14ac:dyDescent="0.25">
      <c r="A129" s="2371" t="s">
        <v>152</v>
      </c>
      <c r="B129" s="70" t="s">
        <v>145</v>
      </c>
      <c r="C129" s="309">
        <f t="shared" si="18"/>
        <v>0</v>
      </c>
      <c r="D129" s="310">
        <f t="shared" si="20"/>
        <v>0</v>
      </c>
      <c r="E129" s="311">
        <f t="shared" si="19"/>
        <v>0</v>
      </c>
      <c r="F129" s="312"/>
      <c r="G129" s="290"/>
      <c r="H129" s="46"/>
      <c r="I129" s="96"/>
      <c r="J129" s="46"/>
      <c r="K129" s="96"/>
      <c r="L129" s="313"/>
      <c r="M129" s="96"/>
      <c r="N129" s="46"/>
      <c r="O129" s="96"/>
      <c r="P129" s="46"/>
      <c r="Q129" s="96"/>
      <c r="R129" s="46"/>
      <c r="S129" s="96"/>
      <c r="T129" s="46"/>
      <c r="U129" s="96"/>
      <c r="V129" s="271"/>
      <c r="W129" s="96"/>
      <c r="X129" s="271"/>
      <c r="Y129" s="96"/>
      <c r="Z129" s="289"/>
      <c r="AA129" s="314"/>
    </row>
    <row r="130" spans="1:27" ht="16.350000000000001" customHeight="1" x14ac:dyDescent="0.25">
      <c r="A130" s="2372"/>
      <c r="B130" s="315" t="s">
        <v>146</v>
      </c>
      <c r="C130" s="249">
        <f t="shared" si="18"/>
        <v>0</v>
      </c>
      <c r="D130" s="316">
        <f t="shared" si="20"/>
        <v>0</v>
      </c>
      <c r="E130" s="317">
        <f t="shared" si="19"/>
        <v>0</v>
      </c>
      <c r="F130" s="165"/>
      <c r="G130" s="86"/>
      <c r="H130" s="82"/>
      <c r="I130" s="83"/>
      <c r="J130" s="82"/>
      <c r="K130" s="83"/>
      <c r="L130" s="318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19"/>
      <c r="AA130" s="320"/>
    </row>
    <row r="131" spans="1:27" ht="16.350000000000001" customHeight="1" x14ac:dyDescent="0.25">
      <c r="A131" s="2372"/>
      <c r="B131" s="87" t="s">
        <v>147</v>
      </c>
      <c r="C131" s="249">
        <f t="shared" si="18"/>
        <v>0</v>
      </c>
      <c r="D131" s="316">
        <f t="shared" si="20"/>
        <v>0</v>
      </c>
      <c r="E131" s="317">
        <f t="shared" si="19"/>
        <v>0</v>
      </c>
      <c r="F131" s="165"/>
      <c r="G131" s="86"/>
      <c r="H131" s="82"/>
      <c r="I131" s="83"/>
      <c r="J131" s="82"/>
      <c r="K131" s="83"/>
      <c r="L131" s="318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19"/>
      <c r="AA131" s="320"/>
    </row>
    <row r="132" spans="1:27" ht="16.350000000000001" customHeight="1" x14ac:dyDescent="0.25">
      <c r="A132" s="2373"/>
      <c r="B132" s="87" t="s">
        <v>148</v>
      </c>
      <c r="C132" s="321">
        <f t="shared" si="18"/>
        <v>0</v>
      </c>
      <c r="D132" s="322">
        <f t="shared" si="20"/>
        <v>0</v>
      </c>
      <c r="E132" s="323">
        <f t="shared" si="19"/>
        <v>0</v>
      </c>
      <c r="F132" s="165"/>
      <c r="G132" s="86"/>
      <c r="H132" s="82"/>
      <c r="I132" s="83"/>
      <c r="J132" s="82"/>
      <c r="K132" s="83"/>
      <c r="L132" s="318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19"/>
      <c r="AA132" s="320"/>
    </row>
    <row r="133" spans="1:27" ht="16.350000000000001" customHeight="1" x14ac:dyDescent="0.25">
      <c r="A133" s="2374"/>
      <c r="B133" s="91" t="s">
        <v>149</v>
      </c>
      <c r="C133" s="256">
        <f t="shared" si="18"/>
        <v>0</v>
      </c>
      <c r="D133" s="324">
        <f t="shared" si="20"/>
        <v>0</v>
      </c>
      <c r="E133" s="325">
        <f t="shared" si="19"/>
        <v>0</v>
      </c>
      <c r="F133" s="194"/>
      <c r="G133" s="55"/>
      <c r="H133" s="54"/>
      <c r="I133" s="93"/>
      <c r="J133" s="54"/>
      <c r="K133" s="93"/>
      <c r="L133" s="293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6"/>
      <c r="AA133" s="189"/>
    </row>
    <row r="134" spans="1:27" ht="16.350000000000001" customHeight="1" x14ac:dyDescent="0.25">
      <c r="A134" s="2371" t="s">
        <v>153</v>
      </c>
      <c r="B134" s="70" t="s">
        <v>145</v>
      </c>
      <c r="C134" s="309">
        <f t="shared" si="18"/>
        <v>0</v>
      </c>
      <c r="D134" s="310">
        <f t="shared" si="20"/>
        <v>0</v>
      </c>
      <c r="E134" s="311">
        <f t="shared" si="19"/>
        <v>0</v>
      </c>
      <c r="F134" s="312"/>
      <c r="G134" s="290"/>
      <c r="H134" s="46"/>
      <c r="I134" s="96"/>
      <c r="J134" s="46"/>
      <c r="K134" s="96"/>
      <c r="L134" s="313"/>
      <c r="M134" s="96"/>
      <c r="N134" s="46"/>
      <c r="O134" s="96"/>
      <c r="P134" s="46"/>
      <c r="Q134" s="96"/>
      <c r="R134" s="46"/>
      <c r="S134" s="96"/>
      <c r="T134" s="46"/>
      <c r="U134" s="96"/>
      <c r="V134" s="271"/>
      <c r="W134" s="96"/>
      <c r="X134" s="271"/>
      <c r="Y134" s="96"/>
      <c r="Z134" s="289"/>
      <c r="AA134" s="314"/>
    </row>
    <row r="135" spans="1:27" ht="16.350000000000001" customHeight="1" x14ac:dyDescent="0.25">
      <c r="A135" s="2372"/>
      <c r="B135" s="315" t="s">
        <v>146</v>
      </c>
      <c r="C135" s="249">
        <f t="shared" si="18"/>
        <v>0</v>
      </c>
      <c r="D135" s="316">
        <f t="shared" si="20"/>
        <v>0</v>
      </c>
      <c r="E135" s="317">
        <f t="shared" si="19"/>
        <v>0</v>
      </c>
      <c r="F135" s="165"/>
      <c r="G135" s="86"/>
      <c r="H135" s="82"/>
      <c r="I135" s="83"/>
      <c r="J135" s="82"/>
      <c r="K135" s="83"/>
      <c r="L135" s="318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19"/>
      <c r="AA135" s="320"/>
    </row>
    <row r="136" spans="1:27" ht="16.350000000000001" customHeight="1" x14ac:dyDescent="0.25">
      <c r="A136" s="2372"/>
      <c r="B136" s="87" t="s">
        <v>147</v>
      </c>
      <c r="C136" s="249">
        <f t="shared" si="18"/>
        <v>0</v>
      </c>
      <c r="D136" s="316">
        <f t="shared" si="20"/>
        <v>0</v>
      </c>
      <c r="E136" s="317">
        <f t="shared" si="19"/>
        <v>0</v>
      </c>
      <c r="F136" s="165"/>
      <c r="G136" s="86"/>
      <c r="H136" s="82"/>
      <c r="I136" s="83"/>
      <c r="J136" s="82"/>
      <c r="K136" s="83"/>
      <c r="L136" s="318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19"/>
      <c r="AA136" s="320"/>
    </row>
    <row r="137" spans="1:27" ht="16.350000000000001" customHeight="1" x14ac:dyDescent="0.25">
      <c r="A137" s="2373"/>
      <c r="B137" s="87" t="s">
        <v>148</v>
      </c>
      <c r="C137" s="321">
        <f t="shared" si="18"/>
        <v>0</v>
      </c>
      <c r="D137" s="322">
        <f t="shared" si="20"/>
        <v>0</v>
      </c>
      <c r="E137" s="323">
        <f t="shared" si="19"/>
        <v>0</v>
      </c>
      <c r="F137" s="165"/>
      <c r="G137" s="86"/>
      <c r="H137" s="82"/>
      <c r="I137" s="83"/>
      <c r="J137" s="82"/>
      <c r="K137" s="83"/>
      <c r="L137" s="318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19"/>
      <c r="AA137" s="320"/>
    </row>
    <row r="138" spans="1:27" ht="16.350000000000001" customHeight="1" x14ac:dyDescent="0.25">
      <c r="A138" s="2374"/>
      <c r="B138" s="91" t="s">
        <v>149</v>
      </c>
      <c r="C138" s="256">
        <f t="shared" si="18"/>
        <v>0</v>
      </c>
      <c r="D138" s="324">
        <f t="shared" si="20"/>
        <v>0</v>
      </c>
      <c r="E138" s="325">
        <f t="shared" si="19"/>
        <v>0</v>
      </c>
      <c r="F138" s="194"/>
      <c r="G138" s="55"/>
      <c r="H138" s="54"/>
      <c r="I138" s="93"/>
      <c r="J138" s="54"/>
      <c r="K138" s="93"/>
      <c r="L138" s="293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6"/>
      <c r="AA138" s="189"/>
    </row>
    <row r="139" spans="1:27" ht="16.350000000000001" customHeight="1" x14ac:dyDescent="0.25">
      <c r="A139" s="2351" t="s">
        <v>154</v>
      </c>
      <c r="B139" s="70" t="s">
        <v>145</v>
      </c>
      <c r="C139" s="309">
        <f t="shared" si="18"/>
        <v>0</v>
      </c>
      <c r="D139" s="310">
        <f t="shared" si="20"/>
        <v>0</v>
      </c>
      <c r="E139" s="311">
        <f t="shared" si="19"/>
        <v>0</v>
      </c>
      <c r="F139" s="312"/>
      <c r="G139" s="290"/>
      <c r="H139" s="46"/>
      <c r="I139" s="96"/>
      <c r="J139" s="46"/>
      <c r="K139" s="96"/>
      <c r="L139" s="313"/>
      <c r="M139" s="96"/>
      <c r="N139" s="46"/>
      <c r="O139" s="96"/>
      <c r="P139" s="46"/>
      <c r="Q139" s="96"/>
      <c r="R139" s="46"/>
      <c r="S139" s="96"/>
      <c r="T139" s="46"/>
      <c r="U139" s="96"/>
      <c r="V139" s="271"/>
      <c r="W139" s="96"/>
      <c r="X139" s="271"/>
      <c r="Y139" s="96"/>
      <c r="Z139" s="289"/>
      <c r="AA139" s="314"/>
    </row>
    <row r="140" spans="1:27" ht="16.350000000000001" customHeight="1" x14ac:dyDescent="0.25">
      <c r="A140" s="2352"/>
      <c r="B140" s="315" t="s">
        <v>146</v>
      </c>
      <c r="C140" s="249">
        <f t="shared" si="18"/>
        <v>0</v>
      </c>
      <c r="D140" s="316">
        <f t="shared" si="20"/>
        <v>0</v>
      </c>
      <c r="E140" s="317">
        <f t="shared" si="19"/>
        <v>0</v>
      </c>
      <c r="F140" s="165"/>
      <c r="G140" s="86"/>
      <c r="H140" s="82"/>
      <c r="I140" s="83"/>
      <c r="J140" s="82"/>
      <c r="K140" s="83"/>
      <c r="L140" s="318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19"/>
      <c r="AA140" s="320"/>
    </row>
    <row r="141" spans="1:27" ht="16.350000000000001" customHeight="1" x14ac:dyDescent="0.25">
      <c r="A141" s="2352"/>
      <c r="B141" s="87" t="s">
        <v>147</v>
      </c>
      <c r="C141" s="249">
        <f t="shared" si="18"/>
        <v>0</v>
      </c>
      <c r="D141" s="316">
        <f t="shared" si="20"/>
        <v>0</v>
      </c>
      <c r="E141" s="317">
        <f t="shared" si="19"/>
        <v>0</v>
      </c>
      <c r="F141" s="165"/>
      <c r="G141" s="86"/>
      <c r="H141" s="82"/>
      <c r="I141" s="83"/>
      <c r="J141" s="82"/>
      <c r="K141" s="83"/>
      <c r="L141" s="318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19"/>
      <c r="AA141" s="320"/>
    </row>
    <row r="142" spans="1:27" ht="16.350000000000001" customHeight="1" x14ac:dyDescent="0.25">
      <c r="A142" s="2352"/>
      <c r="B142" s="87" t="s">
        <v>148</v>
      </c>
      <c r="C142" s="321">
        <f t="shared" si="18"/>
        <v>0</v>
      </c>
      <c r="D142" s="322">
        <f t="shared" si="20"/>
        <v>0</v>
      </c>
      <c r="E142" s="323">
        <f t="shared" si="19"/>
        <v>0</v>
      </c>
      <c r="F142" s="165"/>
      <c r="G142" s="86"/>
      <c r="H142" s="82"/>
      <c r="I142" s="83"/>
      <c r="J142" s="82"/>
      <c r="K142" s="83"/>
      <c r="L142" s="318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19"/>
      <c r="AA142" s="320"/>
    </row>
    <row r="143" spans="1:27" ht="16.350000000000001" customHeight="1" x14ac:dyDescent="0.25">
      <c r="A143" s="2352"/>
      <c r="B143" s="126" t="s">
        <v>149</v>
      </c>
      <c r="C143" s="253">
        <f t="shared" si="18"/>
        <v>0</v>
      </c>
      <c r="D143" s="327">
        <f t="shared" si="20"/>
        <v>0</v>
      </c>
      <c r="E143" s="328">
        <f t="shared" si="19"/>
        <v>0</v>
      </c>
      <c r="F143" s="329"/>
      <c r="G143" s="109"/>
      <c r="H143" s="105"/>
      <c r="I143" s="106"/>
      <c r="J143" s="105"/>
      <c r="K143" s="106"/>
      <c r="L143" s="280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0"/>
      <c r="AA143" s="331"/>
    </row>
    <row r="144" spans="1:27" ht="16.350000000000001" customHeight="1" thickBot="1" x14ac:dyDescent="0.3">
      <c r="A144" s="2364" t="s">
        <v>155</v>
      </c>
      <c r="B144" s="2365"/>
      <c r="C144" s="332">
        <f>SUM(C114:C143)</f>
        <v>0</v>
      </c>
      <c r="D144" s="333">
        <f>SUM(D114:D143)</f>
        <v>0</v>
      </c>
      <c r="E144" s="334">
        <f>SUM(E114:E143)</f>
        <v>0</v>
      </c>
      <c r="F144" s="335">
        <f>SUM(F114:F143)</f>
        <v>0</v>
      </c>
      <c r="G144" s="336">
        <f t="shared" ref="G144:AA144" si="21">SUM(G114:G143)</f>
        <v>0</v>
      </c>
      <c r="H144" s="335">
        <f t="shared" si="21"/>
        <v>0</v>
      </c>
      <c r="I144" s="336">
        <f t="shared" si="21"/>
        <v>0</v>
      </c>
      <c r="J144" s="335">
        <f t="shared" si="21"/>
        <v>0</v>
      </c>
      <c r="K144" s="336">
        <f t="shared" si="21"/>
        <v>0</v>
      </c>
      <c r="L144" s="335">
        <f t="shared" si="21"/>
        <v>0</v>
      </c>
      <c r="M144" s="336">
        <f t="shared" si="21"/>
        <v>0</v>
      </c>
      <c r="N144" s="335">
        <f t="shared" si="21"/>
        <v>0</v>
      </c>
      <c r="O144" s="336">
        <f t="shared" si="21"/>
        <v>0</v>
      </c>
      <c r="P144" s="335">
        <f t="shared" si="21"/>
        <v>0</v>
      </c>
      <c r="Q144" s="336">
        <f t="shared" si="21"/>
        <v>0</v>
      </c>
      <c r="R144" s="335">
        <f t="shared" si="21"/>
        <v>0</v>
      </c>
      <c r="S144" s="336">
        <f t="shared" si="21"/>
        <v>0</v>
      </c>
      <c r="T144" s="335">
        <f t="shared" si="21"/>
        <v>0</v>
      </c>
      <c r="U144" s="336">
        <f t="shared" si="21"/>
        <v>0</v>
      </c>
      <c r="V144" s="335">
        <f t="shared" si="21"/>
        <v>0</v>
      </c>
      <c r="W144" s="336">
        <f t="shared" si="21"/>
        <v>0</v>
      </c>
      <c r="X144" s="335">
        <f t="shared" si="21"/>
        <v>0</v>
      </c>
      <c r="Y144" s="336">
        <f t="shared" si="21"/>
        <v>0</v>
      </c>
      <c r="Z144" s="337">
        <f t="shared" si="21"/>
        <v>0</v>
      </c>
      <c r="AA144" s="338">
        <f t="shared" si="21"/>
        <v>0</v>
      </c>
    </row>
    <row r="145" spans="1:130" ht="16.350000000000001" customHeight="1" thickTop="1" x14ac:dyDescent="0.25">
      <c r="A145" s="2375" t="s">
        <v>156</v>
      </c>
      <c r="B145" s="117" t="s">
        <v>145</v>
      </c>
      <c r="C145" s="339">
        <f>SUM(D145+E145)</f>
        <v>0</v>
      </c>
      <c r="D145" s="340">
        <f>SUM(F145+H145+J145+L145+N145+P145+R145+T145+V145+X145+Z145)</f>
        <v>0</v>
      </c>
      <c r="E145" s="341">
        <f t="shared" ref="E145:E154" si="22">SUM(G145+I145+K145+M145+O145+Q145+S145+U145+W145+Y145+AA145)</f>
        <v>0</v>
      </c>
      <c r="F145" s="342"/>
      <c r="G145" s="125"/>
      <c r="H145" s="121"/>
      <c r="I145" s="122"/>
      <c r="J145" s="121"/>
      <c r="K145" s="122"/>
      <c r="L145" s="343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4"/>
      <c r="AA145" s="345"/>
    </row>
    <row r="146" spans="1:130" ht="16.350000000000001" customHeight="1" x14ac:dyDescent="0.25">
      <c r="A146" s="2330"/>
      <c r="B146" s="315" t="s">
        <v>146</v>
      </c>
      <c r="C146" s="249">
        <f t="shared" ref="C146:C154" si="23">SUM(D146+E146)</f>
        <v>0</v>
      </c>
      <c r="D146" s="316">
        <f t="shared" ref="D146:D154" si="24">SUM(F146+H146+J146+L146+N146+P146+R146+T146+V146+X146+Z146)</f>
        <v>0</v>
      </c>
      <c r="E146" s="317">
        <f t="shared" si="22"/>
        <v>0</v>
      </c>
      <c r="F146" s="160"/>
      <c r="G146" s="252"/>
      <c r="H146" s="72"/>
      <c r="I146" s="73"/>
      <c r="J146" s="72"/>
      <c r="K146" s="73"/>
      <c r="L146" s="346"/>
      <c r="M146" s="73"/>
      <c r="N146" s="72"/>
      <c r="O146" s="73"/>
      <c r="P146" s="72"/>
      <c r="Q146" s="73"/>
      <c r="R146" s="72"/>
      <c r="S146" s="73"/>
      <c r="T146" s="72"/>
      <c r="U146" s="73"/>
      <c r="V146" s="347"/>
      <c r="W146" s="73"/>
      <c r="X146" s="347"/>
      <c r="Y146" s="73"/>
      <c r="Z146" s="348"/>
      <c r="AA146" s="349"/>
    </row>
    <row r="147" spans="1:130" ht="16.350000000000001" customHeight="1" x14ac:dyDescent="0.25">
      <c r="A147" s="2330"/>
      <c r="B147" s="87" t="s">
        <v>147</v>
      </c>
      <c r="C147" s="249">
        <f t="shared" si="23"/>
        <v>0</v>
      </c>
      <c r="D147" s="316">
        <f t="shared" si="24"/>
        <v>0</v>
      </c>
      <c r="E147" s="317">
        <f t="shared" si="22"/>
        <v>0</v>
      </c>
      <c r="F147" s="160"/>
      <c r="G147" s="252"/>
      <c r="H147" s="72"/>
      <c r="I147" s="73"/>
      <c r="J147" s="72"/>
      <c r="K147" s="73"/>
      <c r="L147" s="346"/>
      <c r="M147" s="73"/>
      <c r="N147" s="72"/>
      <c r="O147" s="73"/>
      <c r="P147" s="72"/>
      <c r="Q147" s="73"/>
      <c r="R147" s="72"/>
      <c r="S147" s="73"/>
      <c r="T147" s="72"/>
      <c r="U147" s="73"/>
      <c r="V147" s="347"/>
      <c r="W147" s="73"/>
      <c r="X147" s="347"/>
      <c r="Y147" s="73"/>
      <c r="Z147" s="348"/>
      <c r="AA147" s="349"/>
    </row>
    <row r="148" spans="1:130" ht="16.350000000000001" customHeight="1" x14ac:dyDescent="0.25">
      <c r="A148" s="2330"/>
      <c r="B148" s="87" t="s">
        <v>148</v>
      </c>
      <c r="C148" s="249">
        <f t="shared" si="23"/>
        <v>0</v>
      </c>
      <c r="D148" s="316">
        <f t="shared" si="24"/>
        <v>0</v>
      </c>
      <c r="E148" s="317">
        <f t="shared" si="22"/>
        <v>0</v>
      </c>
      <c r="F148" s="160"/>
      <c r="G148" s="252"/>
      <c r="H148" s="72"/>
      <c r="I148" s="73"/>
      <c r="J148" s="72"/>
      <c r="K148" s="73"/>
      <c r="L148" s="346"/>
      <c r="M148" s="73"/>
      <c r="N148" s="72"/>
      <c r="O148" s="73"/>
      <c r="P148" s="72"/>
      <c r="Q148" s="73"/>
      <c r="R148" s="72"/>
      <c r="S148" s="73"/>
      <c r="T148" s="72"/>
      <c r="U148" s="73"/>
      <c r="V148" s="347"/>
      <c r="W148" s="73"/>
      <c r="X148" s="347"/>
      <c r="Y148" s="73"/>
      <c r="Z148" s="348"/>
      <c r="AA148" s="349"/>
    </row>
    <row r="149" spans="1:130" ht="16.350000000000001" customHeight="1" x14ac:dyDescent="0.25">
      <c r="A149" s="2330"/>
      <c r="B149" s="126" t="s">
        <v>149</v>
      </c>
      <c r="C149" s="350">
        <f t="shared" si="23"/>
        <v>0</v>
      </c>
      <c r="D149" s="351">
        <f t="shared" si="24"/>
        <v>0</v>
      </c>
      <c r="E149" s="352">
        <f t="shared" si="22"/>
        <v>0</v>
      </c>
      <c r="F149" s="353"/>
      <c r="G149" s="354"/>
      <c r="H149" s="355"/>
      <c r="I149" s="356"/>
      <c r="J149" s="355"/>
      <c r="K149" s="356"/>
      <c r="L149" s="357"/>
      <c r="M149" s="356"/>
      <c r="N149" s="355"/>
      <c r="O149" s="356"/>
      <c r="P149" s="355"/>
      <c r="Q149" s="356"/>
      <c r="R149" s="355"/>
      <c r="S149" s="356"/>
      <c r="T149" s="355"/>
      <c r="U149" s="356"/>
      <c r="V149" s="358"/>
      <c r="W149" s="356"/>
      <c r="X149" s="358"/>
      <c r="Y149" s="356"/>
      <c r="Z149" s="359"/>
      <c r="AA149" s="360"/>
    </row>
    <row r="150" spans="1:130" ht="16.350000000000001" customHeight="1" x14ac:dyDescent="0.25">
      <c r="A150" s="2328" t="s">
        <v>157</v>
      </c>
      <c r="B150" s="70" t="s">
        <v>145</v>
      </c>
      <c r="C150" s="309">
        <f t="shared" si="23"/>
        <v>0</v>
      </c>
      <c r="D150" s="310">
        <f t="shared" si="24"/>
        <v>0</v>
      </c>
      <c r="E150" s="311">
        <f t="shared" si="22"/>
        <v>0</v>
      </c>
      <c r="F150" s="312"/>
      <c r="G150" s="290"/>
      <c r="H150" s="46"/>
      <c r="I150" s="96"/>
      <c r="J150" s="46"/>
      <c r="K150" s="96"/>
      <c r="L150" s="313"/>
      <c r="M150" s="96"/>
      <c r="N150" s="46"/>
      <c r="O150" s="96"/>
      <c r="P150" s="46"/>
      <c r="Q150" s="96"/>
      <c r="R150" s="46"/>
      <c r="S150" s="96"/>
      <c r="T150" s="46"/>
      <c r="U150" s="96"/>
      <c r="V150" s="271"/>
      <c r="W150" s="96"/>
      <c r="X150" s="271"/>
      <c r="Y150" s="96"/>
      <c r="Z150" s="289"/>
      <c r="AA150" s="314"/>
    </row>
    <row r="151" spans="1:130" ht="16.350000000000001" customHeight="1" x14ac:dyDescent="0.25">
      <c r="A151" s="2330"/>
      <c r="B151" s="315" t="s">
        <v>146</v>
      </c>
      <c r="C151" s="249">
        <f t="shared" si="23"/>
        <v>0</v>
      </c>
      <c r="D151" s="316">
        <f t="shared" si="24"/>
        <v>0</v>
      </c>
      <c r="E151" s="317">
        <f t="shared" si="22"/>
        <v>0</v>
      </c>
      <c r="F151" s="160"/>
      <c r="G151" s="252"/>
      <c r="H151" s="72"/>
      <c r="I151" s="73"/>
      <c r="J151" s="72"/>
      <c r="K151" s="73"/>
      <c r="L151" s="346"/>
      <c r="M151" s="73"/>
      <c r="N151" s="72"/>
      <c r="O151" s="73"/>
      <c r="P151" s="72"/>
      <c r="Q151" s="73"/>
      <c r="R151" s="72"/>
      <c r="S151" s="73"/>
      <c r="T151" s="72"/>
      <c r="U151" s="73"/>
      <c r="V151" s="347"/>
      <c r="W151" s="73"/>
      <c r="X151" s="347"/>
      <c r="Y151" s="73"/>
      <c r="Z151" s="348"/>
      <c r="AA151" s="349"/>
    </row>
    <row r="152" spans="1:130" ht="16.350000000000001" customHeight="1" x14ac:dyDescent="0.25">
      <c r="A152" s="2330"/>
      <c r="B152" s="87" t="s">
        <v>147</v>
      </c>
      <c r="C152" s="249">
        <f t="shared" si="23"/>
        <v>0</v>
      </c>
      <c r="D152" s="316">
        <f t="shared" si="24"/>
        <v>0</v>
      </c>
      <c r="E152" s="317">
        <f t="shared" si="22"/>
        <v>0</v>
      </c>
      <c r="F152" s="160"/>
      <c r="G152" s="252"/>
      <c r="H152" s="72"/>
      <c r="I152" s="73"/>
      <c r="J152" s="72"/>
      <c r="K152" s="73"/>
      <c r="L152" s="346"/>
      <c r="M152" s="73"/>
      <c r="N152" s="72"/>
      <c r="O152" s="73"/>
      <c r="P152" s="72"/>
      <c r="Q152" s="73"/>
      <c r="R152" s="72"/>
      <c r="S152" s="73"/>
      <c r="T152" s="72"/>
      <c r="U152" s="73"/>
      <c r="V152" s="347"/>
      <c r="W152" s="73"/>
      <c r="X152" s="347"/>
      <c r="Y152" s="73"/>
      <c r="Z152" s="348"/>
      <c r="AA152" s="349"/>
    </row>
    <row r="153" spans="1:130" ht="16.350000000000001" customHeight="1" x14ac:dyDescent="0.25">
      <c r="A153" s="2330"/>
      <c r="B153" s="87" t="s">
        <v>148</v>
      </c>
      <c r="C153" s="249">
        <f t="shared" si="23"/>
        <v>0</v>
      </c>
      <c r="D153" s="316">
        <f t="shared" si="24"/>
        <v>0</v>
      </c>
      <c r="E153" s="317">
        <f t="shared" si="22"/>
        <v>0</v>
      </c>
      <c r="F153" s="160"/>
      <c r="G153" s="252"/>
      <c r="H153" s="72"/>
      <c r="I153" s="73"/>
      <c r="J153" s="72"/>
      <c r="K153" s="73"/>
      <c r="L153" s="346"/>
      <c r="M153" s="73"/>
      <c r="N153" s="72"/>
      <c r="O153" s="73"/>
      <c r="P153" s="72"/>
      <c r="Q153" s="73"/>
      <c r="R153" s="72"/>
      <c r="S153" s="73"/>
      <c r="T153" s="72"/>
      <c r="U153" s="73"/>
      <c r="V153" s="347"/>
      <c r="W153" s="73"/>
      <c r="X153" s="347"/>
      <c r="Y153" s="73"/>
      <c r="Z153" s="348"/>
      <c r="AA153" s="349"/>
    </row>
    <row r="154" spans="1:130" ht="16.350000000000001" customHeight="1" x14ac:dyDescent="0.25">
      <c r="A154" s="2376"/>
      <c r="B154" s="91" t="s">
        <v>149</v>
      </c>
      <c r="C154" s="361">
        <f t="shared" si="23"/>
        <v>0</v>
      </c>
      <c r="D154" s="362">
        <f t="shared" si="24"/>
        <v>0</v>
      </c>
      <c r="E154" s="363">
        <f t="shared" si="22"/>
        <v>0</v>
      </c>
      <c r="F154" s="364"/>
      <c r="G154" s="365"/>
      <c r="H154" s="190"/>
      <c r="I154" s="366"/>
      <c r="J154" s="190"/>
      <c r="K154" s="366"/>
      <c r="L154" s="367"/>
      <c r="M154" s="366"/>
      <c r="N154" s="190"/>
      <c r="O154" s="366"/>
      <c r="P154" s="190"/>
      <c r="Q154" s="366"/>
      <c r="R154" s="190"/>
      <c r="S154" s="366"/>
      <c r="T154" s="190"/>
      <c r="U154" s="366"/>
      <c r="V154" s="368"/>
      <c r="W154" s="366"/>
      <c r="X154" s="368"/>
      <c r="Y154" s="366"/>
      <c r="Z154" s="369"/>
      <c r="AA154" s="370"/>
    </row>
    <row r="155" spans="1:130" ht="16.350000000000001" customHeight="1" x14ac:dyDescent="0.25">
      <c r="A155" s="2364" t="s">
        <v>155</v>
      </c>
      <c r="B155" s="2365"/>
      <c r="C155" s="332">
        <f>SUM(C145:C154)</f>
        <v>0</v>
      </c>
      <c r="D155" s="333">
        <f>SUM(D145:D154)</f>
        <v>0</v>
      </c>
      <c r="E155" s="334">
        <f>SUM(E145:E154)</f>
        <v>0</v>
      </c>
      <c r="F155" s="332">
        <f>SUM(F145:F154)</f>
        <v>0</v>
      </c>
      <c r="G155" s="336">
        <f t="shared" ref="G155:AA155" si="25">SUM(G145:G154)</f>
        <v>0</v>
      </c>
      <c r="H155" s="332">
        <f t="shared" si="25"/>
        <v>0</v>
      </c>
      <c r="I155" s="336">
        <f t="shared" si="25"/>
        <v>0</v>
      </c>
      <c r="J155" s="332">
        <f t="shared" si="25"/>
        <v>0</v>
      </c>
      <c r="K155" s="336">
        <f t="shared" si="25"/>
        <v>0</v>
      </c>
      <c r="L155" s="332">
        <f t="shared" si="25"/>
        <v>0</v>
      </c>
      <c r="M155" s="336">
        <f t="shared" si="25"/>
        <v>0</v>
      </c>
      <c r="N155" s="332">
        <f t="shared" si="25"/>
        <v>0</v>
      </c>
      <c r="O155" s="336">
        <f t="shared" si="25"/>
        <v>0</v>
      </c>
      <c r="P155" s="332">
        <f t="shared" si="25"/>
        <v>0</v>
      </c>
      <c r="Q155" s="336">
        <f t="shared" si="25"/>
        <v>0</v>
      </c>
      <c r="R155" s="332">
        <f t="shared" si="25"/>
        <v>0</v>
      </c>
      <c r="S155" s="336">
        <f t="shared" si="25"/>
        <v>0</v>
      </c>
      <c r="T155" s="332">
        <f t="shared" si="25"/>
        <v>0</v>
      </c>
      <c r="U155" s="336">
        <f t="shared" si="25"/>
        <v>0</v>
      </c>
      <c r="V155" s="332">
        <f t="shared" si="25"/>
        <v>0</v>
      </c>
      <c r="W155" s="336">
        <f t="shared" si="25"/>
        <v>0</v>
      </c>
      <c r="X155" s="332">
        <f t="shared" si="25"/>
        <v>0</v>
      </c>
      <c r="Y155" s="336">
        <f t="shared" si="25"/>
        <v>0</v>
      </c>
      <c r="Z155" s="371">
        <f t="shared" si="25"/>
        <v>0</v>
      </c>
      <c r="AA155" s="338">
        <f t="shared" si="25"/>
        <v>0</v>
      </c>
    </row>
    <row r="156" spans="1:130" ht="31.35" customHeight="1" x14ac:dyDescent="0.25">
      <c r="A156" s="372" t="s">
        <v>158</v>
      </c>
      <c r="B156" s="373"/>
      <c r="C156" s="373"/>
      <c r="D156" s="373"/>
      <c r="E156" s="229"/>
      <c r="F156" s="374"/>
      <c r="G156" s="374"/>
      <c r="H156" s="374"/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4"/>
      <c r="X156" s="374"/>
      <c r="Y156" s="374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2356" t="s">
        <v>21</v>
      </c>
      <c r="B157" s="2355"/>
      <c r="C157" s="2328" t="s">
        <v>64</v>
      </c>
      <c r="D157" s="2356"/>
      <c r="E157" s="2355"/>
      <c r="F157" s="2326" t="s">
        <v>28</v>
      </c>
      <c r="G157" s="2358"/>
      <c r="H157" s="2358"/>
      <c r="I157" s="2358"/>
      <c r="J157" s="2358"/>
      <c r="K157" s="2358"/>
      <c r="L157" s="2358"/>
      <c r="M157" s="2358"/>
      <c r="N157" s="2358"/>
      <c r="O157" s="2358"/>
      <c r="P157" s="2358"/>
      <c r="Q157" s="2358"/>
      <c r="R157" s="2358"/>
      <c r="S157" s="2358"/>
      <c r="T157" s="2358"/>
      <c r="U157" s="2358"/>
      <c r="V157" s="2358"/>
      <c r="W157" s="2358"/>
      <c r="X157" s="2358"/>
      <c r="Y157" s="2358"/>
      <c r="Z157" s="2358"/>
      <c r="AA157" s="2358"/>
      <c r="AB157" s="2358"/>
      <c r="AC157" s="2358"/>
      <c r="AD157" s="2358"/>
      <c r="AE157" s="2358"/>
      <c r="AF157" s="2358"/>
      <c r="AG157" s="2358"/>
      <c r="AH157" s="2358"/>
      <c r="AI157" s="2358"/>
      <c r="AJ157" s="2358"/>
      <c r="AK157" s="2358"/>
      <c r="AL157" s="2358"/>
      <c r="AM157" s="2327"/>
    </row>
    <row r="158" spans="1:130" ht="16.350000000000001" customHeight="1" x14ac:dyDescent="0.25">
      <c r="A158" s="2366"/>
      <c r="B158" s="2331"/>
      <c r="C158" s="2332"/>
      <c r="D158" s="2357"/>
      <c r="E158" s="2333"/>
      <c r="F158" s="2326" t="s">
        <v>159</v>
      </c>
      <c r="G158" s="2327"/>
      <c r="H158" s="2326" t="s">
        <v>160</v>
      </c>
      <c r="I158" s="2327"/>
      <c r="J158" s="2326" t="s">
        <v>137</v>
      </c>
      <c r="K158" s="2327"/>
      <c r="L158" s="2367" t="s">
        <v>138</v>
      </c>
      <c r="M158" s="2368"/>
      <c r="N158" s="2368" t="s">
        <v>139</v>
      </c>
      <c r="O158" s="2369"/>
      <c r="P158" s="2326" t="s">
        <v>161</v>
      </c>
      <c r="Q158" s="2327"/>
      <c r="R158" s="2358" t="s">
        <v>162</v>
      </c>
      <c r="S158" s="2327"/>
      <c r="T158" s="2358" t="s">
        <v>163</v>
      </c>
      <c r="U158" s="2327"/>
      <c r="V158" s="2326" t="s">
        <v>164</v>
      </c>
      <c r="W158" s="2327"/>
      <c r="X158" s="2358" t="s">
        <v>165</v>
      </c>
      <c r="Y158" s="2327"/>
      <c r="Z158" s="2362" t="s">
        <v>166</v>
      </c>
      <c r="AA158" s="2363"/>
      <c r="AB158" s="2362" t="s">
        <v>167</v>
      </c>
      <c r="AC158" s="2363"/>
      <c r="AD158" s="2362" t="s">
        <v>168</v>
      </c>
      <c r="AE158" s="2363"/>
      <c r="AF158" s="2362" t="s">
        <v>141</v>
      </c>
      <c r="AG158" s="2363"/>
      <c r="AH158" s="2362" t="s">
        <v>169</v>
      </c>
      <c r="AI158" s="2363"/>
      <c r="AJ158" s="2362" t="s">
        <v>170</v>
      </c>
      <c r="AK158" s="2363"/>
      <c r="AL158" s="2370" t="s">
        <v>143</v>
      </c>
      <c r="AM158" s="2363"/>
    </row>
    <row r="159" spans="1:130" ht="16.350000000000001" customHeight="1" x14ac:dyDescent="0.25">
      <c r="A159" s="2357"/>
      <c r="B159" s="2333"/>
      <c r="C159" s="233" t="s">
        <v>17</v>
      </c>
      <c r="D159" s="375" t="s">
        <v>18</v>
      </c>
      <c r="E159" s="376" t="s">
        <v>19</v>
      </c>
      <c r="F159" s="377" t="s">
        <v>18</v>
      </c>
      <c r="G159" s="376" t="s">
        <v>19</v>
      </c>
      <c r="H159" s="377" t="s">
        <v>18</v>
      </c>
      <c r="I159" s="376" t="s">
        <v>19</v>
      </c>
      <c r="J159" s="377" t="s">
        <v>18</v>
      </c>
      <c r="K159" s="376" t="s">
        <v>19</v>
      </c>
      <c r="L159" s="236" t="s">
        <v>18</v>
      </c>
      <c r="M159" s="378" t="s">
        <v>19</v>
      </c>
      <c r="N159" s="264" t="s">
        <v>18</v>
      </c>
      <c r="O159" s="305" t="s">
        <v>19</v>
      </c>
      <c r="P159" s="264" t="s">
        <v>18</v>
      </c>
      <c r="Q159" s="305" t="s">
        <v>19</v>
      </c>
      <c r="R159" s="234" t="s">
        <v>18</v>
      </c>
      <c r="S159" s="265" t="s">
        <v>19</v>
      </c>
      <c r="T159" s="234" t="s">
        <v>18</v>
      </c>
      <c r="U159" s="265" t="s">
        <v>19</v>
      </c>
      <c r="V159" s="236" t="s">
        <v>18</v>
      </c>
      <c r="W159" s="265" t="s">
        <v>19</v>
      </c>
      <c r="X159" s="234" t="s">
        <v>18</v>
      </c>
      <c r="Y159" s="265" t="s">
        <v>19</v>
      </c>
      <c r="Z159" s="379" t="s">
        <v>18</v>
      </c>
      <c r="AA159" s="380" t="s">
        <v>19</v>
      </c>
      <c r="AB159" s="379" t="s">
        <v>18</v>
      </c>
      <c r="AC159" s="380" t="s">
        <v>19</v>
      </c>
      <c r="AD159" s="379" t="s">
        <v>18</v>
      </c>
      <c r="AE159" s="380" t="s">
        <v>19</v>
      </c>
      <c r="AF159" s="379" t="s">
        <v>18</v>
      </c>
      <c r="AG159" s="380" t="s">
        <v>19</v>
      </c>
      <c r="AH159" s="379" t="s">
        <v>18</v>
      </c>
      <c r="AI159" s="380" t="s">
        <v>19</v>
      </c>
      <c r="AJ159" s="379" t="s">
        <v>18</v>
      </c>
      <c r="AK159" s="380" t="s">
        <v>19</v>
      </c>
      <c r="AL159" s="306" t="s">
        <v>18</v>
      </c>
      <c r="AM159" s="380" t="s">
        <v>19</v>
      </c>
    </row>
    <row r="160" spans="1:130" ht="16.350000000000001" customHeight="1" x14ac:dyDescent="0.25">
      <c r="A160" s="2359" t="s">
        <v>171</v>
      </c>
      <c r="B160" s="381" t="s">
        <v>172</v>
      </c>
      <c r="C160" s="309">
        <f t="shared" ref="C160:C165" si="26">SUM(D160+E160)</f>
        <v>0</v>
      </c>
      <c r="D160" s="310">
        <f>SUM(F160+H160+J160+L160+N160+P160+R160+T160+V160+X160+Z160+AB160+AD160+AF160+AH160+AJ160+AL160)</f>
        <v>0</v>
      </c>
      <c r="E160" s="382">
        <f t="shared" ref="D160:E164" si="27">SUM(G160+I160+K160+M160+O160+Q160+S160+U160+W160+Y160+AA160+AC160+AE160+AG160+AI160+AK160+AM160)</f>
        <v>0</v>
      </c>
      <c r="F160" s="312"/>
      <c r="G160" s="96"/>
      <c r="H160" s="46"/>
      <c r="I160" s="96"/>
      <c r="J160" s="46"/>
      <c r="K160" s="96"/>
      <c r="L160" s="46"/>
      <c r="M160" s="383"/>
      <c r="N160" s="383"/>
      <c r="O160" s="96"/>
      <c r="P160" s="46"/>
      <c r="Q160" s="96"/>
      <c r="R160" s="312"/>
      <c r="S160" s="96"/>
      <c r="T160" s="312"/>
      <c r="U160" s="96"/>
      <c r="V160" s="46"/>
      <c r="W160" s="96"/>
      <c r="X160" s="312"/>
      <c r="Y160" s="96"/>
      <c r="Z160" s="384"/>
      <c r="AA160" s="314"/>
      <c r="AB160" s="384"/>
      <c r="AC160" s="314"/>
      <c r="AD160" s="384"/>
      <c r="AE160" s="314"/>
      <c r="AF160" s="384"/>
      <c r="AG160" s="314"/>
      <c r="AH160" s="384"/>
      <c r="AI160" s="314"/>
      <c r="AJ160" s="384"/>
      <c r="AK160" s="314"/>
      <c r="AL160" s="385"/>
      <c r="AM160" s="314"/>
    </row>
    <row r="161" spans="1:130" ht="16.350000000000001" customHeight="1" x14ac:dyDescent="0.25">
      <c r="A161" s="2360"/>
      <c r="B161" s="386" t="s">
        <v>173</v>
      </c>
      <c r="C161" s="249">
        <f t="shared" si="26"/>
        <v>0</v>
      </c>
      <c r="D161" s="316">
        <f t="shared" si="27"/>
        <v>0</v>
      </c>
      <c r="E161" s="251">
        <f t="shared" si="27"/>
        <v>0</v>
      </c>
      <c r="F161" s="165"/>
      <c r="G161" s="83"/>
      <c r="H161" s="82"/>
      <c r="I161" s="83"/>
      <c r="J161" s="82"/>
      <c r="K161" s="83"/>
      <c r="L161" s="82"/>
      <c r="M161" s="387"/>
      <c r="N161" s="387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88"/>
      <c r="AA161" s="320"/>
      <c r="AB161" s="388"/>
      <c r="AC161" s="320"/>
      <c r="AD161" s="388"/>
      <c r="AE161" s="320"/>
      <c r="AF161" s="388"/>
      <c r="AG161" s="320"/>
      <c r="AH161" s="388"/>
      <c r="AI161" s="320"/>
      <c r="AJ161" s="388"/>
      <c r="AK161" s="320"/>
      <c r="AL161" s="389"/>
      <c r="AM161" s="320"/>
    </row>
    <row r="162" spans="1:130" ht="16.350000000000001" customHeight="1" x14ac:dyDescent="0.25">
      <c r="A162" s="2361"/>
      <c r="B162" s="390" t="s">
        <v>174</v>
      </c>
      <c r="C162" s="361">
        <f t="shared" si="26"/>
        <v>0</v>
      </c>
      <c r="D162" s="362">
        <f t="shared" si="27"/>
        <v>0</v>
      </c>
      <c r="E162" s="391">
        <f t="shared" si="27"/>
        <v>0</v>
      </c>
      <c r="F162" s="194"/>
      <c r="G162" s="93"/>
      <c r="H162" s="54"/>
      <c r="I162" s="93"/>
      <c r="J162" s="54"/>
      <c r="K162" s="93"/>
      <c r="L162" s="54"/>
      <c r="M162" s="392"/>
      <c r="N162" s="392"/>
      <c r="O162" s="93"/>
      <c r="P162" s="54"/>
      <c r="Q162" s="93"/>
      <c r="R162" s="194"/>
      <c r="S162" s="93"/>
      <c r="T162" s="194"/>
      <c r="U162" s="93"/>
      <c r="V162" s="54"/>
      <c r="W162" s="93"/>
      <c r="X162" s="194"/>
      <c r="Y162" s="93"/>
      <c r="Z162" s="188"/>
      <c r="AA162" s="189"/>
      <c r="AB162" s="188"/>
      <c r="AC162" s="189"/>
      <c r="AD162" s="188"/>
      <c r="AE162" s="189"/>
      <c r="AF162" s="188"/>
      <c r="AG162" s="189"/>
      <c r="AH162" s="188"/>
      <c r="AI162" s="189"/>
      <c r="AJ162" s="188"/>
      <c r="AK162" s="189"/>
      <c r="AL162" s="393"/>
      <c r="AM162" s="189"/>
    </row>
    <row r="163" spans="1:130" ht="16.350000000000001" customHeight="1" x14ac:dyDescent="0.25">
      <c r="A163" s="2359" t="s">
        <v>175</v>
      </c>
      <c r="B163" s="381" t="s">
        <v>172</v>
      </c>
      <c r="C163" s="309">
        <f t="shared" si="26"/>
        <v>0</v>
      </c>
      <c r="D163" s="310">
        <f t="shared" si="27"/>
        <v>0</v>
      </c>
      <c r="E163" s="382">
        <f t="shared" si="27"/>
        <v>0</v>
      </c>
      <c r="F163" s="312"/>
      <c r="G163" s="96"/>
      <c r="H163" s="46"/>
      <c r="I163" s="96"/>
      <c r="J163" s="46"/>
      <c r="K163" s="96"/>
      <c r="L163" s="46"/>
      <c r="M163" s="383"/>
      <c r="N163" s="383"/>
      <c r="O163" s="96"/>
      <c r="P163" s="46"/>
      <c r="Q163" s="96"/>
      <c r="R163" s="312"/>
      <c r="S163" s="96"/>
      <c r="T163" s="312"/>
      <c r="U163" s="96"/>
      <c r="V163" s="46"/>
      <c r="W163" s="96"/>
      <c r="X163" s="312"/>
      <c r="Y163" s="96"/>
      <c r="Z163" s="384"/>
      <c r="AA163" s="314"/>
      <c r="AB163" s="384"/>
      <c r="AC163" s="314"/>
      <c r="AD163" s="384"/>
      <c r="AE163" s="314"/>
      <c r="AF163" s="384"/>
      <c r="AG163" s="314"/>
      <c r="AH163" s="384"/>
      <c r="AI163" s="314"/>
      <c r="AJ163" s="384"/>
      <c r="AK163" s="314"/>
      <c r="AL163" s="385"/>
      <c r="AM163" s="314"/>
    </row>
    <row r="164" spans="1:130" ht="16.350000000000001" customHeight="1" x14ac:dyDescent="0.25">
      <c r="A164" s="2360"/>
      <c r="B164" s="386" t="s">
        <v>173</v>
      </c>
      <c r="C164" s="249">
        <f t="shared" si="26"/>
        <v>0</v>
      </c>
      <c r="D164" s="316">
        <f t="shared" si="27"/>
        <v>0</v>
      </c>
      <c r="E164" s="251">
        <f t="shared" si="27"/>
        <v>0</v>
      </c>
      <c r="F164" s="165"/>
      <c r="G164" s="83"/>
      <c r="H164" s="82"/>
      <c r="I164" s="83"/>
      <c r="J164" s="82"/>
      <c r="K164" s="83"/>
      <c r="L164" s="82"/>
      <c r="M164" s="387"/>
      <c r="N164" s="387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88"/>
      <c r="AA164" s="320"/>
      <c r="AB164" s="388"/>
      <c r="AC164" s="320"/>
      <c r="AD164" s="388"/>
      <c r="AE164" s="320"/>
      <c r="AF164" s="388"/>
      <c r="AG164" s="320"/>
      <c r="AH164" s="388"/>
      <c r="AI164" s="320"/>
      <c r="AJ164" s="388"/>
      <c r="AK164" s="320"/>
      <c r="AL164" s="389"/>
      <c r="AM164" s="320"/>
    </row>
    <row r="165" spans="1:130" ht="16.350000000000001" customHeight="1" x14ac:dyDescent="0.25">
      <c r="A165" s="2361"/>
      <c r="B165" s="390" t="s">
        <v>174</v>
      </c>
      <c r="C165" s="361">
        <f t="shared" si="26"/>
        <v>0</v>
      </c>
      <c r="D165" s="362">
        <f>SUM(F165+H165+J165+L165+N165+P165+R165+T165+V165+X165+Z165+AB165+AD165+AF165+AH165+AJ165+AL165)</f>
        <v>0</v>
      </c>
      <c r="E165" s="391">
        <f>SUM(G165+I165+K165+M165+O165+Q165+S165+U165+W165+Y165+AA165+AC165+AE165+AG165+AI165+AK165+AM165)</f>
        <v>0</v>
      </c>
      <c r="F165" s="194"/>
      <c r="G165" s="93"/>
      <c r="H165" s="54"/>
      <c r="I165" s="93"/>
      <c r="J165" s="54"/>
      <c r="K165" s="93"/>
      <c r="L165" s="54"/>
      <c r="M165" s="392"/>
      <c r="N165" s="392"/>
      <c r="O165" s="93"/>
      <c r="P165" s="54"/>
      <c r="Q165" s="93"/>
      <c r="R165" s="194"/>
      <c r="S165" s="93"/>
      <c r="T165" s="194"/>
      <c r="U165" s="93"/>
      <c r="V165" s="54"/>
      <c r="W165" s="93"/>
      <c r="X165" s="194"/>
      <c r="Y165" s="93"/>
      <c r="Z165" s="188"/>
      <c r="AA165" s="189"/>
      <c r="AB165" s="188"/>
      <c r="AC165" s="189"/>
      <c r="AD165" s="188"/>
      <c r="AE165" s="189"/>
      <c r="AF165" s="188"/>
      <c r="AG165" s="189"/>
      <c r="AH165" s="188"/>
      <c r="AI165" s="189"/>
      <c r="AJ165" s="188"/>
      <c r="AK165" s="189"/>
      <c r="AL165" s="393"/>
      <c r="AM165" s="189"/>
    </row>
    <row r="166" spans="1:130" ht="31.35" customHeight="1" x14ac:dyDescent="0.25">
      <c r="A166" s="372" t="s">
        <v>176</v>
      </c>
      <c r="B166" s="372"/>
      <c r="C166" s="372"/>
      <c r="D166" s="372"/>
      <c r="E166" s="19"/>
      <c r="F166" s="19"/>
      <c r="G166" s="19"/>
      <c r="H166" s="19"/>
      <c r="I166" s="19"/>
      <c r="J166" s="19"/>
      <c r="K166" s="19"/>
      <c r="L166" s="19"/>
      <c r="M166" s="199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2351" t="s">
        <v>25</v>
      </c>
      <c r="B167" s="2351" t="s">
        <v>26</v>
      </c>
      <c r="C167" s="2328" t="s">
        <v>64</v>
      </c>
      <c r="D167" s="2356"/>
      <c r="E167" s="2355"/>
      <c r="F167" s="2326" t="s">
        <v>28</v>
      </c>
      <c r="G167" s="2358"/>
      <c r="H167" s="2358"/>
      <c r="I167" s="2358"/>
      <c r="J167" s="2358"/>
      <c r="K167" s="2358"/>
      <c r="L167" s="2358"/>
      <c r="M167" s="2358"/>
      <c r="N167" s="2358"/>
      <c r="O167" s="232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352"/>
      <c r="B168" s="2352"/>
      <c r="C168" s="2332"/>
      <c r="D168" s="2357"/>
      <c r="E168" s="2333"/>
      <c r="F168" s="2326" t="s">
        <v>168</v>
      </c>
      <c r="G168" s="2327"/>
      <c r="H168" s="2326" t="s">
        <v>141</v>
      </c>
      <c r="I168" s="2327"/>
      <c r="J168" s="2326" t="s">
        <v>169</v>
      </c>
      <c r="K168" s="2327"/>
      <c r="L168" s="2326" t="s">
        <v>170</v>
      </c>
      <c r="M168" s="2327"/>
      <c r="N168" s="2326" t="s">
        <v>143</v>
      </c>
      <c r="O168" s="2327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353"/>
      <c r="B169" s="2353"/>
      <c r="C169" s="233" t="s">
        <v>17</v>
      </c>
      <c r="D169" s="375" t="s">
        <v>18</v>
      </c>
      <c r="E169" s="376" t="s">
        <v>19</v>
      </c>
      <c r="F169" s="377" t="s">
        <v>18</v>
      </c>
      <c r="G169" s="376" t="s">
        <v>19</v>
      </c>
      <c r="H169" s="377" t="s">
        <v>18</v>
      </c>
      <c r="I169" s="376" t="s">
        <v>19</v>
      </c>
      <c r="J169" s="377" t="s">
        <v>18</v>
      </c>
      <c r="K169" s="376" t="s">
        <v>19</v>
      </c>
      <c r="L169" s="377" t="s">
        <v>18</v>
      </c>
      <c r="M169" s="376" t="s">
        <v>19</v>
      </c>
      <c r="N169" s="377" t="s">
        <v>18</v>
      </c>
      <c r="O169" s="376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2351" t="s">
        <v>177</v>
      </c>
      <c r="B170" s="381" t="s">
        <v>178</v>
      </c>
      <c r="C170" s="309">
        <f t="shared" ref="C170:C175" si="28">SUM(D170+E170)</f>
        <v>0</v>
      </c>
      <c r="D170" s="310">
        <f>SUM(F170+H170+J170+L170+N170)</f>
        <v>0</v>
      </c>
      <c r="E170" s="382">
        <f t="shared" ref="D170:E175" si="29">SUM(G170+I170+K170+M170+O170)</f>
        <v>0</v>
      </c>
      <c r="F170" s="312"/>
      <c r="G170" s="394"/>
      <c r="H170" s="46"/>
      <c r="I170" s="96"/>
      <c r="J170" s="312"/>
      <c r="K170" s="394"/>
      <c r="L170" s="46"/>
      <c r="M170" s="96"/>
      <c r="N170" s="312"/>
      <c r="O170" s="96"/>
      <c r="P170" s="40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352"/>
      <c r="B171" s="395" t="s">
        <v>179</v>
      </c>
      <c r="C171" s="350">
        <f t="shared" si="28"/>
        <v>0</v>
      </c>
      <c r="D171" s="351">
        <f t="shared" si="29"/>
        <v>0</v>
      </c>
      <c r="E171" s="396">
        <f t="shared" si="29"/>
        <v>0</v>
      </c>
      <c r="F171" s="353"/>
      <c r="G171" s="397"/>
      <c r="H171" s="355"/>
      <c r="I171" s="356"/>
      <c r="J171" s="353"/>
      <c r="K171" s="397"/>
      <c r="L171" s="355"/>
      <c r="M171" s="356"/>
      <c r="N171" s="353"/>
      <c r="O171" s="356"/>
      <c r="P171" s="40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353"/>
      <c r="B172" s="398" t="s">
        <v>180</v>
      </c>
      <c r="C172" s="399">
        <f t="shared" si="28"/>
        <v>0</v>
      </c>
      <c r="D172" s="327">
        <f t="shared" si="29"/>
        <v>0</v>
      </c>
      <c r="E172" s="255">
        <f t="shared" si="29"/>
        <v>0</v>
      </c>
      <c r="F172" s="329"/>
      <c r="G172" s="400"/>
      <c r="H172" s="105"/>
      <c r="I172" s="106"/>
      <c r="J172" s="329"/>
      <c r="K172" s="400"/>
      <c r="L172" s="105"/>
      <c r="M172" s="106"/>
      <c r="N172" s="329"/>
      <c r="O172" s="106"/>
      <c r="P172" s="40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2351" t="s">
        <v>181</v>
      </c>
      <c r="B173" s="401" t="s">
        <v>178</v>
      </c>
      <c r="C173" s="309">
        <f t="shared" si="28"/>
        <v>0</v>
      </c>
      <c r="D173" s="310">
        <f t="shared" si="29"/>
        <v>0</v>
      </c>
      <c r="E173" s="382">
        <f t="shared" si="29"/>
        <v>0</v>
      </c>
      <c r="F173" s="46"/>
      <c r="G173" s="96"/>
      <c r="H173" s="46"/>
      <c r="I173" s="394"/>
      <c r="J173" s="46"/>
      <c r="K173" s="96"/>
      <c r="L173" s="312"/>
      <c r="M173" s="394"/>
      <c r="N173" s="46"/>
      <c r="O173" s="96"/>
      <c r="P173" s="40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352"/>
      <c r="B174" s="395" t="s">
        <v>179</v>
      </c>
      <c r="C174" s="321">
        <f t="shared" si="28"/>
        <v>0</v>
      </c>
      <c r="D174" s="322">
        <f t="shared" si="29"/>
        <v>0</v>
      </c>
      <c r="E174" s="402">
        <f t="shared" si="29"/>
        <v>0</v>
      </c>
      <c r="F174" s="355"/>
      <c r="G174" s="356"/>
      <c r="H174" s="82"/>
      <c r="I174" s="169"/>
      <c r="J174" s="82"/>
      <c r="K174" s="83"/>
      <c r="L174" s="165"/>
      <c r="M174" s="169"/>
      <c r="N174" s="82"/>
      <c r="O174" s="83"/>
      <c r="P174" s="40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353"/>
      <c r="B175" s="403" t="s">
        <v>180</v>
      </c>
      <c r="C175" s="256">
        <f t="shared" si="28"/>
        <v>0</v>
      </c>
      <c r="D175" s="324">
        <f t="shared" si="29"/>
        <v>0</v>
      </c>
      <c r="E175" s="140">
        <f>SUM(G175+I175+K175+M175+O175)</f>
        <v>0</v>
      </c>
      <c r="F175" s="54"/>
      <c r="G175" s="93"/>
      <c r="H175" s="54"/>
      <c r="I175" s="404"/>
      <c r="J175" s="54"/>
      <c r="K175" s="93"/>
      <c r="L175" s="194"/>
      <c r="M175" s="404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2354" t="s">
        <v>182</v>
      </c>
      <c r="B176" s="2354"/>
      <c r="C176" s="2354"/>
      <c r="D176" s="2354"/>
      <c r="E176" s="2354"/>
      <c r="F176" s="2354"/>
      <c r="G176" s="2354"/>
      <c r="H176" s="2354"/>
      <c r="I176" s="2354"/>
      <c r="J176" s="2354"/>
      <c r="K176" s="2354"/>
      <c r="L176" s="2354"/>
      <c r="M176" s="2354"/>
      <c r="N176" s="2354"/>
      <c r="O176" s="2354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2328" t="s">
        <v>183</v>
      </c>
      <c r="B177" s="2355"/>
      <c r="C177" s="2328" t="s">
        <v>64</v>
      </c>
      <c r="D177" s="2356"/>
      <c r="E177" s="2355"/>
      <c r="F177" s="2326" t="s">
        <v>28</v>
      </c>
      <c r="G177" s="2358"/>
      <c r="H177" s="2358"/>
      <c r="I177" s="2358"/>
      <c r="J177" s="2358"/>
      <c r="K177" s="2358"/>
      <c r="L177" s="2358"/>
      <c r="M177" s="2358"/>
      <c r="N177" s="2358"/>
      <c r="O177" s="2358"/>
      <c r="P177" s="2358"/>
      <c r="Q177" s="232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330"/>
      <c r="B178" s="2331"/>
      <c r="C178" s="2332"/>
      <c r="D178" s="2357"/>
      <c r="E178" s="2333"/>
      <c r="F178" s="2326" t="s">
        <v>141</v>
      </c>
      <c r="G178" s="2327"/>
      <c r="H178" s="2326" t="s">
        <v>169</v>
      </c>
      <c r="I178" s="2327"/>
      <c r="J178" s="2326" t="s">
        <v>170</v>
      </c>
      <c r="K178" s="2327"/>
      <c r="L178" s="2326" t="s">
        <v>184</v>
      </c>
      <c r="M178" s="2327"/>
      <c r="N178" s="2326" t="s">
        <v>185</v>
      </c>
      <c r="O178" s="2327"/>
      <c r="P178" s="2326" t="s">
        <v>186</v>
      </c>
      <c r="Q178" s="232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332"/>
      <c r="B179" s="2333"/>
      <c r="C179" s="233" t="s">
        <v>17</v>
      </c>
      <c r="D179" s="375" t="s">
        <v>18</v>
      </c>
      <c r="E179" s="376" t="s">
        <v>19</v>
      </c>
      <c r="F179" s="377" t="s">
        <v>18</v>
      </c>
      <c r="G179" s="376" t="s">
        <v>19</v>
      </c>
      <c r="H179" s="377" t="s">
        <v>18</v>
      </c>
      <c r="I179" s="376" t="s">
        <v>19</v>
      </c>
      <c r="J179" s="377" t="s">
        <v>18</v>
      </c>
      <c r="K179" s="405" t="s">
        <v>19</v>
      </c>
      <c r="L179" s="377" t="s">
        <v>18</v>
      </c>
      <c r="M179" s="376" t="s">
        <v>19</v>
      </c>
      <c r="N179" s="377" t="s">
        <v>18</v>
      </c>
      <c r="O179" s="376" t="s">
        <v>19</v>
      </c>
      <c r="P179" s="377" t="s">
        <v>18</v>
      </c>
      <c r="Q179" s="405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2345" t="s">
        <v>187</v>
      </c>
      <c r="B180" s="2346"/>
      <c r="C180" s="309">
        <f>SUM(D180+E180)</f>
        <v>236</v>
      </c>
      <c r="D180" s="310">
        <f t="shared" ref="D180:E182" si="30">SUM(F180+H180+J180+L180+N180+P180)</f>
        <v>104</v>
      </c>
      <c r="E180" s="382">
        <f t="shared" si="30"/>
        <v>132</v>
      </c>
      <c r="F180" s="312">
        <f>SUM(ENERO:DICIEMBRE!F180)</f>
        <v>31</v>
      </c>
      <c r="G180" s="312">
        <f>SUM(ENERO:DICIEMBRE!G180)</f>
        <v>24</v>
      </c>
      <c r="H180" s="312">
        <f>SUM(ENERO:DICIEMBRE!H180)</f>
        <v>24</v>
      </c>
      <c r="I180" s="312">
        <f>SUM(ENERO:DICIEMBRE!I180)</f>
        <v>38</v>
      </c>
      <c r="J180" s="312">
        <f>SUM(ENERO:DICIEMBRE!J180)</f>
        <v>20</v>
      </c>
      <c r="K180" s="312">
        <f>SUM(ENERO:DICIEMBRE!K180)</f>
        <v>34</v>
      </c>
      <c r="L180" s="312">
        <f>SUM(ENERO:DICIEMBRE!L180)</f>
        <v>17</v>
      </c>
      <c r="M180" s="312">
        <f>SUM(ENERO:DICIEMBRE!M180)</f>
        <v>26</v>
      </c>
      <c r="N180" s="312">
        <f>SUM(ENERO:DICIEMBRE!N180)</f>
        <v>9</v>
      </c>
      <c r="O180" s="312">
        <f>SUM(ENERO:DICIEMBRE!O180)</f>
        <v>7</v>
      </c>
      <c r="P180" s="312">
        <f>SUM(ENERO:DICIEMBRE!P180)</f>
        <v>3</v>
      </c>
      <c r="Q180" s="312">
        <f>SUM(ENERO:DICIEMBRE!Q180)</f>
        <v>3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347" t="s">
        <v>188</v>
      </c>
      <c r="B181" s="2348"/>
      <c r="C181" s="321">
        <f>SUM(D181+E181)</f>
        <v>1304</v>
      </c>
      <c r="D181" s="322">
        <f t="shared" si="30"/>
        <v>716</v>
      </c>
      <c r="E181" s="396">
        <f t="shared" si="30"/>
        <v>588</v>
      </c>
      <c r="F181" s="312">
        <f>SUM(ENERO:DICIEMBRE!F181)</f>
        <v>185</v>
      </c>
      <c r="G181" s="312">
        <f>SUM(ENERO:DICIEMBRE!G181)</f>
        <v>131</v>
      </c>
      <c r="H181" s="312">
        <f>SUM(ENERO:DICIEMBRE!H181)</f>
        <v>166</v>
      </c>
      <c r="I181" s="312">
        <f>SUM(ENERO:DICIEMBRE!I181)</f>
        <v>108</v>
      </c>
      <c r="J181" s="312">
        <f>SUM(ENERO:DICIEMBRE!J181)</f>
        <v>137</v>
      </c>
      <c r="K181" s="312">
        <f>SUM(ENERO:DICIEMBRE!K181)</f>
        <v>124</v>
      </c>
      <c r="L181" s="312">
        <f>SUM(ENERO:DICIEMBRE!L181)</f>
        <v>109</v>
      </c>
      <c r="M181" s="312">
        <f>SUM(ENERO:DICIEMBRE!M181)</f>
        <v>98</v>
      </c>
      <c r="N181" s="312">
        <f>SUM(ENERO:DICIEMBRE!N181)</f>
        <v>84</v>
      </c>
      <c r="O181" s="312">
        <f>SUM(ENERO:DICIEMBRE!O181)</f>
        <v>65</v>
      </c>
      <c r="P181" s="312">
        <f>SUM(ENERO:DICIEMBRE!P181)</f>
        <v>35</v>
      </c>
      <c r="Q181" s="312">
        <f>SUM(ENERO:DICIEMBRE!Q181)</f>
        <v>62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317" t="s">
        <v>189</v>
      </c>
      <c r="B182" s="2318"/>
      <c r="C182" s="406">
        <f>SUM(D182+E182)</f>
        <v>505</v>
      </c>
      <c r="D182" s="322">
        <f t="shared" si="30"/>
        <v>239</v>
      </c>
      <c r="E182" s="402">
        <f t="shared" si="30"/>
        <v>266</v>
      </c>
      <c r="F182" s="312">
        <f>SUM(ENERO:DICIEMBRE!F182)</f>
        <v>53</v>
      </c>
      <c r="G182" s="312">
        <f>SUM(ENERO:DICIEMBRE!G182)</f>
        <v>52</v>
      </c>
      <c r="H182" s="312">
        <f>SUM(ENERO:DICIEMBRE!H182)</f>
        <v>48</v>
      </c>
      <c r="I182" s="312">
        <f>SUM(ENERO:DICIEMBRE!I182)</f>
        <v>50</v>
      </c>
      <c r="J182" s="312">
        <f>SUM(ENERO:DICIEMBRE!J182)</f>
        <v>57</v>
      </c>
      <c r="K182" s="312">
        <f>SUM(ENERO:DICIEMBRE!K182)</f>
        <v>53</v>
      </c>
      <c r="L182" s="312">
        <f>SUM(ENERO:DICIEMBRE!L182)</f>
        <v>40</v>
      </c>
      <c r="M182" s="312">
        <f>SUM(ENERO:DICIEMBRE!M182)</f>
        <v>46</v>
      </c>
      <c r="N182" s="312">
        <f>SUM(ENERO:DICIEMBRE!N182)</f>
        <v>25</v>
      </c>
      <c r="O182" s="312">
        <f>SUM(ENERO:DICIEMBRE!O182)</f>
        <v>42</v>
      </c>
      <c r="P182" s="312">
        <f>SUM(ENERO:DICIEMBRE!P182)</f>
        <v>16</v>
      </c>
      <c r="Q182" s="312">
        <f>SUM(ENERO:DICIEMBRE!Q182)</f>
        <v>23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349" t="s">
        <v>190</v>
      </c>
      <c r="B183" s="2350"/>
      <c r="C183" s="407"/>
      <c r="D183" s="408"/>
      <c r="E183" s="409"/>
      <c r="F183" s="410"/>
      <c r="G183" s="411"/>
      <c r="H183" s="412"/>
      <c r="I183" s="413"/>
      <c r="J183" s="414"/>
      <c r="K183" s="415"/>
      <c r="L183" s="410"/>
      <c r="M183" s="411"/>
      <c r="N183" s="412"/>
      <c r="O183" s="413"/>
      <c r="P183" s="414"/>
      <c r="Q183" s="415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2326" t="s">
        <v>64</v>
      </c>
      <c r="B184" s="2327"/>
      <c r="C184" s="237">
        <f>SUM(C180:C182)</f>
        <v>2045</v>
      </c>
      <c r="D184" s="416">
        <f>SUM(D180:D182)</f>
        <v>1059</v>
      </c>
      <c r="E184" s="238">
        <f>SUM(E180:E182)</f>
        <v>986</v>
      </c>
      <c r="F184" s="237">
        <f>SUM(F180:F182)</f>
        <v>269</v>
      </c>
      <c r="G184" s="238">
        <f t="shared" ref="G184:Q184" si="31">SUM(G180:G182)</f>
        <v>207</v>
      </c>
      <c r="H184" s="237">
        <f t="shared" si="31"/>
        <v>238</v>
      </c>
      <c r="I184" s="238">
        <f t="shared" si="31"/>
        <v>196</v>
      </c>
      <c r="J184" s="237">
        <f t="shared" si="31"/>
        <v>214</v>
      </c>
      <c r="K184" s="238">
        <f t="shared" si="31"/>
        <v>211</v>
      </c>
      <c r="L184" s="237">
        <f t="shared" si="31"/>
        <v>166</v>
      </c>
      <c r="M184" s="238">
        <f t="shared" si="31"/>
        <v>170</v>
      </c>
      <c r="N184" s="237">
        <f t="shared" si="31"/>
        <v>118</v>
      </c>
      <c r="O184" s="238">
        <f t="shared" si="31"/>
        <v>114</v>
      </c>
      <c r="P184" s="237">
        <f t="shared" si="31"/>
        <v>54</v>
      </c>
      <c r="Q184" s="241">
        <f t="shared" si="31"/>
        <v>88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191</v>
      </c>
      <c r="M185" s="417"/>
      <c r="N185" s="417"/>
      <c r="O185" s="417"/>
      <c r="P185" s="417"/>
    </row>
    <row r="186" spans="1:130" ht="31.35" customHeight="1" x14ac:dyDescent="0.25">
      <c r="A186" s="418" t="s">
        <v>192</v>
      </c>
      <c r="B186" s="419"/>
      <c r="C186" s="419"/>
      <c r="D186" s="419"/>
      <c r="E186" s="419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2328" t="s">
        <v>193</v>
      </c>
      <c r="B187" s="2329"/>
      <c r="C187" s="2334" t="s">
        <v>113</v>
      </c>
      <c r="D187" s="2335"/>
      <c r="E187" s="2336"/>
      <c r="F187" s="2340" t="s">
        <v>28</v>
      </c>
      <c r="G187" s="2341"/>
      <c r="H187" s="2341"/>
      <c r="I187" s="2341"/>
      <c r="J187" s="2341"/>
      <c r="K187" s="2341"/>
      <c r="L187" s="2341"/>
      <c r="M187" s="2341"/>
      <c r="N187" s="2341"/>
      <c r="O187" s="2341"/>
      <c r="P187" s="2341"/>
      <c r="Q187" s="2342"/>
    </row>
    <row r="188" spans="1:130" ht="16.350000000000001" customHeight="1" x14ac:dyDescent="0.25">
      <c r="A188" s="2330"/>
      <c r="B188" s="2331"/>
      <c r="C188" s="2337"/>
      <c r="D188" s="2338"/>
      <c r="E188" s="2339"/>
      <c r="F188" s="2323" t="s">
        <v>114</v>
      </c>
      <c r="G188" s="2324"/>
      <c r="H188" s="2323" t="s">
        <v>115</v>
      </c>
      <c r="I188" s="2324"/>
      <c r="J188" s="2323" t="s">
        <v>116</v>
      </c>
      <c r="K188" s="2324"/>
      <c r="L188" s="2323" t="s">
        <v>117</v>
      </c>
      <c r="M188" s="2324"/>
      <c r="N188" s="2323" t="s">
        <v>118</v>
      </c>
      <c r="O188" s="2324"/>
      <c r="P188" s="2343" t="s">
        <v>194</v>
      </c>
      <c r="Q188" s="2344"/>
    </row>
    <row r="189" spans="1:130" ht="16.350000000000001" customHeight="1" x14ac:dyDescent="0.25">
      <c r="A189" s="2332"/>
      <c r="B189" s="2333"/>
      <c r="C189" s="420" t="s">
        <v>17</v>
      </c>
      <c r="D189" s="421" t="s">
        <v>18</v>
      </c>
      <c r="E189" s="422" t="s">
        <v>19</v>
      </c>
      <c r="F189" s="423" t="s">
        <v>18</v>
      </c>
      <c r="G189" s="424" t="s">
        <v>19</v>
      </c>
      <c r="H189" s="423" t="s">
        <v>18</v>
      </c>
      <c r="I189" s="424" t="s">
        <v>19</v>
      </c>
      <c r="J189" s="423" t="s">
        <v>18</v>
      </c>
      <c r="K189" s="424" t="s">
        <v>19</v>
      </c>
      <c r="L189" s="423" t="s">
        <v>18</v>
      </c>
      <c r="M189" s="424" t="s">
        <v>19</v>
      </c>
      <c r="N189" s="423" t="s">
        <v>18</v>
      </c>
      <c r="O189" s="424" t="s">
        <v>19</v>
      </c>
      <c r="P189" s="423" t="s">
        <v>18</v>
      </c>
      <c r="Q189" s="424" t="s">
        <v>19</v>
      </c>
    </row>
    <row r="190" spans="1:130" ht="16.350000000000001" customHeight="1" x14ac:dyDescent="0.25">
      <c r="A190" s="2315" t="s">
        <v>195</v>
      </c>
      <c r="B190" s="2316"/>
      <c r="C190" s="79">
        <f>SUM(D190+E190)</f>
        <v>0</v>
      </c>
      <c r="D190" s="80">
        <f>SUM(F190+H190+J190+L190+N190+P190)</f>
        <v>0</v>
      </c>
      <c r="E190" s="425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317" t="s">
        <v>196</v>
      </c>
      <c r="B191" s="2318"/>
      <c r="C191" s="88">
        <f>SUM(D191+E191)</f>
        <v>0</v>
      </c>
      <c r="D191" s="89">
        <f t="shared" ref="D191:E191" si="32">SUM(F191+H191+J191+L191+N191+P191)</f>
        <v>0</v>
      </c>
      <c r="E191" s="426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319" t="s">
        <v>197</v>
      </c>
      <c r="B192" s="2320"/>
      <c r="C192" s="49">
        <f>SUM(D192+E192)</f>
        <v>0</v>
      </c>
      <c r="D192" s="92">
        <f>SUM(F192+H192+J192+L192+N192+P192)</f>
        <v>0</v>
      </c>
      <c r="E192" s="185">
        <f>SUM(G192+I192+K192+M192+O192+Q192)</f>
        <v>0</v>
      </c>
      <c r="F192" s="257">
        <f t="shared" ref="F192:Q192" si="33">SUM(F190:F191)</f>
        <v>0</v>
      </c>
      <c r="G192" s="325">
        <f t="shared" si="33"/>
        <v>0</v>
      </c>
      <c r="H192" s="257">
        <f t="shared" si="33"/>
        <v>0</v>
      </c>
      <c r="I192" s="325">
        <f t="shared" si="33"/>
        <v>0</v>
      </c>
      <c r="J192" s="257">
        <f t="shared" si="33"/>
        <v>0</v>
      </c>
      <c r="K192" s="325">
        <f t="shared" si="33"/>
        <v>0</v>
      </c>
      <c r="L192" s="257">
        <f t="shared" si="33"/>
        <v>0</v>
      </c>
      <c r="M192" s="325">
        <f t="shared" si="33"/>
        <v>0</v>
      </c>
      <c r="N192" s="257">
        <f t="shared" si="33"/>
        <v>0</v>
      </c>
      <c r="O192" s="325">
        <f t="shared" si="33"/>
        <v>0</v>
      </c>
      <c r="P192" s="257">
        <f t="shared" si="33"/>
        <v>0</v>
      </c>
      <c r="Q192" s="325">
        <f t="shared" si="33"/>
        <v>0</v>
      </c>
    </row>
    <row r="193" spans="1:130" ht="31.35" customHeight="1" x14ac:dyDescent="0.25">
      <c r="A193" s="418" t="s">
        <v>198</v>
      </c>
      <c r="B193" s="418"/>
      <c r="C193" s="418"/>
      <c r="D193" s="418"/>
      <c r="E193" s="418"/>
      <c r="F193" s="418"/>
      <c r="G193" s="418"/>
      <c r="H193" s="418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2275" t="s">
        <v>199</v>
      </c>
      <c r="B194" s="2276"/>
      <c r="C194" s="2301" t="s">
        <v>64</v>
      </c>
      <c r="D194" s="2302"/>
      <c r="E194" s="2303"/>
      <c r="F194" s="2321" t="s">
        <v>28</v>
      </c>
      <c r="G194" s="2321"/>
      <c r="H194" s="2321"/>
      <c r="I194" s="2321"/>
      <c r="J194" s="2321"/>
      <c r="K194" s="2321"/>
      <c r="L194" s="2321"/>
      <c r="M194" s="2321"/>
      <c r="N194" s="2321"/>
      <c r="O194" s="2321"/>
      <c r="P194" s="2321"/>
      <c r="Q194" s="2321"/>
      <c r="R194" s="2321"/>
      <c r="S194" s="2321"/>
      <c r="T194" s="2321"/>
      <c r="U194" s="2321"/>
      <c r="V194" s="2321"/>
      <c r="W194" s="2321"/>
      <c r="X194" s="2321"/>
      <c r="Y194" s="2321"/>
      <c r="Z194" s="2321"/>
      <c r="AA194" s="2321"/>
      <c r="AB194" s="2321"/>
      <c r="AC194" s="2322"/>
      <c r="AD194" s="2308" t="s">
        <v>200</v>
      </c>
      <c r="AE194" s="2309"/>
    </row>
    <row r="195" spans="1:130" ht="21" customHeight="1" x14ac:dyDescent="0.25">
      <c r="A195" s="2277"/>
      <c r="B195" s="2278"/>
      <c r="C195" s="2304"/>
      <c r="D195" s="2305"/>
      <c r="E195" s="2306"/>
      <c r="F195" s="2312" t="s">
        <v>201</v>
      </c>
      <c r="G195" s="2313"/>
      <c r="H195" s="2279" t="s">
        <v>202</v>
      </c>
      <c r="I195" s="2280"/>
      <c r="J195" s="2279" t="s">
        <v>203</v>
      </c>
      <c r="K195" s="2280"/>
      <c r="L195" s="2279" t="s">
        <v>204</v>
      </c>
      <c r="M195" s="2280"/>
      <c r="N195" s="2279" t="s">
        <v>205</v>
      </c>
      <c r="O195" s="2280"/>
      <c r="P195" s="2279" t="s">
        <v>206</v>
      </c>
      <c r="Q195" s="2280"/>
      <c r="R195" s="2279" t="s">
        <v>207</v>
      </c>
      <c r="S195" s="2280"/>
      <c r="T195" s="2314" t="s">
        <v>208</v>
      </c>
      <c r="U195" s="2314"/>
      <c r="V195" s="2314" t="s">
        <v>209</v>
      </c>
      <c r="W195" s="2314"/>
      <c r="X195" s="2314" t="s">
        <v>210</v>
      </c>
      <c r="Y195" s="2314"/>
      <c r="Z195" s="2323" t="s">
        <v>114</v>
      </c>
      <c r="AA195" s="2324"/>
      <c r="AB195" s="2323" t="s">
        <v>115</v>
      </c>
      <c r="AC195" s="2325"/>
      <c r="AD195" s="2310"/>
      <c r="AE195" s="2311"/>
    </row>
    <row r="196" spans="1:130" ht="16.350000000000001" customHeight="1" x14ac:dyDescent="0.25">
      <c r="A196" s="2279"/>
      <c r="B196" s="2280"/>
      <c r="C196" s="427" t="s">
        <v>211</v>
      </c>
      <c r="D196" s="428" t="s">
        <v>18</v>
      </c>
      <c r="E196" s="429" t="s">
        <v>19</v>
      </c>
      <c r="F196" s="430" t="s">
        <v>18</v>
      </c>
      <c r="G196" s="431" t="s">
        <v>19</v>
      </c>
      <c r="H196" s="430" t="s">
        <v>18</v>
      </c>
      <c r="I196" s="431" t="s">
        <v>19</v>
      </c>
      <c r="J196" s="430" t="s">
        <v>18</v>
      </c>
      <c r="K196" s="431" t="s">
        <v>19</v>
      </c>
      <c r="L196" s="430" t="s">
        <v>18</v>
      </c>
      <c r="M196" s="431" t="s">
        <v>19</v>
      </c>
      <c r="N196" s="430" t="s">
        <v>18</v>
      </c>
      <c r="O196" s="431" t="s">
        <v>19</v>
      </c>
      <c r="P196" s="430" t="s">
        <v>18</v>
      </c>
      <c r="Q196" s="431" t="s">
        <v>19</v>
      </c>
      <c r="R196" s="430" t="s">
        <v>18</v>
      </c>
      <c r="S196" s="431" t="s">
        <v>19</v>
      </c>
      <c r="T196" s="430" t="s">
        <v>18</v>
      </c>
      <c r="U196" s="431" t="s">
        <v>19</v>
      </c>
      <c r="V196" s="430" t="s">
        <v>18</v>
      </c>
      <c r="W196" s="431" t="s">
        <v>19</v>
      </c>
      <c r="X196" s="430" t="s">
        <v>18</v>
      </c>
      <c r="Y196" s="431" t="s">
        <v>19</v>
      </c>
      <c r="Z196" s="430" t="s">
        <v>18</v>
      </c>
      <c r="AA196" s="431" t="s">
        <v>19</v>
      </c>
      <c r="AB196" s="430" t="s">
        <v>18</v>
      </c>
      <c r="AC196" s="432" t="s">
        <v>19</v>
      </c>
      <c r="AD196" s="433" t="s">
        <v>18</v>
      </c>
      <c r="AE196" s="431" t="s">
        <v>19</v>
      </c>
    </row>
    <row r="197" spans="1:130" ht="16.350000000000001" customHeight="1" x14ac:dyDescent="0.25">
      <c r="A197" s="2295" t="s">
        <v>212</v>
      </c>
      <c r="B197" s="434" t="s">
        <v>129</v>
      </c>
      <c r="C197" s="435">
        <f>SUM(D197+E197)</f>
        <v>0</v>
      </c>
      <c r="D197" s="436">
        <f>SUM(F197+H197+J197+L197+N197+P197+R197+T197+V197+X197+Z197+AB197)</f>
        <v>0</v>
      </c>
      <c r="E197" s="437">
        <f>SUM(G197+I197+K197+M197+O197+Q197+S197+U197+W197+Y197+AA197+AC197)</f>
        <v>0</v>
      </c>
      <c r="F197" s="438"/>
      <c r="G197" s="439"/>
      <c r="H197" s="438"/>
      <c r="I197" s="439"/>
      <c r="J197" s="438"/>
      <c r="K197" s="439"/>
      <c r="L197" s="438"/>
      <c r="M197" s="439"/>
      <c r="N197" s="438"/>
      <c r="O197" s="439"/>
      <c r="P197" s="438"/>
      <c r="Q197" s="440"/>
      <c r="R197" s="438"/>
      <c r="S197" s="440"/>
      <c r="T197" s="438"/>
      <c r="U197" s="439"/>
      <c r="V197" s="438"/>
      <c r="W197" s="439"/>
      <c r="X197" s="438"/>
      <c r="Y197" s="440"/>
      <c r="Z197" s="438"/>
      <c r="AA197" s="440"/>
      <c r="AB197" s="438"/>
      <c r="AC197" s="441"/>
      <c r="AD197" s="439"/>
      <c r="AE197" s="440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296"/>
      <c r="B198" s="442" t="s">
        <v>213</v>
      </c>
      <c r="C198" s="443">
        <f>SUM(D198+E198)</f>
        <v>0</v>
      </c>
      <c r="D198" s="444">
        <f>SUM(F198+H198+J198+L198+N198+P198+R198+T198+V198+X198+Z198+AB198)</f>
        <v>0</v>
      </c>
      <c r="E198" s="445">
        <f>SUM(G198+I198+K198+M198+O198+Q198+S198+U198+W198+Y198+AA198+AC198)</f>
        <v>0</v>
      </c>
      <c r="F198" s="446"/>
      <c r="G198" s="447"/>
      <c r="H198" s="446"/>
      <c r="I198" s="447"/>
      <c r="J198" s="446"/>
      <c r="K198" s="447"/>
      <c r="L198" s="446"/>
      <c r="M198" s="447"/>
      <c r="N198" s="446"/>
      <c r="O198" s="447"/>
      <c r="P198" s="446"/>
      <c r="Q198" s="448"/>
      <c r="R198" s="446"/>
      <c r="S198" s="448"/>
      <c r="T198" s="446"/>
      <c r="U198" s="447"/>
      <c r="V198" s="446"/>
      <c r="W198" s="447"/>
      <c r="X198" s="446"/>
      <c r="Y198" s="448"/>
      <c r="Z198" s="446"/>
      <c r="AA198" s="448"/>
      <c r="AB198" s="446"/>
      <c r="AC198" s="449"/>
      <c r="AD198" s="450"/>
      <c r="AE198" s="448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299" t="s">
        <v>214</v>
      </c>
      <c r="B199" s="2300"/>
      <c r="C199" s="451">
        <f>SUM(D199+E199)</f>
        <v>0</v>
      </c>
      <c r="D199" s="452">
        <f>SUM(D197+D198)</f>
        <v>0</v>
      </c>
      <c r="E199" s="453">
        <f>SUM(E197+E198)</f>
        <v>0</v>
      </c>
      <c r="F199" s="451">
        <f>SUM(F197+F198)</f>
        <v>0</v>
      </c>
      <c r="G199" s="454">
        <f t="shared" ref="G199:AC199" si="34">SUM(G197+G198)</f>
        <v>0</v>
      </c>
      <c r="H199" s="451">
        <f t="shared" si="34"/>
        <v>0</v>
      </c>
      <c r="I199" s="454">
        <f t="shared" si="34"/>
        <v>0</v>
      </c>
      <c r="J199" s="451">
        <f t="shared" si="34"/>
        <v>0</v>
      </c>
      <c r="K199" s="454">
        <f t="shared" si="34"/>
        <v>0</v>
      </c>
      <c r="L199" s="451">
        <f t="shared" si="34"/>
        <v>0</v>
      </c>
      <c r="M199" s="454">
        <f t="shared" si="34"/>
        <v>0</v>
      </c>
      <c r="N199" s="451">
        <f t="shared" si="34"/>
        <v>0</v>
      </c>
      <c r="O199" s="454">
        <f t="shared" si="34"/>
        <v>0</v>
      </c>
      <c r="P199" s="451">
        <f t="shared" si="34"/>
        <v>0</v>
      </c>
      <c r="Q199" s="454">
        <f t="shared" si="34"/>
        <v>0</v>
      </c>
      <c r="R199" s="451">
        <f t="shared" si="34"/>
        <v>0</v>
      </c>
      <c r="S199" s="454">
        <f t="shared" si="34"/>
        <v>0</v>
      </c>
      <c r="T199" s="451">
        <f t="shared" si="34"/>
        <v>0</v>
      </c>
      <c r="U199" s="454">
        <f t="shared" si="34"/>
        <v>0</v>
      </c>
      <c r="V199" s="451">
        <f t="shared" si="34"/>
        <v>0</v>
      </c>
      <c r="W199" s="454">
        <f t="shared" si="34"/>
        <v>0</v>
      </c>
      <c r="X199" s="451">
        <f t="shared" si="34"/>
        <v>0</v>
      </c>
      <c r="Y199" s="454">
        <f t="shared" si="34"/>
        <v>0</v>
      </c>
      <c r="Z199" s="451">
        <f t="shared" si="34"/>
        <v>0</v>
      </c>
      <c r="AA199" s="454">
        <f t="shared" si="34"/>
        <v>0</v>
      </c>
      <c r="AB199" s="451">
        <f t="shared" si="34"/>
        <v>0</v>
      </c>
      <c r="AC199" s="455">
        <f t="shared" si="34"/>
        <v>0</v>
      </c>
      <c r="AD199" s="456">
        <f>SUM(AD197+AD198)</f>
        <v>0</v>
      </c>
      <c r="AE199" s="454">
        <f>SUM(AE197+AE198)</f>
        <v>0</v>
      </c>
    </row>
    <row r="200" spans="1:130" ht="24" customHeight="1" x14ac:dyDescent="0.25">
      <c r="A200" s="418" t="s">
        <v>215</v>
      </c>
      <c r="B200" s="418"/>
      <c r="C200" s="418"/>
      <c r="D200" s="418"/>
      <c r="E200" s="418"/>
      <c r="F200" s="418"/>
      <c r="I200" s="374"/>
      <c r="J200" s="374"/>
      <c r="K200" s="374"/>
      <c r="L200" s="374"/>
      <c r="M200" s="374"/>
      <c r="N200" s="374"/>
      <c r="O200" s="374"/>
      <c r="P200" s="374"/>
      <c r="Q200" s="374"/>
    </row>
    <row r="201" spans="1:130" ht="15" customHeight="1" x14ac:dyDescent="0.25">
      <c r="A201" s="2275" t="s">
        <v>216</v>
      </c>
      <c r="B201" s="2276"/>
      <c r="C201" s="2301" t="s">
        <v>64</v>
      </c>
      <c r="D201" s="2302"/>
      <c r="E201" s="2303"/>
      <c r="F201" s="2290" t="s">
        <v>28</v>
      </c>
      <c r="G201" s="2291"/>
      <c r="H201" s="2291"/>
      <c r="I201" s="2291"/>
      <c r="J201" s="2291"/>
      <c r="K201" s="2291"/>
      <c r="L201" s="2291"/>
      <c r="M201" s="2291"/>
      <c r="N201" s="2291"/>
      <c r="O201" s="2307"/>
      <c r="P201" s="2288" t="s">
        <v>217</v>
      </c>
      <c r="Q201" s="2276"/>
      <c r="R201" s="2288" t="s">
        <v>67</v>
      </c>
      <c r="S201" s="2276"/>
      <c r="T201" s="2290" t="s">
        <v>218</v>
      </c>
      <c r="U201" s="2291"/>
      <c r="V201" s="2291"/>
      <c r="W201" s="2292"/>
    </row>
    <row r="202" spans="1:130" ht="15.75" customHeight="1" x14ac:dyDescent="0.25">
      <c r="A202" s="2277"/>
      <c r="B202" s="2278"/>
      <c r="C202" s="2304"/>
      <c r="D202" s="2305"/>
      <c r="E202" s="2306"/>
      <c r="F202" s="2293" t="s">
        <v>30</v>
      </c>
      <c r="G202" s="2293"/>
      <c r="H202" s="2293" t="s">
        <v>31</v>
      </c>
      <c r="I202" s="2293"/>
      <c r="J202" s="2293" t="s">
        <v>134</v>
      </c>
      <c r="K202" s="2293"/>
      <c r="L202" s="2293" t="s">
        <v>219</v>
      </c>
      <c r="M202" s="2293"/>
      <c r="N202" s="2293" t="s">
        <v>220</v>
      </c>
      <c r="O202" s="2294"/>
      <c r="P202" s="2289"/>
      <c r="Q202" s="2280"/>
      <c r="R202" s="2289"/>
      <c r="S202" s="2280"/>
      <c r="T202" s="2295" t="s">
        <v>221</v>
      </c>
      <c r="U202" s="2297" t="s">
        <v>222</v>
      </c>
      <c r="V202" s="2295" t="s">
        <v>223</v>
      </c>
      <c r="W202" s="2295" t="s">
        <v>224</v>
      </c>
    </row>
    <row r="203" spans="1:130" s="457" customFormat="1" ht="30.75" customHeight="1" x14ac:dyDescent="0.25">
      <c r="A203" s="2279"/>
      <c r="B203" s="2280"/>
      <c r="C203" s="427" t="s">
        <v>211</v>
      </c>
      <c r="D203" s="428" t="s">
        <v>18</v>
      </c>
      <c r="E203" s="429" t="s">
        <v>19</v>
      </c>
      <c r="F203" s="430" t="s">
        <v>18</v>
      </c>
      <c r="G203" s="431" t="s">
        <v>19</v>
      </c>
      <c r="H203" s="430" t="s">
        <v>18</v>
      </c>
      <c r="I203" s="431" t="s">
        <v>19</v>
      </c>
      <c r="J203" s="430" t="s">
        <v>18</v>
      </c>
      <c r="K203" s="431" t="s">
        <v>19</v>
      </c>
      <c r="L203" s="430" t="s">
        <v>18</v>
      </c>
      <c r="M203" s="431" t="s">
        <v>19</v>
      </c>
      <c r="N203" s="430" t="s">
        <v>18</v>
      </c>
      <c r="O203" s="432" t="s">
        <v>19</v>
      </c>
      <c r="P203" s="433" t="s">
        <v>18</v>
      </c>
      <c r="Q203" s="431" t="s">
        <v>19</v>
      </c>
      <c r="R203" s="433" t="s">
        <v>18</v>
      </c>
      <c r="S203" s="431" t="s">
        <v>19</v>
      </c>
      <c r="T203" s="2296"/>
      <c r="U203" s="2298"/>
      <c r="V203" s="2296"/>
      <c r="W203" s="2296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2286" t="s">
        <v>225</v>
      </c>
      <c r="B204" s="2287"/>
      <c r="C204" s="451">
        <f>SUM(D204+E204)</f>
        <v>0</v>
      </c>
      <c r="D204" s="452">
        <f>SUM(F204+H204+J204+L204+N204)</f>
        <v>0</v>
      </c>
      <c r="E204" s="453">
        <f>SUM(G204+I204+K204+M204+O204)</f>
        <v>0</v>
      </c>
      <c r="F204" s="458"/>
      <c r="G204" s="459"/>
      <c r="H204" s="458"/>
      <c r="I204" s="459"/>
      <c r="J204" s="458"/>
      <c r="K204" s="459"/>
      <c r="L204" s="458"/>
      <c r="M204" s="459"/>
      <c r="N204" s="458"/>
      <c r="O204" s="460"/>
      <c r="P204" s="459"/>
      <c r="Q204" s="461"/>
      <c r="R204" s="459"/>
      <c r="S204" s="461"/>
      <c r="T204" s="462"/>
      <c r="U204" s="461"/>
      <c r="V204" s="462"/>
      <c r="W204" s="462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8" t="s">
        <v>226</v>
      </c>
      <c r="B205" s="418"/>
      <c r="C205" s="418"/>
    </row>
    <row r="206" spans="1:130" x14ac:dyDescent="0.25">
      <c r="A206" s="2275" t="s">
        <v>216</v>
      </c>
      <c r="B206" s="2276"/>
      <c r="C206" s="2281" t="s">
        <v>32</v>
      </c>
      <c r="D206" s="2283"/>
    </row>
    <row r="207" spans="1:130" ht="23.25" customHeight="1" x14ac:dyDescent="0.25">
      <c r="A207" s="2279"/>
      <c r="B207" s="2280"/>
      <c r="C207" s="430" t="s">
        <v>18</v>
      </c>
      <c r="D207" s="431" t="s">
        <v>19</v>
      </c>
    </row>
    <row r="208" spans="1:130" ht="21.95" customHeight="1" x14ac:dyDescent="0.25">
      <c r="A208" s="2269" t="s">
        <v>227</v>
      </c>
      <c r="B208" s="2270"/>
      <c r="C208" s="438"/>
      <c r="D208" s="440"/>
    </row>
    <row r="209" spans="1:6" ht="21.95" customHeight="1" x14ac:dyDescent="0.25">
      <c r="A209" s="2271" t="s">
        <v>228</v>
      </c>
      <c r="B209" s="2272"/>
      <c r="C209" s="463"/>
      <c r="D209" s="464"/>
    </row>
    <row r="210" spans="1:6" ht="21.95" customHeight="1" x14ac:dyDescent="0.25">
      <c r="A210" s="2271" t="s">
        <v>229</v>
      </c>
      <c r="B210" s="2272"/>
      <c r="C210" s="463"/>
      <c r="D210" s="464"/>
    </row>
    <row r="211" spans="1:6" ht="21.95" customHeight="1" x14ac:dyDescent="0.25">
      <c r="A211" s="2273" t="s">
        <v>230</v>
      </c>
      <c r="B211" s="2274"/>
      <c r="C211" s="465"/>
      <c r="D211" s="466"/>
    </row>
    <row r="212" spans="1:6" ht="31.5" customHeight="1" x14ac:dyDescent="0.25">
      <c r="A212" s="418" t="s">
        <v>231</v>
      </c>
      <c r="B212" s="418"/>
      <c r="C212" s="418"/>
      <c r="E212" s="467"/>
      <c r="F212" s="467"/>
    </row>
    <row r="213" spans="1:6" ht="23.25" customHeight="1" x14ac:dyDescent="0.25">
      <c r="A213" s="2275" t="s">
        <v>232</v>
      </c>
      <c r="B213" s="2276"/>
      <c r="C213" s="2281" t="s">
        <v>233</v>
      </c>
      <c r="D213" s="2282"/>
      <c r="E213" s="2283"/>
      <c r="F213" s="467"/>
    </row>
    <row r="214" spans="1:6" x14ac:dyDescent="0.25">
      <c r="A214" s="2277"/>
      <c r="B214" s="2278"/>
      <c r="C214" s="2284" t="s">
        <v>234</v>
      </c>
      <c r="D214" s="2281" t="s">
        <v>235</v>
      </c>
      <c r="E214" s="2283"/>
      <c r="F214" s="467"/>
    </row>
    <row r="215" spans="1:6" ht="21" x14ac:dyDescent="0.25">
      <c r="A215" s="2279"/>
      <c r="B215" s="2280"/>
      <c r="C215" s="2285"/>
      <c r="D215" s="468" t="s">
        <v>236</v>
      </c>
      <c r="E215" s="431" t="s">
        <v>237</v>
      </c>
      <c r="F215" s="467"/>
    </row>
    <row r="216" spans="1:6" x14ac:dyDescent="0.25">
      <c r="A216" s="2269" t="s">
        <v>238</v>
      </c>
      <c r="B216" s="2270"/>
      <c r="C216" s="469"/>
      <c r="D216" s="438"/>
      <c r="E216" s="440"/>
      <c r="F216" s="467"/>
    </row>
    <row r="217" spans="1:6" x14ac:dyDescent="0.25">
      <c r="A217" s="2271" t="s">
        <v>239</v>
      </c>
      <c r="B217" s="2272"/>
      <c r="C217" s="470"/>
      <c r="D217" s="471"/>
      <c r="E217" s="472"/>
      <c r="F217" s="467"/>
    </row>
    <row r="218" spans="1:6" x14ac:dyDescent="0.25">
      <c r="A218" s="2271" t="s">
        <v>240</v>
      </c>
      <c r="B218" s="2272"/>
      <c r="C218" s="471"/>
      <c r="D218" s="471"/>
      <c r="E218" s="472"/>
      <c r="F218" s="467"/>
    </row>
    <row r="219" spans="1:6" x14ac:dyDescent="0.25">
      <c r="A219" s="2271" t="s">
        <v>241</v>
      </c>
      <c r="B219" s="2272"/>
      <c r="C219" s="471"/>
      <c r="D219" s="471"/>
      <c r="E219" s="472"/>
      <c r="F219" s="467"/>
    </row>
    <row r="220" spans="1:6" x14ac:dyDescent="0.25">
      <c r="A220" s="2273" t="s">
        <v>242</v>
      </c>
      <c r="B220" s="2274"/>
      <c r="C220" s="473"/>
      <c r="D220" s="474"/>
      <c r="E220" s="475"/>
      <c r="F220" s="467"/>
    </row>
    <row r="254" spans="1:130" hidden="1" x14ac:dyDescent="0.25"/>
    <row r="255" spans="1:130" hidden="1" x14ac:dyDescent="0.25"/>
    <row r="256" spans="1:130" s="476" customFormat="1" hidden="1" x14ac:dyDescent="0.25">
      <c r="A256" s="476">
        <f>SUM(F12:Y14,F19:R40,F45:Q48,F54:I56,F61:O67,C73:C76,C80:E80,C83:E86,F91:I95,F102:Q109,F114:AA143,F145:AA154,F160:AM165,F170:O175,F180:Q182,F190:Q191,F197:S198,F204:W204,C208:D211)</f>
        <v>2045</v>
      </c>
      <c r="B256" s="476">
        <f>SUM(DF13:DY13,CG19:CN211)</f>
        <v>0</v>
      </c>
      <c r="BA256" s="477"/>
      <c r="BB256" s="477"/>
      <c r="BC256" s="477"/>
      <c r="BD256" s="477"/>
      <c r="BE256" s="477"/>
      <c r="BF256" s="477"/>
      <c r="BG256" s="477"/>
      <c r="BH256" s="477"/>
      <c r="BI256" s="477"/>
      <c r="BJ256" s="477"/>
      <c r="BK256" s="477"/>
      <c r="BL256" s="477"/>
      <c r="BM256" s="477"/>
      <c r="BN256" s="477"/>
      <c r="BO256" s="477"/>
      <c r="BP256" s="477"/>
      <c r="BQ256" s="477"/>
      <c r="BR256" s="477"/>
      <c r="BS256" s="477"/>
      <c r="BT256" s="477"/>
      <c r="BU256" s="477"/>
      <c r="BV256" s="477"/>
      <c r="BW256" s="477"/>
      <c r="BX256" s="477"/>
      <c r="BY256" s="477"/>
      <c r="BZ256" s="477"/>
      <c r="CA256" s="477"/>
      <c r="CB256" s="477"/>
      <c r="CC256" s="477"/>
      <c r="CD256" s="477"/>
      <c r="CE256" s="477"/>
      <c r="CF256" s="477"/>
      <c r="CG256" s="477"/>
      <c r="CH256" s="477"/>
      <c r="CI256" s="477"/>
      <c r="CJ256" s="477"/>
      <c r="CK256" s="477"/>
      <c r="CL256" s="477"/>
      <c r="CM256" s="477"/>
      <c r="CN256" s="477"/>
      <c r="CO256" s="477"/>
      <c r="CP256" s="477"/>
      <c r="CQ256" s="477"/>
      <c r="CR256" s="477"/>
      <c r="CS256" s="477"/>
      <c r="CT256" s="477"/>
      <c r="CU256" s="477"/>
      <c r="CV256" s="477"/>
      <c r="CW256" s="477"/>
      <c r="CX256" s="477"/>
      <c r="CY256" s="477"/>
      <c r="CZ256" s="477"/>
      <c r="DA256" s="477"/>
      <c r="DB256" s="477"/>
      <c r="DC256" s="477"/>
      <c r="DD256" s="477"/>
      <c r="DE256" s="477"/>
      <c r="DF256" s="477"/>
      <c r="DG256" s="477"/>
      <c r="DH256" s="477"/>
      <c r="DI256" s="477"/>
      <c r="DJ256" s="477"/>
      <c r="DK256" s="477"/>
      <c r="DL256" s="477"/>
      <c r="DM256" s="477"/>
      <c r="DN256" s="477"/>
      <c r="DO256" s="477"/>
      <c r="DP256" s="477"/>
      <c r="DQ256" s="477"/>
      <c r="DR256" s="477"/>
      <c r="DS256" s="477"/>
      <c r="DT256" s="477"/>
      <c r="DU256" s="477"/>
      <c r="DV256" s="477"/>
      <c r="DW256" s="477"/>
      <c r="DX256" s="477"/>
      <c r="DY256" s="477"/>
      <c r="DZ256" s="477"/>
    </row>
    <row r="257" hidden="1" x14ac:dyDescent="0.25"/>
  </sheetData>
  <mergeCells count="248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C216:E220 F190:Q191 F197:AE198 F204:W204 C208:D211 F180:Q183" xr:uid="{E15AC507-0F01-499D-8364-C9CDA47B0C98}">
      <formula1>0</formula1>
      <formula2>1E+29</formula2>
    </dataValidation>
    <dataValidation type="whole" allowBlank="1" showInputMessage="1" showErrorMessage="1" sqref="A194:E199 F194:F196 G195:AC196 AD196:AE196 F199:AE199" xr:uid="{6EAD0A5C-2260-41BE-861B-0F59075DF3A7}">
      <formula1>0</formula1>
      <formula2>1E+29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CDDF-A52C-4C47-B7A5-F5E74F20CF07}">
  <dimension ref="A1:DZ257"/>
  <sheetViews>
    <sheetView workbookViewId="0">
      <selection activeCell="A6" sqref="A6:Y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",[2]NOMBRE!B2," - ","( ",[2]NOMBRE!C2,[2]NOMBRE!D2,[2]NOMBRE!E2,[2]NOMBRE!F2,[2]NOMBRE!G2,"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",[2]NOMBRE!B6," - ","( ",[2]NOMBRE!C6,[2]NOMBRE!D6," )")</f>
        <v>MES: ENERO - ( 01 )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",[2]NOMBRE!B7)</f>
        <v>AÑO: 2022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451" t="s">
        <v>1</v>
      </c>
      <c r="B6" s="2451"/>
      <c r="C6" s="2451"/>
      <c r="D6" s="2451"/>
      <c r="E6" s="2451"/>
      <c r="F6" s="2451"/>
      <c r="G6" s="2451"/>
      <c r="H6" s="2451"/>
      <c r="I6" s="2451"/>
      <c r="J6" s="2451"/>
      <c r="K6" s="2451"/>
      <c r="L6" s="2451"/>
      <c r="M6" s="2451"/>
      <c r="N6" s="2451"/>
      <c r="O6" s="2451"/>
      <c r="P6" s="2451"/>
      <c r="Q6" s="2451"/>
      <c r="R6" s="2451"/>
      <c r="S6" s="2451"/>
      <c r="T6" s="2451"/>
      <c r="U6" s="2451"/>
      <c r="V6" s="2451"/>
      <c r="W6" s="2451"/>
      <c r="X6" s="2451"/>
      <c r="Y6" s="2585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527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524" t="s">
        <v>3</v>
      </c>
      <c r="B8" s="525"/>
      <c r="C8" s="525"/>
      <c r="D8" s="525"/>
      <c r="E8" s="525"/>
      <c r="F8" s="19"/>
      <c r="G8" s="20"/>
      <c r="H8" s="520"/>
      <c r="I8" s="521"/>
      <c r="J8" s="20"/>
      <c r="K8" s="1637"/>
      <c r="L8" s="20"/>
      <c r="M8" s="520"/>
      <c r="N8" s="521"/>
      <c r="O8" s="521"/>
      <c r="P8" s="528"/>
      <c r="Q8" s="20"/>
      <c r="R8" s="520"/>
      <c r="S8" s="520"/>
      <c r="T8" s="520"/>
      <c r="U8" s="520"/>
      <c r="V8" s="520"/>
      <c r="W8" s="520"/>
      <c r="X8" s="520"/>
      <c r="Y8" s="521"/>
      <c r="Z8" s="529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2583" t="s">
        <v>4</v>
      </c>
      <c r="B9" s="2583"/>
      <c r="C9" s="2586" t="s">
        <v>5</v>
      </c>
      <c r="D9" s="2587"/>
      <c r="E9" s="2588"/>
      <c r="F9" s="2581" t="s">
        <v>6</v>
      </c>
      <c r="G9" s="2589"/>
      <c r="H9" s="2589"/>
      <c r="I9" s="2589"/>
      <c r="J9" s="2589"/>
      <c r="K9" s="2589"/>
      <c r="L9" s="2589"/>
      <c r="M9" s="2589"/>
      <c r="N9" s="2589"/>
      <c r="O9" s="2589"/>
      <c r="P9" s="2589"/>
      <c r="Q9" s="2589"/>
      <c r="R9" s="2589"/>
      <c r="S9" s="2589"/>
      <c r="T9" s="2589"/>
      <c r="U9" s="2589"/>
      <c r="V9" s="2589"/>
      <c r="W9" s="2589"/>
      <c r="X9" s="2589"/>
      <c r="Y9" s="2582"/>
      <c r="Z9" s="1638"/>
      <c r="AA9" s="1639"/>
    </row>
    <row r="10" spans="1:130" ht="16.350000000000001" customHeight="1" x14ac:dyDescent="0.25">
      <c r="A10" s="2583"/>
      <c r="B10" s="2583"/>
      <c r="C10" s="2541"/>
      <c r="D10" s="2534"/>
      <c r="E10" s="2506"/>
      <c r="F10" s="2581" t="s">
        <v>7</v>
      </c>
      <c r="G10" s="2582"/>
      <c r="H10" s="2581" t="s">
        <v>8</v>
      </c>
      <c r="I10" s="2582"/>
      <c r="J10" s="2581" t="s">
        <v>9</v>
      </c>
      <c r="K10" s="2582"/>
      <c r="L10" s="2581" t="s">
        <v>10</v>
      </c>
      <c r="M10" s="2582"/>
      <c r="N10" s="2581" t="s">
        <v>11</v>
      </c>
      <c r="O10" s="2582"/>
      <c r="P10" s="2581" t="s">
        <v>12</v>
      </c>
      <c r="Q10" s="2582"/>
      <c r="R10" s="2581" t="s">
        <v>13</v>
      </c>
      <c r="S10" s="2582"/>
      <c r="T10" s="2581" t="s">
        <v>14</v>
      </c>
      <c r="U10" s="2582"/>
      <c r="V10" s="2581" t="s">
        <v>15</v>
      </c>
      <c r="W10" s="2582"/>
      <c r="X10" s="2581" t="s">
        <v>16</v>
      </c>
      <c r="Y10" s="2582"/>
      <c r="Z10" s="530"/>
      <c r="AA10" s="7"/>
    </row>
    <row r="11" spans="1:130" ht="16.350000000000001" customHeight="1" x14ac:dyDescent="0.25">
      <c r="A11" s="2583"/>
      <c r="B11" s="2583"/>
      <c r="C11" s="1585" t="s">
        <v>17</v>
      </c>
      <c r="D11" s="1601" t="s">
        <v>18</v>
      </c>
      <c r="E11" s="1539" t="s">
        <v>19</v>
      </c>
      <c r="F11" s="1640" t="s">
        <v>18</v>
      </c>
      <c r="G11" s="1641" t="s">
        <v>19</v>
      </c>
      <c r="H11" s="1640" t="s">
        <v>18</v>
      </c>
      <c r="I11" s="1641" t="s">
        <v>19</v>
      </c>
      <c r="J11" s="1640" t="s">
        <v>18</v>
      </c>
      <c r="K11" s="1641" t="s">
        <v>19</v>
      </c>
      <c r="L11" s="1640" t="s">
        <v>18</v>
      </c>
      <c r="M11" s="1641" t="s">
        <v>19</v>
      </c>
      <c r="N11" s="1640" t="s">
        <v>18</v>
      </c>
      <c r="O11" s="1641" t="s">
        <v>19</v>
      </c>
      <c r="P11" s="1640" t="s">
        <v>18</v>
      </c>
      <c r="Q11" s="1641" t="s">
        <v>19</v>
      </c>
      <c r="R11" s="1640" t="s">
        <v>18</v>
      </c>
      <c r="S11" s="1641" t="s">
        <v>19</v>
      </c>
      <c r="T11" s="1640" t="s">
        <v>18</v>
      </c>
      <c r="U11" s="1641" t="s">
        <v>19</v>
      </c>
      <c r="V11" s="1640" t="s">
        <v>18</v>
      </c>
      <c r="W11" s="1641" t="s">
        <v>19</v>
      </c>
      <c r="X11" s="1640" t="s">
        <v>18</v>
      </c>
      <c r="Y11" s="1641" t="s">
        <v>19</v>
      </c>
      <c r="Z11" s="1642"/>
      <c r="AA11" s="1643"/>
    </row>
    <row r="12" spans="1:130" ht="16.350000000000001" customHeight="1" x14ac:dyDescent="0.25">
      <c r="A12" s="2583" t="s">
        <v>20</v>
      </c>
      <c r="B12" s="2583"/>
      <c r="C12" s="1644">
        <f>SUM(D12+E12)</f>
        <v>0</v>
      </c>
      <c r="D12" s="1645">
        <f>SUM(F12+H12+J12+L12+N12+P12+R12+T12+V12+X12)</f>
        <v>0</v>
      </c>
      <c r="E12" s="1646">
        <f>SUM(G12+I12+K12+M12+O12+Q12+S12+U12+W12+Y12)</f>
        <v>0</v>
      </c>
      <c r="F12" s="1647"/>
      <c r="G12" s="1648"/>
      <c r="H12" s="1647"/>
      <c r="I12" s="1648"/>
      <c r="J12" s="1647"/>
      <c r="K12" s="1648"/>
      <c r="L12" s="1647"/>
      <c r="M12" s="1648"/>
      <c r="N12" s="1647"/>
      <c r="O12" s="1648"/>
      <c r="P12" s="1647"/>
      <c r="Q12" s="1648"/>
      <c r="R12" s="1647"/>
      <c r="S12" s="1648"/>
      <c r="T12" s="1647"/>
      <c r="U12" s="1648"/>
      <c r="V12" s="1647"/>
      <c r="W12" s="1648"/>
      <c r="X12" s="1647"/>
      <c r="Y12" s="1648"/>
      <c r="Z12" s="51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2584" t="s">
        <v>21</v>
      </c>
      <c r="B13" s="1649" t="s">
        <v>22</v>
      </c>
      <c r="C13" s="1650">
        <f>SUM(D13+E13)</f>
        <v>0</v>
      </c>
      <c r="D13" s="44">
        <f>SUM(F13+H13+J13+L13+N13+P13+R13+T13+V13+X13)</f>
        <v>0</v>
      </c>
      <c r="E13" s="1651">
        <f>SUM(G13+I13+K13+M13+O13+Q13+S13+U13+W13+Y13)</f>
        <v>0</v>
      </c>
      <c r="F13" s="1652"/>
      <c r="G13" s="1653"/>
      <c r="H13" s="1652"/>
      <c r="I13" s="1653"/>
      <c r="J13" s="1652"/>
      <c r="K13" s="1653"/>
      <c r="L13" s="1652"/>
      <c r="M13" s="1653"/>
      <c r="N13" s="1652"/>
      <c r="O13" s="1653"/>
      <c r="P13" s="1652"/>
      <c r="Q13" s="1653"/>
      <c r="R13" s="1652"/>
      <c r="S13" s="1653"/>
      <c r="T13" s="1652"/>
      <c r="U13" s="1653"/>
      <c r="V13" s="1652"/>
      <c r="W13" s="1653"/>
      <c r="X13" s="1652"/>
      <c r="Y13" s="1653"/>
      <c r="Z13" s="510"/>
      <c r="AA13" s="1654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506"/>
      <c r="B14" s="1478" t="s">
        <v>23</v>
      </c>
      <c r="C14" s="49">
        <f>SUM(D14+E14)</f>
        <v>0</v>
      </c>
      <c r="D14" s="1655">
        <f t="shared" ref="D14" si="0">SUM(F14+H14+J14+L14+N14+P14+R14+T14+V14+X14)</f>
        <v>0</v>
      </c>
      <c r="E14" s="51">
        <f>SUM(G14+I14+K14+M14+O14+Q14+S14+U14+W14+Y14)</f>
        <v>0</v>
      </c>
      <c r="F14" s="1656"/>
      <c r="G14" s="1657"/>
      <c r="H14" s="54"/>
      <c r="I14" s="55"/>
      <c r="J14" s="54"/>
      <c r="K14" s="55"/>
      <c r="L14" s="1656"/>
      <c r="M14" s="1657"/>
      <c r="N14" s="1656"/>
      <c r="O14" s="1657"/>
      <c r="P14" s="1656"/>
      <c r="Q14" s="1657"/>
      <c r="R14" s="1656"/>
      <c r="S14" s="1657"/>
      <c r="T14" s="1656"/>
      <c r="U14" s="1658"/>
      <c r="V14" s="1656"/>
      <c r="W14" s="1658"/>
      <c r="X14" s="1656"/>
      <c r="Y14" s="1657"/>
      <c r="Z14" s="510"/>
      <c r="AA14" s="523"/>
    </row>
    <row r="15" spans="1:130" ht="31.35" customHeight="1" x14ac:dyDescent="0.25">
      <c r="A15" s="524" t="s">
        <v>24</v>
      </c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19"/>
      <c r="Q15" s="1479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2579" t="s">
        <v>25</v>
      </c>
      <c r="B16" s="2579" t="s">
        <v>26</v>
      </c>
      <c r="C16" s="2561" t="s">
        <v>27</v>
      </c>
      <c r="D16" s="2521"/>
      <c r="E16" s="2504"/>
      <c r="F16" s="2576" t="s">
        <v>28</v>
      </c>
      <c r="G16" s="2577"/>
      <c r="H16" s="2577"/>
      <c r="I16" s="2577"/>
      <c r="J16" s="2577"/>
      <c r="K16" s="2577"/>
      <c r="L16" s="2577"/>
      <c r="M16" s="2577"/>
      <c r="N16" s="2577"/>
      <c r="O16" s="2577"/>
      <c r="P16" s="2577"/>
      <c r="Q16" s="2580"/>
      <c r="R16" s="2504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518"/>
      <c r="B17" s="2518"/>
      <c r="C17" s="2541"/>
      <c r="D17" s="2534"/>
      <c r="E17" s="2506"/>
      <c r="F17" s="2556" t="s">
        <v>30</v>
      </c>
      <c r="G17" s="2565"/>
      <c r="H17" s="2556" t="s">
        <v>31</v>
      </c>
      <c r="I17" s="2565"/>
      <c r="J17" s="2556" t="s">
        <v>15</v>
      </c>
      <c r="K17" s="2565"/>
      <c r="L17" s="2556" t="s">
        <v>32</v>
      </c>
      <c r="M17" s="2565"/>
      <c r="N17" s="2556" t="s">
        <v>33</v>
      </c>
      <c r="O17" s="2565"/>
      <c r="P17" s="2556" t="s">
        <v>34</v>
      </c>
      <c r="Q17" s="2557"/>
      <c r="R17" s="2575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382"/>
      <c r="B18" s="2382"/>
      <c r="C18" s="1659" t="s">
        <v>17</v>
      </c>
      <c r="D18" s="1660" t="s">
        <v>18</v>
      </c>
      <c r="E18" s="1661" t="s">
        <v>19</v>
      </c>
      <c r="F18" s="1662" t="s">
        <v>18</v>
      </c>
      <c r="G18" s="1661" t="s">
        <v>19</v>
      </c>
      <c r="H18" s="1662" t="s">
        <v>18</v>
      </c>
      <c r="I18" s="1661" t="s">
        <v>19</v>
      </c>
      <c r="J18" s="1662" t="s">
        <v>18</v>
      </c>
      <c r="K18" s="1661" t="s">
        <v>19</v>
      </c>
      <c r="L18" s="1662" t="s">
        <v>18</v>
      </c>
      <c r="M18" s="1661" t="s">
        <v>19</v>
      </c>
      <c r="N18" s="1662" t="s">
        <v>18</v>
      </c>
      <c r="O18" s="1661" t="s">
        <v>19</v>
      </c>
      <c r="P18" s="1662" t="s">
        <v>18</v>
      </c>
      <c r="Q18" s="1663" t="s">
        <v>19</v>
      </c>
      <c r="R18" s="2506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2556" t="s">
        <v>35</v>
      </c>
      <c r="B19" s="2565"/>
      <c r="C19" s="1664">
        <f>SUM(D19+E19)</f>
        <v>0</v>
      </c>
      <c r="D19" s="1665">
        <f>SUM(F19+H19+J19+L19+N19+P19)</f>
        <v>0</v>
      </c>
      <c r="E19" s="1666">
        <f>SUM(G19+I19+K19+M19+O19+Q19)</f>
        <v>0</v>
      </c>
      <c r="F19" s="1667"/>
      <c r="G19" s="1668"/>
      <c r="H19" s="1667"/>
      <c r="I19" s="1668"/>
      <c r="J19" s="1667"/>
      <c r="K19" s="1668"/>
      <c r="L19" s="1667"/>
      <c r="M19" s="1668"/>
      <c r="N19" s="1669"/>
      <c r="O19" s="1668"/>
      <c r="P19" s="1669"/>
      <c r="Q19" s="1670"/>
      <c r="R19" s="1671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2579" t="s">
        <v>36</v>
      </c>
      <c r="B20" s="1672" t="s">
        <v>22</v>
      </c>
      <c r="C20" s="1650">
        <f>SUM(D20+E20)</f>
        <v>0</v>
      </c>
      <c r="D20" s="71">
        <f t="shared" ref="D20:E35" si="1">SUM(F20+H20+J20+L20+N20+P20)</f>
        <v>0</v>
      </c>
      <c r="E20" s="1651">
        <f t="shared" si="1"/>
        <v>0</v>
      </c>
      <c r="F20" s="1500"/>
      <c r="G20" s="73"/>
      <c r="H20" s="1500"/>
      <c r="I20" s="73"/>
      <c r="J20" s="1500"/>
      <c r="K20" s="73"/>
      <c r="L20" s="1500"/>
      <c r="M20" s="73"/>
      <c r="N20" s="1581"/>
      <c r="O20" s="73"/>
      <c r="P20" s="1581"/>
      <c r="Q20" s="75"/>
      <c r="R20" s="252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518"/>
      <c r="B21" s="1573" t="s">
        <v>37</v>
      </c>
      <c r="C21" s="1389">
        <f t="shared" ref="C21:C28" si="2">SUM(D21+E21)</f>
        <v>0</v>
      </c>
      <c r="D21" s="80">
        <f t="shared" si="1"/>
        <v>0</v>
      </c>
      <c r="E21" s="48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518"/>
      <c r="B22" s="1481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382"/>
      <c r="B23" s="1480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2579" t="s">
        <v>40</v>
      </c>
      <c r="B24" s="1672" t="s">
        <v>41</v>
      </c>
      <c r="C24" s="1650">
        <f t="shared" si="2"/>
        <v>0</v>
      </c>
      <c r="D24" s="71">
        <f t="shared" si="1"/>
        <v>0</v>
      </c>
      <c r="E24" s="1651">
        <f t="shared" si="1"/>
        <v>0</v>
      </c>
      <c r="F24" s="1652"/>
      <c r="G24" s="96"/>
      <c r="H24" s="1652"/>
      <c r="I24" s="96"/>
      <c r="J24" s="1652"/>
      <c r="K24" s="96"/>
      <c r="L24" s="1652"/>
      <c r="M24" s="96"/>
      <c r="N24" s="1673"/>
      <c r="O24" s="96"/>
      <c r="P24" s="1673"/>
      <c r="Q24" s="98"/>
      <c r="R24" s="1653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518"/>
      <c r="B25" s="1674" t="s">
        <v>42</v>
      </c>
      <c r="C25" s="1389">
        <f t="shared" si="2"/>
        <v>0</v>
      </c>
      <c r="D25" s="80">
        <f t="shared" si="1"/>
        <v>0</v>
      </c>
      <c r="E25" s="483">
        <f t="shared" si="1"/>
        <v>0</v>
      </c>
      <c r="F25" s="1500"/>
      <c r="G25" s="73"/>
      <c r="H25" s="1500"/>
      <c r="I25" s="73"/>
      <c r="J25" s="1500"/>
      <c r="K25" s="73"/>
      <c r="L25" s="1500"/>
      <c r="M25" s="73"/>
      <c r="N25" s="1581"/>
      <c r="O25" s="73"/>
      <c r="P25" s="1581"/>
      <c r="Q25" s="75"/>
      <c r="R25" s="252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518"/>
      <c r="B26" s="1674" t="s">
        <v>43</v>
      </c>
      <c r="C26" s="1389">
        <f t="shared" si="2"/>
        <v>0</v>
      </c>
      <c r="D26" s="80">
        <f t="shared" si="1"/>
        <v>0</v>
      </c>
      <c r="E26" s="483">
        <f t="shared" si="1"/>
        <v>0</v>
      </c>
      <c r="F26" s="1500"/>
      <c r="G26" s="73"/>
      <c r="H26" s="1500"/>
      <c r="I26" s="73"/>
      <c r="J26" s="1500"/>
      <c r="K26" s="73"/>
      <c r="L26" s="1500"/>
      <c r="M26" s="73"/>
      <c r="N26" s="1581"/>
      <c r="O26" s="73"/>
      <c r="P26" s="1581"/>
      <c r="Q26" s="75"/>
      <c r="R26" s="252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518"/>
      <c r="B27" s="1675" t="s">
        <v>44</v>
      </c>
      <c r="C27" s="1502">
        <f t="shared" si="2"/>
        <v>0</v>
      </c>
      <c r="D27" s="102">
        <f t="shared" si="1"/>
        <v>0</v>
      </c>
      <c r="E27" s="486">
        <f t="shared" si="1"/>
        <v>0</v>
      </c>
      <c r="F27" s="1500"/>
      <c r="G27" s="73"/>
      <c r="H27" s="1500"/>
      <c r="I27" s="73"/>
      <c r="J27" s="1500"/>
      <c r="K27" s="73"/>
      <c r="L27" s="1500"/>
      <c r="M27" s="73"/>
      <c r="N27" s="1581"/>
      <c r="O27" s="73"/>
      <c r="P27" s="1581"/>
      <c r="Q27" s="75"/>
      <c r="R27" s="252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518"/>
      <c r="B28" s="1675" t="s">
        <v>45</v>
      </c>
      <c r="C28" s="1502">
        <f t="shared" si="2"/>
        <v>0</v>
      </c>
      <c r="D28" s="102">
        <f t="shared" si="1"/>
        <v>0</v>
      </c>
      <c r="E28" s="486">
        <f t="shared" si="1"/>
        <v>0</v>
      </c>
      <c r="F28" s="1500"/>
      <c r="G28" s="73"/>
      <c r="H28" s="1500"/>
      <c r="I28" s="73"/>
      <c r="J28" s="1500"/>
      <c r="K28" s="73"/>
      <c r="L28" s="1500"/>
      <c r="M28" s="73"/>
      <c r="N28" s="1581"/>
      <c r="O28" s="73"/>
      <c r="P28" s="1581"/>
      <c r="Q28" s="75"/>
      <c r="R28" s="252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518"/>
      <c r="B29" s="1675" t="s">
        <v>46</v>
      </c>
      <c r="C29" s="1502">
        <f>SUM(D29:E29)</f>
        <v>0</v>
      </c>
      <c r="D29" s="102">
        <f t="shared" si="1"/>
        <v>0</v>
      </c>
      <c r="E29" s="486">
        <f t="shared" si="1"/>
        <v>0</v>
      </c>
      <c r="F29" s="1500"/>
      <c r="G29" s="73"/>
      <c r="H29" s="1500"/>
      <c r="I29" s="73"/>
      <c r="J29" s="1500"/>
      <c r="K29" s="73"/>
      <c r="L29" s="1500"/>
      <c r="M29" s="73"/>
      <c r="N29" s="1581"/>
      <c r="O29" s="73"/>
      <c r="P29" s="1581"/>
      <c r="Q29" s="75"/>
      <c r="R29" s="252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518"/>
      <c r="B30" s="1675" t="s">
        <v>47</v>
      </c>
      <c r="C30" s="1502">
        <f>SUM(D30:E30)</f>
        <v>0</v>
      </c>
      <c r="D30" s="80">
        <f t="shared" si="1"/>
        <v>0</v>
      </c>
      <c r="E30" s="483">
        <f t="shared" si="1"/>
        <v>0</v>
      </c>
      <c r="F30" s="1500"/>
      <c r="G30" s="73"/>
      <c r="H30" s="1500"/>
      <c r="I30" s="73"/>
      <c r="J30" s="1500"/>
      <c r="K30" s="73"/>
      <c r="L30" s="1500"/>
      <c r="M30" s="73"/>
      <c r="N30" s="1581"/>
      <c r="O30" s="73"/>
      <c r="P30" s="1581"/>
      <c r="Q30" s="75"/>
      <c r="R30" s="252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518"/>
      <c r="B31" s="1675" t="s">
        <v>48</v>
      </c>
      <c r="C31" s="1389">
        <f t="shared" ref="C31:C40" si="3">SUM(D31+E31)</f>
        <v>0</v>
      </c>
      <c r="D31" s="80">
        <f t="shared" si="1"/>
        <v>0</v>
      </c>
      <c r="E31" s="48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518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518"/>
      <c r="B33" s="1481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518"/>
      <c r="B34" s="110" t="s">
        <v>51</v>
      </c>
      <c r="C34" s="111">
        <f t="shared" si="3"/>
        <v>0</v>
      </c>
      <c r="D34" s="112">
        <f t="shared" si="1"/>
        <v>0</v>
      </c>
      <c r="E34" s="534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518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375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505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2579" t="s">
        <v>54</v>
      </c>
      <c r="B38" s="1676" t="s">
        <v>37</v>
      </c>
      <c r="C38" s="1664">
        <f t="shared" si="3"/>
        <v>0</v>
      </c>
      <c r="D38" s="1665">
        <f t="shared" si="4"/>
        <v>0</v>
      </c>
      <c r="E38" s="1651">
        <f t="shared" si="4"/>
        <v>0</v>
      </c>
      <c r="F38" s="1652"/>
      <c r="G38" s="96"/>
      <c r="H38" s="1652"/>
      <c r="I38" s="96"/>
      <c r="J38" s="1652"/>
      <c r="K38" s="96"/>
      <c r="L38" s="1652"/>
      <c r="M38" s="96"/>
      <c r="N38" s="1652"/>
      <c r="O38" s="96"/>
      <c r="P38" s="1673"/>
      <c r="Q38" s="98"/>
      <c r="R38" s="1653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518"/>
      <c r="B39" s="1481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382"/>
      <c r="B40" s="1480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1677" t="s">
        <v>55</v>
      </c>
      <c r="B41" s="1677"/>
      <c r="C41" s="1677"/>
      <c r="D41" s="1677"/>
      <c r="E41" s="1677"/>
      <c r="F41" s="1677"/>
      <c r="G41" s="1677"/>
      <c r="H41" s="1677"/>
      <c r="I41" s="1677"/>
      <c r="J41" s="1677"/>
      <c r="K41" s="1677"/>
      <c r="L41" s="1677"/>
      <c r="M41" s="1677"/>
      <c r="N41" s="1677"/>
      <c r="O41" s="1677"/>
      <c r="P41" s="1677"/>
      <c r="Q41" s="1677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2561" t="s">
        <v>56</v>
      </c>
      <c r="B42" s="2504"/>
      <c r="C42" s="2561" t="s">
        <v>27</v>
      </c>
      <c r="D42" s="2521"/>
      <c r="E42" s="2504"/>
      <c r="F42" s="2576" t="s">
        <v>28</v>
      </c>
      <c r="G42" s="2577"/>
      <c r="H42" s="2577"/>
      <c r="I42" s="2577"/>
      <c r="J42" s="2577"/>
      <c r="K42" s="2577"/>
      <c r="L42" s="2577"/>
      <c r="M42" s="2577"/>
      <c r="N42" s="2577"/>
      <c r="O42" s="2577"/>
      <c r="P42" s="2577"/>
      <c r="Q42" s="2578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505"/>
      <c r="B43" s="2575"/>
      <c r="C43" s="2541"/>
      <c r="D43" s="2534"/>
      <c r="E43" s="2506"/>
      <c r="F43" s="2556" t="s">
        <v>30</v>
      </c>
      <c r="G43" s="2565"/>
      <c r="H43" s="2556" t="s">
        <v>31</v>
      </c>
      <c r="I43" s="2565"/>
      <c r="J43" s="2556" t="s">
        <v>15</v>
      </c>
      <c r="K43" s="2565"/>
      <c r="L43" s="2556" t="s">
        <v>32</v>
      </c>
      <c r="M43" s="2565"/>
      <c r="N43" s="2556" t="s">
        <v>33</v>
      </c>
      <c r="O43" s="2565"/>
      <c r="P43" s="2556" t="s">
        <v>34</v>
      </c>
      <c r="Q43" s="2565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541"/>
      <c r="B44" s="2506"/>
      <c r="C44" s="1659" t="s">
        <v>17</v>
      </c>
      <c r="D44" s="1660" t="s">
        <v>18</v>
      </c>
      <c r="E44" s="1568" t="s">
        <v>19</v>
      </c>
      <c r="F44" s="1662" t="s">
        <v>18</v>
      </c>
      <c r="G44" s="1678" t="s">
        <v>19</v>
      </c>
      <c r="H44" s="1662" t="s">
        <v>18</v>
      </c>
      <c r="I44" s="1678" t="s">
        <v>19</v>
      </c>
      <c r="J44" s="1662" t="s">
        <v>18</v>
      </c>
      <c r="K44" s="1678" t="s">
        <v>19</v>
      </c>
      <c r="L44" s="1662" t="s">
        <v>18</v>
      </c>
      <c r="M44" s="1678" t="s">
        <v>19</v>
      </c>
      <c r="N44" s="1662" t="s">
        <v>18</v>
      </c>
      <c r="O44" s="1678" t="s">
        <v>19</v>
      </c>
      <c r="P44" s="1662" t="s">
        <v>18</v>
      </c>
      <c r="Q44" s="1678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2571" t="s">
        <v>37</v>
      </c>
      <c r="B45" s="2572"/>
      <c r="C45" s="1679">
        <f>SUM(D45+E45)</f>
        <v>0</v>
      </c>
      <c r="D45" s="132">
        <f t="shared" ref="D45:E48" si="5">SUM(F45+H45+J45+L45+N45+P45)</f>
        <v>0</v>
      </c>
      <c r="E45" s="1680">
        <f t="shared" si="5"/>
        <v>0</v>
      </c>
      <c r="F45" s="1652"/>
      <c r="G45" s="1653"/>
      <c r="H45" s="1652"/>
      <c r="I45" s="1653"/>
      <c r="J45" s="1652"/>
      <c r="K45" s="96"/>
      <c r="L45" s="1652"/>
      <c r="M45" s="96"/>
      <c r="N45" s="1673"/>
      <c r="O45" s="96"/>
      <c r="P45" s="1673"/>
      <c r="Q45" s="96"/>
      <c r="R45" s="511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IF(C45&lt;&gt;[2]A05!C89,"*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438" t="s">
        <v>38</v>
      </c>
      <c r="B46" s="2439"/>
      <c r="C46" s="1505">
        <f>SUM(D46+E46)</f>
        <v>0</v>
      </c>
      <c r="D46" s="136">
        <f t="shared" si="5"/>
        <v>0</v>
      </c>
      <c r="E46" s="251">
        <f t="shared" si="5"/>
        <v>0</v>
      </c>
      <c r="F46" s="82"/>
      <c r="G46" s="252"/>
      <c r="H46" s="1500"/>
      <c r="I46" s="252"/>
      <c r="J46" s="1500"/>
      <c r="K46" s="73"/>
      <c r="L46" s="1500"/>
      <c r="M46" s="73"/>
      <c r="N46" s="1581"/>
      <c r="O46" s="73"/>
      <c r="P46" s="1581"/>
      <c r="Q46" s="73"/>
      <c r="R46" s="511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IF(C46&lt;&gt;[2]A05!C90,"*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440" t="s">
        <v>39</v>
      </c>
      <c r="B47" s="2441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511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IF(C47&lt;&gt;[2]A05!C91,"*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2558" t="s">
        <v>57</v>
      </c>
      <c r="B48" s="2559"/>
      <c r="C48" s="1681">
        <f>SUM(D48:E48)</f>
        <v>0</v>
      </c>
      <c r="D48" s="1682">
        <f t="shared" si="5"/>
        <v>0</v>
      </c>
      <c r="E48" s="1683">
        <f t="shared" si="5"/>
        <v>0</v>
      </c>
      <c r="F48" s="1667"/>
      <c r="G48" s="1671"/>
      <c r="H48" s="1667"/>
      <c r="I48" s="1671"/>
      <c r="J48" s="1667"/>
      <c r="K48" s="1668"/>
      <c r="L48" s="1667"/>
      <c r="M48" s="1668"/>
      <c r="N48" s="1669"/>
      <c r="O48" s="1668"/>
      <c r="P48" s="1669"/>
      <c r="Q48" s="1668"/>
      <c r="R48" s="511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IF(C48&lt;&gt;[2]A05!C92,"*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524" t="s">
        <v>58</v>
      </c>
      <c r="B49" s="525"/>
      <c r="C49" s="525"/>
      <c r="D49" s="525"/>
      <c r="E49" s="525"/>
      <c r="F49" s="525"/>
      <c r="G49" s="525"/>
      <c r="H49" s="525"/>
      <c r="I49" s="52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2573" t="s">
        <v>21</v>
      </c>
      <c r="B50" s="2523"/>
      <c r="C50" s="2561" t="s">
        <v>5</v>
      </c>
      <c r="D50" s="2521"/>
      <c r="E50" s="2504"/>
      <c r="F50" s="2566" t="s">
        <v>28</v>
      </c>
      <c r="G50" s="2566"/>
      <c r="H50" s="2566"/>
      <c r="I50" s="2566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539"/>
      <c r="B51" s="2574"/>
      <c r="C51" s="2541"/>
      <c r="D51" s="2534"/>
      <c r="E51" s="2506"/>
      <c r="F51" s="2556" t="s">
        <v>8</v>
      </c>
      <c r="G51" s="2565"/>
      <c r="H51" s="2556" t="s">
        <v>9</v>
      </c>
      <c r="I51" s="256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540"/>
      <c r="B52" s="2524"/>
      <c r="C52" s="1659" t="s">
        <v>17</v>
      </c>
      <c r="D52" s="1660" t="s">
        <v>18</v>
      </c>
      <c r="E52" s="1568" t="s">
        <v>19</v>
      </c>
      <c r="F52" s="1662" t="s">
        <v>18</v>
      </c>
      <c r="G52" s="1661" t="s">
        <v>19</v>
      </c>
      <c r="H52" s="1662" t="s">
        <v>18</v>
      </c>
      <c r="I52" s="1661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2567" t="s">
        <v>59</v>
      </c>
      <c r="B53" s="2568"/>
      <c r="C53" s="1684">
        <f>SUM(D53+E53)</f>
        <v>0</v>
      </c>
      <c r="D53" s="1685">
        <f t="shared" ref="D53:E56" si="6">SUM(F53+H53)</f>
        <v>0</v>
      </c>
      <c r="E53" s="1666">
        <f t="shared" si="6"/>
        <v>0</v>
      </c>
      <c r="F53" s="1686">
        <f>SUM(F54:F56)</f>
        <v>0</v>
      </c>
      <c r="G53" s="1683">
        <f>SUM(G54:G56)</f>
        <v>0</v>
      </c>
      <c r="H53" s="1687">
        <f>SUM(H54:H56)</f>
        <v>0</v>
      </c>
      <c r="I53" s="1688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569" t="s">
        <v>22</v>
      </c>
      <c r="B54" s="2570"/>
      <c r="C54" s="1512">
        <f>SUM(D54+E54)</f>
        <v>0</v>
      </c>
      <c r="D54" s="150">
        <f t="shared" si="6"/>
        <v>0</v>
      </c>
      <c r="E54" s="483">
        <f t="shared" si="6"/>
        <v>0</v>
      </c>
      <c r="F54" s="1500"/>
      <c r="G54" s="252"/>
      <c r="H54" s="1581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435" t="s">
        <v>60</v>
      </c>
      <c r="B55" s="2419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421" t="s">
        <v>61</v>
      </c>
      <c r="B56" s="2422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524" t="s">
        <v>62</v>
      </c>
      <c r="B57" s="525"/>
      <c r="C57" s="525"/>
      <c r="D57" s="525"/>
      <c r="E57" s="525"/>
      <c r="F57" s="525"/>
      <c r="G57" s="525"/>
      <c r="H57" s="525"/>
      <c r="I57" s="525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2561" t="s">
        <v>63</v>
      </c>
      <c r="B58" s="2521"/>
      <c r="C58" s="2561" t="s">
        <v>64</v>
      </c>
      <c r="D58" s="2521"/>
      <c r="E58" s="2504"/>
      <c r="F58" s="2556" t="s">
        <v>65</v>
      </c>
      <c r="G58" s="2562"/>
      <c r="H58" s="2562"/>
      <c r="I58" s="2562"/>
      <c r="J58" s="2562"/>
      <c r="K58" s="2562"/>
      <c r="L58" s="2562"/>
      <c r="M58" s="2562"/>
      <c r="N58" s="2562"/>
      <c r="O58" s="2557"/>
      <c r="P58" s="2563" t="s">
        <v>66</v>
      </c>
      <c r="Q58" s="2504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505"/>
      <c r="B59" s="2366"/>
      <c r="C59" s="2541"/>
      <c r="D59" s="2534"/>
      <c r="E59" s="2506"/>
      <c r="F59" s="2556" t="s">
        <v>68</v>
      </c>
      <c r="G59" s="2565"/>
      <c r="H59" s="2562" t="s">
        <v>69</v>
      </c>
      <c r="I59" s="2565"/>
      <c r="J59" s="2562" t="s">
        <v>70</v>
      </c>
      <c r="K59" s="2562"/>
      <c r="L59" s="2556" t="s">
        <v>71</v>
      </c>
      <c r="M59" s="2565"/>
      <c r="N59" s="2556" t="s">
        <v>72</v>
      </c>
      <c r="O59" s="2557"/>
      <c r="P59" s="2343"/>
      <c r="Q59" s="2331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541"/>
      <c r="B60" s="2534"/>
      <c r="C60" s="1662" t="s">
        <v>17</v>
      </c>
      <c r="D60" s="1660" t="s">
        <v>18</v>
      </c>
      <c r="E60" s="1661" t="s">
        <v>19</v>
      </c>
      <c r="F60" s="1662" t="s">
        <v>18</v>
      </c>
      <c r="G60" s="1661" t="s">
        <v>19</v>
      </c>
      <c r="H60" s="1662" t="s">
        <v>18</v>
      </c>
      <c r="I60" s="1661" t="s">
        <v>19</v>
      </c>
      <c r="J60" s="1662" t="s">
        <v>18</v>
      </c>
      <c r="K60" s="1689" t="s">
        <v>19</v>
      </c>
      <c r="L60" s="1662" t="s">
        <v>18</v>
      </c>
      <c r="M60" s="1661" t="s">
        <v>19</v>
      </c>
      <c r="N60" s="1662" t="s">
        <v>18</v>
      </c>
      <c r="O60" s="1663" t="s">
        <v>19</v>
      </c>
      <c r="P60" s="2564"/>
      <c r="Q60" s="2506"/>
      <c r="R60" s="3"/>
      <c r="S60" s="3"/>
      <c r="T60" s="3"/>
      <c r="U60" s="3"/>
      <c r="V60" s="3"/>
      <c r="W60" s="3"/>
      <c r="X60" s="3"/>
      <c r="Y60" s="3"/>
      <c r="Z60" s="3"/>
      <c r="AA60" s="1690"/>
      <c r="AB60" s="1691"/>
    </row>
    <row r="61" spans="1:130" ht="16.350000000000001" customHeight="1" x14ac:dyDescent="0.25">
      <c r="A61" s="2558" t="s">
        <v>73</v>
      </c>
      <c r="B61" s="2559"/>
      <c r="C61" s="1684">
        <f t="shared" ref="C61:C67" si="7">SUM(D61+E61)</f>
        <v>0</v>
      </c>
      <c r="D61" s="1685">
        <f>SUM(F61+H61+J61+L61+N61)</f>
        <v>0</v>
      </c>
      <c r="E61" s="1666">
        <f>SUM(G61+I61+K61+M61+O61)</f>
        <v>0</v>
      </c>
      <c r="F61" s="1667"/>
      <c r="G61" s="1668"/>
      <c r="H61" s="1692"/>
      <c r="I61" s="1668"/>
      <c r="J61" s="1692"/>
      <c r="K61" s="1693"/>
      <c r="L61" s="1667"/>
      <c r="M61" s="1668"/>
      <c r="N61" s="1667"/>
      <c r="O61" s="1670"/>
      <c r="P61" s="1694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1695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560" t="s">
        <v>74</v>
      </c>
      <c r="B62" s="2560"/>
      <c r="C62" s="1389">
        <f t="shared" si="7"/>
        <v>0</v>
      </c>
      <c r="D62" s="112">
        <f t="shared" ref="D62:E64" si="8">SUM(F62+H62+J62)</f>
        <v>0</v>
      </c>
      <c r="E62" s="425">
        <f t="shared" si="8"/>
        <v>0</v>
      </c>
      <c r="F62" s="1500"/>
      <c r="G62" s="73"/>
      <c r="H62" s="160"/>
      <c r="I62" s="73"/>
      <c r="J62" s="160"/>
      <c r="K62" s="161"/>
      <c r="L62" s="1385"/>
      <c r="M62" s="163"/>
      <c r="N62" s="1385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1697"/>
      <c r="AB62" s="1695"/>
      <c r="CA62" s="167" t="str">
        <f>IF(CG62=1," * El Número de menores pertenecientes a Pueblos Originarios NO puede ser mayor al Número Total de Menores. ","")</f>
        <v/>
      </c>
      <c r="CB62" s="167" t="str">
        <f>IF(CH62=1," * El Número de menores pertenecientes a Población Migrante NO puede ser mayor al Número Total de Menores. ","")</f>
        <v/>
      </c>
      <c r="CG62" s="167">
        <f>IF(P62&gt;$C62,1,0)</f>
        <v>0</v>
      </c>
      <c r="CH62" s="167">
        <f>IF(Q62&gt;$C62,1,0)</f>
        <v>0</v>
      </c>
    </row>
    <row r="63" spans="1:130" ht="16.350000000000001" customHeight="1" x14ac:dyDescent="0.25">
      <c r="A63" s="2418" t="s">
        <v>75</v>
      </c>
      <c r="B63" s="2419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1697"/>
      <c r="AB63" s="1695"/>
      <c r="CA63" s="167" t="str">
        <f t="shared" ref="CA63:CA67" si="9">IF(CG63=1," * El Número de menores pertenecientes a Pueblos Originarios NO puede ser mayor al Número Total de Menores. ","")</f>
        <v/>
      </c>
      <c r="CB63" s="167" t="str">
        <f t="shared" ref="CB63:CB67" si="10">IF(CH63=1," * El Número de menores pertenecientes a Población Migrante NO puede ser mayor al Número Total de Menores. ","")</f>
        <v/>
      </c>
      <c r="CG63" s="167">
        <f t="shared" ref="CG63:CH67" si="11">IF(P63&gt;$C63,1,0)</f>
        <v>0</v>
      </c>
      <c r="CH63" s="167">
        <f t="shared" si="11"/>
        <v>0</v>
      </c>
    </row>
    <row r="64" spans="1:130" ht="16.350000000000001" customHeight="1" x14ac:dyDescent="0.25">
      <c r="A64" s="2420" t="s">
        <v>76</v>
      </c>
      <c r="B64" s="2420"/>
      <c r="C64" s="88">
        <f t="shared" si="7"/>
        <v>0</v>
      </c>
      <c r="D64" s="89">
        <f t="shared" si="8"/>
        <v>0</v>
      </c>
      <c r="E64" s="168">
        <f t="shared" si="8"/>
        <v>0</v>
      </c>
      <c r="F64" s="1386"/>
      <c r="G64" s="1387"/>
      <c r="H64" s="176"/>
      <c r="I64" s="1387"/>
      <c r="J64" s="176"/>
      <c r="K64" s="782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1698"/>
      <c r="AB64" s="1695"/>
      <c r="CA64" s="167" t="str">
        <f t="shared" si="9"/>
        <v/>
      </c>
      <c r="CB64" s="167" t="str">
        <f t="shared" si="10"/>
        <v/>
      </c>
      <c r="CG64" s="167">
        <f t="shared" si="11"/>
        <v>0</v>
      </c>
      <c r="CH64" s="167">
        <f t="shared" si="11"/>
        <v>0</v>
      </c>
    </row>
    <row r="65" spans="1:130" ht="16.350000000000001" customHeight="1" x14ac:dyDescent="0.25">
      <c r="A65" s="2420" t="s">
        <v>77</v>
      </c>
      <c r="B65" s="2420"/>
      <c r="C65" s="1389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782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560"/>
      <c r="CA65" s="167" t="str">
        <f t="shared" si="9"/>
        <v/>
      </c>
      <c r="CB65" s="167" t="str">
        <f t="shared" si="10"/>
        <v/>
      </c>
      <c r="CG65" s="167">
        <f t="shared" si="11"/>
        <v>0</v>
      </c>
      <c r="CH65" s="167">
        <f t="shared" si="11"/>
        <v>0</v>
      </c>
    </row>
    <row r="66" spans="1:130" ht="16.350000000000001" customHeight="1" x14ac:dyDescent="0.25">
      <c r="A66" s="2553" t="s">
        <v>78</v>
      </c>
      <c r="B66" s="2553"/>
      <c r="C66" s="1389">
        <f t="shared" si="7"/>
        <v>0</v>
      </c>
      <c r="D66" s="89">
        <f t="shared" ref="D66:D67" si="12">SUM(J66+L66+N66)</f>
        <v>0</v>
      </c>
      <c r="E66" s="159">
        <f>SUM(K66+M66+O66)</f>
        <v>0</v>
      </c>
      <c r="F66" s="182"/>
      <c r="G66" s="183"/>
      <c r="H66" s="182"/>
      <c r="I66" s="183"/>
      <c r="J66" s="176"/>
      <c r="K66" s="782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560"/>
      <c r="CA66" s="167" t="str">
        <f t="shared" si="9"/>
        <v/>
      </c>
      <c r="CB66" s="167" t="str">
        <f t="shared" si="10"/>
        <v/>
      </c>
      <c r="CG66" s="167">
        <f t="shared" si="11"/>
        <v>0</v>
      </c>
      <c r="CH66" s="167">
        <f t="shared" si="11"/>
        <v>0</v>
      </c>
    </row>
    <row r="67" spans="1:130" ht="16.350000000000001" customHeight="1" x14ac:dyDescent="0.25">
      <c r="A67" s="2410" t="s">
        <v>79</v>
      </c>
      <c r="B67" s="2410"/>
      <c r="C67" s="184">
        <f t="shared" si="7"/>
        <v>0</v>
      </c>
      <c r="D67" s="92">
        <f t="shared" si="12"/>
        <v>0</v>
      </c>
      <c r="E67" s="185">
        <f>SUM(K67+M67+O67)</f>
        <v>0</v>
      </c>
      <c r="F67" s="186"/>
      <c r="G67" s="187"/>
      <c r="H67" s="186"/>
      <c r="I67" s="187"/>
      <c r="J67" s="188"/>
      <c r="K67" s="189"/>
      <c r="L67" s="190"/>
      <c r="M67" s="526"/>
      <c r="N67" s="531"/>
      <c r="O67" s="193"/>
      <c r="P67" s="194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560"/>
      <c r="CA67" s="167" t="str">
        <f t="shared" si="9"/>
        <v/>
      </c>
      <c r="CB67" s="167" t="str">
        <f t="shared" si="10"/>
        <v/>
      </c>
      <c r="CG67" s="167">
        <f t="shared" si="11"/>
        <v>0</v>
      </c>
      <c r="CH67" s="167">
        <f t="shared" si="11"/>
        <v>0</v>
      </c>
    </row>
    <row r="68" spans="1:130" s="8" customFormat="1" ht="31.35" customHeight="1" x14ac:dyDescent="0.25">
      <c r="A68" s="195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699"/>
      <c r="V68" s="1699"/>
      <c r="W68" s="1699"/>
      <c r="X68" s="1699"/>
      <c r="Y68" s="1699"/>
      <c r="Z68" s="1698"/>
      <c r="AA68" s="1698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5" t="s">
        <v>81</v>
      </c>
      <c r="B69" s="195"/>
      <c r="C69" s="195"/>
      <c r="D69" s="195"/>
      <c r="E69" s="195"/>
      <c r="F69" s="195"/>
      <c r="G69" s="195"/>
      <c r="H69" s="195"/>
      <c r="I69" s="195"/>
      <c r="J69" s="197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1698"/>
      <c r="V69" s="1698"/>
      <c r="W69" s="1698"/>
      <c r="X69" s="1698"/>
      <c r="Y69" s="1698"/>
      <c r="Z69" s="1698"/>
      <c r="AA69" s="1698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2517" t="s">
        <v>82</v>
      </c>
      <c r="B70" s="2517"/>
      <c r="C70" s="2517" t="s">
        <v>64</v>
      </c>
      <c r="D70" s="512"/>
      <c r="E70" s="3"/>
      <c r="F70" s="3"/>
      <c r="G70" s="3"/>
      <c r="H70" s="3"/>
      <c r="I70" s="3"/>
      <c r="J70" s="3"/>
      <c r="K70" s="199"/>
      <c r="L70" s="199"/>
      <c r="M70" s="199"/>
      <c r="N70" s="7"/>
      <c r="O70" s="7"/>
      <c r="P70" s="7"/>
      <c r="Q70" s="7"/>
      <c r="R70" s="1698"/>
      <c r="S70" s="1698"/>
      <c r="T70" s="1698"/>
      <c r="U70" s="1698"/>
      <c r="V70" s="1698"/>
      <c r="W70" s="1698"/>
      <c r="X70" s="1698"/>
      <c r="Y70" s="1698"/>
      <c r="Z70" s="1698"/>
      <c r="AA70" s="1698"/>
    </row>
    <row r="71" spans="1:130" ht="16.350000000000001" customHeight="1" x14ac:dyDescent="0.25">
      <c r="A71" s="2382"/>
      <c r="B71" s="2382"/>
      <c r="C71" s="2382"/>
      <c r="D71" s="3"/>
      <c r="E71" s="3"/>
      <c r="F71" s="3"/>
      <c r="G71" s="3"/>
      <c r="H71" s="3"/>
      <c r="I71" s="3"/>
      <c r="J71" s="3"/>
      <c r="K71" s="199"/>
      <c r="L71" s="199"/>
      <c r="M71" s="199"/>
      <c r="N71" s="7"/>
      <c r="O71" s="7"/>
      <c r="P71" s="7"/>
      <c r="Q71" s="7"/>
      <c r="R71" s="1698"/>
      <c r="S71" s="1698"/>
      <c r="T71" s="1698"/>
      <c r="U71" s="1698"/>
      <c r="V71" s="1698"/>
      <c r="W71" s="1698"/>
      <c r="X71" s="1698"/>
      <c r="Y71" s="1698"/>
      <c r="Z71" s="1698"/>
      <c r="AA71" s="1698"/>
    </row>
    <row r="72" spans="1:130" ht="16.350000000000001" customHeight="1" x14ac:dyDescent="0.25">
      <c r="A72" s="2554" t="s">
        <v>64</v>
      </c>
      <c r="B72" s="2554"/>
      <c r="C72" s="1700">
        <f>SUM(C73:C76)</f>
        <v>0</v>
      </c>
      <c r="D72" s="1"/>
      <c r="E72" s="3"/>
      <c r="F72" s="3"/>
      <c r="G72" s="3"/>
      <c r="H72" s="3"/>
      <c r="I72" s="3"/>
      <c r="J72" s="3"/>
      <c r="K72" s="199"/>
      <c r="L72" s="199"/>
      <c r="M72" s="199"/>
      <c r="N72" s="7"/>
      <c r="O72" s="7"/>
      <c r="P72" s="7"/>
      <c r="Q72" s="7"/>
      <c r="R72" s="1698"/>
      <c r="S72" s="1698"/>
      <c r="T72" s="1701"/>
      <c r="U72" s="1701"/>
      <c r="V72" s="1701"/>
      <c r="W72" s="1701"/>
      <c r="X72" s="1701"/>
      <c r="Y72" s="1701"/>
      <c r="Z72" s="1698"/>
      <c r="AA72" s="1698"/>
    </row>
    <row r="73" spans="1:130" ht="16.350000000000001" customHeight="1" x14ac:dyDescent="0.25">
      <c r="A73" s="2555" t="s">
        <v>83</v>
      </c>
      <c r="B73" s="2555"/>
      <c r="C73" s="1523"/>
      <c r="D73" s="1"/>
      <c r="E73" s="3"/>
      <c r="F73" s="3"/>
      <c r="G73" s="3"/>
      <c r="H73" s="3"/>
      <c r="I73" s="3"/>
      <c r="J73" s="3"/>
      <c r="K73" s="199"/>
      <c r="L73" s="199"/>
      <c r="M73" s="199"/>
      <c r="N73" s="7"/>
      <c r="O73" s="7"/>
      <c r="P73" s="7"/>
      <c r="Q73" s="7"/>
      <c r="R73" s="1698"/>
      <c r="S73" s="1698"/>
      <c r="T73" s="1701"/>
      <c r="U73" s="1701"/>
      <c r="V73" s="1701"/>
      <c r="W73" s="1701"/>
      <c r="X73" s="1701"/>
      <c r="Y73" s="1701"/>
      <c r="Z73" s="1698"/>
      <c r="AA73" s="1698"/>
    </row>
    <row r="74" spans="1:130" ht="16.350000000000001" customHeight="1" x14ac:dyDescent="0.25">
      <c r="A74" s="2403" t="s">
        <v>84</v>
      </c>
      <c r="B74" s="2403"/>
      <c r="C74" s="203"/>
      <c r="D74" s="1"/>
      <c r="E74" s="3"/>
      <c r="F74" s="3"/>
      <c r="G74" s="3"/>
      <c r="H74" s="3"/>
      <c r="I74" s="3"/>
      <c r="J74" s="3"/>
      <c r="K74" s="199"/>
      <c r="L74" s="199"/>
      <c r="M74" s="199"/>
      <c r="N74" s="7"/>
      <c r="O74" s="7"/>
      <c r="P74" s="7"/>
      <c r="Q74" s="7"/>
      <c r="R74" s="1698"/>
      <c r="S74" s="1698"/>
      <c r="T74" s="1701"/>
      <c r="U74" s="1701"/>
      <c r="V74" s="1701"/>
      <c r="W74" s="1701"/>
      <c r="X74" s="1701"/>
      <c r="Y74" s="1701"/>
      <c r="Z74" s="1698"/>
      <c r="AA74" s="1698"/>
    </row>
    <row r="75" spans="1:130" ht="16.350000000000001" customHeight="1" x14ac:dyDescent="0.25">
      <c r="A75" s="2403" t="s">
        <v>22</v>
      </c>
      <c r="B75" s="2403"/>
      <c r="C75" s="203"/>
      <c r="D75" s="1"/>
      <c r="E75" s="3"/>
      <c r="F75" s="3"/>
      <c r="G75" s="3"/>
      <c r="H75" s="3"/>
      <c r="I75" s="3"/>
      <c r="J75" s="3"/>
      <c r="K75" s="199"/>
      <c r="L75" s="199"/>
      <c r="M75" s="199"/>
      <c r="N75" s="7"/>
      <c r="O75" s="7"/>
      <c r="P75" s="7"/>
      <c r="Q75" s="7"/>
      <c r="R75" s="1698"/>
      <c r="S75" s="1698"/>
      <c r="T75" s="1701"/>
      <c r="U75" s="1701"/>
      <c r="V75" s="1701"/>
      <c r="W75" s="1701"/>
      <c r="X75" s="1701"/>
      <c r="Y75" s="1701"/>
      <c r="Z75" s="1698"/>
      <c r="AA75" s="1698"/>
    </row>
    <row r="76" spans="1:130" ht="16.350000000000001" customHeight="1" x14ac:dyDescent="0.25">
      <c r="A76" s="2404" t="s">
        <v>85</v>
      </c>
      <c r="B76" s="2404"/>
      <c r="C76" s="204"/>
      <c r="D76" s="1"/>
      <c r="E76" s="3"/>
      <c r="F76" s="3"/>
      <c r="G76" s="3"/>
      <c r="H76" s="3"/>
      <c r="I76" s="3"/>
      <c r="J76" s="3"/>
      <c r="K76" s="199"/>
      <c r="L76" s="199"/>
      <c r="M76" s="199"/>
      <c r="N76" s="7"/>
      <c r="O76" s="7"/>
      <c r="P76" s="7"/>
      <c r="Q76" s="7"/>
      <c r="R76" s="1698"/>
      <c r="S76" s="1698"/>
      <c r="T76" s="1701"/>
      <c r="U76" s="1701"/>
      <c r="V76" s="1701"/>
      <c r="W76" s="1701"/>
      <c r="X76" s="1701"/>
      <c r="Y76" s="1701"/>
      <c r="Z76" s="1698"/>
      <c r="AA76" s="1698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5"/>
      <c r="G77" s="195"/>
      <c r="H77" s="195"/>
      <c r="I77" s="195"/>
      <c r="J77" s="3"/>
      <c r="K77" s="205"/>
      <c r="L77" s="205"/>
      <c r="M77" s="205"/>
      <c r="N77" s="7"/>
      <c r="O77" s="7"/>
      <c r="P77" s="7"/>
      <c r="Q77" s="7"/>
      <c r="R77" s="1698"/>
      <c r="S77" s="1698"/>
      <c r="T77" s="1698"/>
      <c r="U77" s="1701"/>
      <c r="V77" s="1701"/>
      <c r="W77" s="1701"/>
      <c r="X77" s="1701"/>
      <c r="Y77" s="1701"/>
      <c r="Z77" s="1698"/>
      <c r="AA77" s="169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2501" t="s">
        <v>87</v>
      </c>
      <c r="B78" s="2502"/>
      <c r="C78" s="1702" t="s">
        <v>88</v>
      </c>
      <c r="D78" s="1702" t="s">
        <v>38</v>
      </c>
      <c r="E78" s="1702" t="s">
        <v>89</v>
      </c>
      <c r="F78" s="1702" t="s">
        <v>90</v>
      </c>
      <c r="G78" s="3"/>
      <c r="H78" s="3"/>
      <c r="I78" s="3"/>
      <c r="J78" s="3"/>
      <c r="K78" s="205"/>
      <c r="L78" s="205"/>
      <c r="M78" s="205"/>
      <c r="N78" s="7"/>
      <c r="O78" s="7"/>
      <c r="P78" s="7"/>
      <c r="Q78" s="7"/>
      <c r="R78" s="1698"/>
      <c r="S78" s="1698"/>
      <c r="T78" s="1698"/>
      <c r="U78" s="1701"/>
      <c r="V78" s="1701"/>
      <c r="W78" s="1701"/>
      <c r="X78" s="1701"/>
      <c r="Y78" s="1701"/>
      <c r="Z78" s="1698"/>
      <c r="AA78" s="1698"/>
      <c r="CG78" s="10">
        <v>0</v>
      </c>
    </row>
    <row r="79" spans="1:130" ht="21.75" customHeight="1" x14ac:dyDescent="0.25">
      <c r="A79" s="2549" t="s">
        <v>91</v>
      </c>
      <c r="B79" s="2550"/>
      <c r="C79" s="1703"/>
      <c r="D79" s="1703"/>
      <c r="E79" s="1703"/>
      <c r="F79" s="1703"/>
      <c r="G79" s="3" t="str">
        <f>CA79&amp;CB79&amp;CC79</f>
        <v/>
      </c>
      <c r="H79" s="3"/>
      <c r="I79" s="3"/>
      <c r="J79" s="3"/>
      <c r="K79" s="205"/>
      <c r="L79" s="205"/>
      <c r="M79" s="205"/>
      <c r="N79" s="7"/>
      <c r="O79" s="7"/>
      <c r="P79" s="7"/>
      <c r="Q79" s="7"/>
      <c r="R79" s="1698"/>
      <c r="S79" s="1698"/>
      <c r="T79" s="1698"/>
      <c r="U79" s="1701"/>
      <c r="V79" s="1701"/>
      <c r="W79" s="1701"/>
      <c r="X79" s="1701"/>
      <c r="Y79" s="1701"/>
      <c r="Z79" s="1698"/>
      <c r="AA79" s="1698"/>
      <c r="CA79" s="167" t="str">
        <f>IF(CG79=1,"* Las Aplicaciones de EPSA con resultado de Riesgo NO DEBE ser MAYOR que el Total de las aplicaciones. ","")</f>
        <v/>
      </c>
      <c r="CB79" s="167" t="str">
        <f>IF(CH79=1,"* Las Aplicaciones de EPSA con resultado de Riesgo NO DEBE ser MENOR que las Derivaciones a equipo de cabecera. ","")</f>
        <v/>
      </c>
      <c r="CC79" s="167" t="str">
        <f>IF(CI79=1,"* Las Aplicaciones de EPSA asociadas a Violencia Intrafamiliar NO DEBEN ser MAYOR al Total de las aplicaciones. ","")</f>
        <v/>
      </c>
      <c r="CG79" s="167">
        <f>IF(C79&lt;D79,1,0)</f>
        <v>0</v>
      </c>
      <c r="CH79" s="167">
        <f>IF(D79&lt;E79,1,0)</f>
        <v>0</v>
      </c>
      <c r="CI79" s="167">
        <f>IF(F79&gt;C79,1,0)</f>
        <v>0</v>
      </c>
    </row>
    <row r="80" spans="1:130" ht="22.5" customHeight="1" x14ac:dyDescent="0.25">
      <c r="A80" s="2551" t="s">
        <v>92</v>
      </c>
      <c r="B80" s="2552"/>
      <c r="C80" s="532"/>
      <c r="D80" s="532"/>
      <c r="E80" s="532"/>
      <c r="F80" s="532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1698"/>
      <c r="S80" s="1698"/>
      <c r="T80" s="1698"/>
      <c r="U80" s="1698"/>
      <c r="V80" s="1698"/>
      <c r="W80" s="1698"/>
      <c r="X80" s="1698"/>
      <c r="Y80" s="1698"/>
      <c r="Z80" s="1698"/>
      <c r="AA80" s="1698"/>
      <c r="CA80" s="167" t="str">
        <f>IF(CG80=1,"* Las Aplicaciones de EPSA con resultado de Riesgo NO DEBE ser MAYOR que el Total de las aplicaciones. ","")</f>
        <v/>
      </c>
      <c r="CB80" s="167" t="str">
        <f>IF(CH80=1,"* Las Aplicaciones de EPSA con resultado de Riesgo NO DEBE ser MENOR que las Derivaciones a equipo de cabecera. ","")</f>
        <v/>
      </c>
      <c r="CC80" s="167" t="str">
        <f>IF(CI80=1,"* Las Aplicaciones de EPSA asociadas a Violencia Intrafamiliar NO DEBEN ser MAYOR al Total de las aplicaciones. ","")</f>
        <v/>
      </c>
      <c r="CG80" s="167">
        <f>IF(C80&lt;D80,1,0)</f>
        <v>0</v>
      </c>
      <c r="CH80" s="167">
        <f>IF(D80&lt;E80,1,0)</f>
        <v>0</v>
      </c>
      <c r="CI80" s="167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5"/>
      <c r="G81" s="195"/>
      <c r="H81" s="195"/>
      <c r="I81" s="1704"/>
      <c r="J81" s="1705"/>
      <c r="K81" s="1704"/>
      <c r="L81" s="1706"/>
      <c r="M81" s="1706"/>
      <c r="N81" s="1706"/>
      <c r="O81" s="1706"/>
      <c r="P81" s="1707"/>
      <c r="Q81" s="1705"/>
      <c r="R81" s="1706"/>
      <c r="S81" s="1706"/>
      <c r="T81" s="1706"/>
      <c r="U81" s="1706"/>
      <c r="V81" s="1706"/>
      <c r="W81" s="1706"/>
      <c r="X81" s="1706"/>
      <c r="Y81" s="1706"/>
      <c r="Z81" s="1706"/>
      <c r="AA81" s="1706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2520" t="s">
        <v>94</v>
      </c>
      <c r="B82" s="2547"/>
      <c r="C82" s="1708" t="s">
        <v>88</v>
      </c>
      <c r="D82" s="1709" t="s">
        <v>95</v>
      </c>
      <c r="E82" s="1709" t="s">
        <v>96</v>
      </c>
      <c r="F82" s="1709" t="s">
        <v>97</v>
      </c>
      <c r="G82" s="214"/>
      <c r="H82" s="214"/>
      <c r="I82" s="1710"/>
      <c r="J82" s="1710"/>
      <c r="K82" s="1704"/>
      <c r="L82" s="1698"/>
      <c r="M82" s="1698"/>
      <c r="N82" s="1698"/>
      <c r="O82" s="1698"/>
      <c r="P82" s="1698"/>
      <c r="Q82" s="1698"/>
      <c r="R82" s="1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2547" t="s">
        <v>98</v>
      </c>
      <c r="B83" s="1711" t="s">
        <v>99</v>
      </c>
      <c r="C83" s="1703"/>
      <c r="D83" s="1712"/>
      <c r="E83" s="1703"/>
      <c r="F83" s="1703"/>
      <c r="G83" s="51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1713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331"/>
      <c r="B84" s="219" t="s">
        <v>100</v>
      </c>
      <c r="C84" s="220"/>
      <c r="D84" s="221"/>
      <c r="E84" s="220"/>
      <c r="F84" s="222"/>
      <c r="G84" s="51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1698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401" t="s">
        <v>101</v>
      </c>
      <c r="B85" s="223" t="s">
        <v>102</v>
      </c>
      <c r="C85" s="224"/>
      <c r="D85" s="224"/>
      <c r="E85" s="225"/>
      <c r="F85" s="1523"/>
      <c r="G85" s="51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1698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382"/>
      <c r="B86" s="226" t="s">
        <v>103</v>
      </c>
      <c r="C86" s="204"/>
      <c r="D86" s="204"/>
      <c r="E86" s="227"/>
      <c r="F86" s="204"/>
      <c r="G86" s="51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1698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8"/>
      <c r="C87" s="229"/>
      <c r="D87" s="229"/>
      <c r="E87" s="229"/>
      <c r="F87" s="7"/>
      <c r="G87" s="3"/>
      <c r="H87" s="205"/>
      <c r="I87" s="7"/>
      <c r="J87" s="230"/>
      <c r="K87" s="1705"/>
      <c r="L87" s="1714"/>
      <c r="M87" s="1714"/>
      <c r="N87" s="1698"/>
      <c r="O87" s="1698"/>
      <c r="P87" s="1698"/>
      <c r="Q87" s="1698"/>
      <c r="R87" s="1698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2548" t="s">
        <v>105</v>
      </c>
      <c r="B88" s="2547"/>
      <c r="C88" s="2501" t="s">
        <v>64</v>
      </c>
      <c r="D88" s="2522"/>
      <c r="E88" s="2502"/>
      <c r="F88" s="2501" t="s">
        <v>106</v>
      </c>
      <c r="G88" s="2502"/>
      <c r="H88" s="2501" t="s">
        <v>107</v>
      </c>
      <c r="I88" s="2502"/>
      <c r="J88" s="199"/>
      <c r="K88" s="1715"/>
      <c r="L88" s="1701"/>
      <c r="M88" s="1701"/>
      <c r="N88" s="1714"/>
      <c r="O88" s="1714"/>
      <c r="P88" s="1701"/>
      <c r="Q88" s="1701"/>
      <c r="R88" s="1698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534"/>
      <c r="B89" s="2506"/>
      <c r="C89" s="1716" t="s">
        <v>17</v>
      </c>
      <c r="D89" s="1717" t="s">
        <v>18</v>
      </c>
      <c r="E89" s="1718" t="s">
        <v>19</v>
      </c>
      <c r="F89" s="1719" t="s">
        <v>18</v>
      </c>
      <c r="G89" s="1718" t="s">
        <v>19</v>
      </c>
      <c r="H89" s="1719" t="s">
        <v>18</v>
      </c>
      <c r="I89" s="1718" t="s">
        <v>19</v>
      </c>
      <c r="J89" s="3"/>
      <c r="K89" s="199"/>
      <c r="L89" s="1701"/>
      <c r="M89" s="1701"/>
      <c r="N89" s="1701"/>
      <c r="O89" s="1714"/>
      <c r="P89" s="1714"/>
      <c r="Q89" s="1701"/>
      <c r="R89" s="1701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2501" t="s">
        <v>64</v>
      </c>
      <c r="B90" s="2502"/>
      <c r="C90" s="1720">
        <f>SUM(C91:C95)</f>
        <v>0</v>
      </c>
      <c r="D90" s="1721">
        <f t="shared" ref="D90:I90" si="13">SUM(D91:D95)</f>
        <v>0</v>
      </c>
      <c r="E90" s="1722">
        <f t="shared" si="13"/>
        <v>0</v>
      </c>
      <c r="F90" s="1723">
        <f>SUM(F91:F95)</f>
        <v>0</v>
      </c>
      <c r="G90" s="1724">
        <f t="shared" si="13"/>
        <v>0</v>
      </c>
      <c r="H90" s="1723">
        <f t="shared" si="13"/>
        <v>0</v>
      </c>
      <c r="I90" s="1724">
        <f t="shared" si="13"/>
        <v>0</v>
      </c>
      <c r="J90" s="19"/>
      <c r="K90" s="19"/>
      <c r="L90" s="1725"/>
      <c r="M90" s="1701"/>
      <c r="N90" s="1701"/>
      <c r="O90" s="1714"/>
      <c r="P90" s="1714"/>
      <c r="Q90" s="1726"/>
      <c r="R90" s="1726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2545" t="s">
        <v>22</v>
      </c>
      <c r="B91" s="2546"/>
      <c r="C91" s="1727">
        <f>SUM(D91+E91)</f>
        <v>0</v>
      </c>
      <c r="D91" s="1728">
        <f>SUM(F91+H91)</f>
        <v>0</v>
      </c>
      <c r="E91" s="1729">
        <f t="shared" ref="D91:E95" si="14">SUM(G91+I91)</f>
        <v>0</v>
      </c>
      <c r="F91" s="1730"/>
      <c r="G91" s="1731"/>
      <c r="H91" s="1730"/>
      <c r="I91" s="1731"/>
      <c r="J91" s="199"/>
      <c r="K91" s="199"/>
      <c r="L91" s="1701"/>
      <c r="M91" s="1701"/>
      <c r="N91" s="1701"/>
      <c r="O91" s="1714"/>
      <c r="P91" s="1714"/>
      <c r="Q91" s="1726"/>
      <c r="R91" s="1726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397" t="s">
        <v>85</v>
      </c>
      <c r="B92" s="2348"/>
      <c r="C92" s="1553">
        <f>SUM(D92+E92)</f>
        <v>0</v>
      </c>
      <c r="D92" s="250">
        <f t="shared" si="14"/>
        <v>0</v>
      </c>
      <c r="E92" s="251">
        <f t="shared" si="14"/>
        <v>0</v>
      </c>
      <c r="F92" s="1500"/>
      <c r="G92" s="252"/>
      <c r="H92" s="1500"/>
      <c r="I92" s="252"/>
      <c r="J92" s="199"/>
      <c r="K92" s="199"/>
      <c r="L92" s="1701"/>
      <c r="M92" s="1701"/>
      <c r="N92" s="1701"/>
      <c r="O92" s="1714"/>
      <c r="P92" s="1714"/>
      <c r="Q92" s="1726"/>
      <c r="R92" s="1726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397" t="s">
        <v>84</v>
      </c>
      <c r="B93" s="2348"/>
      <c r="C93" s="1553">
        <f>SUM(D93+E93)</f>
        <v>0</v>
      </c>
      <c r="D93" s="250">
        <f t="shared" si="14"/>
        <v>0</v>
      </c>
      <c r="E93" s="251">
        <f t="shared" si="14"/>
        <v>0</v>
      </c>
      <c r="F93" s="82"/>
      <c r="G93" s="86"/>
      <c r="H93" s="82"/>
      <c r="I93" s="86"/>
      <c r="J93" s="199"/>
      <c r="K93" s="199"/>
      <c r="L93" s="1701"/>
      <c r="M93" s="1701"/>
      <c r="N93" s="1701"/>
      <c r="O93" s="1714"/>
      <c r="P93" s="1714"/>
      <c r="Q93" s="1726"/>
      <c r="R93" s="1726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398" t="s">
        <v>108</v>
      </c>
      <c r="B94" s="2399"/>
      <c r="C94" s="253">
        <f>SUM(D94+E94)</f>
        <v>0</v>
      </c>
      <c r="D94" s="254">
        <f t="shared" si="14"/>
        <v>0</v>
      </c>
      <c r="E94" s="255">
        <f t="shared" si="14"/>
        <v>0</v>
      </c>
      <c r="F94" s="105"/>
      <c r="G94" s="109"/>
      <c r="H94" s="105"/>
      <c r="I94" s="109"/>
      <c r="J94" s="199"/>
      <c r="K94" s="199"/>
      <c r="L94" s="1701"/>
      <c r="M94" s="1701"/>
      <c r="N94" s="1701"/>
      <c r="O94" s="1714"/>
      <c r="P94" s="1714"/>
      <c r="Q94" s="1726"/>
      <c r="R94" s="1726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384" t="s">
        <v>109</v>
      </c>
      <c r="B95" s="2385"/>
      <c r="C95" s="256">
        <f>SUM(D95+E95)</f>
        <v>0</v>
      </c>
      <c r="D95" s="257">
        <f t="shared" si="14"/>
        <v>0</v>
      </c>
      <c r="E95" s="140">
        <f t="shared" si="14"/>
        <v>0</v>
      </c>
      <c r="F95" s="54"/>
      <c r="G95" s="55"/>
      <c r="H95" s="54"/>
      <c r="I95" s="55"/>
      <c r="J95" s="199"/>
      <c r="K95" s="199"/>
      <c r="L95" s="1701"/>
      <c r="M95" s="1701"/>
      <c r="N95" s="1701"/>
      <c r="O95" s="1714"/>
      <c r="P95" s="1714"/>
      <c r="Q95" s="1726"/>
      <c r="R95" s="1726"/>
      <c r="S95" s="7"/>
      <c r="T95" s="7"/>
      <c r="U95" s="7"/>
      <c r="V95" s="7"/>
      <c r="W95" s="7"/>
      <c r="X95" s="7"/>
      <c r="Y95" s="7"/>
      <c r="Z95" s="7"/>
      <c r="AA95" s="7"/>
    </row>
    <row r="96" spans="1:130" s="261" customFormat="1" ht="31.35" customHeight="1" x14ac:dyDescent="0.25">
      <c r="A96" s="2386" t="s">
        <v>110</v>
      </c>
      <c r="B96" s="2386"/>
      <c r="C96" s="2386"/>
      <c r="D96" s="2386"/>
      <c r="E96" s="2386"/>
      <c r="F96" s="2386"/>
      <c r="G96" s="2386"/>
      <c r="H96" s="2386"/>
      <c r="I96" s="2386"/>
      <c r="J96" s="2386"/>
      <c r="K96" s="2386"/>
      <c r="L96" s="2386"/>
      <c r="M96" s="2386"/>
      <c r="N96" s="2386"/>
      <c r="O96" s="2386"/>
      <c r="P96" s="2386"/>
      <c r="Q96" s="258"/>
      <c r="R96" s="7"/>
      <c r="S96" s="7"/>
      <c r="T96" s="7"/>
      <c r="U96" s="7"/>
      <c r="V96" s="7"/>
      <c r="W96" s="7"/>
      <c r="X96" s="7"/>
      <c r="Y96" s="7"/>
      <c r="Z96" s="7"/>
      <c r="AA96" s="7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60"/>
      <c r="CB96" s="260"/>
      <c r="CC96" s="260"/>
      <c r="CD96" s="260"/>
      <c r="CE96" s="260"/>
      <c r="CF96" s="260"/>
      <c r="CG96" s="260"/>
      <c r="CH96" s="260"/>
      <c r="CI96" s="260"/>
      <c r="CJ96" s="260"/>
      <c r="CK96" s="260"/>
      <c r="CL96" s="260"/>
      <c r="CM96" s="260"/>
      <c r="CN96" s="260"/>
      <c r="CO96" s="260"/>
      <c r="CP96" s="260"/>
      <c r="CQ96" s="260"/>
      <c r="CR96" s="260"/>
      <c r="CS96" s="260"/>
      <c r="CT96" s="260"/>
      <c r="CU96" s="260"/>
      <c r="CV96" s="260"/>
      <c r="CW96" s="260"/>
      <c r="CX96" s="260"/>
      <c r="CY96" s="260"/>
      <c r="CZ96" s="260"/>
    </row>
    <row r="97" spans="1:130" s="261" customFormat="1" ht="31.35" customHeight="1" x14ac:dyDescent="0.25">
      <c r="A97" s="2537" t="s">
        <v>111</v>
      </c>
      <c r="B97" s="2537"/>
      <c r="C97" s="2537"/>
      <c r="D97" s="2537"/>
      <c r="E97" s="2537"/>
      <c r="F97" s="2388"/>
      <c r="G97" s="2388"/>
      <c r="H97" s="2388"/>
      <c r="I97" s="2388"/>
      <c r="J97" s="2388"/>
      <c r="K97" s="2388"/>
      <c r="L97" s="2388"/>
      <c r="M97" s="2388"/>
      <c r="N97" s="2388"/>
      <c r="O97" s="2388"/>
      <c r="P97" s="2388"/>
      <c r="Q97" s="2388"/>
      <c r="R97" s="7"/>
      <c r="S97" s="7"/>
      <c r="T97" s="7"/>
      <c r="U97" s="7"/>
      <c r="V97" s="7"/>
      <c r="W97" s="7"/>
      <c r="X97" s="7"/>
      <c r="Y97" s="7"/>
      <c r="Z97" s="7"/>
      <c r="AA97" s="7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  <c r="CY97" s="260"/>
      <c r="CZ97" s="260"/>
    </row>
    <row r="98" spans="1:130" s="20" customFormat="1" ht="31.35" customHeight="1" x14ac:dyDescent="0.25">
      <c r="A98" s="2538" t="s">
        <v>112</v>
      </c>
      <c r="B98" s="2523"/>
      <c r="C98" s="2520" t="s">
        <v>113</v>
      </c>
      <c r="D98" s="2521"/>
      <c r="E98" s="2504"/>
      <c r="F98" s="2542" t="s">
        <v>28</v>
      </c>
      <c r="G98" s="2543"/>
      <c r="H98" s="2543"/>
      <c r="I98" s="2543"/>
      <c r="J98" s="2543"/>
      <c r="K98" s="2543"/>
      <c r="L98" s="2543"/>
      <c r="M98" s="2543"/>
      <c r="N98" s="2543"/>
      <c r="O98" s="2543"/>
      <c r="P98" s="2543"/>
      <c r="Q98" s="2543"/>
      <c r="R98" s="2543"/>
      <c r="S98" s="2543"/>
      <c r="T98" s="2543"/>
      <c r="U98" s="2544"/>
      <c r="V98" s="262"/>
      <c r="W98" s="228"/>
      <c r="X98" s="228"/>
      <c r="Y98" s="228"/>
      <c r="Z98" s="228"/>
      <c r="AA98" s="228"/>
      <c r="CA98" s="263"/>
      <c r="CB98" s="263"/>
      <c r="CC98" s="263"/>
      <c r="CD98" s="263"/>
      <c r="CE98" s="263"/>
      <c r="CF98" s="263"/>
      <c r="CG98" s="263"/>
      <c r="CH98" s="263"/>
      <c r="CI98" s="263"/>
      <c r="CJ98" s="263"/>
      <c r="CK98" s="263"/>
      <c r="CL98" s="263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263"/>
    </row>
    <row r="99" spans="1:130" s="20" customFormat="1" ht="16.350000000000001" customHeight="1" x14ac:dyDescent="0.25">
      <c r="A99" s="2539"/>
      <c r="B99" s="2360"/>
      <c r="C99" s="2541"/>
      <c r="D99" s="2534"/>
      <c r="E99" s="2506"/>
      <c r="F99" s="2501" t="s">
        <v>114</v>
      </c>
      <c r="G99" s="2522"/>
      <c r="H99" s="2501" t="s">
        <v>115</v>
      </c>
      <c r="I99" s="2502"/>
      <c r="J99" s="2501" t="s">
        <v>116</v>
      </c>
      <c r="K99" s="2502"/>
      <c r="L99" s="2501" t="s">
        <v>117</v>
      </c>
      <c r="M99" s="2502"/>
      <c r="N99" s="2501" t="s">
        <v>118</v>
      </c>
      <c r="O99" s="2502"/>
      <c r="P99" s="2501" t="s">
        <v>119</v>
      </c>
      <c r="Q99" s="2502"/>
      <c r="R99" s="2501" t="s">
        <v>120</v>
      </c>
      <c r="S99" s="2502"/>
      <c r="T99" s="2501" t="s">
        <v>121</v>
      </c>
      <c r="U99" s="2502"/>
      <c r="V99" s="228"/>
      <c r="W99" s="228"/>
      <c r="X99" s="228"/>
      <c r="Y99" s="228"/>
      <c r="Z99" s="228"/>
      <c r="AA99" s="228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  <c r="BO99" s="263"/>
      <c r="BP99" s="263"/>
      <c r="BQ99" s="263"/>
      <c r="BR99" s="263"/>
      <c r="BS99" s="263"/>
      <c r="BT99" s="263"/>
      <c r="BU99" s="263"/>
      <c r="BV99" s="263"/>
      <c r="BW99" s="263"/>
      <c r="BX99" s="263"/>
      <c r="BY99" s="263"/>
      <c r="BZ99" s="263"/>
      <c r="CA99" s="263"/>
      <c r="CB99" s="263"/>
      <c r="CC99" s="263"/>
      <c r="CD99" s="263"/>
      <c r="CE99" s="263"/>
      <c r="CF99" s="263"/>
      <c r="CG99" s="263"/>
      <c r="CH99" s="263"/>
      <c r="CI99" s="263"/>
      <c r="CJ99" s="263"/>
      <c r="CK99" s="263"/>
      <c r="CL99" s="263"/>
      <c r="CM99" s="263"/>
      <c r="CN99" s="263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3"/>
      <c r="DG99" s="263"/>
      <c r="DH99" s="263"/>
      <c r="DI99" s="263"/>
      <c r="DJ99" s="263"/>
      <c r="DK99" s="263"/>
      <c r="DL99" s="263"/>
      <c r="DM99" s="263"/>
      <c r="DN99" s="263"/>
      <c r="DO99" s="263"/>
      <c r="DP99" s="263"/>
      <c r="DQ99" s="263"/>
      <c r="DR99" s="263"/>
      <c r="DS99" s="263"/>
      <c r="DT99" s="263"/>
      <c r="DU99" s="263"/>
      <c r="DV99" s="263"/>
      <c r="DW99" s="263"/>
      <c r="DX99" s="263"/>
      <c r="DY99" s="263"/>
      <c r="DZ99" s="263"/>
    </row>
    <row r="100" spans="1:130" s="20" customFormat="1" ht="16.350000000000001" customHeight="1" x14ac:dyDescent="0.25">
      <c r="A100" s="2540"/>
      <c r="B100" s="2524"/>
      <c r="C100" s="1716" t="s">
        <v>17</v>
      </c>
      <c r="D100" s="1732" t="s">
        <v>18</v>
      </c>
      <c r="E100" s="1568" t="s">
        <v>19</v>
      </c>
      <c r="F100" s="1719" t="s">
        <v>18</v>
      </c>
      <c r="G100" s="1733" t="s">
        <v>19</v>
      </c>
      <c r="H100" s="1719" t="s">
        <v>18</v>
      </c>
      <c r="I100" s="1678" t="s">
        <v>19</v>
      </c>
      <c r="J100" s="1719" t="s">
        <v>18</v>
      </c>
      <c r="K100" s="1678" t="s">
        <v>19</v>
      </c>
      <c r="L100" s="1719" t="s">
        <v>18</v>
      </c>
      <c r="M100" s="1678" t="s">
        <v>19</v>
      </c>
      <c r="N100" s="1719" t="s">
        <v>18</v>
      </c>
      <c r="O100" s="1678" t="s">
        <v>19</v>
      </c>
      <c r="P100" s="1719" t="s">
        <v>18</v>
      </c>
      <c r="Q100" s="1678" t="s">
        <v>19</v>
      </c>
      <c r="R100" s="1719" t="s">
        <v>18</v>
      </c>
      <c r="S100" s="1678" t="s">
        <v>19</v>
      </c>
      <c r="T100" s="1719" t="s">
        <v>18</v>
      </c>
      <c r="U100" s="1678" t="s">
        <v>19</v>
      </c>
      <c r="V100" s="228"/>
      <c r="W100" s="228"/>
      <c r="X100" s="228"/>
      <c r="Y100" s="228"/>
      <c r="Z100" s="228"/>
      <c r="AA100" s="228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  <c r="BO100" s="263"/>
      <c r="BP100" s="263"/>
      <c r="BQ100" s="263"/>
      <c r="BR100" s="263"/>
      <c r="BS100" s="26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263"/>
      <c r="CL100" s="263"/>
      <c r="CM100" s="263"/>
      <c r="CN100" s="263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3"/>
      <c r="DG100" s="263"/>
      <c r="DH100" s="263"/>
      <c r="DI100" s="263"/>
      <c r="DJ100" s="263"/>
      <c r="DK100" s="263"/>
      <c r="DL100" s="263"/>
      <c r="DM100" s="263"/>
      <c r="DN100" s="263"/>
      <c r="DO100" s="263"/>
      <c r="DP100" s="263"/>
      <c r="DQ100" s="263"/>
      <c r="DR100" s="263"/>
      <c r="DS100" s="263"/>
      <c r="DT100" s="263"/>
      <c r="DU100" s="263"/>
      <c r="DV100" s="263"/>
      <c r="DW100" s="263"/>
      <c r="DX100" s="263"/>
      <c r="DY100" s="263"/>
      <c r="DZ100" s="263"/>
    </row>
    <row r="101" spans="1:130" s="20" customFormat="1" ht="16.350000000000001" customHeight="1" x14ac:dyDescent="0.25">
      <c r="A101" s="2536" t="s">
        <v>122</v>
      </c>
      <c r="B101" s="2536"/>
      <c r="C101" s="1734">
        <f>SUM(D101+E101)</f>
        <v>0</v>
      </c>
      <c r="D101" s="44">
        <f>+H101+J101+L101+N101+P101+R101+T101</f>
        <v>0</v>
      </c>
      <c r="E101" s="1735">
        <f>+I101+K101+M101+O101+Q101+S101+U101</f>
        <v>0</v>
      </c>
      <c r="F101" s="1736"/>
      <c r="G101" s="1737"/>
      <c r="H101" s="1652"/>
      <c r="I101" s="96"/>
      <c r="J101" s="1652"/>
      <c r="K101" s="96"/>
      <c r="L101" s="1652"/>
      <c r="M101" s="96"/>
      <c r="N101" s="1652"/>
      <c r="O101" s="96"/>
      <c r="P101" s="1738"/>
      <c r="Q101" s="96"/>
      <c r="R101" s="1738"/>
      <c r="S101" s="96"/>
      <c r="T101" s="1738"/>
      <c r="U101" s="96"/>
      <c r="V101" s="228"/>
      <c r="W101" s="228"/>
      <c r="X101" s="228"/>
      <c r="Y101" s="228"/>
      <c r="Z101" s="228"/>
      <c r="AA101" s="228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  <c r="BO101" s="263"/>
      <c r="BP101" s="263"/>
      <c r="BQ101" s="263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263"/>
      <c r="DH101" s="263"/>
      <c r="DI101" s="263"/>
      <c r="DJ101" s="263"/>
      <c r="DK101" s="263"/>
      <c r="DL101" s="263"/>
      <c r="DM101" s="263"/>
      <c r="DN101" s="263"/>
      <c r="DO101" s="263"/>
      <c r="DP101" s="263"/>
      <c r="DQ101" s="263"/>
      <c r="DR101" s="263"/>
      <c r="DS101" s="263"/>
      <c r="DT101" s="263"/>
      <c r="DU101" s="263"/>
      <c r="DV101" s="263"/>
      <c r="DW101" s="263"/>
      <c r="DX101" s="263"/>
      <c r="DY101" s="263"/>
      <c r="DZ101" s="263"/>
    </row>
    <row r="102" spans="1:130" s="20" customFormat="1" ht="16.350000000000001" customHeight="1" x14ac:dyDescent="0.25">
      <c r="A102" s="2379" t="s">
        <v>123</v>
      </c>
      <c r="B102" s="2379"/>
      <c r="C102" s="272">
        <f t="shared" ref="C102:C109" si="15">SUM(D102+E102)</f>
        <v>0</v>
      </c>
      <c r="D102" s="273">
        <f>SUM(J102+L102+N102+P102+R102+T102)</f>
        <v>0</v>
      </c>
      <c r="E102" s="90">
        <f t="shared" ref="D102:E104" si="16">SUM(K102+M102+O102+Q102+S102+U102)</f>
        <v>0</v>
      </c>
      <c r="F102" s="274"/>
      <c r="G102" s="275"/>
      <c r="H102" s="274"/>
      <c r="I102" s="276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8"/>
      <c r="W102" s="228"/>
      <c r="X102" s="228"/>
      <c r="Y102" s="228"/>
      <c r="Z102" s="228"/>
      <c r="AA102" s="228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3"/>
      <c r="BQ102" s="263"/>
      <c r="BR102" s="263"/>
      <c r="BS102" s="263"/>
      <c r="BT102" s="263"/>
      <c r="BU102" s="263"/>
      <c r="BV102" s="263"/>
      <c r="BW102" s="263"/>
      <c r="BX102" s="263"/>
      <c r="BY102" s="263"/>
      <c r="BZ102" s="263"/>
      <c r="CA102" s="263"/>
      <c r="CB102" s="263"/>
      <c r="CC102" s="263"/>
      <c r="CD102" s="263"/>
      <c r="CE102" s="263"/>
      <c r="CF102" s="263"/>
      <c r="CG102" s="263"/>
      <c r="CH102" s="263"/>
      <c r="CI102" s="263"/>
      <c r="CJ102" s="263"/>
      <c r="CK102" s="263"/>
      <c r="CL102" s="263"/>
      <c r="CM102" s="263"/>
      <c r="CN102" s="263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3"/>
      <c r="DC102" s="263"/>
      <c r="DD102" s="263"/>
      <c r="DE102" s="263"/>
      <c r="DF102" s="263"/>
      <c r="DG102" s="263"/>
      <c r="DH102" s="263"/>
      <c r="DI102" s="263"/>
      <c r="DJ102" s="263"/>
      <c r="DK102" s="263"/>
      <c r="DL102" s="263"/>
      <c r="DM102" s="263"/>
      <c r="DN102" s="263"/>
      <c r="DO102" s="263"/>
      <c r="DP102" s="263"/>
      <c r="DQ102" s="263"/>
      <c r="DR102" s="263"/>
      <c r="DS102" s="263"/>
      <c r="DT102" s="263"/>
      <c r="DU102" s="263"/>
      <c r="DV102" s="263"/>
      <c r="DW102" s="263"/>
      <c r="DX102" s="263"/>
      <c r="DY102" s="263"/>
      <c r="DZ102" s="263"/>
    </row>
    <row r="103" spans="1:130" s="20" customFormat="1" ht="16.350000000000001" customHeight="1" x14ac:dyDescent="0.25">
      <c r="A103" s="2379" t="s">
        <v>124</v>
      </c>
      <c r="B103" s="2379"/>
      <c r="C103" s="272">
        <f t="shared" si="15"/>
        <v>0</v>
      </c>
      <c r="D103" s="273">
        <f t="shared" si="16"/>
        <v>0</v>
      </c>
      <c r="E103" s="90">
        <f t="shared" si="16"/>
        <v>0</v>
      </c>
      <c r="F103" s="277"/>
      <c r="G103" s="278"/>
      <c r="H103" s="277"/>
      <c r="I103" s="279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8"/>
      <c r="W103" s="228"/>
      <c r="X103" s="228"/>
      <c r="Y103" s="228"/>
      <c r="Z103" s="228"/>
      <c r="AA103" s="228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  <c r="BO103" s="263"/>
      <c r="BP103" s="263"/>
      <c r="BQ103" s="263"/>
      <c r="BR103" s="263"/>
      <c r="BS103" s="263"/>
      <c r="BT103" s="263"/>
      <c r="BU103" s="263"/>
      <c r="BV103" s="263"/>
      <c r="BW103" s="263"/>
      <c r="BX103" s="263"/>
      <c r="BY103" s="263"/>
      <c r="BZ103" s="263"/>
      <c r="CA103" s="263"/>
      <c r="CB103" s="263"/>
      <c r="CC103" s="263"/>
      <c r="CD103" s="263"/>
      <c r="CE103" s="263"/>
      <c r="CF103" s="263"/>
      <c r="CG103" s="263"/>
      <c r="CH103" s="263"/>
      <c r="CI103" s="263"/>
      <c r="CJ103" s="263"/>
      <c r="CK103" s="263"/>
      <c r="CL103" s="263"/>
      <c r="CM103" s="263"/>
      <c r="CN103" s="263"/>
      <c r="CO103" s="263"/>
      <c r="CP103" s="263"/>
      <c r="CQ103" s="263"/>
      <c r="CR103" s="263"/>
      <c r="CS103" s="263"/>
      <c r="CT103" s="263"/>
      <c r="CU103" s="263"/>
      <c r="CV103" s="263"/>
      <c r="CW103" s="263"/>
      <c r="CX103" s="263"/>
      <c r="CY103" s="263"/>
      <c r="CZ103" s="263"/>
      <c r="DA103" s="263"/>
      <c r="DB103" s="263"/>
      <c r="DC103" s="263"/>
      <c r="DD103" s="263"/>
      <c r="DE103" s="263"/>
      <c r="DF103" s="263"/>
      <c r="DG103" s="263"/>
      <c r="DH103" s="263"/>
      <c r="DI103" s="263"/>
      <c r="DJ103" s="263"/>
      <c r="DK103" s="263"/>
      <c r="DL103" s="263"/>
      <c r="DM103" s="263"/>
      <c r="DN103" s="263"/>
      <c r="DO103" s="263"/>
      <c r="DP103" s="263"/>
      <c r="DQ103" s="263"/>
      <c r="DR103" s="263"/>
      <c r="DS103" s="263"/>
      <c r="DT103" s="263"/>
      <c r="DU103" s="263"/>
      <c r="DV103" s="263"/>
      <c r="DW103" s="263"/>
      <c r="DX103" s="263"/>
      <c r="DY103" s="263"/>
      <c r="DZ103" s="263"/>
    </row>
    <row r="104" spans="1:130" s="20" customFormat="1" ht="16.350000000000001" customHeight="1" x14ac:dyDescent="0.25">
      <c r="A104" s="2380" t="s">
        <v>125</v>
      </c>
      <c r="B104" s="2381"/>
      <c r="C104" s="272">
        <f t="shared" si="15"/>
        <v>0</v>
      </c>
      <c r="D104" s="273">
        <f t="shared" si="16"/>
        <v>0</v>
      </c>
      <c r="E104" s="90">
        <f t="shared" si="16"/>
        <v>0</v>
      </c>
      <c r="F104" s="277"/>
      <c r="G104" s="278"/>
      <c r="H104" s="277"/>
      <c r="I104" s="279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8"/>
      <c r="W104" s="228"/>
      <c r="X104" s="228"/>
      <c r="Y104" s="228"/>
      <c r="Z104" s="228"/>
      <c r="AA104" s="228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63"/>
      <c r="BT104" s="263"/>
      <c r="BU104" s="263"/>
      <c r="BV104" s="263"/>
      <c r="BW104" s="263"/>
      <c r="BX104" s="263"/>
      <c r="BY104" s="263"/>
      <c r="BZ104" s="263"/>
      <c r="CA104" s="263"/>
      <c r="CB104" s="263"/>
      <c r="CC104" s="263"/>
      <c r="CD104" s="263"/>
      <c r="CE104" s="263"/>
      <c r="CF104" s="263"/>
      <c r="CG104" s="263"/>
      <c r="CH104" s="263"/>
      <c r="CI104" s="263"/>
      <c r="CJ104" s="263"/>
      <c r="CK104" s="263"/>
      <c r="CL104" s="263"/>
      <c r="CM104" s="263"/>
      <c r="CN104" s="263"/>
      <c r="CO104" s="263"/>
      <c r="CP104" s="263"/>
      <c r="CQ104" s="263"/>
      <c r="CR104" s="263"/>
      <c r="CS104" s="263"/>
      <c r="CT104" s="263"/>
      <c r="CU104" s="263"/>
      <c r="CV104" s="263"/>
      <c r="CW104" s="263"/>
      <c r="CX104" s="263"/>
      <c r="CY104" s="263"/>
      <c r="CZ104" s="263"/>
      <c r="DA104" s="263"/>
      <c r="DB104" s="263"/>
      <c r="DC104" s="263"/>
      <c r="DD104" s="263"/>
      <c r="DE104" s="263"/>
      <c r="DF104" s="263"/>
      <c r="DG104" s="263"/>
      <c r="DH104" s="263"/>
      <c r="DI104" s="263"/>
      <c r="DJ104" s="263"/>
      <c r="DK104" s="263"/>
      <c r="DL104" s="263"/>
      <c r="DM104" s="263"/>
      <c r="DN104" s="263"/>
      <c r="DO104" s="263"/>
      <c r="DP104" s="263"/>
      <c r="DQ104" s="263"/>
      <c r="DR104" s="263"/>
      <c r="DS104" s="263"/>
      <c r="DT104" s="263"/>
      <c r="DU104" s="263"/>
      <c r="DV104" s="263"/>
      <c r="DW104" s="263"/>
      <c r="DX104" s="263"/>
      <c r="DY104" s="263"/>
      <c r="DZ104" s="263"/>
    </row>
    <row r="105" spans="1:130" s="20" customFormat="1" ht="20.25" customHeight="1" x14ac:dyDescent="0.25">
      <c r="A105" s="2380" t="s">
        <v>126</v>
      </c>
      <c r="B105" s="2381"/>
      <c r="C105" s="272">
        <f t="shared" si="15"/>
        <v>0</v>
      </c>
      <c r="D105" s="273">
        <f>+F105+H105</f>
        <v>0</v>
      </c>
      <c r="E105" s="90">
        <f>+G105+I105</f>
        <v>0</v>
      </c>
      <c r="F105" s="105"/>
      <c r="G105" s="280"/>
      <c r="H105" s="105"/>
      <c r="I105" s="109"/>
      <c r="J105" s="274"/>
      <c r="K105" s="276"/>
      <c r="L105" s="274"/>
      <c r="M105" s="276"/>
      <c r="N105" s="274"/>
      <c r="O105" s="276"/>
      <c r="P105" s="281"/>
      <c r="Q105" s="276"/>
      <c r="R105" s="281"/>
      <c r="S105" s="276"/>
      <c r="T105" s="281"/>
      <c r="U105" s="276"/>
      <c r="V105" s="228"/>
      <c r="W105" s="228"/>
      <c r="X105" s="228"/>
      <c r="Y105" s="228"/>
      <c r="Z105" s="228"/>
      <c r="AA105" s="228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  <c r="BO105" s="263"/>
      <c r="BP105" s="263"/>
      <c r="BQ105" s="263"/>
      <c r="BR105" s="263"/>
      <c r="BS105" s="263"/>
      <c r="BT105" s="263"/>
      <c r="BU105" s="263"/>
      <c r="BV105" s="263"/>
      <c r="BW105" s="263"/>
      <c r="BX105" s="263"/>
      <c r="BY105" s="263"/>
      <c r="BZ105" s="263"/>
      <c r="CA105" s="263"/>
      <c r="CB105" s="263"/>
      <c r="CC105" s="263"/>
      <c r="CD105" s="263"/>
      <c r="CE105" s="263"/>
      <c r="CF105" s="263"/>
      <c r="CG105" s="263"/>
      <c r="CH105" s="263"/>
      <c r="CI105" s="263"/>
      <c r="CJ105" s="263"/>
      <c r="CK105" s="263"/>
      <c r="CL105" s="263"/>
      <c r="CM105" s="263"/>
      <c r="CN105" s="263"/>
      <c r="CO105" s="263"/>
      <c r="CP105" s="263"/>
      <c r="CQ105" s="263"/>
      <c r="CR105" s="263"/>
      <c r="CS105" s="263"/>
      <c r="CT105" s="263"/>
      <c r="CU105" s="263"/>
      <c r="CV105" s="263"/>
      <c r="CW105" s="263"/>
      <c r="CX105" s="263"/>
      <c r="CY105" s="263"/>
      <c r="CZ105" s="263"/>
      <c r="DA105" s="263"/>
      <c r="DB105" s="263"/>
      <c r="DC105" s="263"/>
      <c r="DD105" s="263"/>
      <c r="DE105" s="263"/>
      <c r="DF105" s="263"/>
      <c r="DG105" s="263"/>
      <c r="DH105" s="263"/>
      <c r="DI105" s="263"/>
      <c r="DJ105" s="263"/>
      <c r="DK105" s="263"/>
      <c r="DL105" s="263"/>
      <c r="DM105" s="263"/>
      <c r="DN105" s="263"/>
      <c r="DO105" s="263"/>
      <c r="DP105" s="263"/>
      <c r="DQ105" s="263"/>
      <c r="DR105" s="263"/>
      <c r="DS105" s="263"/>
      <c r="DT105" s="263"/>
      <c r="DU105" s="263"/>
      <c r="DV105" s="263"/>
      <c r="DW105" s="263"/>
      <c r="DX105" s="263"/>
      <c r="DY105" s="263"/>
      <c r="DZ105" s="263"/>
    </row>
    <row r="106" spans="1:130" s="20" customFormat="1" ht="16.350000000000001" customHeight="1" x14ac:dyDescent="0.25">
      <c r="A106" s="2380" t="s">
        <v>127</v>
      </c>
      <c r="B106" s="2381"/>
      <c r="C106" s="282">
        <f t="shared" si="15"/>
        <v>0</v>
      </c>
      <c r="D106" s="273">
        <f>+F106+H106</f>
        <v>0</v>
      </c>
      <c r="E106" s="90">
        <f>+G106+I106</f>
        <v>0</v>
      </c>
      <c r="F106" s="105"/>
      <c r="G106" s="280"/>
      <c r="H106" s="105"/>
      <c r="I106" s="109"/>
      <c r="J106" s="283"/>
      <c r="K106" s="284"/>
      <c r="L106" s="283"/>
      <c r="M106" s="284"/>
      <c r="N106" s="283"/>
      <c r="O106" s="284"/>
      <c r="P106" s="507"/>
      <c r="Q106" s="284"/>
      <c r="R106" s="507"/>
      <c r="S106" s="284"/>
      <c r="T106" s="507"/>
      <c r="U106" s="284"/>
      <c r="V106" s="228"/>
      <c r="W106" s="228"/>
      <c r="X106" s="228"/>
      <c r="Y106" s="228"/>
      <c r="Z106" s="228"/>
      <c r="AA106" s="228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  <c r="BO106" s="263"/>
      <c r="BP106" s="263"/>
      <c r="BQ106" s="263"/>
      <c r="BR106" s="263"/>
      <c r="BS106" s="263"/>
      <c r="BT106" s="263"/>
      <c r="BU106" s="263"/>
      <c r="BV106" s="263"/>
      <c r="BW106" s="263"/>
      <c r="BX106" s="263"/>
      <c r="BY106" s="263"/>
      <c r="BZ106" s="263"/>
      <c r="CA106" s="263"/>
      <c r="CB106" s="263"/>
      <c r="CC106" s="263"/>
      <c r="CD106" s="263"/>
      <c r="CE106" s="263"/>
      <c r="CF106" s="263"/>
      <c r="CG106" s="263"/>
      <c r="CH106" s="263"/>
      <c r="CI106" s="263"/>
      <c r="CJ106" s="263"/>
      <c r="CK106" s="263"/>
      <c r="CL106" s="263"/>
      <c r="CM106" s="263"/>
      <c r="CN106" s="263"/>
      <c r="CO106" s="263"/>
      <c r="CP106" s="263"/>
      <c r="CQ106" s="263"/>
      <c r="CR106" s="263"/>
      <c r="CS106" s="263"/>
      <c r="CT106" s="263"/>
      <c r="CU106" s="263"/>
      <c r="CV106" s="263"/>
      <c r="CW106" s="263"/>
      <c r="CX106" s="263"/>
      <c r="CY106" s="263"/>
      <c r="CZ106" s="263"/>
      <c r="DA106" s="263"/>
      <c r="DB106" s="263"/>
      <c r="DC106" s="263"/>
      <c r="DD106" s="263"/>
      <c r="DE106" s="263"/>
      <c r="DF106" s="263"/>
      <c r="DG106" s="263"/>
      <c r="DH106" s="263"/>
      <c r="DI106" s="263"/>
      <c r="DJ106" s="263"/>
      <c r="DK106" s="263"/>
      <c r="DL106" s="263"/>
      <c r="DM106" s="263"/>
      <c r="DN106" s="263"/>
      <c r="DO106" s="263"/>
      <c r="DP106" s="263"/>
      <c r="DQ106" s="263"/>
      <c r="DR106" s="263"/>
      <c r="DS106" s="263"/>
      <c r="DT106" s="263"/>
      <c r="DU106" s="263"/>
      <c r="DV106" s="263"/>
      <c r="DW106" s="263"/>
      <c r="DX106" s="263"/>
      <c r="DY106" s="263"/>
      <c r="DZ106" s="263"/>
    </row>
    <row r="107" spans="1:130" s="20" customFormat="1" ht="16.350000000000001" customHeight="1" x14ac:dyDescent="0.25">
      <c r="A107" s="2517" t="s">
        <v>128</v>
      </c>
      <c r="B107" s="1739" t="s">
        <v>129</v>
      </c>
      <c r="C107" s="1740">
        <f t="shared" si="15"/>
        <v>0</v>
      </c>
      <c r="D107" s="1741">
        <f>SUM(F107+H107+J107+L107+N107+P107+R107+T107)</f>
        <v>0</v>
      </c>
      <c r="E107" s="1735">
        <f>SUM(G107+I107+K107+M107+O107+Q107+S107+U107)</f>
        <v>0</v>
      </c>
      <c r="F107" s="1652"/>
      <c r="G107" s="1742"/>
      <c r="H107" s="1652"/>
      <c r="I107" s="1743"/>
      <c r="J107" s="1652"/>
      <c r="K107" s="96"/>
      <c r="L107" s="1652"/>
      <c r="M107" s="96"/>
      <c r="N107" s="1652"/>
      <c r="O107" s="1743"/>
      <c r="P107" s="1652"/>
      <c r="Q107" s="1743"/>
      <c r="R107" s="1652"/>
      <c r="S107" s="1743"/>
      <c r="T107" s="1652"/>
      <c r="U107" s="1743"/>
      <c r="V107" s="228"/>
      <c r="W107" s="228"/>
      <c r="X107" s="228"/>
      <c r="Y107" s="228"/>
      <c r="Z107" s="228"/>
      <c r="AA107" s="228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3"/>
      <c r="BN107" s="263"/>
      <c r="BO107" s="263"/>
      <c r="BP107" s="263"/>
      <c r="BQ107" s="263"/>
      <c r="BR107" s="263"/>
      <c r="BS107" s="263"/>
      <c r="BT107" s="263"/>
      <c r="BU107" s="263"/>
      <c r="BV107" s="263"/>
      <c r="BW107" s="263"/>
      <c r="BX107" s="263"/>
      <c r="BY107" s="263"/>
      <c r="BZ107" s="263"/>
      <c r="CA107" s="263"/>
      <c r="CB107" s="263"/>
      <c r="CC107" s="263"/>
      <c r="CD107" s="263"/>
      <c r="CE107" s="263"/>
      <c r="CF107" s="263"/>
      <c r="CG107" s="263"/>
      <c r="CH107" s="263"/>
      <c r="CI107" s="263"/>
      <c r="CJ107" s="263"/>
      <c r="CK107" s="263"/>
      <c r="CL107" s="263"/>
      <c r="CM107" s="263"/>
      <c r="CN107" s="263"/>
      <c r="CO107" s="263"/>
      <c r="CP107" s="263"/>
      <c r="CQ107" s="263"/>
      <c r="CR107" s="263"/>
      <c r="CS107" s="263"/>
      <c r="CT107" s="263"/>
      <c r="CU107" s="263"/>
      <c r="CV107" s="263"/>
      <c r="CW107" s="263"/>
      <c r="CX107" s="263"/>
      <c r="CY107" s="263"/>
      <c r="CZ107" s="263"/>
      <c r="DA107" s="263"/>
      <c r="DB107" s="263"/>
      <c r="DC107" s="263"/>
      <c r="DD107" s="263"/>
      <c r="DE107" s="263"/>
      <c r="DF107" s="263"/>
      <c r="DG107" s="263"/>
      <c r="DH107" s="263"/>
      <c r="DI107" s="263"/>
      <c r="DJ107" s="263"/>
      <c r="DK107" s="263"/>
      <c r="DL107" s="263"/>
      <c r="DM107" s="263"/>
      <c r="DN107" s="263"/>
      <c r="DO107" s="263"/>
      <c r="DP107" s="263"/>
      <c r="DQ107" s="263"/>
      <c r="DR107" s="263"/>
      <c r="DS107" s="263"/>
      <c r="DT107" s="263"/>
      <c r="DU107" s="263"/>
      <c r="DV107" s="263"/>
      <c r="DW107" s="263"/>
      <c r="DX107" s="263"/>
      <c r="DY107" s="263"/>
      <c r="DZ107" s="263"/>
    </row>
    <row r="108" spans="1:130" s="20" customFormat="1" ht="20.25" customHeight="1" x14ac:dyDescent="0.25">
      <c r="A108" s="2518"/>
      <c r="B108" s="291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2">
        <f t="shared" si="17"/>
        <v>0</v>
      </c>
      <c r="F108" s="105"/>
      <c r="G108" s="280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8"/>
      <c r="W108" s="228"/>
      <c r="X108" s="228"/>
      <c r="Y108" s="228"/>
      <c r="Z108" s="228"/>
      <c r="AA108" s="228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3"/>
      <c r="BQ108" s="263"/>
      <c r="BR108" s="263"/>
      <c r="BS108" s="263"/>
      <c r="BT108" s="263"/>
      <c r="BU108" s="263"/>
      <c r="BV108" s="263"/>
      <c r="BW108" s="263"/>
      <c r="BX108" s="263"/>
      <c r="BY108" s="263"/>
      <c r="BZ108" s="263"/>
      <c r="CA108" s="263"/>
      <c r="CB108" s="263"/>
      <c r="CC108" s="263"/>
      <c r="CD108" s="263"/>
      <c r="CE108" s="263"/>
      <c r="CF108" s="263"/>
      <c r="CG108" s="263"/>
      <c r="CH108" s="263"/>
      <c r="CI108" s="263"/>
      <c r="CJ108" s="263"/>
      <c r="CK108" s="263"/>
      <c r="CL108" s="263"/>
      <c r="CM108" s="263"/>
      <c r="CN108" s="263"/>
      <c r="CO108" s="263"/>
      <c r="CP108" s="263"/>
      <c r="CQ108" s="263"/>
      <c r="CR108" s="263"/>
      <c r="CS108" s="263"/>
      <c r="CT108" s="263"/>
      <c r="CU108" s="263"/>
      <c r="CV108" s="263"/>
      <c r="CW108" s="263"/>
      <c r="CX108" s="263"/>
      <c r="CY108" s="263"/>
      <c r="CZ108" s="263"/>
      <c r="DA108" s="263"/>
      <c r="DB108" s="263"/>
      <c r="DC108" s="263"/>
      <c r="DD108" s="263"/>
      <c r="DE108" s="263"/>
      <c r="DF108" s="263"/>
      <c r="DG108" s="263"/>
      <c r="DH108" s="263"/>
      <c r="DI108" s="263"/>
      <c r="DJ108" s="263"/>
      <c r="DK108" s="263"/>
      <c r="DL108" s="263"/>
      <c r="DM108" s="263"/>
      <c r="DN108" s="263"/>
      <c r="DO108" s="263"/>
      <c r="DP108" s="263"/>
      <c r="DQ108" s="263"/>
      <c r="DR108" s="263"/>
      <c r="DS108" s="263"/>
      <c r="DT108" s="263"/>
      <c r="DU108" s="263"/>
      <c r="DV108" s="263"/>
      <c r="DW108" s="263"/>
      <c r="DX108" s="263"/>
      <c r="DY108" s="263"/>
      <c r="DZ108" s="263"/>
    </row>
    <row r="109" spans="1:130" s="20" customFormat="1" ht="30.75" customHeight="1" x14ac:dyDescent="0.25">
      <c r="A109" s="2382"/>
      <c r="B109" s="138" t="s">
        <v>131</v>
      </c>
      <c r="C109" s="49">
        <f t="shared" si="15"/>
        <v>0</v>
      </c>
      <c r="D109" s="92">
        <f t="shared" si="17"/>
        <v>0</v>
      </c>
      <c r="E109" s="185">
        <f t="shared" si="17"/>
        <v>0</v>
      </c>
      <c r="F109" s="54"/>
      <c r="G109" s="293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8"/>
      <c r="W109" s="228"/>
      <c r="X109" s="228"/>
      <c r="Y109" s="228"/>
      <c r="Z109" s="228"/>
      <c r="AA109" s="228"/>
      <c r="BA109" s="263"/>
      <c r="BB109" s="263"/>
      <c r="BC109" s="263"/>
      <c r="BD109" s="263"/>
      <c r="BE109" s="263"/>
      <c r="BF109" s="263"/>
      <c r="BG109" s="263"/>
      <c r="BH109" s="263"/>
      <c r="BI109" s="263"/>
      <c r="BJ109" s="263"/>
      <c r="BK109" s="263"/>
      <c r="BL109" s="263"/>
      <c r="BM109" s="263"/>
      <c r="BN109" s="263"/>
      <c r="BO109" s="263"/>
      <c r="BP109" s="263"/>
      <c r="BQ109" s="263"/>
      <c r="BR109" s="263"/>
      <c r="BS109" s="263"/>
      <c r="BT109" s="263"/>
      <c r="BU109" s="263"/>
      <c r="BV109" s="263"/>
      <c r="BW109" s="263"/>
      <c r="BX109" s="263"/>
      <c r="BY109" s="263"/>
      <c r="BZ109" s="263"/>
      <c r="CA109" s="263"/>
      <c r="CB109" s="263"/>
      <c r="CC109" s="263"/>
      <c r="CD109" s="263"/>
      <c r="CE109" s="263"/>
      <c r="CF109" s="263"/>
      <c r="CG109" s="263"/>
      <c r="CH109" s="263"/>
      <c r="CI109" s="263"/>
      <c r="CJ109" s="263"/>
      <c r="CK109" s="263"/>
      <c r="CL109" s="263"/>
      <c r="CM109" s="263"/>
      <c r="CN109" s="263"/>
      <c r="CO109" s="263"/>
      <c r="CP109" s="263"/>
      <c r="CQ109" s="263"/>
      <c r="CR109" s="263"/>
      <c r="CS109" s="263"/>
      <c r="CT109" s="263"/>
      <c r="CU109" s="263"/>
      <c r="CV109" s="263"/>
      <c r="CW109" s="263"/>
      <c r="CX109" s="263"/>
      <c r="CY109" s="263"/>
      <c r="CZ109" s="263"/>
      <c r="DA109" s="263"/>
      <c r="DB109" s="263"/>
      <c r="DC109" s="263"/>
      <c r="DD109" s="263"/>
      <c r="DE109" s="263"/>
      <c r="DF109" s="263"/>
      <c r="DG109" s="263"/>
      <c r="DH109" s="263"/>
      <c r="DI109" s="263"/>
      <c r="DJ109" s="263"/>
      <c r="DK109" s="263"/>
      <c r="DL109" s="263"/>
      <c r="DM109" s="263"/>
      <c r="DN109" s="263"/>
      <c r="DO109" s="263"/>
      <c r="DP109" s="263"/>
      <c r="DQ109" s="263"/>
      <c r="DR109" s="263"/>
      <c r="DS109" s="263"/>
      <c r="DT109" s="263"/>
      <c r="DU109" s="263"/>
      <c r="DV109" s="263"/>
      <c r="DW109" s="263"/>
      <c r="DX109" s="263"/>
      <c r="DY109" s="263"/>
      <c r="DZ109" s="263"/>
    </row>
    <row r="110" spans="1:130" ht="31.35" customHeight="1" x14ac:dyDescent="0.25">
      <c r="A110" s="524" t="s">
        <v>132</v>
      </c>
      <c r="B110" s="524"/>
      <c r="C110" s="524"/>
      <c r="D110" s="524"/>
      <c r="E110" s="524"/>
      <c r="F110" s="1744"/>
      <c r="G110" s="1744"/>
      <c r="H110" s="1744"/>
      <c r="I110" s="1745"/>
      <c r="J110" s="297"/>
      <c r="K110" s="297"/>
      <c r="L110" s="298"/>
      <c r="M110" s="299"/>
      <c r="N110" s="300"/>
      <c r="O110" s="1744"/>
      <c r="P110" s="300"/>
      <c r="Q110" s="1566"/>
      <c r="R110" s="302"/>
      <c r="S110" s="302"/>
      <c r="T110" s="300"/>
      <c r="U110" s="300"/>
      <c r="V110" s="300"/>
      <c r="W110" s="1744"/>
      <c r="X110" s="300"/>
      <c r="Y110" s="1744"/>
      <c r="Z110" s="303"/>
      <c r="AA110" s="1746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518" t="s">
        <v>25</v>
      </c>
      <c r="B111" s="2518" t="s">
        <v>26</v>
      </c>
      <c r="C111" s="2505" t="s">
        <v>27</v>
      </c>
      <c r="D111" s="2366"/>
      <c r="E111" s="2331"/>
      <c r="F111" s="2535" t="s">
        <v>28</v>
      </c>
      <c r="G111" s="2535"/>
      <c r="H111" s="2535"/>
      <c r="I111" s="2535"/>
      <c r="J111" s="2535"/>
      <c r="K111" s="2535"/>
      <c r="L111" s="2535"/>
      <c r="M111" s="2535"/>
      <c r="N111" s="2535"/>
      <c r="O111" s="2535"/>
      <c r="P111" s="2535"/>
      <c r="Q111" s="2535"/>
      <c r="R111" s="2535"/>
      <c r="S111" s="2535"/>
      <c r="T111" s="2378"/>
      <c r="U111" s="2378"/>
      <c r="V111" s="2535"/>
      <c r="W111" s="2535"/>
      <c r="X111" s="2535"/>
      <c r="Y111" s="2535"/>
      <c r="Z111" s="2535"/>
      <c r="AA111" s="2524"/>
    </row>
    <row r="112" spans="1:130" ht="16.350000000000001" customHeight="1" x14ac:dyDescent="0.25">
      <c r="A112" s="2518"/>
      <c r="B112" s="2518"/>
      <c r="C112" s="2376"/>
      <c r="D112" s="2534"/>
      <c r="E112" s="2506"/>
      <c r="F112" s="2522" t="s">
        <v>133</v>
      </c>
      <c r="G112" s="2502"/>
      <c r="H112" s="2501" t="s">
        <v>134</v>
      </c>
      <c r="I112" s="2502"/>
      <c r="J112" s="2501" t="s">
        <v>135</v>
      </c>
      <c r="K112" s="2502"/>
      <c r="L112" s="2522" t="s">
        <v>136</v>
      </c>
      <c r="M112" s="2502"/>
      <c r="N112" s="2501" t="s">
        <v>137</v>
      </c>
      <c r="O112" s="2502"/>
      <c r="P112" s="2501" t="s">
        <v>138</v>
      </c>
      <c r="Q112" s="2502"/>
      <c r="R112" s="2501" t="s">
        <v>139</v>
      </c>
      <c r="S112" s="2502"/>
      <c r="T112" s="2501" t="s">
        <v>140</v>
      </c>
      <c r="U112" s="2502"/>
      <c r="V112" s="2501" t="s">
        <v>141</v>
      </c>
      <c r="W112" s="2502"/>
      <c r="X112" s="2501" t="s">
        <v>142</v>
      </c>
      <c r="Y112" s="2502"/>
      <c r="Z112" s="2531" t="s">
        <v>143</v>
      </c>
      <c r="AA112" s="2526"/>
    </row>
    <row r="113" spans="1:28" ht="16.350000000000001" customHeight="1" x14ac:dyDescent="0.25">
      <c r="A113" s="2353"/>
      <c r="B113" s="2353"/>
      <c r="C113" s="1719" t="s">
        <v>17</v>
      </c>
      <c r="D113" s="1732" t="s">
        <v>18</v>
      </c>
      <c r="E113" s="1747" t="s">
        <v>19</v>
      </c>
      <c r="F113" s="1717" t="s">
        <v>18</v>
      </c>
      <c r="G113" s="1568" t="s">
        <v>19</v>
      </c>
      <c r="H113" s="1719" t="s">
        <v>18</v>
      </c>
      <c r="I113" s="1568" t="s">
        <v>19</v>
      </c>
      <c r="J113" s="1719" t="s">
        <v>18</v>
      </c>
      <c r="K113" s="1568" t="s">
        <v>19</v>
      </c>
      <c r="L113" s="1717" t="s">
        <v>18</v>
      </c>
      <c r="M113" s="1568" t="s">
        <v>19</v>
      </c>
      <c r="N113" s="1719" t="s">
        <v>18</v>
      </c>
      <c r="O113" s="1568" t="s">
        <v>19</v>
      </c>
      <c r="P113" s="1719" t="s">
        <v>18</v>
      </c>
      <c r="Q113" s="1568" t="s">
        <v>19</v>
      </c>
      <c r="R113" s="1719" t="s">
        <v>18</v>
      </c>
      <c r="S113" s="1702" t="s">
        <v>19</v>
      </c>
      <c r="T113" s="1719" t="s">
        <v>18</v>
      </c>
      <c r="U113" s="1568" t="s">
        <v>19</v>
      </c>
      <c r="V113" s="1719" t="s">
        <v>18</v>
      </c>
      <c r="W113" s="1568" t="s">
        <v>19</v>
      </c>
      <c r="X113" s="1719" t="s">
        <v>18</v>
      </c>
      <c r="Y113" s="1568" t="s">
        <v>19</v>
      </c>
      <c r="Z113" s="1748" t="s">
        <v>18</v>
      </c>
      <c r="AA113" s="1749" t="s">
        <v>19</v>
      </c>
      <c r="AB113" s="508"/>
    </row>
    <row r="114" spans="1:28" ht="16.350000000000001" customHeight="1" x14ac:dyDescent="0.25">
      <c r="A114" s="2532" t="s">
        <v>144</v>
      </c>
      <c r="B114" s="1672" t="s">
        <v>145</v>
      </c>
      <c r="C114" s="1750">
        <f t="shared" ref="C114:C143" si="18">SUM(D114+E114)</f>
        <v>0</v>
      </c>
      <c r="D114" s="310">
        <f>SUM(F114+H114+J114+L114+N114+P114+R114+T114+V114+X114+Z114)</f>
        <v>0</v>
      </c>
      <c r="E114" s="311">
        <f t="shared" ref="E114:E143" si="19">SUM(G114+I114+K114+M114+O114+Q114+S114+U114+W114+Y114+AA114)</f>
        <v>0</v>
      </c>
      <c r="F114" s="1751"/>
      <c r="G114" s="1743"/>
      <c r="H114" s="1652"/>
      <c r="I114" s="96"/>
      <c r="J114" s="1652"/>
      <c r="K114" s="96"/>
      <c r="L114" s="1752"/>
      <c r="M114" s="96"/>
      <c r="N114" s="1652"/>
      <c r="O114" s="96"/>
      <c r="P114" s="1652"/>
      <c r="Q114" s="96"/>
      <c r="R114" s="1652"/>
      <c r="S114" s="96"/>
      <c r="T114" s="1652"/>
      <c r="U114" s="96"/>
      <c r="V114" s="1738"/>
      <c r="W114" s="96"/>
      <c r="X114" s="1738"/>
      <c r="Y114" s="96"/>
      <c r="Z114" s="1742"/>
      <c r="AA114" s="314"/>
    </row>
    <row r="115" spans="1:28" ht="16.350000000000001" customHeight="1" x14ac:dyDescent="0.25">
      <c r="A115" s="2533"/>
      <c r="B115" s="1573" t="s">
        <v>146</v>
      </c>
      <c r="C115" s="1553">
        <f t="shared" si="18"/>
        <v>0</v>
      </c>
      <c r="D115" s="316">
        <f t="shared" ref="D115:D143" si="20">SUM(F115+H115+J115+L115+N115+P115+R115+T115+V115+X115+Z115)</f>
        <v>0</v>
      </c>
      <c r="E115" s="317">
        <f t="shared" si="19"/>
        <v>0</v>
      </c>
      <c r="F115" s="165"/>
      <c r="G115" s="86"/>
      <c r="H115" s="82"/>
      <c r="I115" s="83"/>
      <c r="J115" s="82"/>
      <c r="K115" s="83"/>
      <c r="L115" s="318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19"/>
      <c r="AA115" s="320"/>
    </row>
    <row r="116" spans="1:28" ht="16.350000000000001" customHeight="1" x14ac:dyDescent="0.25">
      <c r="A116" s="2533"/>
      <c r="B116" s="1481" t="s">
        <v>147</v>
      </c>
      <c r="C116" s="1553">
        <f t="shared" si="18"/>
        <v>0</v>
      </c>
      <c r="D116" s="316">
        <f t="shared" si="20"/>
        <v>0</v>
      </c>
      <c r="E116" s="317">
        <f t="shared" si="19"/>
        <v>0</v>
      </c>
      <c r="F116" s="165"/>
      <c r="G116" s="86"/>
      <c r="H116" s="82"/>
      <c r="I116" s="83"/>
      <c r="J116" s="82"/>
      <c r="K116" s="83"/>
      <c r="L116" s="318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19"/>
      <c r="AA116" s="320"/>
    </row>
    <row r="117" spans="1:28" ht="16.350000000000001" customHeight="1" x14ac:dyDescent="0.25">
      <c r="A117" s="2373"/>
      <c r="B117" s="1481" t="s">
        <v>148</v>
      </c>
      <c r="C117" s="321">
        <f t="shared" si="18"/>
        <v>0</v>
      </c>
      <c r="D117" s="322">
        <f t="shared" si="20"/>
        <v>0</v>
      </c>
      <c r="E117" s="323">
        <f t="shared" si="19"/>
        <v>0</v>
      </c>
      <c r="F117" s="165"/>
      <c r="G117" s="86"/>
      <c r="H117" s="82"/>
      <c r="I117" s="83"/>
      <c r="J117" s="82"/>
      <c r="K117" s="83"/>
      <c r="L117" s="318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19"/>
      <c r="AA117" s="320"/>
    </row>
    <row r="118" spans="1:28" ht="16.350000000000001" customHeight="1" x14ac:dyDescent="0.25">
      <c r="A118" s="2374"/>
      <c r="B118" s="1480" t="s">
        <v>149</v>
      </c>
      <c r="C118" s="256">
        <f t="shared" si="18"/>
        <v>0</v>
      </c>
      <c r="D118" s="324">
        <f t="shared" si="20"/>
        <v>0</v>
      </c>
      <c r="E118" s="325">
        <f t="shared" si="19"/>
        <v>0</v>
      </c>
      <c r="F118" s="194"/>
      <c r="G118" s="55"/>
      <c r="H118" s="54"/>
      <c r="I118" s="93"/>
      <c r="J118" s="54"/>
      <c r="K118" s="93"/>
      <c r="L118" s="293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6"/>
      <c r="AA118" s="189"/>
    </row>
    <row r="119" spans="1:28" ht="16.350000000000001" customHeight="1" x14ac:dyDescent="0.25">
      <c r="A119" s="2532" t="s">
        <v>150</v>
      </c>
      <c r="B119" s="1672" t="s">
        <v>145</v>
      </c>
      <c r="C119" s="1750">
        <f t="shared" si="18"/>
        <v>0</v>
      </c>
      <c r="D119" s="310">
        <f t="shared" si="20"/>
        <v>0</v>
      </c>
      <c r="E119" s="311">
        <f t="shared" si="19"/>
        <v>0</v>
      </c>
      <c r="F119" s="1751"/>
      <c r="G119" s="1743"/>
      <c r="H119" s="1652"/>
      <c r="I119" s="96"/>
      <c r="J119" s="1652"/>
      <c r="K119" s="96"/>
      <c r="L119" s="1752"/>
      <c r="M119" s="96"/>
      <c r="N119" s="1652"/>
      <c r="O119" s="96"/>
      <c r="P119" s="1652"/>
      <c r="Q119" s="96"/>
      <c r="R119" s="1652"/>
      <c r="S119" s="96"/>
      <c r="T119" s="1652"/>
      <c r="U119" s="96"/>
      <c r="V119" s="1738"/>
      <c r="W119" s="96"/>
      <c r="X119" s="1738"/>
      <c r="Y119" s="96"/>
      <c r="Z119" s="1742"/>
      <c r="AA119" s="314"/>
    </row>
    <row r="120" spans="1:28" ht="16.350000000000001" customHeight="1" x14ac:dyDescent="0.25">
      <c r="A120" s="2533"/>
      <c r="B120" s="1573" t="s">
        <v>146</v>
      </c>
      <c r="C120" s="1553">
        <f t="shared" si="18"/>
        <v>0</v>
      </c>
      <c r="D120" s="316">
        <f t="shared" si="20"/>
        <v>0</v>
      </c>
      <c r="E120" s="317">
        <f t="shared" si="19"/>
        <v>0</v>
      </c>
      <c r="F120" s="165"/>
      <c r="G120" s="86"/>
      <c r="H120" s="82"/>
      <c r="I120" s="83"/>
      <c r="J120" s="82"/>
      <c r="K120" s="83"/>
      <c r="L120" s="318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19"/>
      <c r="AA120" s="320"/>
    </row>
    <row r="121" spans="1:28" ht="16.350000000000001" customHeight="1" x14ac:dyDescent="0.25">
      <c r="A121" s="2533"/>
      <c r="B121" s="1481" t="s">
        <v>147</v>
      </c>
      <c r="C121" s="1553">
        <f t="shared" si="18"/>
        <v>0</v>
      </c>
      <c r="D121" s="316">
        <f t="shared" si="20"/>
        <v>0</v>
      </c>
      <c r="E121" s="317">
        <f t="shared" si="19"/>
        <v>0</v>
      </c>
      <c r="F121" s="165"/>
      <c r="G121" s="86"/>
      <c r="H121" s="82"/>
      <c r="I121" s="83"/>
      <c r="J121" s="82"/>
      <c r="K121" s="83"/>
      <c r="L121" s="318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19"/>
      <c r="AA121" s="320"/>
    </row>
    <row r="122" spans="1:28" ht="16.350000000000001" customHeight="1" x14ac:dyDescent="0.25">
      <c r="A122" s="2373"/>
      <c r="B122" s="1481" t="s">
        <v>148</v>
      </c>
      <c r="C122" s="321">
        <f t="shared" si="18"/>
        <v>0</v>
      </c>
      <c r="D122" s="322">
        <f t="shared" si="20"/>
        <v>0</v>
      </c>
      <c r="E122" s="323">
        <f t="shared" si="19"/>
        <v>0</v>
      </c>
      <c r="F122" s="165"/>
      <c r="G122" s="86"/>
      <c r="H122" s="82"/>
      <c r="I122" s="83"/>
      <c r="J122" s="82"/>
      <c r="K122" s="83"/>
      <c r="L122" s="318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19"/>
      <c r="AA122" s="320"/>
    </row>
    <row r="123" spans="1:28" ht="16.350000000000001" customHeight="1" x14ac:dyDescent="0.25">
      <c r="A123" s="2374"/>
      <c r="B123" s="1480" t="s">
        <v>149</v>
      </c>
      <c r="C123" s="256">
        <f t="shared" si="18"/>
        <v>0</v>
      </c>
      <c r="D123" s="324">
        <f t="shared" si="20"/>
        <v>0</v>
      </c>
      <c r="E123" s="325">
        <f t="shared" si="19"/>
        <v>0</v>
      </c>
      <c r="F123" s="194"/>
      <c r="G123" s="55"/>
      <c r="H123" s="54"/>
      <c r="I123" s="93"/>
      <c r="J123" s="54"/>
      <c r="K123" s="93"/>
      <c r="L123" s="293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6"/>
      <c r="AA123" s="189"/>
    </row>
    <row r="124" spans="1:28" ht="16.350000000000001" customHeight="1" x14ac:dyDescent="0.25">
      <c r="A124" s="2517" t="s">
        <v>151</v>
      </c>
      <c r="B124" s="1672" t="s">
        <v>145</v>
      </c>
      <c r="C124" s="1750">
        <f t="shared" si="18"/>
        <v>0</v>
      </c>
      <c r="D124" s="310">
        <f t="shared" si="20"/>
        <v>0</v>
      </c>
      <c r="E124" s="311">
        <f t="shared" si="19"/>
        <v>0</v>
      </c>
      <c r="F124" s="1751"/>
      <c r="G124" s="1743"/>
      <c r="H124" s="1652"/>
      <c r="I124" s="96"/>
      <c r="J124" s="1652"/>
      <c r="K124" s="96"/>
      <c r="L124" s="1752"/>
      <c r="M124" s="96"/>
      <c r="N124" s="1652"/>
      <c r="O124" s="96"/>
      <c r="P124" s="1652"/>
      <c r="Q124" s="96"/>
      <c r="R124" s="1652"/>
      <c r="S124" s="96"/>
      <c r="T124" s="1652"/>
      <c r="U124" s="96"/>
      <c r="V124" s="1738"/>
      <c r="W124" s="96"/>
      <c r="X124" s="1738"/>
      <c r="Y124" s="96"/>
      <c r="Z124" s="1742"/>
      <c r="AA124" s="314"/>
    </row>
    <row r="125" spans="1:28" ht="16.350000000000001" customHeight="1" x14ac:dyDescent="0.25">
      <c r="A125" s="2518"/>
      <c r="B125" s="1573" t="s">
        <v>146</v>
      </c>
      <c r="C125" s="1553">
        <f t="shared" si="18"/>
        <v>0</v>
      </c>
      <c r="D125" s="316">
        <f t="shared" si="20"/>
        <v>0</v>
      </c>
      <c r="E125" s="317">
        <f t="shared" si="19"/>
        <v>0</v>
      </c>
      <c r="F125" s="165"/>
      <c r="G125" s="86"/>
      <c r="H125" s="82"/>
      <c r="I125" s="83"/>
      <c r="J125" s="82"/>
      <c r="K125" s="83"/>
      <c r="L125" s="318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19"/>
      <c r="AA125" s="320"/>
    </row>
    <row r="126" spans="1:28" ht="16.350000000000001" customHeight="1" x14ac:dyDescent="0.25">
      <c r="A126" s="2518"/>
      <c r="B126" s="1481" t="s">
        <v>147</v>
      </c>
      <c r="C126" s="1553">
        <f t="shared" si="18"/>
        <v>0</v>
      </c>
      <c r="D126" s="316">
        <f t="shared" si="20"/>
        <v>0</v>
      </c>
      <c r="E126" s="317">
        <f t="shared" si="19"/>
        <v>0</v>
      </c>
      <c r="F126" s="165"/>
      <c r="G126" s="86"/>
      <c r="H126" s="82"/>
      <c r="I126" s="83"/>
      <c r="J126" s="82"/>
      <c r="K126" s="83"/>
      <c r="L126" s="318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19"/>
      <c r="AA126" s="320"/>
    </row>
    <row r="127" spans="1:28" ht="16.350000000000001" customHeight="1" x14ac:dyDescent="0.25">
      <c r="A127" s="2518"/>
      <c r="B127" s="1481" t="s">
        <v>148</v>
      </c>
      <c r="C127" s="321">
        <f t="shared" si="18"/>
        <v>0</v>
      </c>
      <c r="D127" s="322">
        <f t="shared" si="20"/>
        <v>0</v>
      </c>
      <c r="E127" s="323">
        <f t="shared" si="19"/>
        <v>0</v>
      </c>
      <c r="F127" s="165"/>
      <c r="G127" s="86"/>
      <c r="H127" s="82"/>
      <c r="I127" s="83"/>
      <c r="J127" s="82"/>
      <c r="K127" s="83"/>
      <c r="L127" s="318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19"/>
      <c r="AA127" s="320"/>
    </row>
    <row r="128" spans="1:28" ht="16.350000000000001" customHeight="1" x14ac:dyDescent="0.25">
      <c r="A128" s="2353"/>
      <c r="B128" s="1480" t="s">
        <v>149</v>
      </c>
      <c r="C128" s="256">
        <f t="shared" si="18"/>
        <v>0</v>
      </c>
      <c r="D128" s="324">
        <f t="shared" si="20"/>
        <v>0</v>
      </c>
      <c r="E128" s="325">
        <f t="shared" si="19"/>
        <v>0</v>
      </c>
      <c r="F128" s="194"/>
      <c r="G128" s="55"/>
      <c r="H128" s="54"/>
      <c r="I128" s="93"/>
      <c r="J128" s="54"/>
      <c r="K128" s="93"/>
      <c r="L128" s="293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6"/>
      <c r="AA128" s="189"/>
    </row>
    <row r="129" spans="1:27" ht="16.350000000000001" customHeight="1" x14ac:dyDescent="0.25">
      <c r="A129" s="2532" t="s">
        <v>152</v>
      </c>
      <c r="B129" s="1672" t="s">
        <v>145</v>
      </c>
      <c r="C129" s="1750">
        <f t="shared" si="18"/>
        <v>0</v>
      </c>
      <c r="D129" s="310">
        <f t="shared" si="20"/>
        <v>0</v>
      </c>
      <c r="E129" s="311">
        <f t="shared" si="19"/>
        <v>0</v>
      </c>
      <c r="F129" s="1751"/>
      <c r="G129" s="1743"/>
      <c r="H129" s="1652"/>
      <c r="I129" s="96"/>
      <c r="J129" s="1652"/>
      <c r="K129" s="96"/>
      <c r="L129" s="1752"/>
      <c r="M129" s="96"/>
      <c r="N129" s="1652"/>
      <c r="O129" s="96"/>
      <c r="P129" s="1652"/>
      <c r="Q129" s="96"/>
      <c r="R129" s="1652"/>
      <c r="S129" s="96"/>
      <c r="T129" s="1652"/>
      <c r="U129" s="96"/>
      <c r="V129" s="1738"/>
      <c r="W129" s="96"/>
      <c r="X129" s="1738"/>
      <c r="Y129" s="96"/>
      <c r="Z129" s="1742"/>
      <c r="AA129" s="314"/>
    </row>
    <row r="130" spans="1:27" ht="16.350000000000001" customHeight="1" x14ac:dyDescent="0.25">
      <c r="A130" s="2533"/>
      <c r="B130" s="1573" t="s">
        <v>146</v>
      </c>
      <c r="C130" s="1553">
        <f t="shared" si="18"/>
        <v>0</v>
      </c>
      <c r="D130" s="316">
        <f t="shared" si="20"/>
        <v>0</v>
      </c>
      <c r="E130" s="317">
        <f t="shared" si="19"/>
        <v>0</v>
      </c>
      <c r="F130" s="165"/>
      <c r="G130" s="86"/>
      <c r="H130" s="82"/>
      <c r="I130" s="83"/>
      <c r="J130" s="82"/>
      <c r="K130" s="83"/>
      <c r="L130" s="318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19"/>
      <c r="AA130" s="320"/>
    </row>
    <row r="131" spans="1:27" ht="16.350000000000001" customHeight="1" x14ac:dyDescent="0.25">
      <c r="A131" s="2533"/>
      <c r="B131" s="1481" t="s">
        <v>147</v>
      </c>
      <c r="C131" s="1553">
        <f t="shared" si="18"/>
        <v>0</v>
      </c>
      <c r="D131" s="316">
        <f t="shared" si="20"/>
        <v>0</v>
      </c>
      <c r="E131" s="317">
        <f t="shared" si="19"/>
        <v>0</v>
      </c>
      <c r="F131" s="165"/>
      <c r="G131" s="86"/>
      <c r="H131" s="82"/>
      <c r="I131" s="83"/>
      <c r="J131" s="82"/>
      <c r="K131" s="83"/>
      <c r="L131" s="318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19"/>
      <c r="AA131" s="320"/>
    </row>
    <row r="132" spans="1:27" ht="16.350000000000001" customHeight="1" x14ac:dyDescent="0.25">
      <c r="A132" s="2373"/>
      <c r="B132" s="1481" t="s">
        <v>148</v>
      </c>
      <c r="C132" s="321">
        <f t="shared" si="18"/>
        <v>0</v>
      </c>
      <c r="D132" s="322">
        <f t="shared" si="20"/>
        <v>0</v>
      </c>
      <c r="E132" s="323">
        <f t="shared" si="19"/>
        <v>0</v>
      </c>
      <c r="F132" s="165"/>
      <c r="G132" s="86"/>
      <c r="H132" s="82"/>
      <c r="I132" s="83"/>
      <c r="J132" s="82"/>
      <c r="K132" s="83"/>
      <c r="L132" s="318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19"/>
      <c r="AA132" s="320"/>
    </row>
    <row r="133" spans="1:27" ht="16.350000000000001" customHeight="1" x14ac:dyDescent="0.25">
      <c r="A133" s="2374"/>
      <c r="B133" s="1480" t="s">
        <v>149</v>
      </c>
      <c r="C133" s="256">
        <f t="shared" si="18"/>
        <v>0</v>
      </c>
      <c r="D133" s="324">
        <f t="shared" si="20"/>
        <v>0</v>
      </c>
      <c r="E133" s="325">
        <f t="shared" si="19"/>
        <v>0</v>
      </c>
      <c r="F133" s="194"/>
      <c r="G133" s="55"/>
      <c r="H133" s="54"/>
      <c r="I133" s="93"/>
      <c r="J133" s="54"/>
      <c r="K133" s="93"/>
      <c r="L133" s="293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6"/>
      <c r="AA133" s="189"/>
    </row>
    <row r="134" spans="1:27" ht="16.350000000000001" customHeight="1" x14ac:dyDescent="0.25">
      <c r="A134" s="2532" t="s">
        <v>153</v>
      </c>
      <c r="B134" s="1672" t="s">
        <v>145</v>
      </c>
      <c r="C134" s="1750">
        <f t="shared" si="18"/>
        <v>0</v>
      </c>
      <c r="D134" s="310">
        <f t="shared" si="20"/>
        <v>0</v>
      </c>
      <c r="E134" s="311">
        <f t="shared" si="19"/>
        <v>0</v>
      </c>
      <c r="F134" s="1751"/>
      <c r="G134" s="1743"/>
      <c r="H134" s="1652"/>
      <c r="I134" s="96"/>
      <c r="J134" s="1652"/>
      <c r="K134" s="96"/>
      <c r="L134" s="1752"/>
      <c r="M134" s="96"/>
      <c r="N134" s="1652"/>
      <c r="O134" s="96"/>
      <c r="P134" s="1652"/>
      <c r="Q134" s="96"/>
      <c r="R134" s="1652"/>
      <c r="S134" s="96"/>
      <c r="T134" s="1652"/>
      <c r="U134" s="96"/>
      <c r="V134" s="1738"/>
      <c r="W134" s="96"/>
      <c r="X134" s="1738"/>
      <c r="Y134" s="96"/>
      <c r="Z134" s="1742"/>
      <c r="AA134" s="314"/>
    </row>
    <row r="135" spans="1:27" ht="16.350000000000001" customHeight="1" x14ac:dyDescent="0.25">
      <c r="A135" s="2533"/>
      <c r="B135" s="1573" t="s">
        <v>146</v>
      </c>
      <c r="C135" s="1553">
        <f t="shared" si="18"/>
        <v>0</v>
      </c>
      <c r="D135" s="316">
        <f t="shared" si="20"/>
        <v>0</v>
      </c>
      <c r="E135" s="317">
        <f t="shared" si="19"/>
        <v>0</v>
      </c>
      <c r="F135" s="165"/>
      <c r="G135" s="86"/>
      <c r="H135" s="82"/>
      <c r="I135" s="83"/>
      <c r="J135" s="82"/>
      <c r="K135" s="83"/>
      <c r="L135" s="318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19"/>
      <c r="AA135" s="320"/>
    </row>
    <row r="136" spans="1:27" ht="16.350000000000001" customHeight="1" x14ac:dyDescent="0.25">
      <c r="A136" s="2533"/>
      <c r="B136" s="1481" t="s">
        <v>147</v>
      </c>
      <c r="C136" s="1553">
        <f t="shared" si="18"/>
        <v>0</v>
      </c>
      <c r="D136" s="316">
        <f t="shared" si="20"/>
        <v>0</v>
      </c>
      <c r="E136" s="317">
        <f t="shared" si="19"/>
        <v>0</v>
      </c>
      <c r="F136" s="165"/>
      <c r="G136" s="86"/>
      <c r="H136" s="82"/>
      <c r="I136" s="83"/>
      <c r="J136" s="82"/>
      <c r="K136" s="83"/>
      <c r="L136" s="318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19"/>
      <c r="AA136" s="320"/>
    </row>
    <row r="137" spans="1:27" ht="16.350000000000001" customHeight="1" x14ac:dyDescent="0.25">
      <c r="A137" s="2373"/>
      <c r="B137" s="1481" t="s">
        <v>148</v>
      </c>
      <c r="C137" s="321">
        <f t="shared" si="18"/>
        <v>0</v>
      </c>
      <c r="D137" s="322">
        <f t="shared" si="20"/>
        <v>0</v>
      </c>
      <c r="E137" s="323">
        <f t="shared" si="19"/>
        <v>0</v>
      </c>
      <c r="F137" s="165"/>
      <c r="G137" s="86"/>
      <c r="H137" s="82"/>
      <c r="I137" s="83"/>
      <c r="J137" s="82"/>
      <c r="K137" s="83"/>
      <c r="L137" s="318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19"/>
      <c r="AA137" s="320"/>
    </row>
    <row r="138" spans="1:27" ht="16.350000000000001" customHeight="1" x14ac:dyDescent="0.25">
      <c r="A138" s="2374"/>
      <c r="B138" s="1480" t="s">
        <v>149</v>
      </c>
      <c r="C138" s="256">
        <f t="shared" si="18"/>
        <v>0</v>
      </c>
      <c r="D138" s="324">
        <f t="shared" si="20"/>
        <v>0</v>
      </c>
      <c r="E138" s="325">
        <f t="shared" si="19"/>
        <v>0</v>
      </c>
      <c r="F138" s="194"/>
      <c r="G138" s="55"/>
      <c r="H138" s="54"/>
      <c r="I138" s="93"/>
      <c r="J138" s="54"/>
      <c r="K138" s="93"/>
      <c r="L138" s="293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6"/>
      <c r="AA138" s="189"/>
    </row>
    <row r="139" spans="1:27" ht="16.350000000000001" customHeight="1" x14ac:dyDescent="0.25">
      <c r="A139" s="2517" t="s">
        <v>154</v>
      </c>
      <c r="B139" s="1672" t="s">
        <v>145</v>
      </c>
      <c r="C139" s="1750">
        <f t="shared" si="18"/>
        <v>0</v>
      </c>
      <c r="D139" s="310">
        <f t="shared" si="20"/>
        <v>0</v>
      </c>
      <c r="E139" s="311">
        <f t="shared" si="19"/>
        <v>0</v>
      </c>
      <c r="F139" s="1751"/>
      <c r="G139" s="1743"/>
      <c r="H139" s="1652"/>
      <c r="I139" s="96"/>
      <c r="J139" s="1652"/>
      <c r="K139" s="96"/>
      <c r="L139" s="1752"/>
      <c r="M139" s="96"/>
      <c r="N139" s="1652"/>
      <c r="O139" s="96"/>
      <c r="P139" s="1652"/>
      <c r="Q139" s="96"/>
      <c r="R139" s="1652"/>
      <c r="S139" s="96"/>
      <c r="T139" s="1652"/>
      <c r="U139" s="96"/>
      <c r="V139" s="1738"/>
      <c r="W139" s="96"/>
      <c r="X139" s="1738"/>
      <c r="Y139" s="96"/>
      <c r="Z139" s="1742"/>
      <c r="AA139" s="314"/>
    </row>
    <row r="140" spans="1:27" ht="16.350000000000001" customHeight="1" x14ac:dyDescent="0.25">
      <c r="A140" s="2518"/>
      <c r="B140" s="1573" t="s">
        <v>146</v>
      </c>
      <c r="C140" s="1553">
        <f t="shared" si="18"/>
        <v>0</v>
      </c>
      <c r="D140" s="316">
        <f t="shared" si="20"/>
        <v>0</v>
      </c>
      <c r="E140" s="317">
        <f t="shared" si="19"/>
        <v>0</v>
      </c>
      <c r="F140" s="165"/>
      <c r="G140" s="86"/>
      <c r="H140" s="82"/>
      <c r="I140" s="83"/>
      <c r="J140" s="82"/>
      <c r="K140" s="83"/>
      <c r="L140" s="318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19"/>
      <c r="AA140" s="320"/>
    </row>
    <row r="141" spans="1:27" ht="16.350000000000001" customHeight="1" x14ac:dyDescent="0.25">
      <c r="A141" s="2518"/>
      <c r="B141" s="1481" t="s">
        <v>147</v>
      </c>
      <c r="C141" s="1553">
        <f t="shared" si="18"/>
        <v>0</v>
      </c>
      <c r="D141" s="316">
        <f t="shared" si="20"/>
        <v>0</v>
      </c>
      <c r="E141" s="317">
        <f t="shared" si="19"/>
        <v>0</v>
      </c>
      <c r="F141" s="165"/>
      <c r="G141" s="86"/>
      <c r="H141" s="82"/>
      <c r="I141" s="83"/>
      <c r="J141" s="82"/>
      <c r="K141" s="83"/>
      <c r="L141" s="318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19"/>
      <c r="AA141" s="320"/>
    </row>
    <row r="142" spans="1:27" ht="16.350000000000001" customHeight="1" x14ac:dyDescent="0.25">
      <c r="A142" s="2518"/>
      <c r="B142" s="1481" t="s">
        <v>148</v>
      </c>
      <c r="C142" s="321">
        <f t="shared" si="18"/>
        <v>0</v>
      </c>
      <c r="D142" s="322">
        <f t="shared" si="20"/>
        <v>0</v>
      </c>
      <c r="E142" s="323">
        <f t="shared" si="19"/>
        <v>0</v>
      </c>
      <c r="F142" s="165"/>
      <c r="G142" s="86"/>
      <c r="H142" s="82"/>
      <c r="I142" s="83"/>
      <c r="J142" s="82"/>
      <c r="K142" s="83"/>
      <c r="L142" s="318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19"/>
      <c r="AA142" s="320"/>
    </row>
    <row r="143" spans="1:27" ht="16.350000000000001" customHeight="1" x14ac:dyDescent="0.25">
      <c r="A143" s="2518"/>
      <c r="B143" s="126" t="s">
        <v>149</v>
      </c>
      <c r="C143" s="253">
        <f t="shared" si="18"/>
        <v>0</v>
      </c>
      <c r="D143" s="327">
        <f t="shared" si="20"/>
        <v>0</v>
      </c>
      <c r="E143" s="328">
        <f t="shared" si="19"/>
        <v>0</v>
      </c>
      <c r="F143" s="329"/>
      <c r="G143" s="109"/>
      <c r="H143" s="105"/>
      <c r="I143" s="106"/>
      <c r="J143" s="105"/>
      <c r="K143" s="106"/>
      <c r="L143" s="280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0"/>
      <c r="AA143" s="331"/>
    </row>
    <row r="144" spans="1:27" ht="16.350000000000001" customHeight="1" thickBot="1" x14ac:dyDescent="0.3">
      <c r="A144" s="2527" t="s">
        <v>155</v>
      </c>
      <c r="B144" s="2528"/>
      <c r="C144" s="1753">
        <f>SUM(C114:C143)</f>
        <v>0</v>
      </c>
      <c r="D144" s="1754">
        <f>SUM(D114:D143)</f>
        <v>0</v>
      </c>
      <c r="E144" s="1755">
        <f>SUM(E114:E143)</f>
        <v>0</v>
      </c>
      <c r="F144" s="1756">
        <f>SUM(F114:F143)</f>
        <v>0</v>
      </c>
      <c r="G144" s="1757">
        <f t="shared" ref="G144:AA144" si="21">SUM(G114:G143)</f>
        <v>0</v>
      </c>
      <c r="H144" s="1756">
        <f t="shared" si="21"/>
        <v>0</v>
      </c>
      <c r="I144" s="1757">
        <f t="shared" si="21"/>
        <v>0</v>
      </c>
      <c r="J144" s="1756">
        <f t="shared" si="21"/>
        <v>0</v>
      </c>
      <c r="K144" s="1757">
        <f t="shared" si="21"/>
        <v>0</v>
      </c>
      <c r="L144" s="1756">
        <f t="shared" si="21"/>
        <v>0</v>
      </c>
      <c r="M144" s="1757">
        <f t="shared" si="21"/>
        <v>0</v>
      </c>
      <c r="N144" s="1756">
        <f t="shared" si="21"/>
        <v>0</v>
      </c>
      <c r="O144" s="1757">
        <f t="shared" si="21"/>
        <v>0</v>
      </c>
      <c r="P144" s="1756">
        <f t="shared" si="21"/>
        <v>0</v>
      </c>
      <c r="Q144" s="1757">
        <f t="shared" si="21"/>
        <v>0</v>
      </c>
      <c r="R144" s="1756">
        <f t="shared" si="21"/>
        <v>0</v>
      </c>
      <c r="S144" s="1757">
        <f t="shared" si="21"/>
        <v>0</v>
      </c>
      <c r="T144" s="1756">
        <f t="shared" si="21"/>
        <v>0</v>
      </c>
      <c r="U144" s="1757">
        <f t="shared" si="21"/>
        <v>0</v>
      </c>
      <c r="V144" s="1756">
        <f t="shared" si="21"/>
        <v>0</v>
      </c>
      <c r="W144" s="1757">
        <f t="shared" si="21"/>
        <v>0</v>
      </c>
      <c r="X144" s="1756">
        <f t="shared" si="21"/>
        <v>0</v>
      </c>
      <c r="Y144" s="1757">
        <f t="shared" si="21"/>
        <v>0</v>
      </c>
      <c r="Z144" s="1758">
        <f t="shared" si="21"/>
        <v>0</v>
      </c>
      <c r="AA144" s="1759">
        <f t="shared" si="21"/>
        <v>0</v>
      </c>
    </row>
    <row r="145" spans="1:130" ht="16.350000000000001" customHeight="1" thickTop="1" x14ac:dyDescent="0.25">
      <c r="A145" s="2375" t="s">
        <v>156</v>
      </c>
      <c r="B145" s="117" t="s">
        <v>145</v>
      </c>
      <c r="C145" s="339">
        <f>SUM(D145+E145)</f>
        <v>0</v>
      </c>
      <c r="D145" s="340">
        <f>SUM(F145+H145+J145+L145+N145+P145+R145+T145+V145+X145+Z145)</f>
        <v>0</v>
      </c>
      <c r="E145" s="341">
        <f t="shared" ref="E145:E154" si="22">SUM(G145+I145+K145+M145+O145+Q145+S145+U145+W145+Y145+AA145)</f>
        <v>0</v>
      </c>
      <c r="F145" s="342"/>
      <c r="G145" s="125"/>
      <c r="H145" s="121"/>
      <c r="I145" s="122"/>
      <c r="J145" s="121"/>
      <c r="K145" s="122"/>
      <c r="L145" s="343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4"/>
      <c r="AA145" s="345"/>
    </row>
    <row r="146" spans="1:130" ht="16.350000000000001" customHeight="1" x14ac:dyDescent="0.25">
      <c r="A146" s="2505"/>
      <c r="B146" s="1573" t="s">
        <v>146</v>
      </c>
      <c r="C146" s="1553">
        <f t="shared" ref="C146:C154" si="23">SUM(D146+E146)</f>
        <v>0</v>
      </c>
      <c r="D146" s="316">
        <f t="shared" ref="D146:D154" si="24">SUM(F146+H146+J146+L146+N146+P146+R146+T146+V146+X146+Z146)</f>
        <v>0</v>
      </c>
      <c r="E146" s="317">
        <f t="shared" si="22"/>
        <v>0</v>
      </c>
      <c r="F146" s="160"/>
      <c r="G146" s="252"/>
      <c r="H146" s="1500"/>
      <c r="I146" s="73"/>
      <c r="J146" s="1500"/>
      <c r="K146" s="73"/>
      <c r="L146" s="346"/>
      <c r="M146" s="73"/>
      <c r="N146" s="1500"/>
      <c r="O146" s="73"/>
      <c r="P146" s="1500"/>
      <c r="Q146" s="73"/>
      <c r="R146" s="1500"/>
      <c r="S146" s="73"/>
      <c r="T146" s="1500"/>
      <c r="U146" s="73"/>
      <c r="V146" s="1581"/>
      <c r="W146" s="73"/>
      <c r="X146" s="1581"/>
      <c r="Y146" s="73"/>
      <c r="Z146" s="348"/>
      <c r="AA146" s="349"/>
    </row>
    <row r="147" spans="1:130" ht="16.350000000000001" customHeight="1" x14ac:dyDescent="0.25">
      <c r="A147" s="2505"/>
      <c r="B147" s="1481" t="s">
        <v>147</v>
      </c>
      <c r="C147" s="1553">
        <f t="shared" si="23"/>
        <v>0</v>
      </c>
      <c r="D147" s="316">
        <f t="shared" si="24"/>
        <v>0</v>
      </c>
      <c r="E147" s="317">
        <f t="shared" si="22"/>
        <v>0</v>
      </c>
      <c r="F147" s="160"/>
      <c r="G147" s="252"/>
      <c r="H147" s="1500"/>
      <c r="I147" s="73"/>
      <c r="J147" s="1500"/>
      <c r="K147" s="73"/>
      <c r="L147" s="346"/>
      <c r="M147" s="73"/>
      <c r="N147" s="1500"/>
      <c r="O147" s="73"/>
      <c r="P147" s="1500"/>
      <c r="Q147" s="73"/>
      <c r="R147" s="1500"/>
      <c r="S147" s="73"/>
      <c r="T147" s="1500"/>
      <c r="U147" s="73"/>
      <c r="V147" s="1581"/>
      <c r="W147" s="73"/>
      <c r="X147" s="1581"/>
      <c r="Y147" s="73"/>
      <c r="Z147" s="348"/>
      <c r="AA147" s="349"/>
    </row>
    <row r="148" spans="1:130" ht="16.350000000000001" customHeight="1" x14ac:dyDescent="0.25">
      <c r="A148" s="2505"/>
      <c r="B148" s="1481" t="s">
        <v>148</v>
      </c>
      <c r="C148" s="1553">
        <f t="shared" si="23"/>
        <v>0</v>
      </c>
      <c r="D148" s="316">
        <f t="shared" si="24"/>
        <v>0</v>
      </c>
      <c r="E148" s="317">
        <f t="shared" si="22"/>
        <v>0</v>
      </c>
      <c r="F148" s="160"/>
      <c r="G148" s="252"/>
      <c r="H148" s="1500"/>
      <c r="I148" s="73"/>
      <c r="J148" s="1500"/>
      <c r="K148" s="73"/>
      <c r="L148" s="346"/>
      <c r="M148" s="73"/>
      <c r="N148" s="1500"/>
      <c r="O148" s="73"/>
      <c r="P148" s="1500"/>
      <c r="Q148" s="73"/>
      <c r="R148" s="1500"/>
      <c r="S148" s="73"/>
      <c r="T148" s="1500"/>
      <c r="U148" s="73"/>
      <c r="V148" s="1581"/>
      <c r="W148" s="73"/>
      <c r="X148" s="1581"/>
      <c r="Y148" s="73"/>
      <c r="Z148" s="348"/>
      <c r="AA148" s="349"/>
    </row>
    <row r="149" spans="1:130" ht="16.350000000000001" customHeight="1" x14ac:dyDescent="0.25">
      <c r="A149" s="2505"/>
      <c r="B149" s="126" t="s">
        <v>149</v>
      </c>
      <c r="C149" s="350">
        <f t="shared" si="23"/>
        <v>0</v>
      </c>
      <c r="D149" s="351">
        <f t="shared" si="24"/>
        <v>0</v>
      </c>
      <c r="E149" s="352">
        <f t="shared" si="22"/>
        <v>0</v>
      </c>
      <c r="F149" s="353"/>
      <c r="G149" s="354"/>
      <c r="H149" s="355"/>
      <c r="I149" s="356"/>
      <c r="J149" s="355"/>
      <c r="K149" s="356"/>
      <c r="L149" s="357"/>
      <c r="M149" s="356"/>
      <c r="N149" s="355"/>
      <c r="O149" s="356"/>
      <c r="P149" s="355"/>
      <c r="Q149" s="356"/>
      <c r="R149" s="355"/>
      <c r="S149" s="356"/>
      <c r="T149" s="355"/>
      <c r="U149" s="356"/>
      <c r="V149" s="509"/>
      <c r="W149" s="356"/>
      <c r="X149" s="509"/>
      <c r="Y149" s="356"/>
      <c r="Z149" s="359"/>
      <c r="AA149" s="360"/>
    </row>
    <row r="150" spans="1:130" ht="16.350000000000001" customHeight="1" x14ac:dyDescent="0.25">
      <c r="A150" s="2520" t="s">
        <v>157</v>
      </c>
      <c r="B150" s="1672" t="s">
        <v>145</v>
      </c>
      <c r="C150" s="1750">
        <f t="shared" si="23"/>
        <v>0</v>
      </c>
      <c r="D150" s="310">
        <f t="shared" si="24"/>
        <v>0</v>
      </c>
      <c r="E150" s="311">
        <f t="shared" si="22"/>
        <v>0</v>
      </c>
      <c r="F150" s="1751"/>
      <c r="G150" s="1743"/>
      <c r="H150" s="1652"/>
      <c r="I150" s="96"/>
      <c r="J150" s="1652"/>
      <c r="K150" s="96"/>
      <c r="L150" s="1752"/>
      <c r="M150" s="96"/>
      <c r="N150" s="1652"/>
      <c r="O150" s="96"/>
      <c r="P150" s="1652"/>
      <c r="Q150" s="96"/>
      <c r="R150" s="1652"/>
      <c r="S150" s="96"/>
      <c r="T150" s="1652"/>
      <c r="U150" s="96"/>
      <c r="V150" s="1738"/>
      <c r="W150" s="96"/>
      <c r="X150" s="1738"/>
      <c r="Y150" s="96"/>
      <c r="Z150" s="1742"/>
      <c r="AA150" s="314"/>
    </row>
    <row r="151" spans="1:130" ht="16.350000000000001" customHeight="1" x14ac:dyDescent="0.25">
      <c r="A151" s="2505"/>
      <c r="B151" s="1573" t="s">
        <v>146</v>
      </c>
      <c r="C151" s="1553">
        <f t="shared" si="23"/>
        <v>0</v>
      </c>
      <c r="D151" s="316">
        <f t="shared" si="24"/>
        <v>0</v>
      </c>
      <c r="E151" s="317">
        <f t="shared" si="22"/>
        <v>0</v>
      </c>
      <c r="F151" s="160"/>
      <c r="G151" s="252"/>
      <c r="H151" s="1500"/>
      <c r="I151" s="73"/>
      <c r="J151" s="1500"/>
      <c r="K151" s="73"/>
      <c r="L151" s="346"/>
      <c r="M151" s="73"/>
      <c r="N151" s="1500"/>
      <c r="O151" s="73"/>
      <c r="P151" s="1500"/>
      <c r="Q151" s="73"/>
      <c r="R151" s="1500"/>
      <c r="S151" s="73"/>
      <c r="T151" s="1500"/>
      <c r="U151" s="73"/>
      <c r="V151" s="1581"/>
      <c r="W151" s="73"/>
      <c r="X151" s="1581"/>
      <c r="Y151" s="73"/>
      <c r="Z151" s="348"/>
      <c r="AA151" s="349"/>
    </row>
    <row r="152" spans="1:130" ht="16.350000000000001" customHeight="1" x14ac:dyDescent="0.25">
      <c r="A152" s="2505"/>
      <c r="B152" s="1481" t="s">
        <v>147</v>
      </c>
      <c r="C152" s="1553">
        <f t="shared" si="23"/>
        <v>0</v>
      </c>
      <c r="D152" s="316">
        <f t="shared" si="24"/>
        <v>0</v>
      </c>
      <c r="E152" s="317">
        <f t="shared" si="22"/>
        <v>0</v>
      </c>
      <c r="F152" s="160"/>
      <c r="G152" s="252"/>
      <c r="H152" s="1500"/>
      <c r="I152" s="73"/>
      <c r="J152" s="1500"/>
      <c r="K152" s="73"/>
      <c r="L152" s="346"/>
      <c r="M152" s="73"/>
      <c r="N152" s="1500"/>
      <c r="O152" s="73"/>
      <c r="P152" s="1500"/>
      <c r="Q152" s="73"/>
      <c r="R152" s="1500"/>
      <c r="S152" s="73"/>
      <c r="T152" s="1500"/>
      <c r="U152" s="73"/>
      <c r="V152" s="1581"/>
      <c r="W152" s="73"/>
      <c r="X152" s="1581"/>
      <c r="Y152" s="73"/>
      <c r="Z152" s="348"/>
      <c r="AA152" s="349"/>
    </row>
    <row r="153" spans="1:130" ht="16.350000000000001" customHeight="1" x14ac:dyDescent="0.25">
      <c r="A153" s="2505"/>
      <c r="B153" s="1481" t="s">
        <v>148</v>
      </c>
      <c r="C153" s="1553">
        <f t="shared" si="23"/>
        <v>0</v>
      </c>
      <c r="D153" s="316">
        <f t="shared" si="24"/>
        <v>0</v>
      </c>
      <c r="E153" s="317">
        <f t="shared" si="22"/>
        <v>0</v>
      </c>
      <c r="F153" s="160"/>
      <c r="G153" s="252"/>
      <c r="H153" s="1500"/>
      <c r="I153" s="73"/>
      <c r="J153" s="1500"/>
      <c r="K153" s="73"/>
      <c r="L153" s="346"/>
      <c r="M153" s="73"/>
      <c r="N153" s="1500"/>
      <c r="O153" s="73"/>
      <c r="P153" s="1500"/>
      <c r="Q153" s="73"/>
      <c r="R153" s="1500"/>
      <c r="S153" s="73"/>
      <c r="T153" s="1500"/>
      <c r="U153" s="73"/>
      <c r="V153" s="1581"/>
      <c r="W153" s="73"/>
      <c r="X153" s="1581"/>
      <c r="Y153" s="73"/>
      <c r="Z153" s="348"/>
      <c r="AA153" s="349"/>
    </row>
    <row r="154" spans="1:130" ht="16.350000000000001" customHeight="1" x14ac:dyDescent="0.25">
      <c r="A154" s="2376"/>
      <c r="B154" s="1480" t="s">
        <v>149</v>
      </c>
      <c r="C154" s="361">
        <f t="shared" si="23"/>
        <v>0</v>
      </c>
      <c r="D154" s="362">
        <f t="shared" si="24"/>
        <v>0</v>
      </c>
      <c r="E154" s="363">
        <f t="shared" si="22"/>
        <v>0</v>
      </c>
      <c r="F154" s="1582"/>
      <c r="G154" s="1583"/>
      <c r="H154" s="190"/>
      <c r="I154" s="366"/>
      <c r="J154" s="190"/>
      <c r="K154" s="366"/>
      <c r="L154" s="367"/>
      <c r="M154" s="366"/>
      <c r="N154" s="190"/>
      <c r="O154" s="366"/>
      <c r="P154" s="190"/>
      <c r="Q154" s="366"/>
      <c r="R154" s="190"/>
      <c r="S154" s="366"/>
      <c r="T154" s="190"/>
      <c r="U154" s="366"/>
      <c r="V154" s="192"/>
      <c r="W154" s="366"/>
      <c r="X154" s="192"/>
      <c r="Y154" s="366"/>
      <c r="Z154" s="369"/>
      <c r="AA154" s="370"/>
    </row>
    <row r="155" spans="1:130" ht="16.350000000000001" customHeight="1" x14ac:dyDescent="0.25">
      <c r="A155" s="2527" t="s">
        <v>155</v>
      </c>
      <c r="B155" s="2528"/>
      <c r="C155" s="1753">
        <f>SUM(C145:C154)</f>
        <v>0</v>
      </c>
      <c r="D155" s="1754">
        <f>SUM(D145:D154)</f>
        <v>0</v>
      </c>
      <c r="E155" s="1755">
        <f>SUM(E145:E154)</f>
        <v>0</v>
      </c>
      <c r="F155" s="1753">
        <f>SUM(F145:F154)</f>
        <v>0</v>
      </c>
      <c r="G155" s="1757">
        <f t="shared" ref="G155:AA155" si="25">SUM(G145:G154)</f>
        <v>0</v>
      </c>
      <c r="H155" s="1753">
        <f t="shared" si="25"/>
        <v>0</v>
      </c>
      <c r="I155" s="1757">
        <f t="shared" si="25"/>
        <v>0</v>
      </c>
      <c r="J155" s="1753">
        <f t="shared" si="25"/>
        <v>0</v>
      </c>
      <c r="K155" s="1757">
        <f t="shared" si="25"/>
        <v>0</v>
      </c>
      <c r="L155" s="1753">
        <f t="shared" si="25"/>
        <v>0</v>
      </c>
      <c r="M155" s="1757">
        <f t="shared" si="25"/>
        <v>0</v>
      </c>
      <c r="N155" s="1753">
        <f t="shared" si="25"/>
        <v>0</v>
      </c>
      <c r="O155" s="1757">
        <f t="shared" si="25"/>
        <v>0</v>
      </c>
      <c r="P155" s="1753">
        <f t="shared" si="25"/>
        <v>0</v>
      </c>
      <c r="Q155" s="1757">
        <f t="shared" si="25"/>
        <v>0</v>
      </c>
      <c r="R155" s="1753">
        <f t="shared" si="25"/>
        <v>0</v>
      </c>
      <c r="S155" s="1757">
        <f t="shared" si="25"/>
        <v>0</v>
      </c>
      <c r="T155" s="1753">
        <f t="shared" si="25"/>
        <v>0</v>
      </c>
      <c r="U155" s="1757">
        <f t="shared" si="25"/>
        <v>0</v>
      </c>
      <c r="V155" s="1753">
        <f t="shared" si="25"/>
        <v>0</v>
      </c>
      <c r="W155" s="1757">
        <f t="shared" si="25"/>
        <v>0</v>
      </c>
      <c r="X155" s="1753">
        <f t="shared" si="25"/>
        <v>0</v>
      </c>
      <c r="Y155" s="1757">
        <f t="shared" si="25"/>
        <v>0</v>
      </c>
      <c r="Z155" s="1760">
        <f t="shared" si="25"/>
        <v>0</v>
      </c>
      <c r="AA155" s="1759">
        <f t="shared" si="25"/>
        <v>0</v>
      </c>
    </row>
    <row r="156" spans="1:130" ht="31.35" customHeight="1" x14ac:dyDescent="0.25">
      <c r="A156" s="372" t="s">
        <v>158</v>
      </c>
      <c r="B156" s="373"/>
      <c r="C156" s="373"/>
      <c r="D156" s="373"/>
      <c r="E156" s="229"/>
      <c r="F156" s="374"/>
      <c r="G156" s="374"/>
      <c r="H156" s="374"/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4"/>
      <c r="X156" s="374"/>
      <c r="Y156" s="374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2521" t="s">
        <v>21</v>
      </c>
      <c r="B157" s="2504"/>
      <c r="C157" s="2520" t="s">
        <v>64</v>
      </c>
      <c r="D157" s="2521"/>
      <c r="E157" s="2504"/>
      <c r="F157" s="2501" t="s">
        <v>28</v>
      </c>
      <c r="G157" s="2522"/>
      <c r="H157" s="2522"/>
      <c r="I157" s="2522"/>
      <c r="J157" s="2522"/>
      <c r="K157" s="2522"/>
      <c r="L157" s="2522"/>
      <c r="M157" s="2522"/>
      <c r="N157" s="2522"/>
      <c r="O157" s="2522"/>
      <c r="P157" s="2522"/>
      <c r="Q157" s="2522"/>
      <c r="R157" s="2522"/>
      <c r="S157" s="2522"/>
      <c r="T157" s="2522"/>
      <c r="U157" s="2522"/>
      <c r="V157" s="2522"/>
      <c r="W157" s="2522"/>
      <c r="X157" s="2522"/>
      <c r="Y157" s="2522"/>
      <c r="Z157" s="2522"/>
      <c r="AA157" s="2522"/>
      <c r="AB157" s="2522"/>
      <c r="AC157" s="2522"/>
      <c r="AD157" s="2522"/>
      <c r="AE157" s="2522"/>
      <c r="AF157" s="2522"/>
      <c r="AG157" s="2522"/>
      <c r="AH157" s="2522"/>
      <c r="AI157" s="2522"/>
      <c r="AJ157" s="2522"/>
      <c r="AK157" s="2522"/>
      <c r="AL157" s="2522"/>
      <c r="AM157" s="2502"/>
    </row>
    <row r="158" spans="1:130" ht="16.350000000000001" customHeight="1" x14ac:dyDescent="0.25">
      <c r="A158" s="2366"/>
      <c r="B158" s="2331"/>
      <c r="C158" s="2376"/>
      <c r="D158" s="2357"/>
      <c r="E158" s="2506"/>
      <c r="F158" s="2501" t="s">
        <v>159</v>
      </c>
      <c r="G158" s="2502"/>
      <c r="H158" s="2501" t="s">
        <v>160</v>
      </c>
      <c r="I158" s="2502"/>
      <c r="J158" s="2501" t="s">
        <v>137</v>
      </c>
      <c r="K158" s="2502"/>
      <c r="L158" s="2529" t="s">
        <v>138</v>
      </c>
      <c r="M158" s="2530"/>
      <c r="N158" s="2530" t="s">
        <v>139</v>
      </c>
      <c r="O158" s="2512"/>
      <c r="P158" s="2501" t="s">
        <v>161</v>
      </c>
      <c r="Q158" s="2502"/>
      <c r="R158" s="2522" t="s">
        <v>162</v>
      </c>
      <c r="S158" s="2502"/>
      <c r="T158" s="2522" t="s">
        <v>163</v>
      </c>
      <c r="U158" s="2502"/>
      <c r="V158" s="2501" t="s">
        <v>164</v>
      </c>
      <c r="W158" s="2502"/>
      <c r="X158" s="2522" t="s">
        <v>165</v>
      </c>
      <c r="Y158" s="2502"/>
      <c r="Z158" s="2525" t="s">
        <v>166</v>
      </c>
      <c r="AA158" s="2526"/>
      <c r="AB158" s="2525" t="s">
        <v>167</v>
      </c>
      <c r="AC158" s="2526"/>
      <c r="AD158" s="2525" t="s">
        <v>168</v>
      </c>
      <c r="AE158" s="2526"/>
      <c r="AF158" s="2525" t="s">
        <v>141</v>
      </c>
      <c r="AG158" s="2526"/>
      <c r="AH158" s="2525" t="s">
        <v>169</v>
      </c>
      <c r="AI158" s="2526"/>
      <c r="AJ158" s="2525" t="s">
        <v>170</v>
      </c>
      <c r="AK158" s="2526"/>
      <c r="AL158" s="2531" t="s">
        <v>143</v>
      </c>
      <c r="AM158" s="2526"/>
    </row>
    <row r="159" spans="1:130" ht="16.350000000000001" customHeight="1" x14ac:dyDescent="0.25">
      <c r="A159" s="2357"/>
      <c r="B159" s="2506"/>
      <c r="C159" s="1716" t="s">
        <v>17</v>
      </c>
      <c r="D159" s="1761" t="s">
        <v>18</v>
      </c>
      <c r="E159" s="1477" t="s">
        <v>19</v>
      </c>
      <c r="F159" s="1762" t="s">
        <v>18</v>
      </c>
      <c r="G159" s="1477" t="s">
        <v>19</v>
      </c>
      <c r="H159" s="1762" t="s">
        <v>18</v>
      </c>
      <c r="I159" s="1477" t="s">
        <v>19</v>
      </c>
      <c r="J159" s="1762" t="s">
        <v>18</v>
      </c>
      <c r="K159" s="1477" t="s">
        <v>19</v>
      </c>
      <c r="L159" s="1719" t="s">
        <v>18</v>
      </c>
      <c r="M159" s="378" t="s">
        <v>19</v>
      </c>
      <c r="N159" s="1732" t="s">
        <v>18</v>
      </c>
      <c r="O159" s="1747" t="s">
        <v>19</v>
      </c>
      <c r="P159" s="1732" t="s">
        <v>18</v>
      </c>
      <c r="Q159" s="1747" t="s">
        <v>19</v>
      </c>
      <c r="R159" s="1717" t="s">
        <v>18</v>
      </c>
      <c r="S159" s="1568" t="s">
        <v>19</v>
      </c>
      <c r="T159" s="1717" t="s">
        <v>18</v>
      </c>
      <c r="U159" s="1568" t="s">
        <v>19</v>
      </c>
      <c r="V159" s="1719" t="s">
        <v>18</v>
      </c>
      <c r="W159" s="1568" t="s">
        <v>19</v>
      </c>
      <c r="X159" s="1717" t="s">
        <v>18</v>
      </c>
      <c r="Y159" s="1568" t="s">
        <v>19</v>
      </c>
      <c r="Z159" s="1763" t="s">
        <v>18</v>
      </c>
      <c r="AA159" s="1589" t="s">
        <v>19</v>
      </c>
      <c r="AB159" s="1763" t="s">
        <v>18</v>
      </c>
      <c r="AC159" s="1589" t="s">
        <v>19</v>
      </c>
      <c r="AD159" s="1763" t="s">
        <v>18</v>
      </c>
      <c r="AE159" s="1589" t="s">
        <v>19</v>
      </c>
      <c r="AF159" s="1763" t="s">
        <v>18</v>
      </c>
      <c r="AG159" s="1589" t="s">
        <v>19</v>
      </c>
      <c r="AH159" s="1763" t="s">
        <v>18</v>
      </c>
      <c r="AI159" s="1589" t="s">
        <v>19</v>
      </c>
      <c r="AJ159" s="1763" t="s">
        <v>18</v>
      </c>
      <c r="AK159" s="1589" t="s">
        <v>19</v>
      </c>
      <c r="AL159" s="1748" t="s">
        <v>18</v>
      </c>
      <c r="AM159" s="1589" t="s">
        <v>19</v>
      </c>
    </row>
    <row r="160" spans="1:130" ht="16.350000000000001" customHeight="1" x14ac:dyDescent="0.25">
      <c r="A160" s="2523" t="s">
        <v>171</v>
      </c>
      <c r="B160" s="1764" t="s">
        <v>172</v>
      </c>
      <c r="C160" s="1750">
        <f t="shared" ref="C160:C165" si="26">SUM(D160+E160)</f>
        <v>0</v>
      </c>
      <c r="D160" s="310">
        <f>SUM(F160+H160+J160+L160+N160+P160+R160+T160+V160+X160+Z160+AB160+AD160+AF160+AH160+AJ160+AL160)</f>
        <v>0</v>
      </c>
      <c r="E160" s="1765">
        <f t="shared" ref="D160:E164" si="27">SUM(G160+I160+K160+M160+O160+Q160+S160+U160+W160+Y160+AA160+AC160+AE160+AG160+AI160+AK160+AM160)</f>
        <v>0</v>
      </c>
      <c r="F160" s="1751"/>
      <c r="G160" s="96"/>
      <c r="H160" s="1652"/>
      <c r="I160" s="96"/>
      <c r="J160" s="1652"/>
      <c r="K160" s="96"/>
      <c r="L160" s="1652"/>
      <c r="M160" s="383"/>
      <c r="N160" s="383"/>
      <c r="O160" s="96"/>
      <c r="P160" s="1652"/>
      <c r="Q160" s="96"/>
      <c r="R160" s="1751"/>
      <c r="S160" s="96"/>
      <c r="T160" s="1751"/>
      <c r="U160" s="96"/>
      <c r="V160" s="1652"/>
      <c r="W160" s="96"/>
      <c r="X160" s="1751"/>
      <c r="Y160" s="96"/>
      <c r="Z160" s="1766"/>
      <c r="AA160" s="314"/>
      <c r="AB160" s="1766"/>
      <c r="AC160" s="314"/>
      <c r="AD160" s="1766"/>
      <c r="AE160" s="314"/>
      <c r="AF160" s="1766"/>
      <c r="AG160" s="314"/>
      <c r="AH160" s="1766"/>
      <c r="AI160" s="314"/>
      <c r="AJ160" s="1766"/>
      <c r="AK160" s="314"/>
      <c r="AL160" s="1767"/>
      <c r="AM160" s="314"/>
    </row>
    <row r="161" spans="1:130" ht="16.350000000000001" customHeight="1" x14ac:dyDescent="0.25">
      <c r="A161" s="2360"/>
      <c r="B161" s="386" t="s">
        <v>173</v>
      </c>
      <c r="C161" s="1553">
        <f t="shared" si="26"/>
        <v>0</v>
      </c>
      <c r="D161" s="316">
        <f t="shared" si="27"/>
        <v>0</v>
      </c>
      <c r="E161" s="251">
        <f t="shared" si="27"/>
        <v>0</v>
      </c>
      <c r="F161" s="165"/>
      <c r="G161" s="83"/>
      <c r="H161" s="82"/>
      <c r="I161" s="83"/>
      <c r="J161" s="82"/>
      <c r="K161" s="83"/>
      <c r="L161" s="82"/>
      <c r="M161" s="387"/>
      <c r="N161" s="387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88"/>
      <c r="AA161" s="320"/>
      <c r="AB161" s="388"/>
      <c r="AC161" s="320"/>
      <c r="AD161" s="388"/>
      <c r="AE161" s="320"/>
      <c r="AF161" s="388"/>
      <c r="AG161" s="320"/>
      <c r="AH161" s="388"/>
      <c r="AI161" s="320"/>
      <c r="AJ161" s="388"/>
      <c r="AK161" s="320"/>
      <c r="AL161" s="389"/>
      <c r="AM161" s="320"/>
    </row>
    <row r="162" spans="1:130" ht="16.350000000000001" customHeight="1" x14ac:dyDescent="0.25">
      <c r="A162" s="2524"/>
      <c r="B162" s="390" t="s">
        <v>174</v>
      </c>
      <c r="C162" s="361">
        <f t="shared" si="26"/>
        <v>0</v>
      </c>
      <c r="D162" s="362">
        <f t="shared" si="27"/>
        <v>0</v>
      </c>
      <c r="E162" s="1594">
        <f t="shared" si="27"/>
        <v>0</v>
      </c>
      <c r="F162" s="194"/>
      <c r="G162" s="93"/>
      <c r="H162" s="54"/>
      <c r="I162" s="93"/>
      <c r="J162" s="54"/>
      <c r="K162" s="93"/>
      <c r="L162" s="54"/>
      <c r="M162" s="392"/>
      <c r="N162" s="392"/>
      <c r="O162" s="93"/>
      <c r="P162" s="54"/>
      <c r="Q162" s="93"/>
      <c r="R162" s="194"/>
      <c r="S162" s="93"/>
      <c r="T162" s="194"/>
      <c r="U162" s="93"/>
      <c r="V162" s="54"/>
      <c r="W162" s="93"/>
      <c r="X162" s="194"/>
      <c r="Y162" s="93"/>
      <c r="Z162" s="188"/>
      <c r="AA162" s="189"/>
      <c r="AB162" s="188"/>
      <c r="AC162" s="189"/>
      <c r="AD162" s="188"/>
      <c r="AE162" s="189"/>
      <c r="AF162" s="188"/>
      <c r="AG162" s="189"/>
      <c r="AH162" s="188"/>
      <c r="AI162" s="189"/>
      <c r="AJ162" s="188"/>
      <c r="AK162" s="189"/>
      <c r="AL162" s="393"/>
      <c r="AM162" s="189"/>
    </row>
    <row r="163" spans="1:130" ht="16.350000000000001" customHeight="1" x14ac:dyDescent="0.25">
      <c r="A163" s="2523" t="s">
        <v>175</v>
      </c>
      <c r="B163" s="1764" t="s">
        <v>172</v>
      </c>
      <c r="C163" s="1750">
        <f t="shared" si="26"/>
        <v>0</v>
      </c>
      <c r="D163" s="310">
        <f t="shared" si="27"/>
        <v>0</v>
      </c>
      <c r="E163" s="1765">
        <f t="shared" si="27"/>
        <v>0</v>
      </c>
      <c r="F163" s="1751"/>
      <c r="G163" s="96"/>
      <c r="H163" s="1652"/>
      <c r="I163" s="96"/>
      <c r="J163" s="1652"/>
      <c r="K163" s="96"/>
      <c r="L163" s="1652"/>
      <c r="M163" s="383"/>
      <c r="N163" s="383"/>
      <c r="O163" s="96"/>
      <c r="P163" s="1652"/>
      <c r="Q163" s="96"/>
      <c r="R163" s="1751"/>
      <c r="S163" s="96"/>
      <c r="T163" s="1751"/>
      <c r="U163" s="96"/>
      <c r="V163" s="1652"/>
      <c r="W163" s="96"/>
      <c r="X163" s="1751"/>
      <c r="Y163" s="96"/>
      <c r="Z163" s="1766"/>
      <c r="AA163" s="314"/>
      <c r="AB163" s="1766"/>
      <c r="AC163" s="314"/>
      <c r="AD163" s="1766"/>
      <c r="AE163" s="314"/>
      <c r="AF163" s="1766"/>
      <c r="AG163" s="314"/>
      <c r="AH163" s="1766"/>
      <c r="AI163" s="314"/>
      <c r="AJ163" s="1766"/>
      <c r="AK163" s="314"/>
      <c r="AL163" s="1767"/>
      <c r="AM163" s="314"/>
    </row>
    <row r="164" spans="1:130" ht="16.350000000000001" customHeight="1" x14ac:dyDescent="0.25">
      <c r="A164" s="2360"/>
      <c r="B164" s="386" t="s">
        <v>173</v>
      </c>
      <c r="C164" s="1553">
        <f t="shared" si="26"/>
        <v>0</v>
      </c>
      <c r="D164" s="316">
        <f t="shared" si="27"/>
        <v>0</v>
      </c>
      <c r="E164" s="251">
        <f t="shared" si="27"/>
        <v>0</v>
      </c>
      <c r="F164" s="165"/>
      <c r="G164" s="83"/>
      <c r="H164" s="82"/>
      <c r="I164" s="83"/>
      <c r="J164" s="82"/>
      <c r="K164" s="83"/>
      <c r="L164" s="82"/>
      <c r="M164" s="387"/>
      <c r="N164" s="387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88"/>
      <c r="AA164" s="320"/>
      <c r="AB164" s="388"/>
      <c r="AC164" s="320"/>
      <c r="AD164" s="388"/>
      <c r="AE164" s="320"/>
      <c r="AF164" s="388"/>
      <c r="AG164" s="320"/>
      <c r="AH164" s="388"/>
      <c r="AI164" s="320"/>
      <c r="AJ164" s="388"/>
      <c r="AK164" s="320"/>
      <c r="AL164" s="389"/>
      <c r="AM164" s="320"/>
    </row>
    <row r="165" spans="1:130" ht="16.350000000000001" customHeight="1" x14ac:dyDescent="0.25">
      <c r="A165" s="2524"/>
      <c r="B165" s="390" t="s">
        <v>174</v>
      </c>
      <c r="C165" s="361">
        <f t="shared" si="26"/>
        <v>0</v>
      </c>
      <c r="D165" s="362">
        <f>SUM(F165+H165+J165+L165+N165+P165+R165+T165+V165+X165+Z165+AB165+AD165+AF165+AH165+AJ165+AL165)</f>
        <v>0</v>
      </c>
      <c r="E165" s="1594">
        <f>SUM(G165+I165+K165+M165+O165+Q165+S165+U165+W165+Y165+AA165+AC165+AE165+AG165+AI165+AK165+AM165)</f>
        <v>0</v>
      </c>
      <c r="F165" s="194"/>
      <c r="G165" s="93"/>
      <c r="H165" s="54"/>
      <c r="I165" s="93"/>
      <c r="J165" s="54"/>
      <c r="K165" s="93"/>
      <c r="L165" s="54"/>
      <c r="M165" s="392"/>
      <c r="N165" s="392"/>
      <c r="O165" s="93"/>
      <c r="P165" s="54"/>
      <c r="Q165" s="93"/>
      <c r="R165" s="194"/>
      <c r="S165" s="93"/>
      <c r="T165" s="194"/>
      <c r="U165" s="93"/>
      <c r="V165" s="54"/>
      <c r="W165" s="93"/>
      <c r="X165" s="194"/>
      <c r="Y165" s="93"/>
      <c r="Z165" s="188"/>
      <c r="AA165" s="189"/>
      <c r="AB165" s="188"/>
      <c r="AC165" s="189"/>
      <c r="AD165" s="188"/>
      <c r="AE165" s="189"/>
      <c r="AF165" s="188"/>
      <c r="AG165" s="189"/>
      <c r="AH165" s="188"/>
      <c r="AI165" s="189"/>
      <c r="AJ165" s="188"/>
      <c r="AK165" s="189"/>
      <c r="AL165" s="393"/>
      <c r="AM165" s="189"/>
    </row>
    <row r="166" spans="1:130" ht="31.35" customHeight="1" x14ac:dyDescent="0.25">
      <c r="A166" s="372" t="s">
        <v>176</v>
      </c>
      <c r="B166" s="372"/>
      <c r="C166" s="372"/>
      <c r="D166" s="372"/>
      <c r="E166" s="19"/>
      <c r="F166" s="19"/>
      <c r="G166" s="19"/>
      <c r="H166" s="19"/>
      <c r="I166" s="19"/>
      <c r="J166" s="19"/>
      <c r="K166" s="19"/>
      <c r="L166" s="19"/>
      <c r="M166" s="199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2517" t="s">
        <v>25</v>
      </c>
      <c r="B167" s="2517" t="s">
        <v>26</v>
      </c>
      <c r="C167" s="2520" t="s">
        <v>64</v>
      </c>
      <c r="D167" s="2521"/>
      <c r="E167" s="2504"/>
      <c r="F167" s="2501" t="s">
        <v>28</v>
      </c>
      <c r="G167" s="2522"/>
      <c r="H167" s="2522"/>
      <c r="I167" s="2522"/>
      <c r="J167" s="2522"/>
      <c r="K167" s="2522"/>
      <c r="L167" s="2522"/>
      <c r="M167" s="2522"/>
      <c r="N167" s="2522"/>
      <c r="O167" s="2502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518"/>
      <c r="B168" s="2518"/>
      <c r="C168" s="2376"/>
      <c r="D168" s="2357"/>
      <c r="E168" s="2506"/>
      <c r="F168" s="2501" t="s">
        <v>168</v>
      </c>
      <c r="G168" s="2502"/>
      <c r="H168" s="2501" t="s">
        <v>141</v>
      </c>
      <c r="I168" s="2502"/>
      <c r="J168" s="2501" t="s">
        <v>169</v>
      </c>
      <c r="K168" s="2502"/>
      <c r="L168" s="2501" t="s">
        <v>170</v>
      </c>
      <c r="M168" s="2502"/>
      <c r="N168" s="2501" t="s">
        <v>143</v>
      </c>
      <c r="O168" s="2502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353"/>
      <c r="B169" s="2353"/>
      <c r="C169" s="1716" t="s">
        <v>17</v>
      </c>
      <c r="D169" s="1761" t="s">
        <v>18</v>
      </c>
      <c r="E169" s="1477" t="s">
        <v>19</v>
      </c>
      <c r="F169" s="1762" t="s">
        <v>18</v>
      </c>
      <c r="G169" s="1477" t="s">
        <v>19</v>
      </c>
      <c r="H169" s="1762" t="s">
        <v>18</v>
      </c>
      <c r="I169" s="1477" t="s">
        <v>19</v>
      </c>
      <c r="J169" s="1762" t="s">
        <v>18</v>
      </c>
      <c r="K169" s="1477" t="s">
        <v>19</v>
      </c>
      <c r="L169" s="1762" t="s">
        <v>18</v>
      </c>
      <c r="M169" s="1477" t="s">
        <v>19</v>
      </c>
      <c r="N169" s="1762" t="s">
        <v>18</v>
      </c>
      <c r="O169" s="1477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2517" t="s">
        <v>177</v>
      </c>
      <c r="B170" s="1764" t="s">
        <v>178</v>
      </c>
      <c r="C170" s="1750">
        <f t="shared" ref="C170:C175" si="28">SUM(D170+E170)</f>
        <v>0</v>
      </c>
      <c r="D170" s="310">
        <f>SUM(F170+H170+J170+L170+N170)</f>
        <v>0</v>
      </c>
      <c r="E170" s="1765">
        <f t="shared" ref="D170:E175" si="29">SUM(G170+I170+K170+M170+O170)</f>
        <v>0</v>
      </c>
      <c r="F170" s="1751"/>
      <c r="G170" s="394"/>
      <c r="H170" s="1652"/>
      <c r="I170" s="96"/>
      <c r="J170" s="1751"/>
      <c r="K170" s="394"/>
      <c r="L170" s="1652"/>
      <c r="M170" s="96"/>
      <c r="N170" s="1751"/>
      <c r="O170" s="96"/>
      <c r="P170" s="510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518"/>
      <c r="B171" s="395" t="s">
        <v>179</v>
      </c>
      <c r="C171" s="350">
        <f t="shared" si="28"/>
        <v>0</v>
      </c>
      <c r="D171" s="351">
        <f t="shared" si="29"/>
        <v>0</v>
      </c>
      <c r="E171" s="396">
        <f t="shared" si="29"/>
        <v>0</v>
      </c>
      <c r="F171" s="353"/>
      <c r="G171" s="397"/>
      <c r="H171" s="355"/>
      <c r="I171" s="356"/>
      <c r="J171" s="353"/>
      <c r="K171" s="397"/>
      <c r="L171" s="355"/>
      <c r="M171" s="356"/>
      <c r="N171" s="353"/>
      <c r="O171" s="356"/>
      <c r="P171" s="510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353"/>
      <c r="B172" s="398" t="s">
        <v>180</v>
      </c>
      <c r="C172" s="399">
        <f t="shared" si="28"/>
        <v>0</v>
      </c>
      <c r="D172" s="327">
        <f t="shared" si="29"/>
        <v>0</v>
      </c>
      <c r="E172" s="255">
        <f t="shared" si="29"/>
        <v>0</v>
      </c>
      <c r="F172" s="329"/>
      <c r="G172" s="400"/>
      <c r="H172" s="105"/>
      <c r="I172" s="106"/>
      <c r="J172" s="329"/>
      <c r="K172" s="400"/>
      <c r="L172" s="105"/>
      <c r="M172" s="106"/>
      <c r="N172" s="329"/>
      <c r="O172" s="106"/>
      <c r="P172" s="510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2517" t="s">
        <v>181</v>
      </c>
      <c r="B173" s="1768" t="s">
        <v>178</v>
      </c>
      <c r="C173" s="1750">
        <f t="shared" si="28"/>
        <v>0</v>
      </c>
      <c r="D173" s="310">
        <f t="shared" si="29"/>
        <v>0</v>
      </c>
      <c r="E173" s="1765">
        <f t="shared" si="29"/>
        <v>0</v>
      </c>
      <c r="F173" s="1652"/>
      <c r="G173" s="96"/>
      <c r="H173" s="1652"/>
      <c r="I173" s="394"/>
      <c r="J173" s="1652"/>
      <c r="K173" s="96"/>
      <c r="L173" s="1751"/>
      <c r="M173" s="394"/>
      <c r="N173" s="1652"/>
      <c r="O173" s="96"/>
      <c r="P173" s="510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518"/>
      <c r="B174" s="395" t="s">
        <v>179</v>
      </c>
      <c r="C174" s="321">
        <f t="shared" si="28"/>
        <v>0</v>
      </c>
      <c r="D174" s="322">
        <f t="shared" si="29"/>
        <v>0</v>
      </c>
      <c r="E174" s="402">
        <f t="shared" si="29"/>
        <v>0</v>
      </c>
      <c r="F174" s="355"/>
      <c r="G174" s="356"/>
      <c r="H174" s="82"/>
      <c r="I174" s="169"/>
      <c r="J174" s="82"/>
      <c r="K174" s="83"/>
      <c r="L174" s="165"/>
      <c r="M174" s="169"/>
      <c r="N174" s="82"/>
      <c r="O174" s="83"/>
      <c r="P174" s="510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353"/>
      <c r="B175" s="403" t="s">
        <v>180</v>
      </c>
      <c r="C175" s="256">
        <f t="shared" si="28"/>
        <v>0</v>
      </c>
      <c r="D175" s="324">
        <f t="shared" si="29"/>
        <v>0</v>
      </c>
      <c r="E175" s="140">
        <f>SUM(G175+I175+K175+M175+O175)</f>
        <v>0</v>
      </c>
      <c r="F175" s="54"/>
      <c r="G175" s="93"/>
      <c r="H175" s="54"/>
      <c r="I175" s="404"/>
      <c r="J175" s="54"/>
      <c r="K175" s="93"/>
      <c r="L175" s="194"/>
      <c r="M175" s="404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2519" t="s">
        <v>182</v>
      </c>
      <c r="B176" s="2519"/>
      <c r="C176" s="2519"/>
      <c r="D176" s="2519"/>
      <c r="E176" s="2519"/>
      <c r="F176" s="2519"/>
      <c r="G176" s="2519"/>
      <c r="H176" s="2519"/>
      <c r="I176" s="2519"/>
      <c r="J176" s="2519"/>
      <c r="K176" s="2519"/>
      <c r="L176" s="2519"/>
      <c r="M176" s="2519"/>
      <c r="N176" s="2519"/>
      <c r="O176" s="2519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2520" t="s">
        <v>183</v>
      </c>
      <c r="B177" s="2504"/>
      <c r="C177" s="2520" t="s">
        <v>64</v>
      </c>
      <c r="D177" s="2521"/>
      <c r="E177" s="2504"/>
      <c r="F177" s="2501" t="s">
        <v>28</v>
      </c>
      <c r="G177" s="2522"/>
      <c r="H177" s="2522"/>
      <c r="I177" s="2522"/>
      <c r="J177" s="2522"/>
      <c r="K177" s="2522"/>
      <c r="L177" s="2522"/>
      <c r="M177" s="2522"/>
      <c r="N177" s="2522"/>
      <c r="O177" s="2522"/>
      <c r="P177" s="2522"/>
      <c r="Q177" s="2502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505"/>
      <c r="B178" s="2331"/>
      <c r="C178" s="2376"/>
      <c r="D178" s="2357"/>
      <c r="E178" s="2506"/>
      <c r="F178" s="2501" t="s">
        <v>141</v>
      </c>
      <c r="G178" s="2502"/>
      <c r="H178" s="2501" t="s">
        <v>169</v>
      </c>
      <c r="I178" s="2502"/>
      <c r="J178" s="2501" t="s">
        <v>170</v>
      </c>
      <c r="K178" s="2502"/>
      <c r="L178" s="2501" t="s">
        <v>184</v>
      </c>
      <c r="M178" s="2502"/>
      <c r="N178" s="2501" t="s">
        <v>185</v>
      </c>
      <c r="O178" s="2502"/>
      <c r="P178" s="2501" t="s">
        <v>186</v>
      </c>
      <c r="Q178" s="2502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376"/>
      <c r="B179" s="2506"/>
      <c r="C179" s="1716" t="s">
        <v>17</v>
      </c>
      <c r="D179" s="1761" t="s">
        <v>18</v>
      </c>
      <c r="E179" s="1477" t="s">
        <v>19</v>
      </c>
      <c r="F179" s="1762" t="s">
        <v>18</v>
      </c>
      <c r="G179" s="1477" t="s">
        <v>19</v>
      </c>
      <c r="H179" s="1762" t="s">
        <v>18</v>
      </c>
      <c r="I179" s="1477" t="s">
        <v>19</v>
      </c>
      <c r="J179" s="1762" t="s">
        <v>18</v>
      </c>
      <c r="K179" s="1769" t="s">
        <v>19</v>
      </c>
      <c r="L179" s="1762" t="s">
        <v>18</v>
      </c>
      <c r="M179" s="1477" t="s">
        <v>19</v>
      </c>
      <c r="N179" s="1762" t="s">
        <v>18</v>
      </c>
      <c r="O179" s="1477" t="s">
        <v>19</v>
      </c>
      <c r="P179" s="1762" t="s">
        <v>18</v>
      </c>
      <c r="Q179" s="1769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2513" t="s">
        <v>187</v>
      </c>
      <c r="B180" s="2514"/>
      <c r="C180" s="1750">
        <f>SUM(D180+E180)</f>
        <v>11</v>
      </c>
      <c r="D180" s="310">
        <f t="shared" ref="D180:E182" si="30">SUM(F180+H180+J180+L180+N180+P180)</f>
        <v>5</v>
      </c>
      <c r="E180" s="1765">
        <f t="shared" si="30"/>
        <v>6</v>
      </c>
      <c r="F180" s="1751">
        <v>1</v>
      </c>
      <c r="G180" s="394">
        <v>2</v>
      </c>
      <c r="H180" s="1652">
        <v>3</v>
      </c>
      <c r="I180" s="96">
        <v>1</v>
      </c>
      <c r="J180" s="1751">
        <v>1</v>
      </c>
      <c r="K180" s="96">
        <v>2</v>
      </c>
      <c r="L180" s="1751">
        <v>0</v>
      </c>
      <c r="M180" s="394">
        <v>0</v>
      </c>
      <c r="N180" s="1652">
        <v>0</v>
      </c>
      <c r="O180" s="96">
        <v>0</v>
      </c>
      <c r="P180" s="1751">
        <v>0</v>
      </c>
      <c r="Q180" s="96">
        <v>1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347" t="s">
        <v>188</v>
      </c>
      <c r="B181" s="2348"/>
      <c r="C181" s="321">
        <f>SUM(D181+E181)</f>
        <v>112</v>
      </c>
      <c r="D181" s="322">
        <f t="shared" si="30"/>
        <v>57</v>
      </c>
      <c r="E181" s="396">
        <f t="shared" si="30"/>
        <v>55</v>
      </c>
      <c r="F181" s="353">
        <v>13</v>
      </c>
      <c r="G181" s="397">
        <v>15</v>
      </c>
      <c r="H181" s="355">
        <v>13</v>
      </c>
      <c r="I181" s="356">
        <v>7</v>
      </c>
      <c r="J181" s="353">
        <v>9</v>
      </c>
      <c r="K181" s="356">
        <v>14</v>
      </c>
      <c r="L181" s="353">
        <v>8</v>
      </c>
      <c r="M181" s="397">
        <v>8</v>
      </c>
      <c r="N181" s="355">
        <v>10</v>
      </c>
      <c r="O181" s="356">
        <v>5</v>
      </c>
      <c r="P181" s="353">
        <v>4</v>
      </c>
      <c r="Q181" s="356">
        <v>6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317" t="s">
        <v>189</v>
      </c>
      <c r="B182" s="2318"/>
      <c r="C182" s="406">
        <f>SUM(D182+E182)</f>
        <v>39</v>
      </c>
      <c r="D182" s="322">
        <f t="shared" si="30"/>
        <v>11</v>
      </c>
      <c r="E182" s="402">
        <f t="shared" si="30"/>
        <v>28</v>
      </c>
      <c r="F182" s="165">
        <v>1</v>
      </c>
      <c r="G182" s="169">
        <v>4</v>
      </c>
      <c r="H182" s="82">
        <v>2</v>
      </c>
      <c r="I182" s="83">
        <v>4</v>
      </c>
      <c r="J182" s="165">
        <v>4</v>
      </c>
      <c r="K182" s="83">
        <v>9</v>
      </c>
      <c r="L182" s="165">
        <v>2</v>
      </c>
      <c r="M182" s="169">
        <v>5</v>
      </c>
      <c r="N182" s="82">
        <v>0</v>
      </c>
      <c r="O182" s="83">
        <v>5</v>
      </c>
      <c r="P182" s="165">
        <v>2</v>
      </c>
      <c r="Q182" s="83">
        <v>1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515" t="s">
        <v>190</v>
      </c>
      <c r="B183" s="2516"/>
      <c r="C183" s="407"/>
      <c r="D183" s="408"/>
      <c r="E183" s="1597"/>
      <c r="F183" s="410"/>
      <c r="G183" s="411"/>
      <c r="H183" s="412"/>
      <c r="I183" s="413"/>
      <c r="J183" s="1598"/>
      <c r="K183" s="1599"/>
      <c r="L183" s="410"/>
      <c r="M183" s="411"/>
      <c r="N183" s="412"/>
      <c r="O183" s="413"/>
      <c r="P183" s="1598"/>
      <c r="Q183" s="1599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2501" t="s">
        <v>64</v>
      </c>
      <c r="B184" s="2502"/>
      <c r="C184" s="1720">
        <f>SUM(C180:C182)</f>
        <v>162</v>
      </c>
      <c r="D184" s="1770">
        <f>SUM(D180:D182)</f>
        <v>73</v>
      </c>
      <c r="E184" s="1721">
        <f>SUM(E180:E182)</f>
        <v>89</v>
      </c>
      <c r="F184" s="1720">
        <f>SUM(F180:F182)</f>
        <v>15</v>
      </c>
      <c r="G184" s="1721">
        <f t="shared" ref="G184:Q184" si="31">SUM(G180:G182)</f>
        <v>21</v>
      </c>
      <c r="H184" s="1720">
        <f t="shared" si="31"/>
        <v>18</v>
      </c>
      <c r="I184" s="1721">
        <f t="shared" si="31"/>
        <v>12</v>
      </c>
      <c r="J184" s="1720">
        <f t="shared" si="31"/>
        <v>14</v>
      </c>
      <c r="K184" s="1721">
        <f t="shared" si="31"/>
        <v>25</v>
      </c>
      <c r="L184" s="1720">
        <f t="shared" si="31"/>
        <v>10</v>
      </c>
      <c r="M184" s="1721">
        <f t="shared" si="31"/>
        <v>13</v>
      </c>
      <c r="N184" s="1720">
        <f t="shared" si="31"/>
        <v>10</v>
      </c>
      <c r="O184" s="1721">
        <f t="shared" si="31"/>
        <v>10</v>
      </c>
      <c r="P184" s="1720">
        <f t="shared" si="31"/>
        <v>6</v>
      </c>
      <c r="Q184" s="1724">
        <f t="shared" si="31"/>
        <v>8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191</v>
      </c>
      <c r="M185" s="1771"/>
      <c r="N185" s="1771"/>
      <c r="O185" s="1771"/>
      <c r="P185" s="1771"/>
    </row>
    <row r="186" spans="1:130" ht="31.35" customHeight="1" x14ac:dyDescent="0.25">
      <c r="A186" s="418" t="s">
        <v>192</v>
      </c>
      <c r="B186" s="419"/>
      <c r="C186" s="419"/>
      <c r="D186" s="419"/>
      <c r="E186" s="419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2503" t="s">
        <v>193</v>
      </c>
      <c r="B187" s="2504"/>
      <c r="C187" s="2507" t="s">
        <v>113</v>
      </c>
      <c r="D187" s="2335"/>
      <c r="E187" s="2336"/>
      <c r="F187" s="2508" t="s">
        <v>28</v>
      </c>
      <c r="G187" s="2509"/>
      <c r="H187" s="2509"/>
      <c r="I187" s="2509"/>
      <c r="J187" s="2509"/>
      <c r="K187" s="2509"/>
      <c r="L187" s="2509"/>
      <c r="M187" s="2509"/>
      <c r="N187" s="2509"/>
      <c r="O187" s="2509"/>
      <c r="P187" s="2509"/>
      <c r="Q187" s="2510"/>
    </row>
    <row r="188" spans="1:130" ht="16.350000000000001" customHeight="1" x14ac:dyDescent="0.25">
      <c r="A188" s="2505"/>
      <c r="B188" s="2331"/>
      <c r="C188" s="2337"/>
      <c r="D188" s="2338"/>
      <c r="E188" s="2339"/>
      <c r="F188" s="2511" t="s">
        <v>114</v>
      </c>
      <c r="G188" s="2512"/>
      <c r="H188" s="2511" t="s">
        <v>115</v>
      </c>
      <c r="I188" s="2512"/>
      <c r="J188" s="2511" t="s">
        <v>116</v>
      </c>
      <c r="K188" s="2512"/>
      <c r="L188" s="2511" t="s">
        <v>117</v>
      </c>
      <c r="M188" s="2512"/>
      <c r="N188" s="2511" t="s">
        <v>118</v>
      </c>
      <c r="O188" s="2512"/>
      <c r="P188" s="2343" t="s">
        <v>194</v>
      </c>
      <c r="Q188" s="2344"/>
    </row>
    <row r="189" spans="1:130" ht="16.350000000000001" customHeight="1" x14ac:dyDescent="0.25">
      <c r="A189" s="2376"/>
      <c r="B189" s="2506"/>
      <c r="C189" s="1772" t="s">
        <v>17</v>
      </c>
      <c r="D189" s="1773" t="s">
        <v>18</v>
      </c>
      <c r="E189" s="1774" t="s">
        <v>19</v>
      </c>
      <c r="F189" s="1775" t="s">
        <v>18</v>
      </c>
      <c r="G189" s="1776" t="s">
        <v>19</v>
      </c>
      <c r="H189" s="1775" t="s">
        <v>18</v>
      </c>
      <c r="I189" s="1776" t="s">
        <v>19</v>
      </c>
      <c r="J189" s="1775" t="s">
        <v>18</v>
      </c>
      <c r="K189" s="1776" t="s">
        <v>19</v>
      </c>
      <c r="L189" s="1775" t="s">
        <v>18</v>
      </c>
      <c r="M189" s="1776" t="s">
        <v>19</v>
      </c>
      <c r="N189" s="1775" t="s">
        <v>18</v>
      </c>
      <c r="O189" s="1776" t="s">
        <v>19</v>
      </c>
      <c r="P189" s="1775" t="s">
        <v>18</v>
      </c>
      <c r="Q189" s="1776" t="s">
        <v>19</v>
      </c>
    </row>
    <row r="190" spans="1:130" ht="16.350000000000001" customHeight="1" x14ac:dyDescent="0.25">
      <c r="A190" s="2492" t="s">
        <v>195</v>
      </c>
      <c r="B190" s="2493"/>
      <c r="C190" s="1389">
        <f>SUM(D190+E190)</f>
        <v>0</v>
      </c>
      <c r="D190" s="80">
        <f>SUM(F190+H190+J190+L190+N190+P190)</f>
        <v>0</v>
      </c>
      <c r="E190" s="425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317" t="s">
        <v>196</v>
      </c>
      <c r="B191" s="2318"/>
      <c r="C191" s="88">
        <f>SUM(D191+E191)</f>
        <v>0</v>
      </c>
      <c r="D191" s="89">
        <f t="shared" ref="D191:E191" si="32">SUM(F191+H191+J191+L191+N191+P191)</f>
        <v>0</v>
      </c>
      <c r="E191" s="426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494" t="s">
        <v>197</v>
      </c>
      <c r="B192" s="2495"/>
      <c r="C192" s="49">
        <f>SUM(D192+E192)</f>
        <v>0</v>
      </c>
      <c r="D192" s="92">
        <f>SUM(F192+H192+J192+L192+N192+P192)</f>
        <v>0</v>
      </c>
      <c r="E192" s="185">
        <f>SUM(G192+I192+K192+M192+O192+Q192)</f>
        <v>0</v>
      </c>
      <c r="F192" s="257">
        <f t="shared" ref="F192:Q192" si="33">SUM(F190:F191)</f>
        <v>0</v>
      </c>
      <c r="G192" s="325">
        <f t="shared" si="33"/>
        <v>0</v>
      </c>
      <c r="H192" s="257">
        <f t="shared" si="33"/>
        <v>0</v>
      </c>
      <c r="I192" s="325">
        <f t="shared" si="33"/>
        <v>0</v>
      </c>
      <c r="J192" s="257">
        <f t="shared" si="33"/>
        <v>0</v>
      </c>
      <c r="K192" s="325">
        <f t="shared" si="33"/>
        <v>0</v>
      </c>
      <c r="L192" s="257">
        <f t="shared" si="33"/>
        <v>0</v>
      </c>
      <c r="M192" s="325">
        <f t="shared" si="33"/>
        <v>0</v>
      </c>
      <c r="N192" s="257">
        <f t="shared" si="33"/>
        <v>0</v>
      </c>
      <c r="O192" s="325">
        <f t="shared" si="33"/>
        <v>0</v>
      </c>
      <c r="P192" s="257">
        <f t="shared" si="33"/>
        <v>0</v>
      </c>
      <c r="Q192" s="325">
        <f t="shared" si="33"/>
        <v>0</v>
      </c>
    </row>
    <row r="193" spans="1:130" ht="31.35" customHeight="1" x14ac:dyDescent="0.25">
      <c r="A193" s="418" t="s">
        <v>198</v>
      </c>
      <c r="B193" s="418"/>
      <c r="C193" s="418"/>
      <c r="D193" s="418"/>
      <c r="E193" s="418"/>
      <c r="F193" s="418"/>
      <c r="G193" s="418"/>
      <c r="H193" s="418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2457" t="s">
        <v>199</v>
      </c>
      <c r="B194" s="2458"/>
      <c r="C194" s="2480" t="s">
        <v>64</v>
      </c>
      <c r="D194" s="2481"/>
      <c r="E194" s="2482"/>
      <c r="F194" s="2496" t="s">
        <v>28</v>
      </c>
      <c r="G194" s="2496"/>
      <c r="H194" s="2496"/>
      <c r="I194" s="2496"/>
      <c r="J194" s="2496"/>
      <c r="K194" s="2496"/>
      <c r="L194" s="2496"/>
      <c r="M194" s="2496"/>
      <c r="N194" s="2496"/>
      <c r="O194" s="2496"/>
      <c r="P194" s="2496"/>
      <c r="Q194" s="2496"/>
      <c r="R194" s="2496"/>
      <c r="S194" s="2496"/>
      <c r="T194" s="2496"/>
      <c r="U194" s="2496"/>
      <c r="V194" s="2496"/>
      <c r="W194" s="2496"/>
      <c r="X194" s="2496"/>
      <c r="Y194" s="2496"/>
      <c r="Z194" s="2496"/>
      <c r="AA194" s="2496"/>
      <c r="AB194" s="2496"/>
      <c r="AC194" s="2497"/>
      <c r="AD194" s="2486" t="s">
        <v>200</v>
      </c>
      <c r="AE194" s="2487"/>
    </row>
    <row r="195" spans="1:130" ht="21" customHeight="1" x14ac:dyDescent="0.25">
      <c r="A195" s="2459"/>
      <c r="B195" s="2278"/>
      <c r="C195" s="2483"/>
      <c r="D195" s="2305"/>
      <c r="E195" s="2484"/>
      <c r="F195" s="2489" t="s">
        <v>201</v>
      </c>
      <c r="G195" s="2490"/>
      <c r="H195" s="2460" t="s">
        <v>202</v>
      </c>
      <c r="I195" s="2461"/>
      <c r="J195" s="2460" t="s">
        <v>203</v>
      </c>
      <c r="K195" s="2461"/>
      <c r="L195" s="2460" t="s">
        <v>204</v>
      </c>
      <c r="M195" s="2461"/>
      <c r="N195" s="2460" t="s">
        <v>205</v>
      </c>
      <c r="O195" s="2461"/>
      <c r="P195" s="2460" t="s">
        <v>206</v>
      </c>
      <c r="Q195" s="2461"/>
      <c r="R195" s="2460" t="s">
        <v>207</v>
      </c>
      <c r="S195" s="2461"/>
      <c r="T195" s="2491" t="s">
        <v>208</v>
      </c>
      <c r="U195" s="2491"/>
      <c r="V195" s="2491" t="s">
        <v>209</v>
      </c>
      <c r="W195" s="2491"/>
      <c r="X195" s="2491" t="s">
        <v>210</v>
      </c>
      <c r="Y195" s="2491"/>
      <c r="Z195" s="2498" t="s">
        <v>114</v>
      </c>
      <c r="AA195" s="2499"/>
      <c r="AB195" s="2498" t="s">
        <v>115</v>
      </c>
      <c r="AC195" s="2500"/>
      <c r="AD195" s="2310"/>
      <c r="AE195" s="2488"/>
    </row>
    <row r="196" spans="1:130" ht="16.350000000000001" customHeight="1" x14ac:dyDescent="0.25">
      <c r="A196" s="2460"/>
      <c r="B196" s="2461"/>
      <c r="C196" s="1778" t="s">
        <v>211</v>
      </c>
      <c r="D196" s="1779" t="s">
        <v>18</v>
      </c>
      <c r="E196" s="1780" t="s">
        <v>19</v>
      </c>
      <c r="F196" s="1781" t="s">
        <v>18</v>
      </c>
      <c r="G196" s="1782" t="s">
        <v>19</v>
      </c>
      <c r="H196" s="1781" t="s">
        <v>18</v>
      </c>
      <c r="I196" s="1782" t="s">
        <v>19</v>
      </c>
      <c r="J196" s="1781" t="s">
        <v>18</v>
      </c>
      <c r="K196" s="1782" t="s">
        <v>19</v>
      </c>
      <c r="L196" s="1781" t="s">
        <v>18</v>
      </c>
      <c r="M196" s="1782" t="s">
        <v>19</v>
      </c>
      <c r="N196" s="1781" t="s">
        <v>18</v>
      </c>
      <c r="O196" s="1782" t="s">
        <v>19</v>
      </c>
      <c r="P196" s="1781" t="s">
        <v>18</v>
      </c>
      <c r="Q196" s="1782" t="s">
        <v>19</v>
      </c>
      <c r="R196" s="1781" t="s">
        <v>18</v>
      </c>
      <c r="S196" s="1782" t="s">
        <v>19</v>
      </c>
      <c r="T196" s="1781" t="s">
        <v>18</v>
      </c>
      <c r="U196" s="1782" t="s">
        <v>19</v>
      </c>
      <c r="V196" s="1781" t="s">
        <v>18</v>
      </c>
      <c r="W196" s="1782" t="s">
        <v>19</v>
      </c>
      <c r="X196" s="1781" t="s">
        <v>18</v>
      </c>
      <c r="Y196" s="1782" t="s">
        <v>19</v>
      </c>
      <c r="Z196" s="1781" t="s">
        <v>18</v>
      </c>
      <c r="AA196" s="1782" t="s">
        <v>19</v>
      </c>
      <c r="AB196" s="1781" t="s">
        <v>18</v>
      </c>
      <c r="AC196" s="1783" t="s">
        <v>19</v>
      </c>
      <c r="AD196" s="1784" t="s">
        <v>18</v>
      </c>
      <c r="AE196" s="1782" t="s">
        <v>19</v>
      </c>
    </row>
    <row r="197" spans="1:130" ht="16.350000000000001" customHeight="1" x14ac:dyDescent="0.25">
      <c r="A197" s="2475" t="s">
        <v>212</v>
      </c>
      <c r="B197" s="1785" t="s">
        <v>129</v>
      </c>
      <c r="C197" s="1786">
        <f>SUM(D197+E197)</f>
        <v>0</v>
      </c>
      <c r="D197" s="436">
        <f>SUM(F197+H197+J197+L197+N197+P197+R197+T197+V197+X197+Z197+AB197)</f>
        <v>0</v>
      </c>
      <c r="E197" s="1787">
        <f>SUM(G197+I197+K197+M197+O197+Q197+S197+U197+W197+Y197+AA197+AC197)</f>
        <v>0</v>
      </c>
      <c r="F197" s="1788"/>
      <c r="G197" s="1789"/>
      <c r="H197" s="1788"/>
      <c r="I197" s="1789"/>
      <c r="J197" s="1788"/>
      <c r="K197" s="1789"/>
      <c r="L197" s="1788"/>
      <c r="M197" s="1789"/>
      <c r="N197" s="1788"/>
      <c r="O197" s="1789"/>
      <c r="P197" s="1788"/>
      <c r="Q197" s="1790"/>
      <c r="R197" s="1788"/>
      <c r="S197" s="1790"/>
      <c r="T197" s="1788"/>
      <c r="U197" s="1789"/>
      <c r="V197" s="1788"/>
      <c r="W197" s="1789"/>
      <c r="X197" s="1788"/>
      <c r="Y197" s="1790"/>
      <c r="Z197" s="1788"/>
      <c r="AA197" s="1790"/>
      <c r="AB197" s="1788"/>
      <c r="AC197" s="1791"/>
      <c r="AD197" s="1789"/>
      <c r="AE197" s="1790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296"/>
      <c r="B198" s="442" t="s">
        <v>213</v>
      </c>
      <c r="C198" s="1615">
        <f>SUM(D198+E198)</f>
        <v>0</v>
      </c>
      <c r="D198" s="444">
        <f>SUM(F198+H198+J198+L198+N198+P198+R198+T198+V198+X198+Z198+AB198)</f>
        <v>0</v>
      </c>
      <c r="E198" s="445">
        <f>SUM(G198+I198+K198+M198+O198+Q198+S198+U198+W198+Y198+AA198+AC198)</f>
        <v>0</v>
      </c>
      <c r="F198" s="446"/>
      <c r="G198" s="447"/>
      <c r="H198" s="446"/>
      <c r="I198" s="447"/>
      <c r="J198" s="446"/>
      <c r="K198" s="447"/>
      <c r="L198" s="446"/>
      <c r="M198" s="447"/>
      <c r="N198" s="446"/>
      <c r="O198" s="447"/>
      <c r="P198" s="446"/>
      <c r="Q198" s="448"/>
      <c r="R198" s="446"/>
      <c r="S198" s="448"/>
      <c r="T198" s="446"/>
      <c r="U198" s="447"/>
      <c r="V198" s="446"/>
      <c r="W198" s="447"/>
      <c r="X198" s="446"/>
      <c r="Y198" s="448"/>
      <c r="Z198" s="446"/>
      <c r="AA198" s="448"/>
      <c r="AB198" s="446"/>
      <c r="AC198" s="449"/>
      <c r="AD198" s="450"/>
      <c r="AE198" s="448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478" t="s">
        <v>214</v>
      </c>
      <c r="B199" s="2479"/>
      <c r="C199" s="1792">
        <f>SUM(D199+E199)</f>
        <v>0</v>
      </c>
      <c r="D199" s="1793">
        <f>SUM(D197+D198)</f>
        <v>0</v>
      </c>
      <c r="E199" s="1794">
        <f>SUM(E197+E198)</f>
        <v>0</v>
      </c>
      <c r="F199" s="1792">
        <f>SUM(F197+F198)</f>
        <v>0</v>
      </c>
      <c r="G199" s="1795">
        <f t="shared" ref="G199:AC199" si="34">SUM(G197+G198)</f>
        <v>0</v>
      </c>
      <c r="H199" s="1792">
        <f t="shared" si="34"/>
        <v>0</v>
      </c>
      <c r="I199" s="1795">
        <f t="shared" si="34"/>
        <v>0</v>
      </c>
      <c r="J199" s="1792">
        <f t="shared" si="34"/>
        <v>0</v>
      </c>
      <c r="K199" s="1795">
        <f t="shared" si="34"/>
        <v>0</v>
      </c>
      <c r="L199" s="1792">
        <f t="shared" si="34"/>
        <v>0</v>
      </c>
      <c r="M199" s="1795">
        <f t="shared" si="34"/>
        <v>0</v>
      </c>
      <c r="N199" s="1792">
        <f t="shared" si="34"/>
        <v>0</v>
      </c>
      <c r="O199" s="1795">
        <f t="shared" si="34"/>
        <v>0</v>
      </c>
      <c r="P199" s="1792">
        <f t="shared" si="34"/>
        <v>0</v>
      </c>
      <c r="Q199" s="1795">
        <f t="shared" si="34"/>
        <v>0</v>
      </c>
      <c r="R199" s="1792">
        <f t="shared" si="34"/>
        <v>0</v>
      </c>
      <c r="S199" s="1795">
        <f t="shared" si="34"/>
        <v>0</v>
      </c>
      <c r="T199" s="1792">
        <f t="shared" si="34"/>
        <v>0</v>
      </c>
      <c r="U199" s="1795">
        <f t="shared" si="34"/>
        <v>0</v>
      </c>
      <c r="V199" s="1792">
        <f t="shared" si="34"/>
        <v>0</v>
      </c>
      <c r="W199" s="1795">
        <f t="shared" si="34"/>
        <v>0</v>
      </c>
      <c r="X199" s="1792">
        <f t="shared" si="34"/>
        <v>0</v>
      </c>
      <c r="Y199" s="1795">
        <f t="shared" si="34"/>
        <v>0</v>
      </c>
      <c r="Z199" s="1792">
        <f t="shared" si="34"/>
        <v>0</v>
      </c>
      <c r="AA199" s="1795">
        <f t="shared" si="34"/>
        <v>0</v>
      </c>
      <c r="AB199" s="1792">
        <f t="shared" si="34"/>
        <v>0</v>
      </c>
      <c r="AC199" s="1796">
        <f t="shared" si="34"/>
        <v>0</v>
      </c>
      <c r="AD199" s="1797">
        <f>SUM(AD197+AD198)</f>
        <v>0</v>
      </c>
      <c r="AE199" s="1795">
        <f>SUM(AE197+AE198)</f>
        <v>0</v>
      </c>
    </row>
    <row r="200" spans="1:130" ht="24" customHeight="1" x14ac:dyDescent="0.25">
      <c r="A200" s="418" t="s">
        <v>215</v>
      </c>
      <c r="B200" s="418"/>
      <c r="C200" s="418"/>
      <c r="D200" s="418"/>
      <c r="E200" s="418"/>
      <c r="F200" s="418"/>
      <c r="I200" s="374"/>
      <c r="J200" s="374"/>
      <c r="K200" s="374"/>
      <c r="L200" s="374"/>
      <c r="M200" s="374"/>
      <c r="N200" s="374"/>
      <c r="O200" s="374"/>
      <c r="P200" s="374"/>
      <c r="Q200" s="374"/>
    </row>
    <row r="201" spans="1:130" ht="15" customHeight="1" x14ac:dyDescent="0.25">
      <c r="A201" s="2457" t="s">
        <v>216</v>
      </c>
      <c r="B201" s="2458"/>
      <c r="C201" s="2480" t="s">
        <v>64</v>
      </c>
      <c r="D201" s="2481"/>
      <c r="E201" s="2482"/>
      <c r="F201" s="2470" t="s">
        <v>28</v>
      </c>
      <c r="G201" s="2471"/>
      <c r="H201" s="2471"/>
      <c r="I201" s="2471"/>
      <c r="J201" s="2471"/>
      <c r="K201" s="2471"/>
      <c r="L201" s="2471"/>
      <c r="M201" s="2471"/>
      <c r="N201" s="2471"/>
      <c r="O201" s="2485"/>
      <c r="P201" s="2469" t="s">
        <v>217</v>
      </c>
      <c r="Q201" s="2458"/>
      <c r="R201" s="2469" t="s">
        <v>67</v>
      </c>
      <c r="S201" s="2458"/>
      <c r="T201" s="2470" t="s">
        <v>218</v>
      </c>
      <c r="U201" s="2471"/>
      <c r="V201" s="2471"/>
      <c r="W201" s="2472"/>
    </row>
    <row r="202" spans="1:130" ht="15.75" customHeight="1" x14ac:dyDescent="0.25">
      <c r="A202" s="2459"/>
      <c r="B202" s="2278"/>
      <c r="C202" s="2483"/>
      <c r="D202" s="2305"/>
      <c r="E202" s="2484"/>
      <c r="F202" s="2473" t="s">
        <v>30</v>
      </c>
      <c r="G202" s="2473"/>
      <c r="H202" s="2473" t="s">
        <v>31</v>
      </c>
      <c r="I202" s="2473"/>
      <c r="J202" s="2473" t="s">
        <v>134</v>
      </c>
      <c r="K202" s="2473"/>
      <c r="L202" s="2473" t="s">
        <v>219</v>
      </c>
      <c r="M202" s="2473"/>
      <c r="N202" s="2473" t="s">
        <v>220</v>
      </c>
      <c r="O202" s="2474"/>
      <c r="P202" s="2289"/>
      <c r="Q202" s="2461"/>
      <c r="R202" s="2289"/>
      <c r="S202" s="2461"/>
      <c r="T202" s="2475" t="s">
        <v>221</v>
      </c>
      <c r="U202" s="2476" t="s">
        <v>222</v>
      </c>
      <c r="V202" s="2475" t="s">
        <v>223</v>
      </c>
      <c r="W202" s="2475" t="s">
        <v>224</v>
      </c>
    </row>
    <row r="203" spans="1:130" s="457" customFormat="1" ht="30.75" customHeight="1" x14ac:dyDescent="0.25">
      <c r="A203" s="2460"/>
      <c r="B203" s="2461"/>
      <c r="C203" s="1778" t="s">
        <v>211</v>
      </c>
      <c r="D203" s="1779" t="s">
        <v>18</v>
      </c>
      <c r="E203" s="1780" t="s">
        <v>19</v>
      </c>
      <c r="F203" s="1781" t="s">
        <v>18</v>
      </c>
      <c r="G203" s="1782" t="s">
        <v>19</v>
      </c>
      <c r="H203" s="1781" t="s">
        <v>18</v>
      </c>
      <c r="I203" s="1782" t="s">
        <v>19</v>
      </c>
      <c r="J203" s="1781" t="s">
        <v>18</v>
      </c>
      <c r="K203" s="1782" t="s">
        <v>19</v>
      </c>
      <c r="L203" s="1781" t="s">
        <v>18</v>
      </c>
      <c r="M203" s="1782" t="s">
        <v>19</v>
      </c>
      <c r="N203" s="1781" t="s">
        <v>18</v>
      </c>
      <c r="O203" s="1783" t="s">
        <v>19</v>
      </c>
      <c r="P203" s="1784" t="s">
        <v>18</v>
      </c>
      <c r="Q203" s="1782" t="s">
        <v>19</v>
      </c>
      <c r="R203" s="1784" t="s">
        <v>18</v>
      </c>
      <c r="S203" s="1782" t="s">
        <v>19</v>
      </c>
      <c r="T203" s="2296"/>
      <c r="U203" s="2477"/>
      <c r="V203" s="2296"/>
      <c r="W203" s="2296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2467" t="s">
        <v>225</v>
      </c>
      <c r="B204" s="2468"/>
      <c r="C204" s="1792">
        <f>SUM(D204+E204)</f>
        <v>0</v>
      </c>
      <c r="D204" s="1793">
        <f>SUM(F204+H204+J204+L204+N204)</f>
        <v>0</v>
      </c>
      <c r="E204" s="1794">
        <f>SUM(G204+I204+K204+M204+O204)</f>
        <v>0</v>
      </c>
      <c r="F204" s="1798"/>
      <c r="G204" s="1799"/>
      <c r="H204" s="1798"/>
      <c r="I204" s="1799"/>
      <c r="J204" s="1798"/>
      <c r="K204" s="1799"/>
      <c r="L204" s="1798"/>
      <c r="M204" s="1799"/>
      <c r="N204" s="1798"/>
      <c r="O204" s="1800"/>
      <c r="P204" s="1799"/>
      <c r="Q204" s="1801"/>
      <c r="R204" s="1799"/>
      <c r="S204" s="1801"/>
      <c r="T204" s="1802"/>
      <c r="U204" s="1801"/>
      <c r="V204" s="1802"/>
      <c r="W204" s="1802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8" t="s">
        <v>226</v>
      </c>
      <c r="B205" s="418"/>
      <c r="C205" s="418"/>
    </row>
    <row r="206" spans="1:130" x14ac:dyDescent="0.25">
      <c r="A206" s="2457" t="s">
        <v>216</v>
      </c>
      <c r="B206" s="2458"/>
      <c r="C206" s="2462" t="s">
        <v>32</v>
      </c>
      <c r="D206" s="2464"/>
    </row>
    <row r="207" spans="1:130" ht="23.25" customHeight="1" x14ac:dyDescent="0.25">
      <c r="A207" s="2460"/>
      <c r="B207" s="2461"/>
      <c r="C207" s="1781" t="s">
        <v>18</v>
      </c>
      <c r="D207" s="1782" t="s">
        <v>19</v>
      </c>
    </row>
    <row r="208" spans="1:130" ht="21.95" customHeight="1" x14ac:dyDescent="0.25">
      <c r="A208" s="2453" t="s">
        <v>227</v>
      </c>
      <c r="B208" s="2454"/>
      <c r="C208" s="1788"/>
      <c r="D208" s="1790"/>
    </row>
    <row r="209" spans="1:6" ht="21.95" customHeight="1" x14ac:dyDescent="0.25">
      <c r="A209" s="2271" t="s">
        <v>228</v>
      </c>
      <c r="B209" s="2272"/>
      <c r="C209" s="463"/>
      <c r="D209" s="464"/>
    </row>
    <row r="210" spans="1:6" ht="21.95" customHeight="1" x14ac:dyDescent="0.25">
      <c r="A210" s="2271" t="s">
        <v>229</v>
      </c>
      <c r="B210" s="2272"/>
      <c r="C210" s="463"/>
      <c r="D210" s="464"/>
    </row>
    <row r="211" spans="1:6" ht="21.95" customHeight="1" x14ac:dyDescent="0.25">
      <c r="A211" s="2455" t="s">
        <v>230</v>
      </c>
      <c r="B211" s="2456"/>
      <c r="C211" s="465"/>
      <c r="D211" s="1627"/>
    </row>
    <row r="212" spans="1:6" ht="31.5" customHeight="1" x14ac:dyDescent="0.25">
      <c r="A212" s="418" t="s">
        <v>231</v>
      </c>
      <c r="B212" s="418"/>
      <c r="C212" s="418"/>
      <c r="E212" s="467"/>
      <c r="F212" s="467"/>
    </row>
    <row r="213" spans="1:6" ht="23.25" customHeight="1" x14ac:dyDescent="0.25">
      <c r="A213" s="2457" t="s">
        <v>232</v>
      </c>
      <c r="B213" s="2458"/>
      <c r="C213" s="2462" t="s">
        <v>233</v>
      </c>
      <c r="D213" s="2463"/>
      <c r="E213" s="2464"/>
      <c r="F213" s="467"/>
    </row>
    <row r="214" spans="1:6" x14ac:dyDescent="0.25">
      <c r="A214" s="2459"/>
      <c r="B214" s="2278"/>
      <c r="C214" s="2465" t="s">
        <v>234</v>
      </c>
      <c r="D214" s="2462" t="s">
        <v>235</v>
      </c>
      <c r="E214" s="2464"/>
      <c r="F214" s="467"/>
    </row>
    <row r="215" spans="1:6" ht="21" x14ac:dyDescent="0.25">
      <c r="A215" s="2460"/>
      <c r="B215" s="2461"/>
      <c r="C215" s="2466"/>
      <c r="D215" s="1803" t="s">
        <v>236</v>
      </c>
      <c r="E215" s="1782" t="s">
        <v>237</v>
      </c>
      <c r="F215" s="467"/>
    </row>
    <row r="216" spans="1:6" x14ac:dyDescent="0.25">
      <c r="A216" s="2453" t="s">
        <v>238</v>
      </c>
      <c r="B216" s="2454"/>
      <c r="C216" s="1804"/>
      <c r="D216" s="1788"/>
      <c r="E216" s="1790"/>
      <c r="F216" s="467"/>
    </row>
    <row r="217" spans="1:6" x14ac:dyDescent="0.25">
      <c r="A217" s="2271" t="s">
        <v>239</v>
      </c>
      <c r="B217" s="2272"/>
      <c r="C217" s="1630"/>
      <c r="D217" s="471"/>
      <c r="E217" s="472"/>
      <c r="F217" s="467"/>
    </row>
    <row r="218" spans="1:6" x14ac:dyDescent="0.25">
      <c r="A218" s="2271" t="s">
        <v>240</v>
      </c>
      <c r="B218" s="2272"/>
      <c r="C218" s="471"/>
      <c r="D218" s="471"/>
      <c r="E218" s="472"/>
      <c r="F218" s="467"/>
    </row>
    <row r="219" spans="1:6" x14ac:dyDescent="0.25">
      <c r="A219" s="2271" t="s">
        <v>241</v>
      </c>
      <c r="B219" s="2272"/>
      <c r="C219" s="471"/>
      <c r="D219" s="471"/>
      <c r="E219" s="472"/>
      <c r="F219" s="467"/>
    </row>
    <row r="220" spans="1:6" x14ac:dyDescent="0.25">
      <c r="A220" s="2455" t="s">
        <v>242</v>
      </c>
      <c r="B220" s="2456"/>
      <c r="C220" s="533"/>
      <c r="D220" s="474"/>
      <c r="E220" s="475"/>
      <c r="F220" s="467"/>
    </row>
    <row r="254" spans="1:130" hidden="1" x14ac:dyDescent="0.25"/>
    <row r="255" spans="1:130" hidden="1" x14ac:dyDescent="0.25"/>
    <row r="256" spans="1:130" s="476" customFormat="1" hidden="1" x14ac:dyDescent="0.25">
      <c r="A256" s="476">
        <f>SUM(F12:Y14,F19:R40,F45:Q48,F54:I56,F61:O67,C73:C76,C80:E80,C83:E86,F91:I95,F102:Q109,F114:AA143,F145:AA154,F160:AM165,F170:O175,F180:Q182,F190:Q191,F197:S198,F204:W204,C208:D211)</f>
        <v>162</v>
      </c>
      <c r="B256" s="476">
        <f>SUM(DF13:DY13,CG19:CN211)</f>
        <v>0</v>
      </c>
      <c r="BA256" s="477"/>
      <c r="BB256" s="477"/>
      <c r="BC256" s="477"/>
      <c r="BD256" s="477"/>
      <c r="BE256" s="477"/>
      <c r="BF256" s="477"/>
      <c r="BG256" s="477"/>
      <c r="BH256" s="477"/>
      <c r="BI256" s="477"/>
      <c r="BJ256" s="477"/>
      <c r="BK256" s="477"/>
      <c r="BL256" s="477"/>
      <c r="BM256" s="477"/>
      <c r="BN256" s="477"/>
      <c r="BO256" s="477"/>
      <c r="BP256" s="477"/>
      <c r="BQ256" s="477"/>
      <c r="BR256" s="477"/>
      <c r="BS256" s="477"/>
      <c r="BT256" s="477"/>
      <c r="BU256" s="477"/>
      <c r="BV256" s="477"/>
      <c r="BW256" s="477"/>
      <c r="BX256" s="477"/>
      <c r="BY256" s="477"/>
      <c r="BZ256" s="477"/>
      <c r="CA256" s="477"/>
      <c r="CB256" s="477"/>
      <c r="CC256" s="477"/>
      <c r="CD256" s="477"/>
      <c r="CE256" s="477"/>
      <c r="CF256" s="477"/>
      <c r="CG256" s="477"/>
      <c r="CH256" s="477"/>
      <c r="CI256" s="477"/>
      <c r="CJ256" s="477"/>
      <c r="CK256" s="477"/>
      <c r="CL256" s="477"/>
      <c r="CM256" s="477"/>
      <c r="CN256" s="477"/>
      <c r="CO256" s="477"/>
      <c r="CP256" s="477"/>
      <c r="CQ256" s="477"/>
      <c r="CR256" s="477"/>
      <c r="CS256" s="477"/>
      <c r="CT256" s="477"/>
      <c r="CU256" s="477"/>
      <c r="CV256" s="477"/>
      <c r="CW256" s="477"/>
      <c r="CX256" s="477"/>
      <c r="CY256" s="477"/>
      <c r="CZ256" s="477"/>
      <c r="DA256" s="477"/>
      <c r="DB256" s="477"/>
      <c r="DC256" s="477"/>
      <c r="DD256" s="477"/>
      <c r="DE256" s="477"/>
      <c r="DF256" s="477"/>
      <c r="DG256" s="477"/>
      <c r="DH256" s="477"/>
      <c r="DI256" s="477"/>
      <c r="DJ256" s="477"/>
      <c r="DK256" s="477"/>
      <c r="DL256" s="477"/>
      <c r="DM256" s="477"/>
      <c r="DN256" s="477"/>
      <c r="DO256" s="477"/>
      <c r="DP256" s="477"/>
      <c r="DQ256" s="477"/>
      <c r="DR256" s="477"/>
      <c r="DS256" s="477"/>
      <c r="DT256" s="477"/>
      <c r="DU256" s="477"/>
      <c r="DV256" s="477"/>
      <c r="DW256" s="477"/>
      <c r="DX256" s="477"/>
      <c r="DY256" s="477"/>
      <c r="DZ256" s="477"/>
    </row>
    <row r="257" hidden="1" x14ac:dyDescent="0.25"/>
  </sheetData>
  <mergeCells count="248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3C7D8EE8-E8E0-43AB-8552-4E03FA5C070A}">
      <formula1>0</formula1>
      <formula2>1E+29</formula2>
    </dataValidation>
    <dataValidation type="whole" allowBlank="1" showInputMessage="1" showErrorMessage="1" sqref="A194:E199 F194:F196 G195:AC196 AD196:AE196 F199:AE199" xr:uid="{928A71C0-F6F0-444F-9B76-47CF2C938131}">
      <formula1>0</formula1>
      <formula2>1E+29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8B241-35FC-4E1A-B1C4-3961686D0F11}">
  <dimension ref="A1:DZ257"/>
  <sheetViews>
    <sheetView workbookViewId="0">
      <selection activeCell="A6" sqref="A6:Y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",[3]NOMBRE!B2," - ","( ",[3]NOMBRE!C2,[3]NOMBRE!D2,[3]NOMBRE!E2,[3]NOMBRE!F2,[3]NOMBRE!G2,"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",[3]NOMBRE!B6," - ","( ",[3]NOMBRE!C6,[3]NOMBRE!D6," )")</f>
        <v>MES: FEBRERO - ( 02 )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",[3]NOMBRE!B7)</f>
        <v>AÑO: 2022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451" t="s">
        <v>1</v>
      </c>
      <c r="B6" s="2451"/>
      <c r="C6" s="2451"/>
      <c r="D6" s="2451"/>
      <c r="E6" s="2451"/>
      <c r="F6" s="2451"/>
      <c r="G6" s="2451"/>
      <c r="H6" s="2451"/>
      <c r="I6" s="2451"/>
      <c r="J6" s="2451"/>
      <c r="K6" s="2451"/>
      <c r="L6" s="2451"/>
      <c r="M6" s="2451"/>
      <c r="N6" s="2451"/>
      <c r="O6" s="2451"/>
      <c r="P6" s="2451"/>
      <c r="Q6" s="2451"/>
      <c r="R6" s="2451"/>
      <c r="S6" s="2451"/>
      <c r="T6" s="2451"/>
      <c r="U6" s="2451"/>
      <c r="V6" s="2451"/>
      <c r="W6" s="2451"/>
      <c r="X6" s="2451"/>
      <c r="Y6" s="2585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527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524" t="s">
        <v>3</v>
      </c>
      <c r="B8" s="525"/>
      <c r="C8" s="525"/>
      <c r="D8" s="525"/>
      <c r="E8" s="525"/>
      <c r="F8" s="19"/>
      <c r="G8" s="20"/>
      <c r="H8" s="520"/>
      <c r="I8" s="521"/>
      <c r="J8" s="20"/>
      <c r="K8" s="1805"/>
      <c r="L8" s="20"/>
      <c r="M8" s="520"/>
      <c r="N8" s="521"/>
      <c r="O8" s="521"/>
      <c r="P8" s="528"/>
      <c r="Q8" s="20"/>
      <c r="R8" s="520"/>
      <c r="S8" s="520"/>
      <c r="T8" s="520"/>
      <c r="U8" s="520"/>
      <c r="V8" s="520"/>
      <c r="W8" s="520"/>
      <c r="X8" s="520"/>
      <c r="Y8" s="521"/>
      <c r="Z8" s="529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2666" t="s">
        <v>4</v>
      </c>
      <c r="B9" s="2666"/>
      <c r="C9" s="2674" t="s">
        <v>5</v>
      </c>
      <c r="D9" s="2675"/>
      <c r="E9" s="2676"/>
      <c r="F9" s="2623" t="s">
        <v>6</v>
      </c>
      <c r="G9" s="2677"/>
      <c r="H9" s="2677"/>
      <c r="I9" s="2677"/>
      <c r="J9" s="2677"/>
      <c r="K9" s="2677"/>
      <c r="L9" s="2677"/>
      <c r="M9" s="2677"/>
      <c r="N9" s="2677"/>
      <c r="O9" s="2677"/>
      <c r="P9" s="2677"/>
      <c r="Q9" s="2677"/>
      <c r="R9" s="2677"/>
      <c r="S9" s="2677"/>
      <c r="T9" s="2677"/>
      <c r="U9" s="2677"/>
      <c r="V9" s="2677"/>
      <c r="W9" s="2677"/>
      <c r="X9" s="2677"/>
      <c r="Y9" s="2678"/>
      <c r="Z9" s="1806"/>
      <c r="AA9" s="1807"/>
    </row>
    <row r="10" spans="1:130" ht="16.350000000000001" customHeight="1" x14ac:dyDescent="0.25">
      <c r="A10" s="2666"/>
      <c r="B10" s="2666"/>
      <c r="C10" s="2541"/>
      <c r="D10" s="2534"/>
      <c r="E10" s="2506"/>
      <c r="F10" s="2462" t="s">
        <v>7</v>
      </c>
      <c r="G10" s="2596"/>
      <c r="H10" s="2462" t="s">
        <v>8</v>
      </c>
      <c r="I10" s="2596"/>
      <c r="J10" s="2462" t="s">
        <v>9</v>
      </c>
      <c r="K10" s="2596"/>
      <c r="L10" s="2462" t="s">
        <v>10</v>
      </c>
      <c r="M10" s="2596"/>
      <c r="N10" s="2462" t="s">
        <v>11</v>
      </c>
      <c r="O10" s="2596"/>
      <c r="P10" s="2462" t="s">
        <v>12</v>
      </c>
      <c r="Q10" s="2596"/>
      <c r="R10" s="2462" t="s">
        <v>13</v>
      </c>
      <c r="S10" s="2596"/>
      <c r="T10" s="2462" t="s">
        <v>14</v>
      </c>
      <c r="U10" s="2596"/>
      <c r="V10" s="2462" t="s">
        <v>15</v>
      </c>
      <c r="W10" s="2596"/>
      <c r="X10" s="2462" t="s">
        <v>16</v>
      </c>
      <c r="Y10" s="2596"/>
      <c r="Z10" s="530"/>
      <c r="AA10" s="7"/>
    </row>
    <row r="11" spans="1:130" ht="16.350000000000001" customHeight="1" x14ac:dyDescent="0.25">
      <c r="A11" s="2666"/>
      <c r="B11" s="2666"/>
      <c r="C11" s="1808" t="s">
        <v>17</v>
      </c>
      <c r="D11" s="1777" t="s">
        <v>18</v>
      </c>
      <c r="E11" s="1809" t="s">
        <v>19</v>
      </c>
      <c r="F11" s="1810" t="s">
        <v>18</v>
      </c>
      <c r="G11" s="1809" t="s">
        <v>19</v>
      </c>
      <c r="H11" s="1810" t="s">
        <v>18</v>
      </c>
      <c r="I11" s="1809" t="s">
        <v>19</v>
      </c>
      <c r="J11" s="1810" t="s">
        <v>18</v>
      </c>
      <c r="K11" s="1809" t="s">
        <v>19</v>
      </c>
      <c r="L11" s="1810" t="s">
        <v>18</v>
      </c>
      <c r="M11" s="1809" t="s">
        <v>19</v>
      </c>
      <c r="N11" s="1810" t="s">
        <v>18</v>
      </c>
      <c r="O11" s="1809" t="s">
        <v>19</v>
      </c>
      <c r="P11" s="1810" t="s">
        <v>18</v>
      </c>
      <c r="Q11" s="1809" t="s">
        <v>19</v>
      </c>
      <c r="R11" s="1810" t="s">
        <v>18</v>
      </c>
      <c r="S11" s="1809" t="s">
        <v>19</v>
      </c>
      <c r="T11" s="1810" t="s">
        <v>18</v>
      </c>
      <c r="U11" s="1809" t="s">
        <v>19</v>
      </c>
      <c r="V11" s="1810" t="s">
        <v>18</v>
      </c>
      <c r="W11" s="1809" t="s">
        <v>19</v>
      </c>
      <c r="X11" s="1810" t="s">
        <v>18</v>
      </c>
      <c r="Y11" s="1809" t="s">
        <v>19</v>
      </c>
      <c r="Z11" s="1811"/>
      <c r="AA11" s="1812"/>
    </row>
    <row r="12" spans="1:130" ht="16.350000000000001" customHeight="1" x14ac:dyDescent="0.25">
      <c r="A12" s="2666" t="s">
        <v>20</v>
      </c>
      <c r="B12" s="2666"/>
      <c r="C12" s="1813">
        <f>SUM(D12+E12)</f>
        <v>0</v>
      </c>
      <c r="D12" s="1814">
        <f>SUM(F12+H12+J12+L12+N12+P12+R12+T12+V12+X12)</f>
        <v>0</v>
      </c>
      <c r="E12" s="1815">
        <f>SUM(G12+I12+K12+M12+O12+Q12+S12+U12+W12+Y12)</f>
        <v>0</v>
      </c>
      <c r="F12" s="1816"/>
      <c r="G12" s="1817"/>
      <c r="H12" s="1816"/>
      <c r="I12" s="1817"/>
      <c r="J12" s="1816"/>
      <c r="K12" s="1817"/>
      <c r="L12" s="1816"/>
      <c r="M12" s="1817"/>
      <c r="N12" s="1816"/>
      <c r="O12" s="1817"/>
      <c r="P12" s="1816"/>
      <c r="Q12" s="1817"/>
      <c r="R12" s="1816"/>
      <c r="S12" s="1817"/>
      <c r="T12" s="1816"/>
      <c r="U12" s="1817"/>
      <c r="V12" s="1816"/>
      <c r="W12" s="1817"/>
      <c r="X12" s="1816"/>
      <c r="Y12" s="1817"/>
      <c r="Z12" s="51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2504" t="s">
        <v>21</v>
      </c>
      <c r="B13" s="1818" t="s">
        <v>22</v>
      </c>
      <c r="C13" s="1819">
        <f>SUM(D13+E13)</f>
        <v>0</v>
      </c>
      <c r="D13" s="44">
        <f>SUM(F13+H13+J13+L13+N13+P13+R13+T13+V13+X13)</f>
        <v>0</v>
      </c>
      <c r="E13" s="1820">
        <f>SUM(G13+I13+K13+M13+O13+Q13+S13+U13+W13+Y13)</f>
        <v>0</v>
      </c>
      <c r="F13" s="1821"/>
      <c r="G13" s="1822"/>
      <c r="H13" s="1821"/>
      <c r="I13" s="1822"/>
      <c r="J13" s="1821"/>
      <c r="K13" s="1822"/>
      <c r="L13" s="1821"/>
      <c r="M13" s="1822"/>
      <c r="N13" s="1821"/>
      <c r="O13" s="1822"/>
      <c r="P13" s="1821"/>
      <c r="Q13" s="1822"/>
      <c r="R13" s="1821"/>
      <c r="S13" s="1822"/>
      <c r="T13" s="1821"/>
      <c r="U13" s="1822"/>
      <c r="V13" s="1821"/>
      <c r="W13" s="1822"/>
      <c r="X13" s="1821"/>
      <c r="Y13" s="1822"/>
      <c r="Z13" s="510"/>
      <c r="AA13" s="1654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506"/>
      <c r="B14" s="1635" t="s">
        <v>23</v>
      </c>
      <c r="C14" s="49">
        <f>SUM(D14+E14)</f>
        <v>0</v>
      </c>
      <c r="D14" s="1655">
        <f t="shared" ref="D14" si="0">SUM(F14+H14+J14+L14+N14+P14+R14+T14+V14+X14)</f>
        <v>0</v>
      </c>
      <c r="E14" s="51">
        <f>SUM(G14+I14+K14+M14+O14+Q14+S14+U14+W14+Y14)</f>
        <v>0</v>
      </c>
      <c r="F14" s="1823"/>
      <c r="G14" s="1824"/>
      <c r="H14" s="54"/>
      <c r="I14" s="55"/>
      <c r="J14" s="54"/>
      <c r="K14" s="55"/>
      <c r="L14" s="1823"/>
      <c r="M14" s="1824"/>
      <c r="N14" s="1823"/>
      <c r="O14" s="1824"/>
      <c r="P14" s="1823"/>
      <c r="Q14" s="1824"/>
      <c r="R14" s="1823"/>
      <c r="S14" s="1824"/>
      <c r="T14" s="1823"/>
      <c r="U14" s="1825"/>
      <c r="V14" s="1823"/>
      <c r="W14" s="1825"/>
      <c r="X14" s="1823"/>
      <c r="Y14" s="1824"/>
      <c r="Z14" s="510"/>
      <c r="AA14" s="523"/>
    </row>
    <row r="15" spans="1:130" ht="31.35" customHeight="1" x14ac:dyDescent="0.25">
      <c r="A15" s="524" t="s">
        <v>24</v>
      </c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19"/>
      <c r="Q15" s="1634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2633" t="s">
        <v>25</v>
      </c>
      <c r="B16" s="2633" t="s">
        <v>26</v>
      </c>
      <c r="C16" s="2635" t="s">
        <v>27</v>
      </c>
      <c r="D16" s="2636"/>
      <c r="E16" s="2625"/>
      <c r="F16" s="2489" t="s">
        <v>28</v>
      </c>
      <c r="G16" s="2649"/>
      <c r="H16" s="2649"/>
      <c r="I16" s="2649"/>
      <c r="J16" s="2649"/>
      <c r="K16" s="2649"/>
      <c r="L16" s="2649"/>
      <c r="M16" s="2649"/>
      <c r="N16" s="2649"/>
      <c r="O16" s="2649"/>
      <c r="P16" s="2649"/>
      <c r="Q16" s="2673"/>
      <c r="R16" s="2625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518"/>
      <c r="B17" s="2518"/>
      <c r="C17" s="2541"/>
      <c r="D17" s="2534"/>
      <c r="E17" s="2506"/>
      <c r="F17" s="2462" t="s">
        <v>30</v>
      </c>
      <c r="G17" s="2596"/>
      <c r="H17" s="2462" t="s">
        <v>31</v>
      </c>
      <c r="I17" s="2596"/>
      <c r="J17" s="2462" t="s">
        <v>15</v>
      </c>
      <c r="K17" s="2596"/>
      <c r="L17" s="2462" t="s">
        <v>32</v>
      </c>
      <c r="M17" s="2596"/>
      <c r="N17" s="2462" t="s">
        <v>33</v>
      </c>
      <c r="O17" s="2596"/>
      <c r="P17" s="2462" t="s">
        <v>34</v>
      </c>
      <c r="Q17" s="2662"/>
      <c r="R17" s="2575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382"/>
      <c r="B18" s="2382"/>
      <c r="C18" s="1826" t="s">
        <v>17</v>
      </c>
      <c r="D18" s="1827" t="s">
        <v>18</v>
      </c>
      <c r="E18" s="1809" t="s">
        <v>19</v>
      </c>
      <c r="F18" s="1808" t="s">
        <v>18</v>
      </c>
      <c r="G18" s="1809" t="s">
        <v>19</v>
      </c>
      <c r="H18" s="1808" t="s">
        <v>18</v>
      </c>
      <c r="I18" s="1809" t="s">
        <v>19</v>
      </c>
      <c r="J18" s="1808" t="s">
        <v>18</v>
      </c>
      <c r="K18" s="1809" t="s">
        <v>19</v>
      </c>
      <c r="L18" s="1808" t="s">
        <v>18</v>
      </c>
      <c r="M18" s="1809" t="s">
        <v>19</v>
      </c>
      <c r="N18" s="1808" t="s">
        <v>18</v>
      </c>
      <c r="O18" s="1809" t="s">
        <v>19</v>
      </c>
      <c r="P18" s="1808" t="s">
        <v>18</v>
      </c>
      <c r="Q18" s="1828" t="s">
        <v>19</v>
      </c>
      <c r="R18" s="2506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2462" t="s">
        <v>35</v>
      </c>
      <c r="B19" s="2596"/>
      <c r="C19" s="1829">
        <f>SUM(D19+E19)</f>
        <v>0</v>
      </c>
      <c r="D19" s="1830">
        <f>SUM(F19+H19+J19+L19+N19+P19)</f>
        <v>0</v>
      </c>
      <c r="E19" s="1831">
        <f>SUM(G19+I19+K19+M19+O19+Q19)</f>
        <v>0</v>
      </c>
      <c r="F19" s="1816"/>
      <c r="G19" s="1832"/>
      <c r="H19" s="1816"/>
      <c r="I19" s="1832"/>
      <c r="J19" s="1816"/>
      <c r="K19" s="1832"/>
      <c r="L19" s="1816"/>
      <c r="M19" s="1832"/>
      <c r="N19" s="1833"/>
      <c r="O19" s="1832"/>
      <c r="P19" s="1833"/>
      <c r="Q19" s="1834"/>
      <c r="R19" s="1817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2633" t="s">
        <v>36</v>
      </c>
      <c r="B20" s="1835" t="s">
        <v>22</v>
      </c>
      <c r="C20" s="1819">
        <f>SUM(D20+E20)</f>
        <v>0</v>
      </c>
      <c r="D20" s="71">
        <f t="shared" ref="D20:E35" si="1">SUM(F20+H20+J20+L20+N20+P20)</f>
        <v>0</v>
      </c>
      <c r="E20" s="1820">
        <f t="shared" si="1"/>
        <v>0</v>
      </c>
      <c r="F20" s="1500"/>
      <c r="G20" s="73"/>
      <c r="H20" s="1500"/>
      <c r="I20" s="73"/>
      <c r="J20" s="1500"/>
      <c r="K20" s="73"/>
      <c r="L20" s="1500"/>
      <c r="M20" s="73"/>
      <c r="N20" s="1581"/>
      <c r="O20" s="73"/>
      <c r="P20" s="1581"/>
      <c r="Q20" s="75"/>
      <c r="R20" s="252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518"/>
      <c r="B21" s="1696" t="s">
        <v>37</v>
      </c>
      <c r="C21" s="1389">
        <f t="shared" ref="C21:C28" si="2">SUM(D21+E21)</f>
        <v>0</v>
      </c>
      <c r="D21" s="80">
        <f t="shared" si="1"/>
        <v>0</v>
      </c>
      <c r="E21" s="48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518"/>
      <c r="B22" s="1632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382"/>
      <c r="B23" s="1633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2633" t="s">
        <v>40</v>
      </c>
      <c r="B24" s="1835" t="s">
        <v>41</v>
      </c>
      <c r="C24" s="1819">
        <f t="shared" si="2"/>
        <v>0</v>
      </c>
      <c r="D24" s="71">
        <f t="shared" si="1"/>
        <v>0</v>
      </c>
      <c r="E24" s="1820">
        <f t="shared" si="1"/>
        <v>0</v>
      </c>
      <c r="F24" s="1821"/>
      <c r="G24" s="96"/>
      <c r="H24" s="1821"/>
      <c r="I24" s="96"/>
      <c r="J24" s="1821"/>
      <c r="K24" s="96"/>
      <c r="L24" s="1821"/>
      <c r="M24" s="96"/>
      <c r="N24" s="1836"/>
      <c r="O24" s="96"/>
      <c r="P24" s="1836"/>
      <c r="Q24" s="98"/>
      <c r="R24" s="1822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518"/>
      <c r="B25" s="1674" t="s">
        <v>42</v>
      </c>
      <c r="C25" s="1389">
        <f t="shared" si="2"/>
        <v>0</v>
      </c>
      <c r="D25" s="80">
        <f t="shared" si="1"/>
        <v>0</v>
      </c>
      <c r="E25" s="483">
        <f t="shared" si="1"/>
        <v>0</v>
      </c>
      <c r="F25" s="1500"/>
      <c r="G25" s="73"/>
      <c r="H25" s="1500"/>
      <c r="I25" s="73"/>
      <c r="J25" s="1500"/>
      <c r="K25" s="73"/>
      <c r="L25" s="1500"/>
      <c r="M25" s="73"/>
      <c r="N25" s="1581"/>
      <c r="O25" s="73"/>
      <c r="P25" s="1581"/>
      <c r="Q25" s="75"/>
      <c r="R25" s="252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518"/>
      <c r="B26" s="1674" t="s">
        <v>43</v>
      </c>
      <c r="C26" s="1389">
        <f t="shared" si="2"/>
        <v>0</v>
      </c>
      <c r="D26" s="80">
        <f t="shared" si="1"/>
        <v>0</v>
      </c>
      <c r="E26" s="483">
        <f t="shared" si="1"/>
        <v>0</v>
      </c>
      <c r="F26" s="1500"/>
      <c r="G26" s="73"/>
      <c r="H26" s="1500"/>
      <c r="I26" s="73"/>
      <c r="J26" s="1500"/>
      <c r="K26" s="73"/>
      <c r="L26" s="1500"/>
      <c r="M26" s="73"/>
      <c r="N26" s="1581"/>
      <c r="O26" s="73"/>
      <c r="P26" s="1581"/>
      <c r="Q26" s="75"/>
      <c r="R26" s="252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518"/>
      <c r="B27" s="1675" t="s">
        <v>44</v>
      </c>
      <c r="C27" s="1502">
        <f t="shared" si="2"/>
        <v>0</v>
      </c>
      <c r="D27" s="102">
        <f t="shared" si="1"/>
        <v>0</v>
      </c>
      <c r="E27" s="486">
        <f t="shared" si="1"/>
        <v>0</v>
      </c>
      <c r="F27" s="1500"/>
      <c r="G27" s="73"/>
      <c r="H27" s="1500"/>
      <c r="I27" s="73"/>
      <c r="J27" s="1500"/>
      <c r="K27" s="73"/>
      <c r="L27" s="1500"/>
      <c r="M27" s="73"/>
      <c r="N27" s="1581"/>
      <c r="O27" s="73"/>
      <c r="P27" s="1581"/>
      <c r="Q27" s="75"/>
      <c r="R27" s="252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518"/>
      <c r="B28" s="1675" t="s">
        <v>45</v>
      </c>
      <c r="C28" s="1502">
        <f t="shared" si="2"/>
        <v>0</v>
      </c>
      <c r="D28" s="102">
        <f t="shared" si="1"/>
        <v>0</v>
      </c>
      <c r="E28" s="486">
        <f t="shared" si="1"/>
        <v>0</v>
      </c>
      <c r="F28" s="1500"/>
      <c r="G28" s="73"/>
      <c r="H28" s="1500"/>
      <c r="I28" s="73"/>
      <c r="J28" s="1500"/>
      <c r="K28" s="73"/>
      <c r="L28" s="1500"/>
      <c r="M28" s="73"/>
      <c r="N28" s="1581"/>
      <c r="O28" s="73"/>
      <c r="P28" s="1581"/>
      <c r="Q28" s="75"/>
      <c r="R28" s="252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518"/>
      <c r="B29" s="1675" t="s">
        <v>46</v>
      </c>
      <c r="C29" s="1502">
        <f>SUM(D29:E29)</f>
        <v>0</v>
      </c>
      <c r="D29" s="102">
        <f t="shared" si="1"/>
        <v>0</v>
      </c>
      <c r="E29" s="486">
        <f t="shared" si="1"/>
        <v>0</v>
      </c>
      <c r="F29" s="1500"/>
      <c r="G29" s="73"/>
      <c r="H29" s="1500"/>
      <c r="I29" s="73"/>
      <c r="J29" s="1500"/>
      <c r="K29" s="73"/>
      <c r="L29" s="1500"/>
      <c r="M29" s="73"/>
      <c r="N29" s="1581"/>
      <c r="O29" s="73"/>
      <c r="P29" s="1581"/>
      <c r="Q29" s="75"/>
      <c r="R29" s="252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518"/>
      <c r="B30" s="1675" t="s">
        <v>47</v>
      </c>
      <c r="C30" s="1502">
        <f>SUM(D30:E30)</f>
        <v>0</v>
      </c>
      <c r="D30" s="80">
        <f t="shared" si="1"/>
        <v>0</v>
      </c>
      <c r="E30" s="483">
        <f t="shared" si="1"/>
        <v>0</v>
      </c>
      <c r="F30" s="1500"/>
      <c r="G30" s="73"/>
      <c r="H30" s="1500"/>
      <c r="I30" s="73"/>
      <c r="J30" s="1500"/>
      <c r="K30" s="73"/>
      <c r="L30" s="1500"/>
      <c r="M30" s="73"/>
      <c r="N30" s="1581"/>
      <c r="O30" s="73"/>
      <c r="P30" s="1581"/>
      <c r="Q30" s="75"/>
      <c r="R30" s="252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518"/>
      <c r="B31" s="1675" t="s">
        <v>48</v>
      </c>
      <c r="C31" s="1389">
        <f t="shared" ref="C31:C40" si="3">SUM(D31+E31)</f>
        <v>0</v>
      </c>
      <c r="D31" s="80">
        <f t="shared" si="1"/>
        <v>0</v>
      </c>
      <c r="E31" s="48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518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518"/>
      <c r="B33" s="1632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518"/>
      <c r="B34" s="110" t="s">
        <v>51</v>
      </c>
      <c r="C34" s="111">
        <f t="shared" si="3"/>
        <v>0</v>
      </c>
      <c r="D34" s="112">
        <f t="shared" si="1"/>
        <v>0</v>
      </c>
      <c r="E34" s="534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518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375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505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2633" t="s">
        <v>54</v>
      </c>
      <c r="B38" s="1837" t="s">
        <v>37</v>
      </c>
      <c r="C38" s="1829">
        <f t="shared" si="3"/>
        <v>0</v>
      </c>
      <c r="D38" s="1830">
        <f t="shared" si="4"/>
        <v>0</v>
      </c>
      <c r="E38" s="1820">
        <f t="shared" si="4"/>
        <v>0</v>
      </c>
      <c r="F38" s="1821"/>
      <c r="G38" s="96"/>
      <c r="H38" s="1821"/>
      <c r="I38" s="96"/>
      <c r="J38" s="1821"/>
      <c r="K38" s="96"/>
      <c r="L38" s="1821"/>
      <c r="M38" s="96"/>
      <c r="N38" s="1821"/>
      <c r="O38" s="96"/>
      <c r="P38" s="1836"/>
      <c r="Q38" s="98"/>
      <c r="R38" s="1822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518"/>
      <c r="B39" s="1632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382"/>
      <c r="B40" s="1633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1838" t="s">
        <v>55</v>
      </c>
      <c r="B41" s="1838"/>
      <c r="C41" s="1838"/>
      <c r="D41" s="1838"/>
      <c r="E41" s="1838"/>
      <c r="F41" s="1838"/>
      <c r="G41" s="1838"/>
      <c r="H41" s="1838"/>
      <c r="I41" s="1838"/>
      <c r="J41" s="1838"/>
      <c r="K41" s="1838"/>
      <c r="L41" s="1838"/>
      <c r="M41" s="1838"/>
      <c r="N41" s="1838"/>
      <c r="O41" s="1838"/>
      <c r="P41" s="1838"/>
      <c r="Q41" s="1838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2635" t="s">
        <v>56</v>
      </c>
      <c r="B42" s="2625"/>
      <c r="C42" s="2635" t="s">
        <v>27</v>
      </c>
      <c r="D42" s="2636"/>
      <c r="E42" s="2625"/>
      <c r="F42" s="2489" t="s">
        <v>28</v>
      </c>
      <c r="G42" s="2649"/>
      <c r="H42" s="2649"/>
      <c r="I42" s="2649"/>
      <c r="J42" s="2649"/>
      <c r="K42" s="2649"/>
      <c r="L42" s="2649"/>
      <c r="M42" s="2649"/>
      <c r="N42" s="2649"/>
      <c r="O42" s="2649"/>
      <c r="P42" s="2649"/>
      <c r="Q42" s="2614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505"/>
      <c r="B43" s="2575"/>
      <c r="C43" s="2541"/>
      <c r="D43" s="2534"/>
      <c r="E43" s="2506"/>
      <c r="F43" s="2462" t="s">
        <v>30</v>
      </c>
      <c r="G43" s="2596"/>
      <c r="H43" s="2462" t="s">
        <v>31</v>
      </c>
      <c r="I43" s="2596"/>
      <c r="J43" s="2462" t="s">
        <v>15</v>
      </c>
      <c r="K43" s="2596"/>
      <c r="L43" s="2462" t="s">
        <v>32</v>
      </c>
      <c r="M43" s="2596"/>
      <c r="N43" s="2462" t="s">
        <v>33</v>
      </c>
      <c r="O43" s="2596"/>
      <c r="P43" s="2462" t="s">
        <v>34</v>
      </c>
      <c r="Q43" s="2596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541"/>
      <c r="B44" s="2506"/>
      <c r="C44" s="1826" t="s">
        <v>17</v>
      </c>
      <c r="D44" s="1827" t="s">
        <v>18</v>
      </c>
      <c r="E44" s="1636" t="s">
        <v>19</v>
      </c>
      <c r="F44" s="1808" t="s">
        <v>18</v>
      </c>
      <c r="G44" s="1839" t="s">
        <v>19</v>
      </c>
      <c r="H44" s="1808" t="s">
        <v>18</v>
      </c>
      <c r="I44" s="1839" t="s">
        <v>19</v>
      </c>
      <c r="J44" s="1808" t="s">
        <v>18</v>
      </c>
      <c r="K44" s="1839" t="s">
        <v>19</v>
      </c>
      <c r="L44" s="1808" t="s">
        <v>18</v>
      </c>
      <c r="M44" s="1839" t="s">
        <v>19</v>
      </c>
      <c r="N44" s="1808" t="s">
        <v>18</v>
      </c>
      <c r="O44" s="1839" t="s">
        <v>19</v>
      </c>
      <c r="P44" s="1808" t="s">
        <v>18</v>
      </c>
      <c r="Q44" s="1839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2669" t="s">
        <v>37</v>
      </c>
      <c r="B45" s="2670"/>
      <c r="C45" s="1840">
        <f>SUM(D45+E45)</f>
        <v>0</v>
      </c>
      <c r="D45" s="132">
        <f t="shared" ref="D45:E48" si="5">SUM(F45+H45+J45+L45+N45+P45)</f>
        <v>0</v>
      </c>
      <c r="E45" s="1841">
        <f t="shared" si="5"/>
        <v>0</v>
      </c>
      <c r="F45" s="1821"/>
      <c r="G45" s="1822"/>
      <c r="H45" s="1821"/>
      <c r="I45" s="1822"/>
      <c r="J45" s="1821"/>
      <c r="K45" s="96"/>
      <c r="L45" s="1821"/>
      <c r="M45" s="96"/>
      <c r="N45" s="1836"/>
      <c r="O45" s="96"/>
      <c r="P45" s="1836"/>
      <c r="Q45" s="96"/>
      <c r="R45" s="511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IF(C45&lt;&gt;[3]A05!C89,"*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438" t="s">
        <v>38</v>
      </c>
      <c r="B46" s="2439"/>
      <c r="C46" s="1505">
        <f>SUM(D46+E46)</f>
        <v>0</v>
      </c>
      <c r="D46" s="136">
        <f t="shared" si="5"/>
        <v>0</v>
      </c>
      <c r="E46" s="251">
        <f t="shared" si="5"/>
        <v>0</v>
      </c>
      <c r="F46" s="82"/>
      <c r="G46" s="252"/>
      <c r="H46" s="1500"/>
      <c r="I46" s="252"/>
      <c r="J46" s="1500"/>
      <c r="K46" s="73"/>
      <c r="L46" s="1500"/>
      <c r="M46" s="73"/>
      <c r="N46" s="1581"/>
      <c r="O46" s="73"/>
      <c r="P46" s="1581"/>
      <c r="Q46" s="73"/>
      <c r="R46" s="511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IF(C46&lt;&gt;[3]A05!C90,"*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440" t="s">
        <v>39</v>
      </c>
      <c r="B47" s="2441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511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IF(C47&lt;&gt;[3]A05!C91,"*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2671" t="s">
        <v>57</v>
      </c>
      <c r="B48" s="2672"/>
      <c r="C48" s="1842">
        <f>SUM(D48:E48)</f>
        <v>0</v>
      </c>
      <c r="D48" s="1843">
        <f t="shared" si="5"/>
        <v>0</v>
      </c>
      <c r="E48" s="1844">
        <f t="shared" si="5"/>
        <v>0</v>
      </c>
      <c r="F48" s="1816"/>
      <c r="G48" s="1817"/>
      <c r="H48" s="1816"/>
      <c r="I48" s="1817"/>
      <c r="J48" s="1816"/>
      <c r="K48" s="1832"/>
      <c r="L48" s="1816"/>
      <c r="M48" s="1832"/>
      <c r="N48" s="1833"/>
      <c r="O48" s="1832"/>
      <c r="P48" s="1833"/>
      <c r="Q48" s="1832"/>
      <c r="R48" s="511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IF(C48&lt;&gt;[3]A05!C92,"*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524" t="s">
        <v>58</v>
      </c>
      <c r="B49" s="525"/>
      <c r="C49" s="525"/>
      <c r="D49" s="525"/>
      <c r="E49" s="525"/>
      <c r="F49" s="525"/>
      <c r="G49" s="525"/>
      <c r="H49" s="525"/>
      <c r="I49" s="52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2647" t="s">
        <v>21</v>
      </c>
      <c r="B50" s="2637"/>
      <c r="C50" s="2635" t="s">
        <v>5</v>
      </c>
      <c r="D50" s="2636"/>
      <c r="E50" s="2625"/>
      <c r="F50" s="2666" t="s">
        <v>28</v>
      </c>
      <c r="G50" s="2666"/>
      <c r="H50" s="2666"/>
      <c r="I50" s="2666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539"/>
      <c r="B51" s="2574"/>
      <c r="C51" s="2541"/>
      <c r="D51" s="2534"/>
      <c r="E51" s="2506"/>
      <c r="F51" s="2462" t="s">
        <v>8</v>
      </c>
      <c r="G51" s="2596"/>
      <c r="H51" s="2462" t="s">
        <v>9</v>
      </c>
      <c r="I51" s="259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540"/>
      <c r="B52" s="2524"/>
      <c r="C52" s="1826" t="s">
        <v>17</v>
      </c>
      <c r="D52" s="1827" t="s">
        <v>18</v>
      </c>
      <c r="E52" s="1636" t="s">
        <v>19</v>
      </c>
      <c r="F52" s="1808" t="s">
        <v>18</v>
      </c>
      <c r="G52" s="1809" t="s">
        <v>19</v>
      </c>
      <c r="H52" s="1808" t="s">
        <v>18</v>
      </c>
      <c r="I52" s="1809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2667" t="s">
        <v>59</v>
      </c>
      <c r="B53" s="2668"/>
      <c r="C53" s="1845">
        <f>SUM(D53+E53)</f>
        <v>0</v>
      </c>
      <c r="D53" s="1846">
        <f t="shared" ref="D53:E56" si="6">SUM(F53+H53)</f>
        <v>0</v>
      </c>
      <c r="E53" s="1831">
        <f t="shared" si="6"/>
        <v>0</v>
      </c>
      <c r="F53" s="1847">
        <f>SUM(F54:F56)</f>
        <v>0</v>
      </c>
      <c r="G53" s="1844">
        <f>SUM(G54:G56)</f>
        <v>0</v>
      </c>
      <c r="H53" s="1848">
        <f>SUM(H54:H56)</f>
        <v>0</v>
      </c>
      <c r="I53" s="1849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569" t="s">
        <v>22</v>
      </c>
      <c r="B54" s="2570"/>
      <c r="C54" s="1512">
        <f>SUM(D54+E54)</f>
        <v>0</v>
      </c>
      <c r="D54" s="150">
        <f t="shared" si="6"/>
        <v>0</v>
      </c>
      <c r="E54" s="483">
        <f t="shared" si="6"/>
        <v>0</v>
      </c>
      <c r="F54" s="1500"/>
      <c r="G54" s="252"/>
      <c r="H54" s="1581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435" t="s">
        <v>60</v>
      </c>
      <c r="B55" s="2419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421" t="s">
        <v>61</v>
      </c>
      <c r="B56" s="2422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524" t="s">
        <v>62</v>
      </c>
      <c r="B57" s="525"/>
      <c r="C57" s="525"/>
      <c r="D57" s="525"/>
      <c r="E57" s="525"/>
      <c r="F57" s="525"/>
      <c r="G57" s="525"/>
      <c r="H57" s="525"/>
      <c r="I57" s="525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2635" t="s">
        <v>63</v>
      </c>
      <c r="B58" s="2636"/>
      <c r="C58" s="2635" t="s">
        <v>64</v>
      </c>
      <c r="D58" s="2636"/>
      <c r="E58" s="2625"/>
      <c r="F58" s="2462" t="s">
        <v>65</v>
      </c>
      <c r="G58" s="2595"/>
      <c r="H58" s="2595"/>
      <c r="I58" s="2595"/>
      <c r="J58" s="2595"/>
      <c r="K58" s="2595"/>
      <c r="L58" s="2595"/>
      <c r="M58" s="2595"/>
      <c r="N58" s="2595"/>
      <c r="O58" s="2662"/>
      <c r="P58" s="2665" t="s">
        <v>66</v>
      </c>
      <c r="Q58" s="2625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505"/>
      <c r="B59" s="2366"/>
      <c r="C59" s="2541"/>
      <c r="D59" s="2534"/>
      <c r="E59" s="2506"/>
      <c r="F59" s="2462" t="s">
        <v>68</v>
      </c>
      <c r="G59" s="2596"/>
      <c r="H59" s="2595" t="s">
        <v>69</v>
      </c>
      <c r="I59" s="2596"/>
      <c r="J59" s="2595" t="s">
        <v>70</v>
      </c>
      <c r="K59" s="2595"/>
      <c r="L59" s="2462" t="s">
        <v>71</v>
      </c>
      <c r="M59" s="2596"/>
      <c r="N59" s="2462" t="s">
        <v>72</v>
      </c>
      <c r="O59" s="2662"/>
      <c r="P59" s="2343"/>
      <c r="Q59" s="2331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541"/>
      <c r="B60" s="2534"/>
      <c r="C60" s="1808" t="s">
        <v>17</v>
      </c>
      <c r="D60" s="1827" t="s">
        <v>18</v>
      </c>
      <c r="E60" s="1809" t="s">
        <v>19</v>
      </c>
      <c r="F60" s="1808" t="s">
        <v>18</v>
      </c>
      <c r="G60" s="1809" t="s">
        <v>19</v>
      </c>
      <c r="H60" s="1808" t="s">
        <v>18</v>
      </c>
      <c r="I60" s="1809" t="s">
        <v>19</v>
      </c>
      <c r="J60" s="1808" t="s">
        <v>18</v>
      </c>
      <c r="K60" s="1850" t="s">
        <v>19</v>
      </c>
      <c r="L60" s="1808" t="s">
        <v>18</v>
      </c>
      <c r="M60" s="1809" t="s">
        <v>19</v>
      </c>
      <c r="N60" s="1808" t="s">
        <v>18</v>
      </c>
      <c r="O60" s="1828" t="s">
        <v>19</v>
      </c>
      <c r="P60" s="2564"/>
      <c r="Q60" s="2506"/>
      <c r="R60" s="3"/>
      <c r="S60" s="3"/>
      <c r="T60" s="3"/>
      <c r="U60" s="3"/>
      <c r="V60" s="3"/>
      <c r="W60" s="3"/>
      <c r="X60" s="3"/>
      <c r="Y60" s="3"/>
      <c r="Z60" s="3"/>
      <c r="AA60" s="1851"/>
      <c r="AB60" s="1852"/>
    </row>
    <row r="61" spans="1:130" ht="16.350000000000001" customHeight="1" x14ac:dyDescent="0.25">
      <c r="A61" s="2663" t="s">
        <v>73</v>
      </c>
      <c r="B61" s="2664"/>
      <c r="C61" s="1845">
        <f t="shared" ref="C61:C67" si="7">SUM(D61+E61)</f>
        <v>0</v>
      </c>
      <c r="D61" s="1846">
        <f>SUM(F61+H61+J61+L61+N61)</f>
        <v>0</v>
      </c>
      <c r="E61" s="1853">
        <f>SUM(G61+I61+K61+M61+O61)</f>
        <v>0</v>
      </c>
      <c r="F61" s="1816"/>
      <c r="G61" s="1832"/>
      <c r="H61" s="1854"/>
      <c r="I61" s="1832"/>
      <c r="J61" s="1854"/>
      <c r="K61" s="1855"/>
      <c r="L61" s="1816"/>
      <c r="M61" s="1832"/>
      <c r="N61" s="1816"/>
      <c r="O61" s="1834"/>
      <c r="P61" s="1856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1857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560" t="s">
        <v>74</v>
      </c>
      <c r="B62" s="2560"/>
      <c r="C62" s="1389">
        <f t="shared" si="7"/>
        <v>0</v>
      </c>
      <c r="D62" s="112">
        <f t="shared" ref="D62:E64" si="8">SUM(F62+H62+J62)</f>
        <v>0</v>
      </c>
      <c r="E62" s="425">
        <f t="shared" si="8"/>
        <v>0</v>
      </c>
      <c r="F62" s="1500"/>
      <c r="G62" s="73"/>
      <c r="H62" s="160"/>
      <c r="I62" s="73"/>
      <c r="J62" s="160"/>
      <c r="K62" s="161"/>
      <c r="L62" s="1858"/>
      <c r="M62" s="163"/>
      <c r="N62" s="1858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1859"/>
      <c r="AB62" s="1857"/>
      <c r="CA62" s="167" t="str">
        <f>IF(CG62=1," * El Número de menores pertenecientes a Pueblos Originarios NO puede ser mayor al Número Total de Menores. ","")</f>
        <v/>
      </c>
      <c r="CB62" s="167" t="str">
        <f>IF(CH62=1," * El Número de menores pertenecientes a Población Migrante NO puede ser mayor al Número Total de Menores. ","")</f>
        <v/>
      </c>
      <c r="CG62" s="167">
        <f>IF(P62&gt;$C62,1,0)</f>
        <v>0</v>
      </c>
      <c r="CH62" s="167">
        <f>IF(Q62&gt;$C62,1,0)</f>
        <v>0</v>
      </c>
    </row>
    <row r="63" spans="1:130" ht="16.350000000000001" customHeight="1" x14ac:dyDescent="0.25">
      <c r="A63" s="2418" t="s">
        <v>75</v>
      </c>
      <c r="B63" s="2419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1859"/>
      <c r="AB63" s="1857"/>
      <c r="CA63" s="167" t="str">
        <f t="shared" ref="CA63:CA67" si="9">IF(CG63=1," * El Número de menores pertenecientes a Pueblos Originarios NO puede ser mayor al Número Total de Menores. ","")</f>
        <v/>
      </c>
      <c r="CB63" s="167" t="str">
        <f t="shared" ref="CB63:CB67" si="10">IF(CH63=1," * El Número de menores pertenecientes a Población Migrante NO puede ser mayor al Número Total de Menores. ","")</f>
        <v/>
      </c>
      <c r="CG63" s="167">
        <f t="shared" ref="CG63:CH67" si="11">IF(P63&gt;$C63,1,0)</f>
        <v>0</v>
      </c>
      <c r="CH63" s="167">
        <f t="shared" si="11"/>
        <v>0</v>
      </c>
    </row>
    <row r="64" spans="1:130" ht="16.350000000000001" customHeight="1" x14ac:dyDescent="0.25">
      <c r="A64" s="2420" t="s">
        <v>76</v>
      </c>
      <c r="B64" s="2420"/>
      <c r="C64" s="88">
        <f t="shared" si="7"/>
        <v>0</v>
      </c>
      <c r="D64" s="89">
        <f t="shared" si="8"/>
        <v>0</v>
      </c>
      <c r="E64" s="168">
        <f t="shared" si="8"/>
        <v>0</v>
      </c>
      <c r="F64" s="1860"/>
      <c r="G64" s="1861"/>
      <c r="H64" s="176"/>
      <c r="I64" s="1861"/>
      <c r="J64" s="176"/>
      <c r="K64" s="542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1862"/>
      <c r="AB64" s="1857"/>
      <c r="CA64" s="167" t="str">
        <f t="shared" si="9"/>
        <v/>
      </c>
      <c r="CB64" s="167" t="str">
        <f t="shared" si="10"/>
        <v/>
      </c>
      <c r="CG64" s="167">
        <f t="shared" si="11"/>
        <v>0</v>
      </c>
      <c r="CH64" s="167">
        <f t="shared" si="11"/>
        <v>0</v>
      </c>
    </row>
    <row r="65" spans="1:130" ht="16.350000000000001" customHeight="1" x14ac:dyDescent="0.25">
      <c r="A65" s="2420" t="s">
        <v>77</v>
      </c>
      <c r="B65" s="2420"/>
      <c r="C65" s="1863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542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560"/>
      <c r="CA65" s="167" t="str">
        <f t="shared" si="9"/>
        <v/>
      </c>
      <c r="CB65" s="167" t="str">
        <f t="shared" si="10"/>
        <v/>
      </c>
      <c r="CG65" s="167">
        <f t="shared" si="11"/>
        <v>0</v>
      </c>
      <c r="CH65" s="167">
        <f t="shared" si="11"/>
        <v>0</v>
      </c>
    </row>
    <row r="66" spans="1:130" ht="16.350000000000001" customHeight="1" x14ac:dyDescent="0.25">
      <c r="A66" s="2553" t="s">
        <v>78</v>
      </c>
      <c r="B66" s="2553"/>
      <c r="C66" s="1863">
        <f t="shared" si="7"/>
        <v>0</v>
      </c>
      <c r="D66" s="89">
        <f t="shared" ref="D66:D67" si="12">SUM(J66+L66+N66)</f>
        <v>0</v>
      </c>
      <c r="E66" s="159">
        <f>SUM(K66+M66+O66)</f>
        <v>0</v>
      </c>
      <c r="F66" s="182"/>
      <c r="G66" s="183"/>
      <c r="H66" s="182"/>
      <c r="I66" s="183"/>
      <c r="J66" s="176"/>
      <c r="K66" s="542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560"/>
      <c r="CA66" s="167" t="str">
        <f t="shared" si="9"/>
        <v/>
      </c>
      <c r="CB66" s="167" t="str">
        <f t="shared" si="10"/>
        <v/>
      </c>
      <c r="CG66" s="167">
        <f t="shared" si="11"/>
        <v>0</v>
      </c>
      <c r="CH66" s="167">
        <f t="shared" si="11"/>
        <v>0</v>
      </c>
    </row>
    <row r="67" spans="1:130" ht="16.350000000000001" customHeight="1" x14ac:dyDescent="0.25">
      <c r="A67" s="2410" t="s">
        <v>79</v>
      </c>
      <c r="B67" s="2410"/>
      <c r="C67" s="184">
        <f t="shared" si="7"/>
        <v>0</v>
      </c>
      <c r="D67" s="92">
        <f t="shared" si="12"/>
        <v>0</v>
      </c>
      <c r="E67" s="185">
        <f>SUM(K67+M67+O67)</f>
        <v>0</v>
      </c>
      <c r="F67" s="186"/>
      <c r="G67" s="187"/>
      <c r="H67" s="186"/>
      <c r="I67" s="187"/>
      <c r="J67" s="188"/>
      <c r="K67" s="189"/>
      <c r="L67" s="190"/>
      <c r="M67" s="526"/>
      <c r="N67" s="531"/>
      <c r="O67" s="193"/>
      <c r="P67" s="194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560"/>
      <c r="CA67" s="167" t="str">
        <f t="shared" si="9"/>
        <v/>
      </c>
      <c r="CB67" s="167" t="str">
        <f t="shared" si="10"/>
        <v/>
      </c>
      <c r="CG67" s="167">
        <f t="shared" si="11"/>
        <v>0</v>
      </c>
      <c r="CH67" s="167">
        <f t="shared" si="11"/>
        <v>0</v>
      </c>
    </row>
    <row r="68" spans="1:130" s="8" customFormat="1" ht="31.35" customHeight="1" x14ac:dyDescent="0.25">
      <c r="A68" s="195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864"/>
      <c r="V68" s="1864"/>
      <c r="W68" s="1864"/>
      <c r="X68" s="1864"/>
      <c r="Y68" s="1864"/>
      <c r="Z68" s="1862"/>
      <c r="AA68" s="1862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5" t="s">
        <v>81</v>
      </c>
      <c r="B69" s="195"/>
      <c r="C69" s="195"/>
      <c r="D69" s="195"/>
      <c r="E69" s="195"/>
      <c r="F69" s="195"/>
      <c r="G69" s="195"/>
      <c r="H69" s="195"/>
      <c r="I69" s="195"/>
      <c r="J69" s="197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1862"/>
      <c r="V69" s="1862"/>
      <c r="W69" s="1862"/>
      <c r="X69" s="1862"/>
      <c r="Y69" s="1862"/>
      <c r="Z69" s="1862"/>
      <c r="AA69" s="1862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2660" t="s">
        <v>82</v>
      </c>
      <c r="B70" s="2660"/>
      <c r="C70" s="2660" t="s">
        <v>64</v>
      </c>
      <c r="D70" s="512"/>
      <c r="E70" s="3"/>
      <c r="F70" s="3"/>
      <c r="G70" s="3"/>
      <c r="H70" s="3"/>
      <c r="I70" s="3"/>
      <c r="J70" s="3"/>
      <c r="K70" s="199"/>
      <c r="L70" s="199"/>
      <c r="M70" s="199"/>
      <c r="N70" s="7"/>
      <c r="O70" s="7"/>
      <c r="P70" s="7"/>
      <c r="Q70" s="7"/>
      <c r="R70" s="1862"/>
      <c r="S70" s="1862"/>
      <c r="T70" s="1862"/>
      <c r="U70" s="1862"/>
      <c r="V70" s="1862"/>
      <c r="W70" s="1862"/>
      <c r="X70" s="1862"/>
      <c r="Y70" s="1862"/>
      <c r="Z70" s="1862"/>
      <c r="AA70" s="1862"/>
    </row>
    <row r="71" spans="1:130" ht="16.350000000000001" customHeight="1" x14ac:dyDescent="0.25">
      <c r="A71" s="2382"/>
      <c r="B71" s="2382"/>
      <c r="C71" s="2382"/>
      <c r="D71" s="3"/>
      <c r="E71" s="3"/>
      <c r="F71" s="3"/>
      <c r="G71" s="3"/>
      <c r="H71" s="3"/>
      <c r="I71" s="3"/>
      <c r="J71" s="3"/>
      <c r="K71" s="199"/>
      <c r="L71" s="199"/>
      <c r="M71" s="199"/>
      <c r="N71" s="7"/>
      <c r="O71" s="7"/>
      <c r="P71" s="7"/>
      <c r="Q71" s="7"/>
      <c r="R71" s="1862"/>
      <c r="S71" s="1862"/>
      <c r="T71" s="1862"/>
      <c r="U71" s="1862"/>
      <c r="V71" s="1862"/>
      <c r="W71" s="1862"/>
      <c r="X71" s="1862"/>
      <c r="Y71" s="1862"/>
      <c r="Z71" s="1862"/>
      <c r="AA71" s="1862"/>
    </row>
    <row r="72" spans="1:130" ht="16.350000000000001" customHeight="1" x14ac:dyDescent="0.25">
      <c r="A72" s="2661" t="s">
        <v>64</v>
      </c>
      <c r="B72" s="2661"/>
      <c r="C72" s="1865">
        <f>SUM(C73:C76)</f>
        <v>0</v>
      </c>
      <c r="D72" s="1"/>
      <c r="E72" s="3"/>
      <c r="F72" s="3"/>
      <c r="G72" s="3"/>
      <c r="H72" s="3"/>
      <c r="I72" s="3"/>
      <c r="J72" s="3"/>
      <c r="K72" s="199"/>
      <c r="L72" s="199"/>
      <c r="M72" s="199"/>
      <c r="N72" s="7"/>
      <c r="O72" s="7"/>
      <c r="P72" s="7"/>
      <c r="Q72" s="7"/>
      <c r="R72" s="1862"/>
      <c r="S72" s="1862"/>
      <c r="T72" s="1866"/>
      <c r="U72" s="1866"/>
      <c r="V72" s="1866"/>
      <c r="W72" s="1866"/>
      <c r="X72" s="1866"/>
      <c r="Y72" s="1866"/>
      <c r="Z72" s="1862"/>
      <c r="AA72" s="1862"/>
    </row>
    <row r="73" spans="1:130" ht="16.350000000000001" customHeight="1" x14ac:dyDescent="0.25">
      <c r="A73" s="2555" t="s">
        <v>83</v>
      </c>
      <c r="B73" s="2555"/>
      <c r="C73" s="1523"/>
      <c r="D73" s="1"/>
      <c r="E73" s="3"/>
      <c r="F73" s="3"/>
      <c r="G73" s="3"/>
      <c r="H73" s="3"/>
      <c r="I73" s="3"/>
      <c r="J73" s="3"/>
      <c r="K73" s="199"/>
      <c r="L73" s="199"/>
      <c r="M73" s="199"/>
      <c r="N73" s="7"/>
      <c r="O73" s="7"/>
      <c r="P73" s="7"/>
      <c r="Q73" s="7"/>
      <c r="R73" s="1862"/>
      <c r="S73" s="1862"/>
      <c r="T73" s="1866"/>
      <c r="U73" s="1866"/>
      <c r="V73" s="1866"/>
      <c r="W73" s="1866"/>
      <c r="X73" s="1866"/>
      <c r="Y73" s="1866"/>
      <c r="Z73" s="1862"/>
      <c r="AA73" s="1862"/>
    </row>
    <row r="74" spans="1:130" ht="16.350000000000001" customHeight="1" x14ac:dyDescent="0.25">
      <c r="A74" s="2403" t="s">
        <v>84</v>
      </c>
      <c r="B74" s="2403"/>
      <c r="C74" s="203"/>
      <c r="D74" s="1"/>
      <c r="E74" s="3"/>
      <c r="F74" s="3"/>
      <c r="G74" s="3"/>
      <c r="H74" s="3"/>
      <c r="I74" s="3"/>
      <c r="J74" s="3"/>
      <c r="K74" s="199"/>
      <c r="L74" s="199"/>
      <c r="M74" s="199"/>
      <c r="N74" s="7"/>
      <c r="O74" s="7"/>
      <c r="P74" s="7"/>
      <c r="Q74" s="7"/>
      <c r="R74" s="1862"/>
      <c r="S74" s="1862"/>
      <c r="T74" s="1866"/>
      <c r="U74" s="1866"/>
      <c r="V74" s="1866"/>
      <c r="W74" s="1866"/>
      <c r="X74" s="1866"/>
      <c r="Y74" s="1866"/>
      <c r="Z74" s="1862"/>
      <c r="AA74" s="1862"/>
    </row>
    <row r="75" spans="1:130" ht="16.350000000000001" customHeight="1" x14ac:dyDescent="0.25">
      <c r="A75" s="2403" t="s">
        <v>22</v>
      </c>
      <c r="B75" s="2403"/>
      <c r="C75" s="203"/>
      <c r="D75" s="1"/>
      <c r="E75" s="3"/>
      <c r="F75" s="3"/>
      <c r="G75" s="3"/>
      <c r="H75" s="3"/>
      <c r="I75" s="3"/>
      <c r="J75" s="3"/>
      <c r="K75" s="199"/>
      <c r="L75" s="199"/>
      <c r="M75" s="199"/>
      <c r="N75" s="7"/>
      <c r="O75" s="7"/>
      <c r="P75" s="7"/>
      <c r="Q75" s="7"/>
      <c r="R75" s="1862"/>
      <c r="S75" s="1862"/>
      <c r="T75" s="1866"/>
      <c r="U75" s="1866"/>
      <c r="V75" s="1866"/>
      <c r="W75" s="1866"/>
      <c r="X75" s="1866"/>
      <c r="Y75" s="1866"/>
      <c r="Z75" s="1862"/>
      <c r="AA75" s="1862"/>
    </row>
    <row r="76" spans="1:130" ht="16.350000000000001" customHeight="1" x14ac:dyDescent="0.25">
      <c r="A76" s="2404" t="s">
        <v>85</v>
      </c>
      <c r="B76" s="2404"/>
      <c r="C76" s="204"/>
      <c r="D76" s="1"/>
      <c r="E76" s="3"/>
      <c r="F76" s="3"/>
      <c r="G76" s="3"/>
      <c r="H76" s="3"/>
      <c r="I76" s="3"/>
      <c r="J76" s="3"/>
      <c r="K76" s="199"/>
      <c r="L76" s="199"/>
      <c r="M76" s="199"/>
      <c r="N76" s="7"/>
      <c r="O76" s="7"/>
      <c r="P76" s="7"/>
      <c r="Q76" s="7"/>
      <c r="R76" s="1862"/>
      <c r="S76" s="1862"/>
      <c r="T76" s="1866"/>
      <c r="U76" s="1866"/>
      <c r="V76" s="1866"/>
      <c r="W76" s="1866"/>
      <c r="X76" s="1866"/>
      <c r="Y76" s="1866"/>
      <c r="Z76" s="1862"/>
      <c r="AA76" s="1862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5"/>
      <c r="G77" s="195"/>
      <c r="H77" s="195"/>
      <c r="I77" s="195"/>
      <c r="J77" s="3"/>
      <c r="K77" s="205"/>
      <c r="L77" s="205"/>
      <c r="M77" s="205"/>
      <c r="N77" s="7"/>
      <c r="O77" s="7"/>
      <c r="P77" s="7"/>
      <c r="Q77" s="7"/>
      <c r="R77" s="1862"/>
      <c r="S77" s="1862"/>
      <c r="T77" s="1862"/>
      <c r="U77" s="1866"/>
      <c r="V77" s="1866"/>
      <c r="W77" s="1866"/>
      <c r="X77" s="1866"/>
      <c r="Y77" s="1866"/>
      <c r="Z77" s="1862"/>
      <c r="AA77" s="1862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2650" t="s">
        <v>87</v>
      </c>
      <c r="B78" s="2651"/>
      <c r="C78" s="1867" t="s">
        <v>88</v>
      </c>
      <c r="D78" s="1867" t="s">
        <v>38</v>
      </c>
      <c r="E78" s="1867" t="s">
        <v>89</v>
      </c>
      <c r="F78" s="1867" t="s">
        <v>90</v>
      </c>
      <c r="G78" s="3"/>
      <c r="H78" s="3"/>
      <c r="I78" s="3"/>
      <c r="J78" s="3"/>
      <c r="K78" s="205"/>
      <c r="L78" s="205"/>
      <c r="M78" s="205"/>
      <c r="N78" s="7"/>
      <c r="O78" s="7"/>
      <c r="P78" s="7"/>
      <c r="Q78" s="7"/>
      <c r="R78" s="1862"/>
      <c r="S78" s="1862"/>
      <c r="T78" s="1862"/>
      <c r="U78" s="1866"/>
      <c r="V78" s="1866"/>
      <c r="W78" s="1866"/>
      <c r="X78" s="1866"/>
      <c r="Y78" s="1866"/>
      <c r="Z78" s="1862"/>
      <c r="AA78" s="1862"/>
      <c r="CG78" s="10">
        <v>0</v>
      </c>
    </row>
    <row r="79" spans="1:130" ht="21.75" customHeight="1" x14ac:dyDescent="0.25">
      <c r="A79" s="2658" t="s">
        <v>91</v>
      </c>
      <c r="B79" s="2659"/>
      <c r="C79" s="1868"/>
      <c r="D79" s="1868"/>
      <c r="E79" s="1868"/>
      <c r="F79" s="1868"/>
      <c r="G79" s="3" t="str">
        <f>CA79&amp;CB79&amp;CC79</f>
        <v/>
      </c>
      <c r="H79" s="3"/>
      <c r="I79" s="3"/>
      <c r="J79" s="3"/>
      <c r="K79" s="205"/>
      <c r="L79" s="205"/>
      <c r="M79" s="205"/>
      <c r="N79" s="7"/>
      <c r="O79" s="7"/>
      <c r="P79" s="7"/>
      <c r="Q79" s="7"/>
      <c r="R79" s="1862"/>
      <c r="S79" s="1862"/>
      <c r="T79" s="1862"/>
      <c r="U79" s="1866"/>
      <c r="V79" s="1866"/>
      <c r="W79" s="1866"/>
      <c r="X79" s="1866"/>
      <c r="Y79" s="1866"/>
      <c r="Z79" s="1862"/>
      <c r="AA79" s="1862"/>
      <c r="CA79" s="167" t="str">
        <f>IF(CG79=1,"* Las Aplicaciones de EPSA con resultado de Riesgo NO DEBE ser MAYOR que el Total de las aplicaciones. ","")</f>
        <v/>
      </c>
      <c r="CB79" s="167" t="str">
        <f>IF(CH79=1,"* Las Aplicaciones de EPSA con resultado de Riesgo NO DEBE ser MENOR que las Derivaciones a equipo de cabecera. ","")</f>
        <v/>
      </c>
      <c r="CC79" s="167" t="str">
        <f>IF(CI79=1,"* Las Aplicaciones de EPSA asociadas a Violencia Intrafamiliar NO DEBEN ser MAYOR al Total de las aplicaciones. ","")</f>
        <v/>
      </c>
      <c r="CG79" s="167">
        <f>IF(C79&lt;D79,1,0)</f>
        <v>0</v>
      </c>
      <c r="CH79" s="167">
        <f>IF(D79&lt;E79,1,0)</f>
        <v>0</v>
      </c>
      <c r="CI79" s="167">
        <f>IF(F79&gt;C79,1,0)</f>
        <v>0</v>
      </c>
    </row>
    <row r="80" spans="1:130" ht="22.5" customHeight="1" x14ac:dyDescent="0.25">
      <c r="A80" s="2551" t="s">
        <v>92</v>
      </c>
      <c r="B80" s="2552"/>
      <c r="C80" s="532"/>
      <c r="D80" s="532"/>
      <c r="E80" s="532"/>
      <c r="F80" s="532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1862"/>
      <c r="S80" s="1862"/>
      <c r="T80" s="1862"/>
      <c r="U80" s="1862"/>
      <c r="V80" s="1862"/>
      <c r="W80" s="1862"/>
      <c r="X80" s="1862"/>
      <c r="Y80" s="1862"/>
      <c r="Z80" s="1862"/>
      <c r="AA80" s="1862"/>
      <c r="CA80" s="167" t="str">
        <f>IF(CG80=1,"* Las Aplicaciones de EPSA con resultado de Riesgo NO DEBE ser MAYOR que el Total de las aplicaciones. ","")</f>
        <v/>
      </c>
      <c r="CB80" s="167" t="str">
        <f>IF(CH80=1,"* Las Aplicaciones de EPSA con resultado de Riesgo NO DEBE ser MENOR que las Derivaciones a equipo de cabecera. ","")</f>
        <v/>
      </c>
      <c r="CC80" s="167" t="str">
        <f>IF(CI80=1,"* Las Aplicaciones de EPSA asociadas a Violencia Intrafamiliar NO DEBEN ser MAYOR al Total de las aplicaciones. ","")</f>
        <v/>
      </c>
      <c r="CG80" s="167">
        <f>IF(C80&lt;D80,1,0)</f>
        <v>0</v>
      </c>
      <c r="CH80" s="167">
        <f>IF(D80&lt;E80,1,0)</f>
        <v>0</v>
      </c>
      <c r="CI80" s="167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5"/>
      <c r="G81" s="195"/>
      <c r="H81" s="195"/>
      <c r="I81" s="1869"/>
      <c r="J81" s="1870"/>
      <c r="K81" s="1869"/>
      <c r="L81" s="1862"/>
      <c r="M81" s="1862"/>
      <c r="N81" s="1862"/>
      <c r="O81" s="1862"/>
      <c r="P81" s="1871"/>
      <c r="Q81" s="1870"/>
      <c r="R81" s="1862"/>
      <c r="S81" s="1862"/>
      <c r="T81" s="1862"/>
      <c r="U81" s="1862"/>
      <c r="V81" s="1862"/>
      <c r="W81" s="1862"/>
      <c r="X81" s="1862"/>
      <c r="Y81" s="1862"/>
      <c r="Z81" s="1862"/>
      <c r="AA81" s="1862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2654" t="s">
        <v>94</v>
      </c>
      <c r="B82" s="2655"/>
      <c r="C82" s="1872" t="s">
        <v>88</v>
      </c>
      <c r="D82" s="1873" t="s">
        <v>95</v>
      </c>
      <c r="E82" s="1873" t="s">
        <v>96</v>
      </c>
      <c r="F82" s="1873" t="s">
        <v>97</v>
      </c>
      <c r="G82" s="214"/>
      <c r="H82" s="214"/>
      <c r="I82" s="1874"/>
      <c r="J82" s="1874"/>
      <c r="K82" s="1869"/>
      <c r="L82" s="1862"/>
      <c r="M82" s="1862"/>
      <c r="N82" s="1862"/>
      <c r="O82" s="1862"/>
      <c r="P82" s="1862"/>
      <c r="Q82" s="1862"/>
      <c r="R82" s="1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2655" t="s">
        <v>98</v>
      </c>
      <c r="B83" s="1875" t="s">
        <v>99</v>
      </c>
      <c r="C83" s="1868"/>
      <c r="D83" s="1876"/>
      <c r="E83" s="1868"/>
      <c r="F83" s="1868"/>
      <c r="G83" s="51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1877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331"/>
      <c r="B84" s="219" t="s">
        <v>100</v>
      </c>
      <c r="C84" s="220"/>
      <c r="D84" s="221"/>
      <c r="E84" s="220"/>
      <c r="F84" s="222"/>
      <c r="G84" s="51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1862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401" t="s">
        <v>101</v>
      </c>
      <c r="B85" s="223" t="s">
        <v>102</v>
      </c>
      <c r="C85" s="224"/>
      <c r="D85" s="224"/>
      <c r="E85" s="225"/>
      <c r="F85" s="1523"/>
      <c r="G85" s="51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1862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382"/>
      <c r="B86" s="226" t="s">
        <v>103</v>
      </c>
      <c r="C86" s="204"/>
      <c r="D86" s="204"/>
      <c r="E86" s="227"/>
      <c r="F86" s="204"/>
      <c r="G86" s="51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1862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8"/>
      <c r="C87" s="229"/>
      <c r="D87" s="229"/>
      <c r="E87" s="229"/>
      <c r="F87" s="7"/>
      <c r="G87" s="3"/>
      <c r="H87" s="205"/>
      <c r="I87" s="7"/>
      <c r="J87" s="230"/>
      <c r="K87" s="1870"/>
      <c r="L87" s="1878"/>
      <c r="M87" s="1878"/>
      <c r="N87" s="1862"/>
      <c r="O87" s="1862"/>
      <c r="P87" s="1862"/>
      <c r="Q87" s="1862"/>
      <c r="R87" s="1862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2656" t="s">
        <v>105</v>
      </c>
      <c r="B88" s="2655"/>
      <c r="C88" s="2650" t="s">
        <v>64</v>
      </c>
      <c r="D88" s="2657"/>
      <c r="E88" s="2651"/>
      <c r="F88" s="2650" t="s">
        <v>106</v>
      </c>
      <c r="G88" s="2651"/>
      <c r="H88" s="2650" t="s">
        <v>107</v>
      </c>
      <c r="I88" s="2651"/>
      <c r="J88" s="199"/>
      <c r="K88" s="1879"/>
      <c r="L88" s="1866"/>
      <c r="M88" s="1866"/>
      <c r="N88" s="1878"/>
      <c r="O88" s="1878"/>
      <c r="P88" s="1866"/>
      <c r="Q88" s="1866"/>
      <c r="R88" s="1862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357"/>
      <c r="B89" s="2506"/>
      <c r="C89" s="1826" t="s">
        <v>17</v>
      </c>
      <c r="D89" s="1880" t="s">
        <v>18</v>
      </c>
      <c r="E89" s="1809" t="s">
        <v>19</v>
      </c>
      <c r="F89" s="1808" t="s">
        <v>18</v>
      </c>
      <c r="G89" s="1809" t="s">
        <v>19</v>
      </c>
      <c r="H89" s="1808" t="s">
        <v>18</v>
      </c>
      <c r="I89" s="1809" t="s">
        <v>19</v>
      </c>
      <c r="J89" s="3"/>
      <c r="K89" s="199"/>
      <c r="L89" s="1881"/>
      <c r="M89" s="1881"/>
      <c r="N89" s="1881"/>
      <c r="O89" s="1882"/>
      <c r="P89" s="1882"/>
      <c r="Q89" s="1881"/>
      <c r="R89" s="1881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2623" t="s">
        <v>64</v>
      </c>
      <c r="B90" s="2596"/>
      <c r="C90" s="1847">
        <f>SUM(C91:C95)</f>
        <v>0</v>
      </c>
      <c r="D90" s="1883">
        <f t="shared" ref="D90:I90" si="13">SUM(D91:D95)</f>
        <v>0</v>
      </c>
      <c r="E90" s="1844">
        <f t="shared" si="13"/>
        <v>0</v>
      </c>
      <c r="F90" s="1884">
        <f>SUM(F91:F95)</f>
        <v>0</v>
      </c>
      <c r="G90" s="1849">
        <f t="shared" si="13"/>
        <v>0</v>
      </c>
      <c r="H90" s="1884">
        <f t="shared" si="13"/>
        <v>0</v>
      </c>
      <c r="I90" s="1849">
        <f t="shared" si="13"/>
        <v>0</v>
      </c>
      <c r="J90" s="19"/>
      <c r="K90" s="19"/>
      <c r="L90" s="1885"/>
      <c r="M90" s="1881"/>
      <c r="N90" s="1881"/>
      <c r="O90" s="1882"/>
      <c r="P90" s="1882"/>
      <c r="Q90" s="1886"/>
      <c r="R90" s="1886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2652" t="s">
        <v>22</v>
      </c>
      <c r="B91" s="2653"/>
      <c r="C91" s="1887">
        <f>SUM(D91+E91)</f>
        <v>0</v>
      </c>
      <c r="D91" s="1888">
        <f>SUM(F91+H91)</f>
        <v>0</v>
      </c>
      <c r="E91" s="1889">
        <f t="shared" ref="D91:E95" si="14">SUM(G91+I91)</f>
        <v>0</v>
      </c>
      <c r="F91" s="1890"/>
      <c r="G91" s="1891"/>
      <c r="H91" s="1890"/>
      <c r="I91" s="1891"/>
      <c r="J91" s="199"/>
      <c r="K91" s="199"/>
      <c r="L91" s="1881"/>
      <c r="M91" s="1881"/>
      <c r="N91" s="1881"/>
      <c r="O91" s="1882"/>
      <c r="P91" s="1882"/>
      <c r="Q91" s="1886"/>
      <c r="R91" s="1886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397" t="s">
        <v>85</v>
      </c>
      <c r="B92" s="2348"/>
      <c r="C92" s="1553">
        <f>SUM(D92+E92)</f>
        <v>0</v>
      </c>
      <c r="D92" s="250">
        <f t="shared" si="14"/>
        <v>0</v>
      </c>
      <c r="E92" s="251">
        <f t="shared" si="14"/>
        <v>0</v>
      </c>
      <c r="F92" s="1500"/>
      <c r="G92" s="252"/>
      <c r="H92" s="1500"/>
      <c r="I92" s="252"/>
      <c r="J92" s="199"/>
      <c r="K92" s="199"/>
      <c r="L92" s="1881"/>
      <c r="M92" s="1881"/>
      <c r="N92" s="1881"/>
      <c r="O92" s="1882"/>
      <c r="P92" s="1882"/>
      <c r="Q92" s="1886"/>
      <c r="R92" s="1886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397" t="s">
        <v>84</v>
      </c>
      <c r="B93" s="2348"/>
      <c r="C93" s="1553">
        <f>SUM(D93+E93)</f>
        <v>0</v>
      </c>
      <c r="D93" s="250">
        <f t="shared" si="14"/>
        <v>0</v>
      </c>
      <c r="E93" s="251">
        <f t="shared" si="14"/>
        <v>0</v>
      </c>
      <c r="F93" s="82"/>
      <c r="G93" s="86"/>
      <c r="H93" s="82"/>
      <c r="I93" s="86"/>
      <c r="J93" s="199"/>
      <c r="K93" s="199"/>
      <c r="L93" s="1881"/>
      <c r="M93" s="1881"/>
      <c r="N93" s="1881"/>
      <c r="O93" s="1882"/>
      <c r="P93" s="1882"/>
      <c r="Q93" s="1886"/>
      <c r="R93" s="1886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398" t="s">
        <v>108</v>
      </c>
      <c r="B94" s="2399"/>
      <c r="C94" s="253">
        <f>SUM(D94+E94)</f>
        <v>0</v>
      </c>
      <c r="D94" s="254">
        <f t="shared" si="14"/>
        <v>0</v>
      </c>
      <c r="E94" s="255">
        <f t="shared" si="14"/>
        <v>0</v>
      </c>
      <c r="F94" s="105"/>
      <c r="G94" s="109"/>
      <c r="H94" s="105"/>
      <c r="I94" s="109"/>
      <c r="J94" s="199"/>
      <c r="K94" s="199"/>
      <c r="L94" s="1881"/>
      <c r="M94" s="1881"/>
      <c r="N94" s="1881"/>
      <c r="O94" s="1882"/>
      <c r="P94" s="1882"/>
      <c r="Q94" s="1886"/>
      <c r="R94" s="1886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384" t="s">
        <v>109</v>
      </c>
      <c r="B95" s="2385"/>
      <c r="C95" s="256">
        <f>SUM(D95+E95)</f>
        <v>0</v>
      </c>
      <c r="D95" s="257">
        <f t="shared" si="14"/>
        <v>0</v>
      </c>
      <c r="E95" s="140">
        <f t="shared" si="14"/>
        <v>0</v>
      </c>
      <c r="F95" s="54"/>
      <c r="G95" s="55"/>
      <c r="H95" s="54"/>
      <c r="I95" s="55"/>
      <c r="J95" s="199"/>
      <c r="K95" s="199"/>
      <c r="L95" s="1881"/>
      <c r="M95" s="1881"/>
      <c r="N95" s="1881"/>
      <c r="O95" s="1882"/>
      <c r="P95" s="1882"/>
      <c r="Q95" s="1886"/>
      <c r="R95" s="1886"/>
      <c r="S95" s="7"/>
      <c r="T95" s="7"/>
      <c r="U95" s="7"/>
      <c r="V95" s="7"/>
      <c r="W95" s="7"/>
      <c r="X95" s="7"/>
      <c r="Y95" s="7"/>
      <c r="Z95" s="7"/>
      <c r="AA95" s="7"/>
    </row>
    <row r="96" spans="1:130" s="261" customFormat="1" ht="31.35" customHeight="1" x14ac:dyDescent="0.25">
      <c r="A96" s="2386" t="s">
        <v>110</v>
      </c>
      <c r="B96" s="2386"/>
      <c r="C96" s="2386"/>
      <c r="D96" s="2386"/>
      <c r="E96" s="2386"/>
      <c r="F96" s="2386"/>
      <c r="G96" s="2386"/>
      <c r="H96" s="2386"/>
      <c r="I96" s="2386"/>
      <c r="J96" s="2386"/>
      <c r="K96" s="2386"/>
      <c r="L96" s="2386"/>
      <c r="M96" s="2386"/>
      <c r="N96" s="2386"/>
      <c r="O96" s="2386"/>
      <c r="P96" s="2386"/>
      <c r="Q96" s="258"/>
      <c r="R96" s="7"/>
      <c r="S96" s="7"/>
      <c r="T96" s="7"/>
      <c r="U96" s="7"/>
      <c r="V96" s="7"/>
      <c r="W96" s="7"/>
      <c r="X96" s="7"/>
      <c r="Y96" s="7"/>
      <c r="Z96" s="7"/>
      <c r="AA96" s="7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60"/>
      <c r="CB96" s="260"/>
      <c r="CC96" s="260"/>
      <c r="CD96" s="260"/>
      <c r="CE96" s="260"/>
      <c r="CF96" s="260"/>
      <c r="CG96" s="260"/>
      <c r="CH96" s="260"/>
      <c r="CI96" s="260"/>
      <c r="CJ96" s="260"/>
      <c r="CK96" s="260"/>
      <c r="CL96" s="260"/>
      <c r="CM96" s="260"/>
      <c r="CN96" s="260"/>
      <c r="CO96" s="260"/>
      <c r="CP96" s="260"/>
      <c r="CQ96" s="260"/>
      <c r="CR96" s="260"/>
      <c r="CS96" s="260"/>
      <c r="CT96" s="260"/>
      <c r="CU96" s="260"/>
      <c r="CV96" s="260"/>
      <c r="CW96" s="260"/>
      <c r="CX96" s="260"/>
      <c r="CY96" s="260"/>
      <c r="CZ96" s="260"/>
    </row>
    <row r="97" spans="1:130" s="261" customFormat="1" ht="31.35" customHeight="1" x14ac:dyDescent="0.25">
      <c r="A97" s="2387" t="s">
        <v>111</v>
      </c>
      <c r="B97" s="2387"/>
      <c r="C97" s="2387"/>
      <c r="D97" s="2387"/>
      <c r="E97" s="2387"/>
      <c r="F97" s="2388"/>
      <c r="G97" s="2388"/>
      <c r="H97" s="2388"/>
      <c r="I97" s="2388"/>
      <c r="J97" s="2388"/>
      <c r="K97" s="2388"/>
      <c r="L97" s="2388"/>
      <c r="M97" s="2388"/>
      <c r="N97" s="2388"/>
      <c r="O97" s="2388"/>
      <c r="P97" s="2388"/>
      <c r="Q97" s="2388"/>
      <c r="R97" s="7"/>
      <c r="S97" s="7"/>
      <c r="T97" s="7"/>
      <c r="U97" s="7"/>
      <c r="V97" s="7"/>
      <c r="W97" s="7"/>
      <c r="X97" s="7"/>
      <c r="Y97" s="7"/>
      <c r="Z97" s="7"/>
      <c r="AA97" s="7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  <c r="CY97" s="260"/>
      <c r="CZ97" s="260"/>
    </row>
    <row r="98" spans="1:130" s="20" customFormat="1" ht="31.35" customHeight="1" x14ac:dyDescent="0.25">
      <c r="A98" s="2647" t="s">
        <v>112</v>
      </c>
      <c r="B98" s="2637"/>
      <c r="C98" s="2635" t="s">
        <v>113</v>
      </c>
      <c r="D98" s="2636"/>
      <c r="E98" s="2625"/>
      <c r="F98" s="2648" t="s">
        <v>28</v>
      </c>
      <c r="G98" s="2649"/>
      <c r="H98" s="2649"/>
      <c r="I98" s="2649"/>
      <c r="J98" s="2649"/>
      <c r="K98" s="2649"/>
      <c r="L98" s="2649"/>
      <c r="M98" s="2649"/>
      <c r="N98" s="2649"/>
      <c r="O98" s="2649"/>
      <c r="P98" s="2649"/>
      <c r="Q98" s="2649"/>
      <c r="R98" s="2649"/>
      <c r="S98" s="2649"/>
      <c r="T98" s="2649"/>
      <c r="U98" s="2614"/>
      <c r="V98" s="262"/>
      <c r="W98" s="228"/>
      <c r="X98" s="228"/>
      <c r="Y98" s="228"/>
      <c r="Z98" s="228"/>
      <c r="AA98" s="228"/>
      <c r="CA98" s="263"/>
      <c r="CB98" s="263"/>
      <c r="CC98" s="263"/>
      <c r="CD98" s="263"/>
      <c r="CE98" s="263"/>
      <c r="CF98" s="263"/>
      <c r="CG98" s="263"/>
      <c r="CH98" s="263"/>
      <c r="CI98" s="263"/>
      <c r="CJ98" s="263"/>
      <c r="CK98" s="263"/>
      <c r="CL98" s="263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263"/>
    </row>
    <row r="99" spans="1:130" s="20" customFormat="1" ht="16.350000000000001" customHeight="1" x14ac:dyDescent="0.25">
      <c r="A99" s="2539"/>
      <c r="B99" s="2360"/>
      <c r="C99" s="2541"/>
      <c r="D99" s="2357"/>
      <c r="E99" s="2506"/>
      <c r="F99" s="2623" t="s">
        <v>114</v>
      </c>
      <c r="G99" s="2595"/>
      <c r="H99" s="2623" t="s">
        <v>115</v>
      </c>
      <c r="I99" s="2596"/>
      <c r="J99" s="2623" t="s">
        <v>116</v>
      </c>
      <c r="K99" s="2596"/>
      <c r="L99" s="2623" t="s">
        <v>117</v>
      </c>
      <c r="M99" s="2596"/>
      <c r="N99" s="2623" t="s">
        <v>118</v>
      </c>
      <c r="O99" s="2596"/>
      <c r="P99" s="2623" t="s">
        <v>119</v>
      </c>
      <c r="Q99" s="2596"/>
      <c r="R99" s="2623" t="s">
        <v>120</v>
      </c>
      <c r="S99" s="2596"/>
      <c r="T99" s="2623" t="s">
        <v>121</v>
      </c>
      <c r="U99" s="2596"/>
      <c r="V99" s="228"/>
      <c r="W99" s="228"/>
      <c r="X99" s="228"/>
      <c r="Y99" s="228"/>
      <c r="Z99" s="228"/>
      <c r="AA99" s="228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  <c r="BO99" s="263"/>
      <c r="BP99" s="263"/>
      <c r="BQ99" s="263"/>
      <c r="BR99" s="263"/>
      <c r="BS99" s="263"/>
      <c r="BT99" s="263"/>
      <c r="BU99" s="263"/>
      <c r="BV99" s="263"/>
      <c r="BW99" s="263"/>
      <c r="BX99" s="263"/>
      <c r="BY99" s="263"/>
      <c r="BZ99" s="263"/>
      <c r="CA99" s="263"/>
      <c r="CB99" s="263"/>
      <c r="CC99" s="263"/>
      <c r="CD99" s="263"/>
      <c r="CE99" s="263"/>
      <c r="CF99" s="263"/>
      <c r="CG99" s="263"/>
      <c r="CH99" s="263"/>
      <c r="CI99" s="263"/>
      <c r="CJ99" s="263"/>
      <c r="CK99" s="263"/>
      <c r="CL99" s="263"/>
      <c r="CM99" s="263"/>
      <c r="CN99" s="263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3"/>
      <c r="DG99" s="263"/>
      <c r="DH99" s="263"/>
      <c r="DI99" s="263"/>
      <c r="DJ99" s="263"/>
      <c r="DK99" s="263"/>
      <c r="DL99" s="263"/>
      <c r="DM99" s="263"/>
      <c r="DN99" s="263"/>
      <c r="DO99" s="263"/>
      <c r="DP99" s="263"/>
      <c r="DQ99" s="263"/>
      <c r="DR99" s="263"/>
      <c r="DS99" s="263"/>
      <c r="DT99" s="263"/>
      <c r="DU99" s="263"/>
      <c r="DV99" s="263"/>
      <c r="DW99" s="263"/>
      <c r="DX99" s="263"/>
      <c r="DY99" s="263"/>
      <c r="DZ99" s="263"/>
    </row>
    <row r="100" spans="1:130" s="20" customFormat="1" ht="16.350000000000001" customHeight="1" x14ac:dyDescent="0.25">
      <c r="A100" s="2540"/>
      <c r="B100" s="2524"/>
      <c r="C100" s="1826" t="s">
        <v>17</v>
      </c>
      <c r="D100" s="1892" t="s">
        <v>18</v>
      </c>
      <c r="E100" s="1636" t="s">
        <v>19</v>
      </c>
      <c r="F100" s="1893" t="s">
        <v>18</v>
      </c>
      <c r="G100" s="1894" t="s">
        <v>19</v>
      </c>
      <c r="H100" s="1893" t="s">
        <v>18</v>
      </c>
      <c r="I100" s="1839" t="s">
        <v>19</v>
      </c>
      <c r="J100" s="1893" t="s">
        <v>18</v>
      </c>
      <c r="K100" s="1839" t="s">
        <v>19</v>
      </c>
      <c r="L100" s="1893" t="s">
        <v>18</v>
      </c>
      <c r="M100" s="1839" t="s">
        <v>19</v>
      </c>
      <c r="N100" s="1893" t="s">
        <v>18</v>
      </c>
      <c r="O100" s="1839" t="s">
        <v>19</v>
      </c>
      <c r="P100" s="1893" t="s">
        <v>18</v>
      </c>
      <c r="Q100" s="1839" t="s">
        <v>19</v>
      </c>
      <c r="R100" s="1893" t="s">
        <v>18</v>
      </c>
      <c r="S100" s="1839" t="s">
        <v>19</v>
      </c>
      <c r="T100" s="1893" t="s">
        <v>18</v>
      </c>
      <c r="U100" s="1839" t="s">
        <v>19</v>
      </c>
      <c r="V100" s="228"/>
      <c r="W100" s="228"/>
      <c r="X100" s="228"/>
      <c r="Y100" s="228"/>
      <c r="Z100" s="228"/>
      <c r="AA100" s="228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  <c r="BO100" s="263"/>
      <c r="BP100" s="263"/>
      <c r="BQ100" s="263"/>
      <c r="BR100" s="263"/>
      <c r="BS100" s="26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263"/>
      <c r="CL100" s="263"/>
      <c r="CM100" s="263"/>
      <c r="CN100" s="263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3"/>
      <c r="DG100" s="263"/>
      <c r="DH100" s="263"/>
      <c r="DI100" s="263"/>
      <c r="DJ100" s="263"/>
      <c r="DK100" s="263"/>
      <c r="DL100" s="263"/>
      <c r="DM100" s="263"/>
      <c r="DN100" s="263"/>
      <c r="DO100" s="263"/>
      <c r="DP100" s="263"/>
      <c r="DQ100" s="263"/>
      <c r="DR100" s="263"/>
      <c r="DS100" s="263"/>
      <c r="DT100" s="263"/>
      <c r="DU100" s="263"/>
      <c r="DV100" s="263"/>
      <c r="DW100" s="263"/>
      <c r="DX100" s="263"/>
      <c r="DY100" s="263"/>
      <c r="DZ100" s="263"/>
    </row>
    <row r="101" spans="1:130" s="20" customFormat="1" ht="16.350000000000001" customHeight="1" x14ac:dyDescent="0.25">
      <c r="A101" s="2646" t="s">
        <v>122</v>
      </c>
      <c r="B101" s="2646"/>
      <c r="C101" s="1895">
        <f>SUM(D101+E101)</f>
        <v>0</v>
      </c>
      <c r="D101" s="44">
        <f>+H101+J101+L101+N101+P101+R101+T101</f>
        <v>0</v>
      </c>
      <c r="E101" s="1896">
        <f>+I101+K101+M101+O101+Q101+S101+U101</f>
        <v>0</v>
      </c>
      <c r="F101" s="1897"/>
      <c r="G101" s="1898"/>
      <c r="H101" s="1821"/>
      <c r="I101" s="96"/>
      <c r="J101" s="1821"/>
      <c r="K101" s="96"/>
      <c r="L101" s="1821"/>
      <c r="M101" s="96"/>
      <c r="N101" s="1821"/>
      <c r="O101" s="96"/>
      <c r="P101" s="1899"/>
      <c r="Q101" s="96"/>
      <c r="R101" s="1899"/>
      <c r="S101" s="96"/>
      <c r="T101" s="1899"/>
      <c r="U101" s="96"/>
      <c r="V101" s="228"/>
      <c r="W101" s="228"/>
      <c r="X101" s="228"/>
      <c r="Y101" s="228"/>
      <c r="Z101" s="228"/>
      <c r="AA101" s="228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  <c r="BO101" s="263"/>
      <c r="BP101" s="263"/>
      <c r="BQ101" s="263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263"/>
      <c r="DH101" s="263"/>
      <c r="DI101" s="263"/>
      <c r="DJ101" s="263"/>
      <c r="DK101" s="263"/>
      <c r="DL101" s="263"/>
      <c r="DM101" s="263"/>
      <c r="DN101" s="263"/>
      <c r="DO101" s="263"/>
      <c r="DP101" s="263"/>
      <c r="DQ101" s="263"/>
      <c r="DR101" s="263"/>
      <c r="DS101" s="263"/>
      <c r="DT101" s="263"/>
      <c r="DU101" s="263"/>
      <c r="DV101" s="263"/>
      <c r="DW101" s="263"/>
      <c r="DX101" s="263"/>
      <c r="DY101" s="263"/>
      <c r="DZ101" s="263"/>
    </row>
    <row r="102" spans="1:130" s="20" customFormat="1" ht="16.350000000000001" customHeight="1" x14ac:dyDescent="0.25">
      <c r="A102" s="2379" t="s">
        <v>123</v>
      </c>
      <c r="B102" s="2379"/>
      <c r="C102" s="272">
        <f t="shared" ref="C102:C109" si="15">SUM(D102+E102)</f>
        <v>0</v>
      </c>
      <c r="D102" s="273">
        <f>SUM(J102+L102+N102+P102+R102+T102)</f>
        <v>0</v>
      </c>
      <c r="E102" s="90">
        <f t="shared" ref="D102:E104" si="16">SUM(K102+M102+O102+Q102+S102+U102)</f>
        <v>0</v>
      </c>
      <c r="F102" s="274"/>
      <c r="G102" s="275"/>
      <c r="H102" s="274"/>
      <c r="I102" s="276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8"/>
      <c r="W102" s="228"/>
      <c r="X102" s="228"/>
      <c r="Y102" s="228"/>
      <c r="Z102" s="228"/>
      <c r="AA102" s="228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3"/>
      <c r="BQ102" s="263"/>
      <c r="BR102" s="263"/>
      <c r="BS102" s="263"/>
      <c r="BT102" s="263"/>
      <c r="BU102" s="263"/>
      <c r="BV102" s="263"/>
      <c r="BW102" s="263"/>
      <c r="BX102" s="263"/>
      <c r="BY102" s="263"/>
      <c r="BZ102" s="263"/>
      <c r="CA102" s="263"/>
      <c r="CB102" s="263"/>
      <c r="CC102" s="263"/>
      <c r="CD102" s="263"/>
      <c r="CE102" s="263"/>
      <c r="CF102" s="263"/>
      <c r="CG102" s="263"/>
      <c r="CH102" s="263"/>
      <c r="CI102" s="263"/>
      <c r="CJ102" s="263"/>
      <c r="CK102" s="263"/>
      <c r="CL102" s="263"/>
      <c r="CM102" s="263"/>
      <c r="CN102" s="263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3"/>
      <c r="DC102" s="263"/>
      <c r="DD102" s="263"/>
      <c r="DE102" s="263"/>
      <c r="DF102" s="263"/>
      <c r="DG102" s="263"/>
      <c r="DH102" s="263"/>
      <c r="DI102" s="263"/>
      <c r="DJ102" s="263"/>
      <c r="DK102" s="263"/>
      <c r="DL102" s="263"/>
      <c r="DM102" s="263"/>
      <c r="DN102" s="263"/>
      <c r="DO102" s="263"/>
      <c r="DP102" s="263"/>
      <c r="DQ102" s="263"/>
      <c r="DR102" s="263"/>
      <c r="DS102" s="263"/>
      <c r="DT102" s="263"/>
      <c r="DU102" s="263"/>
      <c r="DV102" s="263"/>
      <c r="DW102" s="263"/>
      <c r="DX102" s="263"/>
      <c r="DY102" s="263"/>
      <c r="DZ102" s="263"/>
    </row>
    <row r="103" spans="1:130" s="20" customFormat="1" ht="16.350000000000001" customHeight="1" x14ac:dyDescent="0.25">
      <c r="A103" s="2379" t="s">
        <v>124</v>
      </c>
      <c r="B103" s="2379"/>
      <c r="C103" s="272">
        <f t="shared" si="15"/>
        <v>0</v>
      </c>
      <c r="D103" s="273">
        <f t="shared" si="16"/>
        <v>0</v>
      </c>
      <c r="E103" s="90">
        <f t="shared" si="16"/>
        <v>0</v>
      </c>
      <c r="F103" s="277"/>
      <c r="G103" s="278"/>
      <c r="H103" s="277"/>
      <c r="I103" s="279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8"/>
      <c r="W103" s="228"/>
      <c r="X103" s="228"/>
      <c r="Y103" s="228"/>
      <c r="Z103" s="228"/>
      <c r="AA103" s="228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  <c r="BO103" s="263"/>
      <c r="BP103" s="263"/>
      <c r="BQ103" s="263"/>
      <c r="BR103" s="263"/>
      <c r="BS103" s="263"/>
      <c r="BT103" s="263"/>
      <c r="BU103" s="263"/>
      <c r="BV103" s="263"/>
      <c r="BW103" s="263"/>
      <c r="BX103" s="263"/>
      <c r="BY103" s="263"/>
      <c r="BZ103" s="263"/>
      <c r="CA103" s="263"/>
      <c r="CB103" s="263"/>
      <c r="CC103" s="263"/>
      <c r="CD103" s="263"/>
      <c r="CE103" s="263"/>
      <c r="CF103" s="263"/>
      <c r="CG103" s="263"/>
      <c r="CH103" s="263"/>
      <c r="CI103" s="263"/>
      <c r="CJ103" s="263"/>
      <c r="CK103" s="263"/>
      <c r="CL103" s="263"/>
      <c r="CM103" s="263"/>
      <c r="CN103" s="263"/>
      <c r="CO103" s="263"/>
      <c r="CP103" s="263"/>
      <c r="CQ103" s="263"/>
      <c r="CR103" s="263"/>
      <c r="CS103" s="263"/>
      <c r="CT103" s="263"/>
      <c r="CU103" s="263"/>
      <c r="CV103" s="263"/>
      <c r="CW103" s="263"/>
      <c r="CX103" s="263"/>
      <c r="CY103" s="263"/>
      <c r="CZ103" s="263"/>
      <c r="DA103" s="263"/>
      <c r="DB103" s="263"/>
      <c r="DC103" s="263"/>
      <c r="DD103" s="263"/>
      <c r="DE103" s="263"/>
      <c r="DF103" s="263"/>
      <c r="DG103" s="263"/>
      <c r="DH103" s="263"/>
      <c r="DI103" s="263"/>
      <c r="DJ103" s="263"/>
      <c r="DK103" s="263"/>
      <c r="DL103" s="263"/>
      <c r="DM103" s="263"/>
      <c r="DN103" s="263"/>
      <c r="DO103" s="263"/>
      <c r="DP103" s="263"/>
      <c r="DQ103" s="263"/>
      <c r="DR103" s="263"/>
      <c r="DS103" s="263"/>
      <c r="DT103" s="263"/>
      <c r="DU103" s="263"/>
      <c r="DV103" s="263"/>
      <c r="DW103" s="263"/>
      <c r="DX103" s="263"/>
      <c r="DY103" s="263"/>
      <c r="DZ103" s="263"/>
    </row>
    <row r="104" spans="1:130" s="20" customFormat="1" ht="16.350000000000001" customHeight="1" x14ac:dyDescent="0.25">
      <c r="A104" s="2380" t="s">
        <v>125</v>
      </c>
      <c r="B104" s="2381"/>
      <c r="C104" s="272">
        <f t="shared" si="15"/>
        <v>0</v>
      </c>
      <c r="D104" s="273">
        <f t="shared" si="16"/>
        <v>0</v>
      </c>
      <c r="E104" s="90">
        <f t="shared" si="16"/>
        <v>0</v>
      </c>
      <c r="F104" s="277"/>
      <c r="G104" s="278"/>
      <c r="H104" s="277"/>
      <c r="I104" s="279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8"/>
      <c r="W104" s="228"/>
      <c r="X104" s="228"/>
      <c r="Y104" s="228"/>
      <c r="Z104" s="228"/>
      <c r="AA104" s="228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63"/>
      <c r="BT104" s="263"/>
      <c r="BU104" s="263"/>
      <c r="BV104" s="263"/>
      <c r="BW104" s="263"/>
      <c r="BX104" s="263"/>
      <c r="BY104" s="263"/>
      <c r="BZ104" s="263"/>
      <c r="CA104" s="263"/>
      <c r="CB104" s="263"/>
      <c r="CC104" s="263"/>
      <c r="CD104" s="263"/>
      <c r="CE104" s="263"/>
      <c r="CF104" s="263"/>
      <c r="CG104" s="263"/>
      <c r="CH104" s="263"/>
      <c r="CI104" s="263"/>
      <c r="CJ104" s="263"/>
      <c r="CK104" s="263"/>
      <c r="CL104" s="263"/>
      <c r="CM104" s="263"/>
      <c r="CN104" s="263"/>
      <c r="CO104" s="263"/>
      <c r="CP104" s="263"/>
      <c r="CQ104" s="263"/>
      <c r="CR104" s="263"/>
      <c r="CS104" s="263"/>
      <c r="CT104" s="263"/>
      <c r="CU104" s="263"/>
      <c r="CV104" s="263"/>
      <c r="CW104" s="263"/>
      <c r="CX104" s="263"/>
      <c r="CY104" s="263"/>
      <c r="CZ104" s="263"/>
      <c r="DA104" s="263"/>
      <c r="DB104" s="263"/>
      <c r="DC104" s="263"/>
      <c r="DD104" s="263"/>
      <c r="DE104" s="263"/>
      <c r="DF104" s="263"/>
      <c r="DG104" s="263"/>
      <c r="DH104" s="263"/>
      <c r="DI104" s="263"/>
      <c r="DJ104" s="263"/>
      <c r="DK104" s="263"/>
      <c r="DL104" s="263"/>
      <c r="DM104" s="263"/>
      <c r="DN104" s="263"/>
      <c r="DO104" s="263"/>
      <c r="DP104" s="263"/>
      <c r="DQ104" s="263"/>
      <c r="DR104" s="263"/>
      <c r="DS104" s="263"/>
      <c r="DT104" s="263"/>
      <c r="DU104" s="263"/>
      <c r="DV104" s="263"/>
      <c r="DW104" s="263"/>
      <c r="DX104" s="263"/>
      <c r="DY104" s="263"/>
      <c r="DZ104" s="263"/>
    </row>
    <row r="105" spans="1:130" s="20" customFormat="1" ht="20.25" customHeight="1" x14ac:dyDescent="0.25">
      <c r="A105" s="2380" t="s">
        <v>126</v>
      </c>
      <c r="B105" s="2381"/>
      <c r="C105" s="272">
        <f t="shared" si="15"/>
        <v>0</v>
      </c>
      <c r="D105" s="273">
        <f>+F105+H105</f>
        <v>0</v>
      </c>
      <c r="E105" s="90">
        <f>+G105+I105</f>
        <v>0</v>
      </c>
      <c r="F105" s="105"/>
      <c r="G105" s="280"/>
      <c r="H105" s="105"/>
      <c r="I105" s="109"/>
      <c r="J105" s="274"/>
      <c r="K105" s="276"/>
      <c r="L105" s="274"/>
      <c r="M105" s="276"/>
      <c r="N105" s="274"/>
      <c r="O105" s="276"/>
      <c r="P105" s="281"/>
      <c r="Q105" s="276"/>
      <c r="R105" s="281"/>
      <c r="S105" s="276"/>
      <c r="T105" s="281"/>
      <c r="U105" s="276"/>
      <c r="V105" s="228"/>
      <c r="W105" s="228"/>
      <c r="X105" s="228"/>
      <c r="Y105" s="228"/>
      <c r="Z105" s="228"/>
      <c r="AA105" s="228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  <c r="BO105" s="263"/>
      <c r="BP105" s="263"/>
      <c r="BQ105" s="263"/>
      <c r="BR105" s="263"/>
      <c r="BS105" s="263"/>
      <c r="BT105" s="263"/>
      <c r="BU105" s="263"/>
      <c r="BV105" s="263"/>
      <c r="BW105" s="263"/>
      <c r="BX105" s="263"/>
      <c r="BY105" s="263"/>
      <c r="BZ105" s="263"/>
      <c r="CA105" s="263"/>
      <c r="CB105" s="263"/>
      <c r="CC105" s="263"/>
      <c r="CD105" s="263"/>
      <c r="CE105" s="263"/>
      <c r="CF105" s="263"/>
      <c r="CG105" s="263"/>
      <c r="CH105" s="263"/>
      <c r="CI105" s="263"/>
      <c r="CJ105" s="263"/>
      <c r="CK105" s="263"/>
      <c r="CL105" s="263"/>
      <c r="CM105" s="263"/>
      <c r="CN105" s="263"/>
      <c r="CO105" s="263"/>
      <c r="CP105" s="263"/>
      <c r="CQ105" s="263"/>
      <c r="CR105" s="263"/>
      <c r="CS105" s="263"/>
      <c r="CT105" s="263"/>
      <c r="CU105" s="263"/>
      <c r="CV105" s="263"/>
      <c r="CW105" s="263"/>
      <c r="CX105" s="263"/>
      <c r="CY105" s="263"/>
      <c r="CZ105" s="263"/>
      <c r="DA105" s="263"/>
      <c r="DB105" s="263"/>
      <c r="DC105" s="263"/>
      <c r="DD105" s="263"/>
      <c r="DE105" s="263"/>
      <c r="DF105" s="263"/>
      <c r="DG105" s="263"/>
      <c r="DH105" s="263"/>
      <c r="DI105" s="263"/>
      <c r="DJ105" s="263"/>
      <c r="DK105" s="263"/>
      <c r="DL105" s="263"/>
      <c r="DM105" s="263"/>
      <c r="DN105" s="263"/>
      <c r="DO105" s="263"/>
      <c r="DP105" s="263"/>
      <c r="DQ105" s="263"/>
      <c r="DR105" s="263"/>
      <c r="DS105" s="263"/>
      <c r="DT105" s="263"/>
      <c r="DU105" s="263"/>
      <c r="DV105" s="263"/>
      <c r="DW105" s="263"/>
      <c r="DX105" s="263"/>
      <c r="DY105" s="263"/>
      <c r="DZ105" s="263"/>
    </row>
    <row r="106" spans="1:130" s="20" customFormat="1" ht="16.350000000000001" customHeight="1" x14ac:dyDescent="0.25">
      <c r="A106" s="2380" t="s">
        <v>127</v>
      </c>
      <c r="B106" s="2381"/>
      <c r="C106" s="282">
        <f t="shared" si="15"/>
        <v>0</v>
      </c>
      <c r="D106" s="273">
        <f>+F106+H106</f>
        <v>0</v>
      </c>
      <c r="E106" s="90">
        <f>+G106+I106</f>
        <v>0</v>
      </c>
      <c r="F106" s="105"/>
      <c r="G106" s="280"/>
      <c r="H106" s="105"/>
      <c r="I106" s="109"/>
      <c r="J106" s="283"/>
      <c r="K106" s="284"/>
      <c r="L106" s="283"/>
      <c r="M106" s="284"/>
      <c r="N106" s="283"/>
      <c r="O106" s="284"/>
      <c r="P106" s="507"/>
      <c r="Q106" s="284"/>
      <c r="R106" s="507"/>
      <c r="S106" s="284"/>
      <c r="T106" s="507"/>
      <c r="U106" s="284"/>
      <c r="V106" s="228"/>
      <c r="W106" s="228"/>
      <c r="X106" s="228"/>
      <c r="Y106" s="228"/>
      <c r="Z106" s="228"/>
      <c r="AA106" s="228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  <c r="BO106" s="263"/>
      <c r="BP106" s="263"/>
      <c r="BQ106" s="263"/>
      <c r="BR106" s="263"/>
      <c r="BS106" s="263"/>
      <c r="BT106" s="263"/>
      <c r="BU106" s="263"/>
      <c r="BV106" s="263"/>
      <c r="BW106" s="263"/>
      <c r="BX106" s="263"/>
      <c r="BY106" s="263"/>
      <c r="BZ106" s="263"/>
      <c r="CA106" s="263"/>
      <c r="CB106" s="263"/>
      <c r="CC106" s="263"/>
      <c r="CD106" s="263"/>
      <c r="CE106" s="263"/>
      <c r="CF106" s="263"/>
      <c r="CG106" s="263"/>
      <c r="CH106" s="263"/>
      <c r="CI106" s="263"/>
      <c r="CJ106" s="263"/>
      <c r="CK106" s="263"/>
      <c r="CL106" s="263"/>
      <c r="CM106" s="263"/>
      <c r="CN106" s="263"/>
      <c r="CO106" s="263"/>
      <c r="CP106" s="263"/>
      <c r="CQ106" s="263"/>
      <c r="CR106" s="263"/>
      <c r="CS106" s="263"/>
      <c r="CT106" s="263"/>
      <c r="CU106" s="263"/>
      <c r="CV106" s="263"/>
      <c r="CW106" s="263"/>
      <c r="CX106" s="263"/>
      <c r="CY106" s="263"/>
      <c r="CZ106" s="263"/>
      <c r="DA106" s="263"/>
      <c r="DB106" s="263"/>
      <c r="DC106" s="263"/>
      <c r="DD106" s="263"/>
      <c r="DE106" s="263"/>
      <c r="DF106" s="263"/>
      <c r="DG106" s="263"/>
      <c r="DH106" s="263"/>
      <c r="DI106" s="263"/>
      <c r="DJ106" s="263"/>
      <c r="DK106" s="263"/>
      <c r="DL106" s="263"/>
      <c r="DM106" s="263"/>
      <c r="DN106" s="263"/>
      <c r="DO106" s="263"/>
      <c r="DP106" s="263"/>
      <c r="DQ106" s="263"/>
      <c r="DR106" s="263"/>
      <c r="DS106" s="263"/>
      <c r="DT106" s="263"/>
      <c r="DU106" s="263"/>
      <c r="DV106" s="263"/>
      <c r="DW106" s="263"/>
      <c r="DX106" s="263"/>
      <c r="DY106" s="263"/>
      <c r="DZ106" s="263"/>
    </row>
    <row r="107" spans="1:130" s="20" customFormat="1" ht="16.350000000000001" customHeight="1" x14ac:dyDescent="0.25">
      <c r="A107" s="2633" t="s">
        <v>128</v>
      </c>
      <c r="B107" s="1900" t="s">
        <v>129</v>
      </c>
      <c r="C107" s="1829">
        <f t="shared" si="15"/>
        <v>0</v>
      </c>
      <c r="D107" s="1830">
        <f>SUM(F107+H107+J107+L107+N107+P107+R107+T107)</f>
        <v>0</v>
      </c>
      <c r="E107" s="1896">
        <f>SUM(G107+I107+K107+M107+O107+Q107+S107+U107)</f>
        <v>0</v>
      </c>
      <c r="F107" s="1821"/>
      <c r="G107" s="1901"/>
      <c r="H107" s="1821"/>
      <c r="I107" s="1902"/>
      <c r="J107" s="1821"/>
      <c r="K107" s="96"/>
      <c r="L107" s="1821"/>
      <c r="M107" s="96"/>
      <c r="N107" s="1821"/>
      <c r="O107" s="1902"/>
      <c r="P107" s="1821"/>
      <c r="Q107" s="1902"/>
      <c r="R107" s="1821"/>
      <c r="S107" s="1902"/>
      <c r="T107" s="1821"/>
      <c r="U107" s="1902"/>
      <c r="V107" s="228"/>
      <c r="W107" s="228"/>
      <c r="X107" s="228"/>
      <c r="Y107" s="228"/>
      <c r="Z107" s="228"/>
      <c r="AA107" s="228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3"/>
      <c r="BN107" s="263"/>
      <c r="BO107" s="263"/>
      <c r="BP107" s="263"/>
      <c r="BQ107" s="263"/>
      <c r="BR107" s="263"/>
      <c r="BS107" s="263"/>
      <c r="BT107" s="263"/>
      <c r="BU107" s="263"/>
      <c r="BV107" s="263"/>
      <c r="BW107" s="263"/>
      <c r="BX107" s="263"/>
      <c r="BY107" s="263"/>
      <c r="BZ107" s="263"/>
      <c r="CA107" s="263"/>
      <c r="CB107" s="263"/>
      <c r="CC107" s="263"/>
      <c r="CD107" s="263"/>
      <c r="CE107" s="263"/>
      <c r="CF107" s="263"/>
      <c r="CG107" s="263"/>
      <c r="CH107" s="263"/>
      <c r="CI107" s="263"/>
      <c r="CJ107" s="263"/>
      <c r="CK107" s="263"/>
      <c r="CL107" s="263"/>
      <c r="CM107" s="263"/>
      <c r="CN107" s="263"/>
      <c r="CO107" s="263"/>
      <c r="CP107" s="263"/>
      <c r="CQ107" s="263"/>
      <c r="CR107" s="263"/>
      <c r="CS107" s="263"/>
      <c r="CT107" s="263"/>
      <c r="CU107" s="263"/>
      <c r="CV107" s="263"/>
      <c r="CW107" s="263"/>
      <c r="CX107" s="263"/>
      <c r="CY107" s="263"/>
      <c r="CZ107" s="263"/>
      <c r="DA107" s="263"/>
      <c r="DB107" s="263"/>
      <c r="DC107" s="263"/>
      <c r="DD107" s="263"/>
      <c r="DE107" s="263"/>
      <c r="DF107" s="263"/>
      <c r="DG107" s="263"/>
      <c r="DH107" s="263"/>
      <c r="DI107" s="263"/>
      <c r="DJ107" s="263"/>
      <c r="DK107" s="263"/>
      <c r="DL107" s="263"/>
      <c r="DM107" s="263"/>
      <c r="DN107" s="263"/>
      <c r="DO107" s="263"/>
      <c r="DP107" s="263"/>
      <c r="DQ107" s="263"/>
      <c r="DR107" s="263"/>
      <c r="DS107" s="263"/>
      <c r="DT107" s="263"/>
      <c r="DU107" s="263"/>
      <c r="DV107" s="263"/>
      <c r="DW107" s="263"/>
      <c r="DX107" s="263"/>
      <c r="DY107" s="263"/>
      <c r="DZ107" s="263"/>
    </row>
    <row r="108" spans="1:130" s="20" customFormat="1" ht="20.25" customHeight="1" x14ac:dyDescent="0.25">
      <c r="A108" s="2518"/>
      <c r="B108" s="291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2">
        <f t="shared" si="17"/>
        <v>0</v>
      </c>
      <c r="F108" s="105"/>
      <c r="G108" s="280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8"/>
      <c r="W108" s="228"/>
      <c r="X108" s="228"/>
      <c r="Y108" s="228"/>
      <c r="Z108" s="228"/>
      <c r="AA108" s="228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3"/>
      <c r="BQ108" s="263"/>
      <c r="BR108" s="263"/>
      <c r="BS108" s="263"/>
      <c r="BT108" s="263"/>
      <c r="BU108" s="263"/>
      <c r="BV108" s="263"/>
      <c r="BW108" s="263"/>
      <c r="BX108" s="263"/>
      <c r="BY108" s="263"/>
      <c r="BZ108" s="263"/>
      <c r="CA108" s="263"/>
      <c r="CB108" s="263"/>
      <c r="CC108" s="263"/>
      <c r="CD108" s="263"/>
      <c r="CE108" s="263"/>
      <c r="CF108" s="263"/>
      <c r="CG108" s="263"/>
      <c r="CH108" s="263"/>
      <c r="CI108" s="263"/>
      <c r="CJ108" s="263"/>
      <c r="CK108" s="263"/>
      <c r="CL108" s="263"/>
      <c r="CM108" s="263"/>
      <c r="CN108" s="263"/>
      <c r="CO108" s="263"/>
      <c r="CP108" s="263"/>
      <c r="CQ108" s="263"/>
      <c r="CR108" s="263"/>
      <c r="CS108" s="263"/>
      <c r="CT108" s="263"/>
      <c r="CU108" s="263"/>
      <c r="CV108" s="263"/>
      <c r="CW108" s="263"/>
      <c r="CX108" s="263"/>
      <c r="CY108" s="263"/>
      <c r="CZ108" s="263"/>
      <c r="DA108" s="263"/>
      <c r="DB108" s="263"/>
      <c r="DC108" s="263"/>
      <c r="DD108" s="263"/>
      <c r="DE108" s="263"/>
      <c r="DF108" s="263"/>
      <c r="DG108" s="263"/>
      <c r="DH108" s="263"/>
      <c r="DI108" s="263"/>
      <c r="DJ108" s="263"/>
      <c r="DK108" s="263"/>
      <c r="DL108" s="263"/>
      <c r="DM108" s="263"/>
      <c r="DN108" s="263"/>
      <c r="DO108" s="263"/>
      <c r="DP108" s="263"/>
      <c r="DQ108" s="263"/>
      <c r="DR108" s="263"/>
      <c r="DS108" s="263"/>
      <c r="DT108" s="263"/>
      <c r="DU108" s="263"/>
      <c r="DV108" s="263"/>
      <c r="DW108" s="263"/>
      <c r="DX108" s="263"/>
      <c r="DY108" s="263"/>
      <c r="DZ108" s="263"/>
    </row>
    <row r="109" spans="1:130" s="20" customFormat="1" ht="30.75" customHeight="1" x14ac:dyDescent="0.25">
      <c r="A109" s="2382"/>
      <c r="B109" s="138" t="s">
        <v>131</v>
      </c>
      <c r="C109" s="49">
        <f t="shared" si="15"/>
        <v>0</v>
      </c>
      <c r="D109" s="92">
        <f t="shared" si="17"/>
        <v>0</v>
      </c>
      <c r="E109" s="185">
        <f t="shared" si="17"/>
        <v>0</v>
      </c>
      <c r="F109" s="54"/>
      <c r="G109" s="293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8"/>
      <c r="W109" s="228"/>
      <c r="X109" s="228"/>
      <c r="Y109" s="228"/>
      <c r="Z109" s="228"/>
      <c r="AA109" s="228"/>
      <c r="BA109" s="263"/>
      <c r="BB109" s="263"/>
      <c r="BC109" s="263"/>
      <c r="BD109" s="263"/>
      <c r="BE109" s="263"/>
      <c r="BF109" s="263"/>
      <c r="BG109" s="263"/>
      <c r="BH109" s="263"/>
      <c r="BI109" s="263"/>
      <c r="BJ109" s="263"/>
      <c r="BK109" s="263"/>
      <c r="BL109" s="263"/>
      <c r="BM109" s="263"/>
      <c r="BN109" s="263"/>
      <c r="BO109" s="263"/>
      <c r="BP109" s="263"/>
      <c r="BQ109" s="263"/>
      <c r="BR109" s="263"/>
      <c r="BS109" s="263"/>
      <c r="BT109" s="263"/>
      <c r="BU109" s="263"/>
      <c r="BV109" s="263"/>
      <c r="BW109" s="263"/>
      <c r="BX109" s="263"/>
      <c r="BY109" s="263"/>
      <c r="BZ109" s="263"/>
      <c r="CA109" s="263"/>
      <c r="CB109" s="263"/>
      <c r="CC109" s="263"/>
      <c r="CD109" s="263"/>
      <c r="CE109" s="263"/>
      <c r="CF109" s="263"/>
      <c r="CG109" s="263"/>
      <c r="CH109" s="263"/>
      <c r="CI109" s="263"/>
      <c r="CJ109" s="263"/>
      <c r="CK109" s="263"/>
      <c r="CL109" s="263"/>
      <c r="CM109" s="263"/>
      <c r="CN109" s="263"/>
      <c r="CO109" s="263"/>
      <c r="CP109" s="263"/>
      <c r="CQ109" s="263"/>
      <c r="CR109" s="263"/>
      <c r="CS109" s="263"/>
      <c r="CT109" s="263"/>
      <c r="CU109" s="263"/>
      <c r="CV109" s="263"/>
      <c r="CW109" s="263"/>
      <c r="CX109" s="263"/>
      <c r="CY109" s="263"/>
      <c r="CZ109" s="263"/>
      <c r="DA109" s="263"/>
      <c r="DB109" s="263"/>
      <c r="DC109" s="263"/>
      <c r="DD109" s="263"/>
      <c r="DE109" s="263"/>
      <c r="DF109" s="263"/>
      <c r="DG109" s="263"/>
      <c r="DH109" s="263"/>
      <c r="DI109" s="263"/>
      <c r="DJ109" s="263"/>
      <c r="DK109" s="263"/>
      <c r="DL109" s="263"/>
      <c r="DM109" s="263"/>
      <c r="DN109" s="263"/>
      <c r="DO109" s="263"/>
      <c r="DP109" s="263"/>
      <c r="DQ109" s="263"/>
      <c r="DR109" s="263"/>
      <c r="DS109" s="263"/>
      <c r="DT109" s="263"/>
      <c r="DU109" s="263"/>
      <c r="DV109" s="263"/>
      <c r="DW109" s="263"/>
      <c r="DX109" s="263"/>
      <c r="DY109" s="263"/>
      <c r="DZ109" s="263"/>
    </row>
    <row r="110" spans="1:130" ht="31.35" customHeight="1" x14ac:dyDescent="0.25">
      <c r="A110" s="294" t="s">
        <v>132</v>
      </c>
      <c r="B110" s="294"/>
      <c r="C110" s="294"/>
      <c r="D110" s="294"/>
      <c r="E110" s="294"/>
      <c r="F110" s="295"/>
      <c r="G110" s="295"/>
      <c r="H110" s="295"/>
      <c r="I110" s="296"/>
      <c r="J110" s="297"/>
      <c r="K110" s="297"/>
      <c r="L110" s="298"/>
      <c r="M110" s="299"/>
      <c r="N110" s="300"/>
      <c r="O110" s="295"/>
      <c r="P110" s="300"/>
      <c r="Q110" s="1566"/>
      <c r="R110" s="302"/>
      <c r="S110" s="302"/>
      <c r="T110" s="300"/>
      <c r="U110" s="300"/>
      <c r="V110" s="300"/>
      <c r="W110" s="295"/>
      <c r="X110" s="300"/>
      <c r="Y110" s="295"/>
      <c r="Z110" s="303"/>
      <c r="AA110" s="304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518" t="s">
        <v>25</v>
      </c>
      <c r="B111" s="2518" t="s">
        <v>26</v>
      </c>
      <c r="C111" s="2505" t="s">
        <v>27</v>
      </c>
      <c r="D111" s="2366"/>
      <c r="E111" s="2331"/>
      <c r="F111" s="2377" t="s">
        <v>28</v>
      </c>
      <c r="G111" s="2377"/>
      <c r="H111" s="2377"/>
      <c r="I111" s="2377"/>
      <c r="J111" s="2377"/>
      <c r="K111" s="2377"/>
      <c r="L111" s="2377"/>
      <c r="M111" s="2377"/>
      <c r="N111" s="2377"/>
      <c r="O111" s="2377"/>
      <c r="P111" s="2377"/>
      <c r="Q111" s="2377"/>
      <c r="R111" s="2377"/>
      <c r="S111" s="2377"/>
      <c r="T111" s="2378"/>
      <c r="U111" s="2378"/>
      <c r="V111" s="2377"/>
      <c r="W111" s="2377"/>
      <c r="X111" s="2377"/>
      <c r="Y111" s="2377"/>
      <c r="Z111" s="2377"/>
      <c r="AA111" s="2524"/>
    </row>
    <row r="112" spans="1:130" ht="16.350000000000001" customHeight="1" x14ac:dyDescent="0.25">
      <c r="A112" s="2518"/>
      <c r="B112" s="2518"/>
      <c r="C112" s="2376"/>
      <c r="D112" s="2357"/>
      <c r="E112" s="2506"/>
      <c r="F112" s="2595" t="s">
        <v>133</v>
      </c>
      <c r="G112" s="2596"/>
      <c r="H112" s="2623" t="s">
        <v>134</v>
      </c>
      <c r="I112" s="2596"/>
      <c r="J112" s="2623" t="s">
        <v>135</v>
      </c>
      <c r="K112" s="2596"/>
      <c r="L112" s="2595" t="s">
        <v>136</v>
      </c>
      <c r="M112" s="2596"/>
      <c r="N112" s="2623" t="s">
        <v>137</v>
      </c>
      <c r="O112" s="2596"/>
      <c r="P112" s="2623" t="s">
        <v>138</v>
      </c>
      <c r="Q112" s="2596"/>
      <c r="R112" s="2623" t="s">
        <v>139</v>
      </c>
      <c r="S112" s="2596"/>
      <c r="T112" s="2623" t="s">
        <v>140</v>
      </c>
      <c r="U112" s="2596"/>
      <c r="V112" s="2623" t="s">
        <v>141</v>
      </c>
      <c r="W112" s="2596"/>
      <c r="X112" s="2623" t="s">
        <v>142</v>
      </c>
      <c r="Y112" s="2596"/>
      <c r="Z112" s="2644" t="s">
        <v>143</v>
      </c>
      <c r="AA112" s="2639"/>
    </row>
    <row r="113" spans="1:28" ht="16.350000000000001" customHeight="1" x14ac:dyDescent="0.25">
      <c r="A113" s="2353"/>
      <c r="B113" s="2353"/>
      <c r="C113" s="1893" t="s">
        <v>17</v>
      </c>
      <c r="D113" s="1892" t="s">
        <v>18</v>
      </c>
      <c r="E113" s="1903" t="s">
        <v>19</v>
      </c>
      <c r="F113" s="1880" t="s">
        <v>18</v>
      </c>
      <c r="G113" s="1636" t="s">
        <v>19</v>
      </c>
      <c r="H113" s="1893" t="s">
        <v>18</v>
      </c>
      <c r="I113" s="1636" t="s">
        <v>19</v>
      </c>
      <c r="J113" s="1893" t="s">
        <v>18</v>
      </c>
      <c r="K113" s="1636" t="s">
        <v>19</v>
      </c>
      <c r="L113" s="1880" t="s">
        <v>18</v>
      </c>
      <c r="M113" s="1636" t="s">
        <v>19</v>
      </c>
      <c r="N113" s="1893" t="s">
        <v>18</v>
      </c>
      <c r="O113" s="1636" t="s">
        <v>19</v>
      </c>
      <c r="P113" s="1893" t="s">
        <v>18</v>
      </c>
      <c r="Q113" s="1636" t="s">
        <v>19</v>
      </c>
      <c r="R113" s="1893" t="s">
        <v>18</v>
      </c>
      <c r="S113" s="1867" t="s">
        <v>19</v>
      </c>
      <c r="T113" s="1893" t="s">
        <v>18</v>
      </c>
      <c r="U113" s="1636" t="s">
        <v>19</v>
      </c>
      <c r="V113" s="1893" t="s">
        <v>18</v>
      </c>
      <c r="W113" s="1636" t="s">
        <v>19</v>
      </c>
      <c r="X113" s="1893" t="s">
        <v>18</v>
      </c>
      <c r="Y113" s="1636" t="s">
        <v>19</v>
      </c>
      <c r="Z113" s="1904" t="s">
        <v>18</v>
      </c>
      <c r="AA113" s="307" t="s">
        <v>19</v>
      </c>
      <c r="AB113" s="508"/>
    </row>
    <row r="114" spans="1:28" ht="16.350000000000001" customHeight="1" x14ac:dyDescent="0.25">
      <c r="A114" s="2645" t="s">
        <v>144</v>
      </c>
      <c r="B114" s="1835" t="s">
        <v>145</v>
      </c>
      <c r="C114" s="1905">
        <f t="shared" ref="C114:C143" si="18">SUM(D114+E114)</f>
        <v>0</v>
      </c>
      <c r="D114" s="310">
        <f>SUM(F114+H114+J114+L114+N114+P114+R114+T114+V114+X114+Z114)</f>
        <v>0</v>
      </c>
      <c r="E114" s="311">
        <f t="shared" ref="E114:E143" si="19">SUM(G114+I114+K114+M114+O114+Q114+S114+U114+W114+Y114+AA114)</f>
        <v>0</v>
      </c>
      <c r="F114" s="1906"/>
      <c r="G114" s="1902"/>
      <c r="H114" s="1821"/>
      <c r="I114" s="96"/>
      <c r="J114" s="1821"/>
      <c r="K114" s="96"/>
      <c r="L114" s="1907"/>
      <c r="M114" s="96"/>
      <c r="N114" s="1821"/>
      <c r="O114" s="96"/>
      <c r="P114" s="1821"/>
      <c r="Q114" s="96"/>
      <c r="R114" s="1821"/>
      <c r="S114" s="96"/>
      <c r="T114" s="1821"/>
      <c r="U114" s="96"/>
      <c r="V114" s="1899"/>
      <c r="W114" s="96"/>
      <c r="X114" s="1899"/>
      <c r="Y114" s="96"/>
      <c r="Z114" s="1901"/>
      <c r="AA114" s="314"/>
    </row>
    <row r="115" spans="1:28" ht="16.350000000000001" customHeight="1" x14ac:dyDescent="0.25">
      <c r="A115" s="2533"/>
      <c r="B115" s="1696" t="s">
        <v>146</v>
      </c>
      <c r="C115" s="1553">
        <f t="shared" si="18"/>
        <v>0</v>
      </c>
      <c r="D115" s="316">
        <f t="shared" ref="D115:D143" si="20">SUM(F115+H115+J115+L115+N115+P115+R115+T115+V115+X115+Z115)</f>
        <v>0</v>
      </c>
      <c r="E115" s="317">
        <f t="shared" si="19"/>
        <v>0</v>
      </c>
      <c r="F115" s="165"/>
      <c r="G115" s="86"/>
      <c r="H115" s="82"/>
      <c r="I115" s="83"/>
      <c r="J115" s="82"/>
      <c r="K115" s="83"/>
      <c r="L115" s="318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19"/>
      <c r="AA115" s="320"/>
    </row>
    <row r="116" spans="1:28" ht="16.350000000000001" customHeight="1" x14ac:dyDescent="0.25">
      <c r="A116" s="2533"/>
      <c r="B116" s="1632" t="s">
        <v>147</v>
      </c>
      <c r="C116" s="1553">
        <f t="shared" si="18"/>
        <v>0</v>
      </c>
      <c r="D116" s="316">
        <f t="shared" si="20"/>
        <v>0</v>
      </c>
      <c r="E116" s="317">
        <f t="shared" si="19"/>
        <v>0</v>
      </c>
      <c r="F116" s="165"/>
      <c r="G116" s="86"/>
      <c r="H116" s="82"/>
      <c r="I116" s="83"/>
      <c r="J116" s="82"/>
      <c r="K116" s="83"/>
      <c r="L116" s="318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19"/>
      <c r="AA116" s="320"/>
    </row>
    <row r="117" spans="1:28" ht="16.350000000000001" customHeight="1" x14ac:dyDescent="0.25">
      <c r="A117" s="2373"/>
      <c r="B117" s="1632" t="s">
        <v>148</v>
      </c>
      <c r="C117" s="321">
        <f t="shared" si="18"/>
        <v>0</v>
      </c>
      <c r="D117" s="322">
        <f t="shared" si="20"/>
        <v>0</v>
      </c>
      <c r="E117" s="323">
        <f t="shared" si="19"/>
        <v>0</v>
      </c>
      <c r="F117" s="165"/>
      <c r="G117" s="86"/>
      <c r="H117" s="82"/>
      <c r="I117" s="83"/>
      <c r="J117" s="82"/>
      <c r="K117" s="83"/>
      <c r="L117" s="318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19"/>
      <c r="AA117" s="320"/>
    </row>
    <row r="118" spans="1:28" ht="16.350000000000001" customHeight="1" x14ac:dyDescent="0.25">
      <c r="A118" s="2374"/>
      <c r="B118" s="1633" t="s">
        <v>149</v>
      </c>
      <c r="C118" s="256">
        <f t="shared" si="18"/>
        <v>0</v>
      </c>
      <c r="D118" s="324">
        <f t="shared" si="20"/>
        <v>0</v>
      </c>
      <c r="E118" s="325">
        <f t="shared" si="19"/>
        <v>0</v>
      </c>
      <c r="F118" s="194"/>
      <c r="G118" s="55"/>
      <c r="H118" s="54"/>
      <c r="I118" s="93"/>
      <c r="J118" s="54"/>
      <c r="K118" s="93"/>
      <c r="L118" s="293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6"/>
      <c r="AA118" s="189"/>
    </row>
    <row r="119" spans="1:28" ht="16.350000000000001" customHeight="1" x14ac:dyDescent="0.25">
      <c r="A119" s="2645" t="s">
        <v>150</v>
      </c>
      <c r="B119" s="1835" t="s">
        <v>145</v>
      </c>
      <c r="C119" s="1905">
        <f t="shared" si="18"/>
        <v>0</v>
      </c>
      <c r="D119" s="310">
        <f t="shared" si="20"/>
        <v>0</v>
      </c>
      <c r="E119" s="311">
        <f t="shared" si="19"/>
        <v>0</v>
      </c>
      <c r="F119" s="1906"/>
      <c r="G119" s="1902"/>
      <c r="H119" s="1821"/>
      <c r="I119" s="96"/>
      <c r="J119" s="1821"/>
      <c r="K119" s="96"/>
      <c r="L119" s="1907"/>
      <c r="M119" s="96"/>
      <c r="N119" s="1821"/>
      <c r="O119" s="96"/>
      <c r="P119" s="1821"/>
      <c r="Q119" s="96"/>
      <c r="R119" s="1821"/>
      <c r="S119" s="96"/>
      <c r="T119" s="1821"/>
      <c r="U119" s="96"/>
      <c r="V119" s="1899"/>
      <c r="W119" s="96"/>
      <c r="X119" s="1899"/>
      <c r="Y119" s="96"/>
      <c r="Z119" s="1901"/>
      <c r="AA119" s="314"/>
    </row>
    <row r="120" spans="1:28" ht="16.350000000000001" customHeight="1" x14ac:dyDescent="0.25">
      <c r="A120" s="2533"/>
      <c r="B120" s="1696" t="s">
        <v>146</v>
      </c>
      <c r="C120" s="1553">
        <f t="shared" si="18"/>
        <v>0</v>
      </c>
      <c r="D120" s="316">
        <f t="shared" si="20"/>
        <v>0</v>
      </c>
      <c r="E120" s="317">
        <f t="shared" si="19"/>
        <v>0</v>
      </c>
      <c r="F120" s="165"/>
      <c r="G120" s="86"/>
      <c r="H120" s="82"/>
      <c r="I120" s="83"/>
      <c r="J120" s="82"/>
      <c r="K120" s="83"/>
      <c r="L120" s="318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19"/>
      <c r="AA120" s="320"/>
    </row>
    <row r="121" spans="1:28" ht="16.350000000000001" customHeight="1" x14ac:dyDescent="0.25">
      <c r="A121" s="2533"/>
      <c r="B121" s="1632" t="s">
        <v>147</v>
      </c>
      <c r="C121" s="1553">
        <f t="shared" si="18"/>
        <v>0</v>
      </c>
      <c r="D121" s="316">
        <f t="shared" si="20"/>
        <v>0</v>
      </c>
      <c r="E121" s="317">
        <f t="shared" si="19"/>
        <v>0</v>
      </c>
      <c r="F121" s="165"/>
      <c r="G121" s="86"/>
      <c r="H121" s="82"/>
      <c r="I121" s="83"/>
      <c r="J121" s="82"/>
      <c r="K121" s="83"/>
      <c r="L121" s="318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19"/>
      <c r="AA121" s="320"/>
    </row>
    <row r="122" spans="1:28" ht="16.350000000000001" customHeight="1" x14ac:dyDescent="0.25">
      <c r="A122" s="2373"/>
      <c r="B122" s="1632" t="s">
        <v>148</v>
      </c>
      <c r="C122" s="321">
        <f t="shared" si="18"/>
        <v>0</v>
      </c>
      <c r="D122" s="322">
        <f t="shared" si="20"/>
        <v>0</v>
      </c>
      <c r="E122" s="323">
        <f t="shared" si="19"/>
        <v>0</v>
      </c>
      <c r="F122" s="165"/>
      <c r="G122" s="86"/>
      <c r="H122" s="82"/>
      <c r="I122" s="83"/>
      <c r="J122" s="82"/>
      <c r="K122" s="83"/>
      <c r="L122" s="318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19"/>
      <c r="AA122" s="320"/>
    </row>
    <row r="123" spans="1:28" ht="16.350000000000001" customHeight="1" x14ac:dyDescent="0.25">
      <c r="A123" s="2374"/>
      <c r="B123" s="1633" t="s">
        <v>149</v>
      </c>
      <c r="C123" s="256">
        <f t="shared" si="18"/>
        <v>0</v>
      </c>
      <c r="D123" s="324">
        <f t="shared" si="20"/>
        <v>0</v>
      </c>
      <c r="E123" s="325">
        <f t="shared" si="19"/>
        <v>0</v>
      </c>
      <c r="F123" s="194"/>
      <c r="G123" s="55"/>
      <c r="H123" s="54"/>
      <c r="I123" s="93"/>
      <c r="J123" s="54"/>
      <c r="K123" s="93"/>
      <c r="L123" s="293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6"/>
      <c r="AA123" s="189"/>
    </row>
    <row r="124" spans="1:28" ht="16.350000000000001" customHeight="1" x14ac:dyDescent="0.25">
      <c r="A124" s="2633" t="s">
        <v>151</v>
      </c>
      <c r="B124" s="1835" t="s">
        <v>145</v>
      </c>
      <c r="C124" s="1905">
        <f t="shared" si="18"/>
        <v>0</v>
      </c>
      <c r="D124" s="310">
        <f t="shared" si="20"/>
        <v>0</v>
      </c>
      <c r="E124" s="311">
        <f t="shared" si="19"/>
        <v>0</v>
      </c>
      <c r="F124" s="1906"/>
      <c r="G124" s="1902"/>
      <c r="H124" s="1821"/>
      <c r="I124" s="96"/>
      <c r="J124" s="1821"/>
      <c r="K124" s="96"/>
      <c r="L124" s="1907"/>
      <c r="M124" s="96"/>
      <c r="N124" s="1821"/>
      <c r="O124" s="96"/>
      <c r="P124" s="1821"/>
      <c r="Q124" s="96"/>
      <c r="R124" s="1821"/>
      <c r="S124" s="96"/>
      <c r="T124" s="1821"/>
      <c r="U124" s="96"/>
      <c r="V124" s="1899"/>
      <c r="W124" s="96"/>
      <c r="X124" s="1899"/>
      <c r="Y124" s="96"/>
      <c r="Z124" s="1901"/>
      <c r="AA124" s="314"/>
    </row>
    <row r="125" spans="1:28" ht="16.350000000000001" customHeight="1" x14ac:dyDescent="0.25">
      <c r="A125" s="2518"/>
      <c r="B125" s="1696" t="s">
        <v>146</v>
      </c>
      <c r="C125" s="1553">
        <f t="shared" si="18"/>
        <v>0</v>
      </c>
      <c r="D125" s="316">
        <f t="shared" si="20"/>
        <v>0</v>
      </c>
      <c r="E125" s="317">
        <f t="shared" si="19"/>
        <v>0</v>
      </c>
      <c r="F125" s="165"/>
      <c r="G125" s="86"/>
      <c r="H125" s="82"/>
      <c r="I125" s="83"/>
      <c r="J125" s="82"/>
      <c r="K125" s="83"/>
      <c r="L125" s="318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19"/>
      <c r="AA125" s="320"/>
    </row>
    <row r="126" spans="1:28" ht="16.350000000000001" customHeight="1" x14ac:dyDescent="0.25">
      <c r="A126" s="2518"/>
      <c r="B126" s="1632" t="s">
        <v>147</v>
      </c>
      <c r="C126" s="1553">
        <f t="shared" si="18"/>
        <v>0</v>
      </c>
      <c r="D126" s="316">
        <f t="shared" si="20"/>
        <v>0</v>
      </c>
      <c r="E126" s="317">
        <f t="shared" si="19"/>
        <v>0</v>
      </c>
      <c r="F126" s="165"/>
      <c r="G126" s="86"/>
      <c r="H126" s="82"/>
      <c r="I126" s="83"/>
      <c r="J126" s="82"/>
      <c r="K126" s="83"/>
      <c r="L126" s="318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19"/>
      <c r="AA126" s="320"/>
    </row>
    <row r="127" spans="1:28" ht="16.350000000000001" customHeight="1" x14ac:dyDescent="0.25">
      <c r="A127" s="2518"/>
      <c r="B127" s="1632" t="s">
        <v>148</v>
      </c>
      <c r="C127" s="321">
        <f t="shared" si="18"/>
        <v>0</v>
      </c>
      <c r="D127" s="322">
        <f t="shared" si="20"/>
        <v>0</v>
      </c>
      <c r="E127" s="323">
        <f t="shared" si="19"/>
        <v>0</v>
      </c>
      <c r="F127" s="165"/>
      <c r="G127" s="86"/>
      <c r="H127" s="82"/>
      <c r="I127" s="83"/>
      <c r="J127" s="82"/>
      <c r="K127" s="83"/>
      <c r="L127" s="318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19"/>
      <c r="AA127" s="320"/>
    </row>
    <row r="128" spans="1:28" ht="16.350000000000001" customHeight="1" x14ac:dyDescent="0.25">
      <c r="A128" s="2353"/>
      <c r="B128" s="1633" t="s">
        <v>149</v>
      </c>
      <c r="C128" s="256">
        <f t="shared" si="18"/>
        <v>0</v>
      </c>
      <c r="D128" s="324">
        <f t="shared" si="20"/>
        <v>0</v>
      </c>
      <c r="E128" s="325">
        <f t="shared" si="19"/>
        <v>0</v>
      </c>
      <c r="F128" s="194"/>
      <c r="G128" s="55"/>
      <c r="H128" s="54"/>
      <c r="I128" s="93"/>
      <c r="J128" s="54"/>
      <c r="K128" s="93"/>
      <c r="L128" s="293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6"/>
      <c r="AA128" s="189"/>
    </row>
    <row r="129" spans="1:27" ht="16.350000000000001" customHeight="1" x14ac:dyDescent="0.25">
      <c r="A129" s="2645" t="s">
        <v>152</v>
      </c>
      <c r="B129" s="1835" t="s">
        <v>145</v>
      </c>
      <c r="C129" s="1905">
        <f t="shared" si="18"/>
        <v>0</v>
      </c>
      <c r="D129" s="310">
        <f t="shared" si="20"/>
        <v>0</v>
      </c>
      <c r="E129" s="311">
        <f t="shared" si="19"/>
        <v>0</v>
      </c>
      <c r="F129" s="1906"/>
      <c r="G129" s="1902"/>
      <c r="H129" s="1821"/>
      <c r="I129" s="96"/>
      <c r="J129" s="1821"/>
      <c r="K129" s="96"/>
      <c r="L129" s="1907"/>
      <c r="M129" s="96"/>
      <c r="N129" s="1821"/>
      <c r="O129" s="96"/>
      <c r="P129" s="1821"/>
      <c r="Q129" s="96"/>
      <c r="R129" s="1821"/>
      <c r="S129" s="96"/>
      <c r="T129" s="1821"/>
      <c r="U129" s="96"/>
      <c r="V129" s="1899"/>
      <c r="W129" s="96"/>
      <c r="X129" s="1899"/>
      <c r="Y129" s="96"/>
      <c r="Z129" s="1901"/>
      <c r="AA129" s="314"/>
    </row>
    <row r="130" spans="1:27" ht="16.350000000000001" customHeight="1" x14ac:dyDescent="0.25">
      <c r="A130" s="2533"/>
      <c r="B130" s="1696" t="s">
        <v>146</v>
      </c>
      <c r="C130" s="1553">
        <f t="shared" si="18"/>
        <v>0</v>
      </c>
      <c r="D130" s="316">
        <f t="shared" si="20"/>
        <v>0</v>
      </c>
      <c r="E130" s="317">
        <f t="shared" si="19"/>
        <v>0</v>
      </c>
      <c r="F130" s="165"/>
      <c r="G130" s="86"/>
      <c r="H130" s="82"/>
      <c r="I130" s="83"/>
      <c r="J130" s="82"/>
      <c r="K130" s="83"/>
      <c r="L130" s="318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19"/>
      <c r="AA130" s="320"/>
    </row>
    <row r="131" spans="1:27" ht="16.350000000000001" customHeight="1" x14ac:dyDescent="0.25">
      <c r="A131" s="2533"/>
      <c r="B131" s="1632" t="s">
        <v>147</v>
      </c>
      <c r="C131" s="1553">
        <f t="shared" si="18"/>
        <v>0</v>
      </c>
      <c r="D131" s="316">
        <f t="shared" si="20"/>
        <v>0</v>
      </c>
      <c r="E131" s="317">
        <f t="shared" si="19"/>
        <v>0</v>
      </c>
      <c r="F131" s="165"/>
      <c r="G131" s="86"/>
      <c r="H131" s="82"/>
      <c r="I131" s="83"/>
      <c r="J131" s="82"/>
      <c r="K131" s="83"/>
      <c r="L131" s="318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19"/>
      <c r="AA131" s="320"/>
    </row>
    <row r="132" spans="1:27" ht="16.350000000000001" customHeight="1" x14ac:dyDescent="0.25">
      <c r="A132" s="2373"/>
      <c r="B132" s="1632" t="s">
        <v>148</v>
      </c>
      <c r="C132" s="321">
        <f t="shared" si="18"/>
        <v>0</v>
      </c>
      <c r="D132" s="322">
        <f t="shared" si="20"/>
        <v>0</v>
      </c>
      <c r="E132" s="323">
        <f t="shared" si="19"/>
        <v>0</v>
      </c>
      <c r="F132" s="165"/>
      <c r="G132" s="86"/>
      <c r="H132" s="82"/>
      <c r="I132" s="83"/>
      <c r="J132" s="82"/>
      <c r="K132" s="83"/>
      <c r="L132" s="318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19"/>
      <c r="AA132" s="320"/>
    </row>
    <row r="133" spans="1:27" ht="16.350000000000001" customHeight="1" x14ac:dyDescent="0.25">
      <c r="A133" s="2374"/>
      <c r="B133" s="1633" t="s">
        <v>149</v>
      </c>
      <c r="C133" s="256">
        <f t="shared" si="18"/>
        <v>0</v>
      </c>
      <c r="D133" s="324">
        <f t="shared" si="20"/>
        <v>0</v>
      </c>
      <c r="E133" s="325">
        <f t="shared" si="19"/>
        <v>0</v>
      </c>
      <c r="F133" s="194"/>
      <c r="G133" s="55"/>
      <c r="H133" s="54"/>
      <c r="I133" s="93"/>
      <c r="J133" s="54"/>
      <c r="K133" s="93"/>
      <c r="L133" s="293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6"/>
      <c r="AA133" s="189"/>
    </row>
    <row r="134" spans="1:27" ht="16.350000000000001" customHeight="1" x14ac:dyDescent="0.25">
      <c r="A134" s="2645" t="s">
        <v>153</v>
      </c>
      <c r="B134" s="1835" t="s">
        <v>145</v>
      </c>
      <c r="C134" s="1905">
        <f t="shared" si="18"/>
        <v>0</v>
      </c>
      <c r="D134" s="310">
        <f t="shared" si="20"/>
        <v>0</v>
      </c>
      <c r="E134" s="311">
        <f t="shared" si="19"/>
        <v>0</v>
      </c>
      <c r="F134" s="1906"/>
      <c r="G134" s="1902"/>
      <c r="H134" s="1821"/>
      <c r="I134" s="96"/>
      <c r="J134" s="1821"/>
      <c r="K134" s="96"/>
      <c r="L134" s="1907"/>
      <c r="M134" s="96"/>
      <c r="N134" s="1821"/>
      <c r="O134" s="96"/>
      <c r="P134" s="1821"/>
      <c r="Q134" s="96"/>
      <c r="R134" s="1821"/>
      <c r="S134" s="96"/>
      <c r="T134" s="1821"/>
      <c r="U134" s="96"/>
      <c r="V134" s="1899"/>
      <c r="W134" s="96"/>
      <c r="X134" s="1899"/>
      <c r="Y134" s="96"/>
      <c r="Z134" s="1901"/>
      <c r="AA134" s="314"/>
    </row>
    <row r="135" spans="1:27" ht="16.350000000000001" customHeight="1" x14ac:dyDescent="0.25">
      <c r="A135" s="2533"/>
      <c r="B135" s="1696" t="s">
        <v>146</v>
      </c>
      <c r="C135" s="1553">
        <f t="shared" si="18"/>
        <v>0</v>
      </c>
      <c r="D135" s="316">
        <f t="shared" si="20"/>
        <v>0</v>
      </c>
      <c r="E135" s="317">
        <f t="shared" si="19"/>
        <v>0</v>
      </c>
      <c r="F135" s="165"/>
      <c r="G135" s="86"/>
      <c r="H135" s="82"/>
      <c r="I135" s="83"/>
      <c r="J135" s="82"/>
      <c r="K135" s="83"/>
      <c r="L135" s="318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19"/>
      <c r="AA135" s="320"/>
    </row>
    <row r="136" spans="1:27" ht="16.350000000000001" customHeight="1" x14ac:dyDescent="0.25">
      <c r="A136" s="2533"/>
      <c r="B136" s="1632" t="s">
        <v>147</v>
      </c>
      <c r="C136" s="1553">
        <f t="shared" si="18"/>
        <v>0</v>
      </c>
      <c r="D136" s="316">
        <f t="shared" si="20"/>
        <v>0</v>
      </c>
      <c r="E136" s="317">
        <f t="shared" si="19"/>
        <v>0</v>
      </c>
      <c r="F136" s="165"/>
      <c r="G136" s="86"/>
      <c r="H136" s="82"/>
      <c r="I136" s="83"/>
      <c r="J136" s="82"/>
      <c r="K136" s="83"/>
      <c r="L136" s="318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19"/>
      <c r="AA136" s="320"/>
    </row>
    <row r="137" spans="1:27" ht="16.350000000000001" customHeight="1" x14ac:dyDescent="0.25">
      <c r="A137" s="2373"/>
      <c r="B137" s="1632" t="s">
        <v>148</v>
      </c>
      <c r="C137" s="321">
        <f t="shared" si="18"/>
        <v>0</v>
      </c>
      <c r="D137" s="322">
        <f t="shared" si="20"/>
        <v>0</v>
      </c>
      <c r="E137" s="323">
        <f t="shared" si="19"/>
        <v>0</v>
      </c>
      <c r="F137" s="165"/>
      <c r="G137" s="86"/>
      <c r="H137" s="82"/>
      <c r="I137" s="83"/>
      <c r="J137" s="82"/>
      <c r="K137" s="83"/>
      <c r="L137" s="318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19"/>
      <c r="AA137" s="320"/>
    </row>
    <row r="138" spans="1:27" ht="16.350000000000001" customHeight="1" x14ac:dyDescent="0.25">
      <c r="A138" s="2374"/>
      <c r="B138" s="1633" t="s">
        <v>149</v>
      </c>
      <c r="C138" s="256">
        <f t="shared" si="18"/>
        <v>0</v>
      </c>
      <c r="D138" s="324">
        <f t="shared" si="20"/>
        <v>0</v>
      </c>
      <c r="E138" s="325">
        <f t="shared" si="19"/>
        <v>0</v>
      </c>
      <c r="F138" s="194"/>
      <c r="G138" s="55"/>
      <c r="H138" s="54"/>
      <c r="I138" s="93"/>
      <c r="J138" s="54"/>
      <c r="K138" s="93"/>
      <c r="L138" s="293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6"/>
      <c r="AA138" s="189"/>
    </row>
    <row r="139" spans="1:27" ht="16.350000000000001" customHeight="1" x14ac:dyDescent="0.25">
      <c r="A139" s="2633" t="s">
        <v>154</v>
      </c>
      <c r="B139" s="1835" t="s">
        <v>145</v>
      </c>
      <c r="C139" s="1905">
        <f t="shared" si="18"/>
        <v>0</v>
      </c>
      <c r="D139" s="310">
        <f t="shared" si="20"/>
        <v>0</v>
      </c>
      <c r="E139" s="311">
        <f t="shared" si="19"/>
        <v>0</v>
      </c>
      <c r="F139" s="1906"/>
      <c r="G139" s="1902"/>
      <c r="H139" s="1821"/>
      <c r="I139" s="96"/>
      <c r="J139" s="1821"/>
      <c r="K139" s="96"/>
      <c r="L139" s="1907"/>
      <c r="M139" s="96"/>
      <c r="N139" s="1821"/>
      <c r="O139" s="96"/>
      <c r="P139" s="1821"/>
      <c r="Q139" s="96"/>
      <c r="R139" s="1821"/>
      <c r="S139" s="96"/>
      <c r="T139" s="1821"/>
      <c r="U139" s="96"/>
      <c r="V139" s="1899"/>
      <c r="W139" s="96"/>
      <c r="X139" s="1899"/>
      <c r="Y139" s="96"/>
      <c r="Z139" s="1901"/>
      <c r="AA139" s="314"/>
    </row>
    <row r="140" spans="1:27" ht="16.350000000000001" customHeight="1" x14ac:dyDescent="0.25">
      <c r="A140" s="2518"/>
      <c r="B140" s="1696" t="s">
        <v>146</v>
      </c>
      <c r="C140" s="1553">
        <f t="shared" si="18"/>
        <v>0</v>
      </c>
      <c r="D140" s="316">
        <f t="shared" si="20"/>
        <v>0</v>
      </c>
      <c r="E140" s="317">
        <f t="shared" si="19"/>
        <v>0</v>
      </c>
      <c r="F140" s="165"/>
      <c r="G140" s="86"/>
      <c r="H140" s="82"/>
      <c r="I140" s="83"/>
      <c r="J140" s="82"/>
      <c r="K140" s="83"/>
      <c r="L140" s="318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19"/>
      <c r="AA140" s="320"/>
    </row>
    <row r="141" spans="1:27" ht="16.350000000000001" customHeight="1" x14ac:dyDescent="0.25">
      <c r="A141" s="2518"/>
      <c r="B141" s="1632" t="s">
        <v>147</v>
      </c>
      <c r="C141" s="1553">
        <f t="shared" si="18"/>
        <v>0</v>
      </c>
      <c r="D141" s="316">
        <f t="shared" si="20"/>
        <v>0</v>
      </c>
      <c r="E141" s="317">
        <f t="shared" si="19"/>
        <v>0</v>
      </c>
      <c r="F141" s="165"/>
      <c r="G141" s="86"/>
      <c r="H141" s="82"/>
      <c r="I141" s="83"/>
      <c r="J141" s="82"/>
      <c r="K141" s="83"/>
      <c r="L141" s="318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19"/>
      <c r="AA141" s="320"/>
    </row>
    <row r="142" spans="1:27" ht="16.350000000000001" customHeight="1" x14ac:dyDescent="0.25">
      <c r="A142" s="2518"/>
      <c r="B142" s="1632" t="s">
        <v>148</v>
      </c>
      <c r="C142" s="321">
        <f t="shared" si="18"/>
        <v>0</v>
      </c>
      <c r="D142" s="322">
        <f t="shared" si="20"/>
        <v>0</v>
      </c>
      <c r="E142" s="323">
        <f t="shared" si="19"/>
        <v>0</v>
      </c>
      <c r="F142" s="165"/>
      <c r="G142" s="86"/>
      <c r="H142" s="82"/>
      <c r="I142" s="83"/>
      <c r="J142" s="82"/>
      <c r="K142" s="83"/>
      <c r="L142" s="318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19"/>
      <c r="AA142" s="320"/>
    </row>
    <row r="143" spans="1:27" ht="16.350000000000001" customHeight="1" x14ac:dyDescent="0.25">
      <c r="A143" s="2518"/>
      <c r="B143" s="126" t="s">
        <v>149</v>
      </c>
      <c r="C143" s="253">
        <f t="shared" si="18"/>
        <v>0</v>
      </c>
      <c r="D143" s="327">
        <f t="shared" si="20"/>
        <v>0</v>
      </c>
      <c r="E143" s="328">
        <f t="shared" si="19"/>
        <v>0</v>
      </c>
      <c r="F143" s="329"/>
      <c r="G143" s="109"/>
      <c r="H143" s="105"/>
      <c r="I143" s="106"/>
      <c r="J143" s="105"/>
      <c r="K143" s="106"/>
      <c r="L143" s="280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0"/>
      <c r="AA143" s="331"/>
    </row>
    <row r="144" spans="1:27" ht="16.350000000000001" customHeight="1" thickBot="1" x14ac:dyDescent="0.3">
      <c r="A144" s="2640" t="s">
        <v>155</v>
      </c>
      <c r="B144" s="2641"/>
      <c r="C144" s="1908">
        <f>SUM(C114:C143)</f>
        <v>0</v>
      </c>
      <c r="D144" s="1909">
        <f>SUM(D114:D143)</f>
        <v>0</v>
      </c>
      <c r="E144" s="1910">
        <f>SUM(E114:E143)</f>
        <v>0</v>
      </c>
      <c r="F144" s="1911">
        <f>SUM(F114:F143)</f>
        <v>0</v>
      </c>
      <c r="G144" s="1912">
        <f t="shared" ref="G144:AA144" si="21">SUM(G114:G143)</f>
        <v>0</v>
      </c>
      <c r="H144" s="1911">
        <f t="shared" si="21"/>
        <v>0</v>
      </c>
      <c r="I144" s="1912">
        <f t="shared" si="21"/>
        <v>0</v>
      </c>
      <c r="J144" s="1911">
        <f t="shared" si="21"/>
        <v>0</v>
      </c>
      <c r="K144" s="1912">
        <f t="shared" si="21"/>
        <v>0</v>
      </c>
      <c r="L144" s="1911">
        <f t="shared" si="21"/>
        <v>0</v>
      </c>
      <c r="M144" s="1912">
        <f t="shared" si="21"/>
        <v>0</v>
      </c>
      <c r="N144" s="1911">
        <f t="shared" si="21"/>
        <v>0</v>
      </c>
      <c r="O144" s="1912">
        <f t="shared" si="21"/>
        <v>0</v>
      </c>
      <c r="P144" s="1911">
        <f t="shared" si="21"/>
        <v>0</v>
      </c>
      <c r="Q144" s="1912">
        <f t="shared" si="21"/>
        <v>0</v>
      </c>
      <c r="R144" s="1911">
        <f t="shared" si="21"/>
        <v>0</v>
      </c>
      <c r="S144" s="1912">
        <f t="shared" si="21"/>
        <v>0</v>
      </c>
      <c r="T144" s="1911">
        <f t="shared" si="21"/>
        <v>0</v>
      </c>
      <c r="U144" s="1912">
        <f t="shared" si="21"/>
        <v>0</v>
      </c>
      <c r="V144" s="1911">
        <f t="shared" si="21"/>
        <v>0</v>
      </c>
      <c r="W144" s="1912">
        <f t="shared" si="21"/>
        <v>0</v>
      </c>
      <c r="X144" s="1911">
        <f t="shared" si="21"/>
        <v>0</v>
      </c>
      <c r="Y144" s="1912">
        <f t="shared" si="21"/>
        <v>0</v>
      </c>
      <c r="Z144" s="1913">
        <f t="shared" si="21"/>
        <v>0</v>
      </c>
      <c r="AA144" s="1914">
        <f t="shared" si="21"/>
        <v>0</v>
      </c>
    </row>
    <row r="145" spans="1:130" ht="16.350000000000001" customHeight="1" thickTop="1" x14ac:dyDescent="0.25">
      <c r="A145" s="2375" t="s">
        <v>156</v>
      </c>
      <c r="B145" s="117" t="s">
        <v>145</v>
      </c>
      <c r="C145" s="339">
        <f>SUM(D145+E145)</f>
        <v>0</v>
      </c>
      <c r="D145" s="340">
        <f>SUM(F145+H145+J145+L145+N145+P145+R145+T145+V145+X145+Z145)</f>
        <v>0</v>
      </c>
      <c r="E145" s="341">
        <f t="shared" ref="E145:E154" si="22">SUM(G145+I145+K145+M145+O145+Q145+S145+U145+W145+Y145+AA145)</f>
        <v>0</v>
      </c>
      <c r="F145" s="342"/>
      <c r="G145" s="125"/>
      <c r="H145" s="121"/>
      <c r="I145" s="122"/>
      <c r="J145" s="121"/>
      <c r="K145" s="122"/>
      <c r="L145" s="343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4"/>
      <c r="AA145" s="345"/>
    </row>
    <row r="146" spans="1:130" ht="16.350000000000001" customHeight="1" x14ac:dyDescent="0.25">
      <c r="A146" s="2505"/>
      <c r="B146" s="1696" t="s">
        <v>146</v>
      </c>
      <c r="C146" s="1553">
        <f t="shared" ref="C146:C154" si="23">SUM(D146+E146)</f>
        <v>0</v>
      </c>
      <c r="D146" s="316">
        <f t="shared" ref="D146:D154" si="24">SUM(F146+H146+J146+L146+N146+P146+R146+T146+V146+X146+Z146)</f>
        <v>0</v>
      </c>
      <c r="E146" s="317">
        <f t="shared" si="22"/>
        <v>0</v>
      </c>
      <c r="F146" s="160"/>
      <c r="G146" s="252"/>
      <c r="H146" s="1500"/>
      <c r="I146" s="73"/>
      <c r="J146" s="1500"/>
      <c r="K146" s="73"/>
      <c r="L146" s="346"/>
      <c r="M146" s="73"/>
      <c r="N146" s="1500"/>
      <c r="O146" s="73"/>
      <c r="P146" s="1500"/>
      <c r="Q146" s="73"/>
      <c r="R146" s="1500"/>
      <c r="S146" s="73"/>
      <c r="T146" s="1500"/>
      <c r="U146" s="73"/>
      <c r="V146" s="1581"/>
      <c r="W146" s="73"/>
      <c r="X146" s="1581"/>
      <c r="Y146" s="73"/>
      <c r="Z146" s="348"/>
      <c r="AA146" s="349"/>
    </row>
    <row r="147" spans="1:130" ht="16.350000000000001" customHeight="1" x14ac:dyDescent="0.25">
      <c r="A147" s="2505"/>
      <c r="B147" s="1632" t="s">
        <v>147</v>
      </c>
      <c r="C147" s="1553">
        <f t="shared" si="23"/>
        <v>0</v>
      </c>
      <c r="D147" s="316">
        <f t="shared" si="24"/>
        <v>0</v>
      </c>
      <c r="E147" s="317">
        <f t="shared" si="22"/>
        <v>0</v>
      </c>
      <c r="F147" s="160"/>
      <c r="G147" s="252"/>
      <c r="H147" s="1500"/>
      <c r="I147" s="73"/>
      <c r="J147" s="1500"/>
      <c r="K147" s="73"/>
      <c r="L147" s="346"/>
      <c r="M147" s="73"/>
      <c r="N147" s="1500"/>
      <c r="O147" s="73"/>
      <c r="P147" s="1500"/>
      <c r="Q147" s="73"/>
      <c r="R147" s="1500"/>
      <c r="S147" s="73"/>
      <c r="T147" s="1500"/>
      <c r="U147" s="73"/>
      <c r="V147" s="1581"/>
      <c r="W147" s="73"/>
      <c r="X147" s="1581"/>
      <c r="Y147" s="73"/>
      <c r="Z147" s="348"/>
      <c r="AA147" s="349"/>
    </row>
    <row r="148" spans="1:130" ht="16.350000000000001" customHeight="1" x14ac:dyDescent="0.25">
      <c r="A148" s="2505"/>
      <c r="B148" s="1632" t="s">
        <v>148</v>
      </c>
      <c r="C148" s="1553">
        <f t="shared" si="23"/>
        <v>0</v>
      </c>
      <c r="D148" s="316">
        <f t="shared" si="24"/>
        <v>0</v>
      </c>
      <c r="E148" s="317">
        <f t="shared" si="22"/>
        <v>0</v>
      </c>
      <c r="F148" s="160"/>
      <c r="G148" s="252"/>
      <c r="H148" s="1500"/>
      <c r="I148" s="73"/>
      <c r="J148" s="1500"/>
      <c r="K148" s="73"/>
      <c r="L148" s="346"/>
      <c r="M148" s="73"/>
      <c r="N148" s="1500"/>
      <c r="O148" s="73"/>
      <c r="P148" s="1500"/>
      <c r="Q148" s="73"/>
      <c r="R148" s="1500"/>
      <c r="S148" s="73"/>
      <c r="T148" s="1500"/>
      <c r="U148" s="73"/>
      <c r="V148" s="1581"/>
      <c r="W148" s="73"/>
      <c r="X148" s="1581"/>
      <c r="Y148" s="73"/>
      <c r="Z148" s="348"/>
      <c r="AA148" s="349"/>
    </row>
    <row r="149" spans="1:130" ht="16.350000000000001" customHeight="1" x14ac:dyDescent="0.25">
      <c r="A149" s="2505"/>
      <c r="B149" s="126" t="s">
        <v>149</v>
      </c>
      <c r="C149" s="350">
        <f t="shared" si="23"/>
        <v>0</v>
      </c>
      <c r="D149" s="351">
        <f t="shared" si="24"/>
        <v>0</v>
      </c>
      <c r="E149" s="352">
        <f t="shared" si="22"/>
        <v>0</v>
      </c>
      <c r="F149" s="353"/>
      <c r="G149" s="354"/>
      <c r="H149" s="355"/>
      <c r="I149" s="356"/>
      <c r="J149" s="355"/>
      <c r="K149" s="356"/>
      <c r="L149" s="357"/>
      <c r="M149" s="356"/>
      <c r="N149" s="355"/>
      <c r="O149" s="356"/>
      <c r="P149" s="355"/>
      <c r="Q149" s="356"/>
      <c r="R149" s="355"/>
      <c r="S149" s="356"/>
      <c r="T149" s="355"/>
      <c r="U149" s="356"/>
      <c r="V149" s="509"/>
      <c r="W149" s="356"/>
      <c r="X149" s="509"/>
      <c r="Y149" s="356"/>
      <c r="Z149" s="359"/>
      <c r="AA149" s="360"/>
    </row>
    <row r="150" spans="1:130" ht="16.350000000000001" customHeight="1" x14ac:dyDescent="0.25">
      <c r="A150" s="2635" t="s">
        <v>157</v>
      </c>
      <c r="B150" s="1835" t="s">
        <v>145</v>
      </c>
      <c r="C150" s="1905">
        <f t="shared" si="23"/>
        <v>0</v>
      </c>
      <c r="D150" s="310">
        <f t="shared" si="24"/>
        <v>0</v>
      </c>
      <c r="E150" s="311">
        <f t="shared" si="22"/>
        <v>0</v>
      </c>
      <c r="F150" s="1906"/>
      <c r="G150" s="1902"/>
      <c r="H150" s="1821"/>
      <c r="I150" s="96"/>
      <c r="J150" s="1821"/>
      <c r="K150" s="96"/>
      <c r="L150" s="1907"/>
      <c r="M150" s="96"/>
      <c r="N150" s="1821"/>
      <c r="O150" s="96"/>
      <c r="P150" s="1821"/>
      <c r="Q150" s="96"/>
      <c r="R150" s="1821"/>
      <c r="S150" s="96"/>
      <c r="T150" s="1821"/>
      <c r="U150" s="96"/>
      <c r="V150" s="1899"/>
      <c r="W150" s="96"/>
      <c r="X150" s="1899"/>
      <c r="Y150" s="96"/>
      <c r="Z150" s="1901"/>
      <c r="AA150" s="314"/>
    </row>
    <row r="151" spans="1:130" ht="16.350000000000001" customHeight="1" x14ac:dyDescent="0.25">
      <c r="A151" s="2505"/>
      <c r="B151" s="1696" t="s">
        <v>146</v>
      </c>
      <c r="C151" s="1553">
        <f t="shared" si="23"/>
        <v>0</v>
      </c>
      <c r="D151" s="316">
        <f t="shared" si="24"/>
        <v>0</v>
      </c>
      <c r="E151" s="317">
        <f t="shared" si="22"/>
        <v>0</v>
      </c>
      <c r="F151" s="160"/>
      <c r="G151" s="252"/>
      <c r="H151" s="1500"/>
      <c r="I151" s="73"/>
      <c r="J151" s="1500"/>
      <c r="K151" s="73"/>
      <c r="L151" s="346"/>
      <c r="M151" s="73"/>
      <c r="N151" s="1500"/>
      <c r="O151" s="73"/>
      <c r="P151" s="1500"/>
      <c r="Q151" s="73"/>
      <c r="R151" s="1500"/>
      <c r="S151" s="73"/>
      <c r="T151" s="1500"/>
      <c r="U151" s="73"/>
      <c r="V151" s="1581"/>
      <c r="W151" s="73"/>
      <c r="X151" s="1581"/>
      <c r="Y151" s="73"/>
      <c r="Z151" s="348"/>
      <c r="AA151" s="349"/>
    </row>
    <row r="152" spans="1:130" ht="16.350000000000001" customHeight="1" x14ac:dyDescent="0.25">
      <c r="A152" s="2505"/>
      <c r="B152" s="1632" t="s">
        <v>147</v>
      </c>
      <c r="C152" s="1553">
        <f t="shared" si="23"/>
        <v>0</v>
      </c>
      <c r="D152" s="316">
        <f t="shared" si="24"/>
        <v>0</v>
      </c>
      <c r="E152" s="317">
        <f t="shared" si="22"/>
        <v>0</v>
      </c>
      <c r="F152" s="160"/>
      <c r="G152" s="252"/>
      <c r="H152" s="1500"/>
      <c r="I152" s="73"/>
      <c r="J152" s="1500"/>
      <c r="K152" s="73"/>
      <c r="L152" s="346"/>
      <c r="M152" s="73"/>
      <c r="N152" s="1500"/>
      <c r="O152" s="73"/>
      <c r="P152" s="1500"/>
      <c r="Q152" s="73"/>
      <c r="R152" s="1500"/>
      <c r="S152" s="73"/>
      <c r="T152" s="1500"/>
      <c r="U152" s="73"/>
      <c r="V152" s="1581"/>
      <c r="W152" s="73"/>
      <c r="X152" s="1581"/>
      <c r="Y152" s="73"/>
      <c r="Z152" s="348"/>
      <c r="AA152" s="349"/>
    </row>
    <row r="153" spans="1:130" ht="16.350000000000001" customHeight="1" x14ac:dyDescent="0.25">
      <c r="A153" s="2505"/>
      <c r="B153" s="1632" t="s">
        <v>148</v>
      </c>
      <c r="C153" s="1553">
        <f t="shared" si="23"/>
        <v>0</v>
      </c>
      <c r="D153" s="316">
        <f t="shared" si="24"/>
        <v>0</v>
      </c>
      <c r="E153" s="317">
        <f t="shared" si="22"/>
        <v>0</v>
      </c>
      <c r="F153" s="160"/>
      <c r="G153" s="252"/>
      <c r="H153" s="1500"/>
      <c r="I153" s="73"/>
      <c r="J153" s="1500"/>
      <c r="K153" s="73"/>
      <c r="L153" s="346"/>
      <c r="M153" s="73"/>
      <c r="N153" s="1500"/>
      <c r="O153" s="73"/>
      <c r="P153" s="1500"/>
      <c r="Q153" s="73"/>
      <c r="R153" s="1500"/>
      <c r="S153" s="73"/>
      <c r="T153" s="1500"/>
      <c r="U153" s="73"/>
      <c r="V153" s="1581"/>
      <c r="W153" s="73"/>
      <c r="X153" s="1581"/>
      <c r="Y153" s="73"/>
      <c r="Z153" s="348"/>
      <c r="AA153" s="349"/>
    </row>
    <row r="154" spans="1:130" ht="16.350000000000001" customHeight="1" x14ac:dyDescent="0.25">
      <c r="A154" s="2376"/>
      <c r="B154" s="1633" t="s">
        <v>149</v>
      </c>
      <c r="C154" s="361">
        <f t="shared" si="23"/>
        <v>0</v>
      </c>
      <c r="D154" s="362">
        <f t="shared" si="24"/>
        <v>0</v>
      </c>
      <c r="E154" s="363">
        <f t="shared" si="22"/>
        <v>0</v>
      </c>
      <c r="F154" s="1582"/>
      <c r="G154" s="1583"/>
      <c r="H154" s="190"/>
      <c r="I154" s="366"/>
      <c r="J154" s="190"/>
      <c r="K154" s="366"/>
      <c r="L154" s="367"/>
      <c r="M154" s="366"/>
      <c r="N154" s="190"/>
      <c r="O154" s="366"/>
      <c r="P154" s="190"/>
      <c r="Q154" s="366"/>
      <c r="R154" s="190"/>
      <c r="S154" s="366"/>
      <c r="T154" s="190"/>
      <c r="U154" s="366"/>
      <c r="V154" s="192"/>
      <c r="W154" s="366"/>
      <c r="X154" s="192"/>
      <c r="Y154" s="366"/>
      <c r="Z154" s="369"/>
      <c r="AA154" s="370"/>
    </row>
    <row r="155" spans="1:130" ht="16.350000000000001" customHeight="1" x14ac:dyDescent="0.25">
      <c r="A155" s="2640" t="s">
        <v>155</v>
      </c>
      <c r="B155" s="2641"/>
      <c r="C155" s="1908">
        <f>SUM(C145:C154)</f>
        <v>0</v>
      </c>
      <c r="D155" s="1909">
        <f>SUM(D145:D154)</f>
        <v>0</v>
      </c>
      <c r="E155" s="1910">
        <f>SUM(E145:E154)</f>
        <v>0</v>
      </c>
      <c r="F155" s="1908">
        <f>SUM(F145:F154)</f>
        <v>0</v>
      </c>
      <c r="G155" s="1912">
        <f t="shared" ref="G155:AA155" si="25">SUM(G145:G154)</f>
        <v>0</v>
      </c>
      <c r="H155" s="1908">
        <f t="shared" si="25"/>
        <v>0</v>
      </c>
      <c r="I155" s="1912">
        <f t="shared" si="25"/>
        <v>0</v>
      </c>
      <c r="J155" s="1908">
        <f t="shared" si="25"/>
        <v>0</v>
      </c>
      <c r="K155" s="1912">
        <f t="shared" si="25"/>
        <v>0</v>
      </c>
      <c r="L155" s="1908">
        <f t="shared" si="25"/>
        <v>0</v>
      </c>
      <c r="M155" s="1912">
        <f t="shared" si="25"/>
        <v>0</v>
      </c>
      <c r="N155" s="1908">
        <f t="shared" si="25"/>
        <v>0</v>
      </c>
      <c r="O155" s="1912">
        <f t="shared" si="25"/>
        <v>0</v>
      </c>
      <c r="P155" s="1908">
        <f t="shared" si="25"/>
        <v>0</v>
      </c>
      <c r="Q155" s="1912">
        <f t="shared" si="25"/>
        <v>0</v>
      </c>
      <c r="R155" s="1908">
        <f t="shared" si="25"/>
        <v>0</v>
      </c>
      <c r="S155" s="1912">
        <f t="shared" si="25"/>
        <v>0</v>
      </c>
      <c r="T155" s="1908">
        <f t="shared" si="25"/>
        <v>0</v>
      </c>
      <c r="U155" s="1912">
        <f t="shared" si="25"/>
        <v>0</v>
      </c>
      <c r="V155" s="1908">
        <f t="shared" si="25"/>
        <v>0</v>
      </c>
      <c r="W155" s="1912">
        <f t="shared" si="25"/>
        <v>0</v>
      </c>
      <c r="X155" s="1908">
        <f t="shared" si="25"/>
        <v>0</v>
      </c>
      <c r="Y155" s="1912">
        <f t="shared" si="25"/>
        <v>0</v>
      </c>
      <c r="Z155" s="1915">
        <f t="shared" si="25"/>
        <v>0</v>
      </c>
      <c r="AA155" s="1914">
        <f t="shared" si="25"/>
        <v>0</v>
      </c>
    </row>
    <row r="156" spans="1:130" ht="31.35" customHeight="1" x14ac:dyDescent="0.25">
      <c r="A156" s="372" t="s">
        <v>158</v>
      </c>
      <c r="B156" s="373"/>
      <c r="C156" s="373"/>
      <c r="D156" s="373"/>
      <c r="E156" s="229"/>
      <c r="F156" s="374"/>
      <c r="G156" s="374"/>
      <c r="H156" s="374"/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4"/>
      <c r="X156" s="374"/>
      <c r="Y156" s="374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2636" t="s">
        <v>21</v>
      </c>
      <c r="B157" s="2625"/>
      <c r="C157" s="2635" t="s">
        <v>64</v>
      </c>
      <c r="D157" s="2636"/>
      <c r="E157" s="2625"/>
      <c r="F157" s="2623" t="s">
        <v>28</v>
      </c>
      <c r="G157" s="2595"/>
      <c r="H157" s="2595"/>
      <c r="I157" s="2595"/>
      <c r="J157" s="2595"/>
      <c r="K157" s="2595"/>
      <c r="L157" s="2595"/>
      <c r="M157" s="2595"/>
      <c r="N157" s="2595"/>
      <c r="O157" s="2595"/>
      <c r="P157" s="2595"/>
      <c r="Q157" s="2595"/>
      <c r="R157" s="2595"/>
      <c r="S157" s="2595"/>
      <c r="T157" s="2595"/>
      <c r="U157" s="2595"/>
      <c r="V157" s="2595"/>
      <c r="W157" s="2595"/>
      <c r="X157" s="2595"/>
      <c r="Y157" s="2595"/>
      <c r="Z157" s="2595"/>
      <c r="AA157" s="2595"/>
      <c r="AB157" s="2595"/>
      <c r="AC157" s="2595"/>
      <c r="AD157" s="2595"/>
      <c r="AE157" s="2595"/>
      <c r="AF157" s="2595"/>
      <c r="AG157" s="2595"/>
      <c r="AH157" s="2595"/>
      <c r="AI157" s="2595"/>
      <c r="AJ157" s="2595"/>
      <c r="AK157" s="2595"/>
      <c r="AL157" s="2595"/>
      <c r="AM157" s="2596"/>
    </row>
    <row r="158" spans="1:130" ht="16.350000000000001" customHeight="1" x14ac:dyDescent="0.25">
      <c r="A158" s="2366"/>
      <c r="B158" s="2331"/>
      <c r="C158" s="2376"/>
      <c r="D158" s="2357"/>
      <c r="E158" s="2506"/>
      <c r="F158" s="2623" t="s">
        <v>159</v>
      </c>
      <c r="G158" s="2596"/>
      <c r="H158" s="2623" t="s">
        <v>160</v>
      </c>
      <c r="I158" s="2596"/>
      <c r="J158" s="2623" t="s">
        <v>137</v>
      </c>
      <c r="K158" s="2596"/>
      <c r="L158" s="2642" t="s">
        <v>138</v>
      </c>
      <c r="M158" s="2643"/>
      <c r="N158" s="2643" t="s">
        <v>139</v>
      </c>
      <c r="O158" s="2630"/>
      <c r="P158" s="2623" t="s">
        <v>161</v>
      </c>
      <c r="Q158" s="2596"/>
      <c r="R158" s="2595" t="s">
        <v>162</v>
      </c>
      <c r="S158" s="2596"/>
      <c r="T158" s="2595" t="s">
        <v>163</v>
      </c>
      <c r="U158" s="2596"/>
      <c r="V158" s="2623" t="s">
        <v>164</v>
      </c>
      <c r="W158" s="2596"/>
      <c r="X158" s="2595" t="s">
        <v>165</v>
      </c>
      <c r="Y158" s="2596"/>
      <c r="Z158" s="2638" t="s">
        <v>166</v>
      </c>
      <c r="AA158" s="2639"/>
      <c r="AB158" s="2638" t="s">
        <v>167</v>
      </c>
      <c r="AC158" s="2639"/>
      <c r="AD158" s="2638" t="s">
        <v>168</v>
      </c>
      <c r="AE158" s="2639"/>
      <c r="AF158" s="2638" t="s">
        <v>141</v>
      </c>
      <c r="AG158" s="2639"/>
      <c r="AH158" s="2638" t="s">
        <v>169</v>
      </c>
      <c r="AI158" s="2639"/>
      <c r="AJ158" s="2638" t="s">
        <v>170</v>
      </c>
      <c r="AK158" s="2639"/>
      <c r="AL158" s="2644" t="s">
        <v>143</v>
      </c>
      <c r="AM158" s="2639"/>
    </row>
    <row r="159" spans="1:130" ht="16.350000000000001" customHeight="1" x14ac:dyDescent="0.25">
      <c r="A159" s="2357"/>
      <c r="B159" s="2506"/>
      <c r="C159" s="1826" t="s">
        <v>17</v>
      </c>
      <c r="D159" s="1916" t="s">
        <v>18</v>
      </c>
      <c r="E159" s="1631" t="s">
        <v>19</v>
      </c>
      <c r="F159" s="1810" t="s">
        <v>18</v>
      </c>
      <c r="G159" s="1631" t="s">
        <v>19</v>
      </c>
      <c r="H159" s="1810" t="s">
        <v>18</v>
      </c>
      <c r="I159" s="1631" t="s">
        <v>19</v>
      </c>
      <c r="J159" s="1810" t="s">
        <v>18</v>
      </c>
      <c r="K159" s="1631" t="s">
        <v>19</v>
      </c>
      <c r="L159" s="1893" t="s">
        <v>18</v>
      </c>
      <c r="M159" s="378" t="s">
        <v>19</v>
      </c>
      <c r="N159" s="1892" t="s">
        <v>18</v>
      </c>
      <c r="O159" s="1903" t="s">
        <v>19</v>
      </c>
      <c r="P159" s="1892" t="s">
        <v>18</v>
      </c>
      <c r="Q159" s="1903" t="s">
        <v>19</v>
      </c>
      <c r="R159" s="1880" t="s">
        <v>18</v>
      </c>
      <c r="S159" s="1636" t="s">
        <v>19</v>
      </c>
      <c r="T159" s="1880" t="s">
        <v>18</v>
      </c>
      <c r="U159" s="1636" t="s">
        <v>19</v>
      </c>
      <c r="V159" s="1893" t="s">
        <v>18</v>
      </c>
      <c r="W159" s="1636" t="s">
        <v>19</v>
      </c>
      <c r="X159" s="1880" t="s">
        <v>18</v>
      </c>
      <c r="Y159" s="1636" t="s">
        <v>19</v>
      </c>
      <c r="Z159" s="1917" t="s">
        <v>18</v>
      </c>
      <c r="AA159" s="1589" t="s">
        <v>19</v>
      </c>
      <c r="AB159" s="1917" t="s">
        <v>18</v>
      </c>
      <c r="AC159" s="1589" t="s">
        <v>19</v>
      </c>
      <c r="AD159" s="1917" t="s">
        <v>18</v>
      </c>
      <c r="AE159" s="1589" t="s">
        <v>19</v>
      </c>
      <c r="AF159" s="1917" t="s">
        <v>18</v>
      </c>
      <c r="AG159" s="1589" t="s">
        <v>19</v>
      </c>
      <c r="AH159" s="1917" t="s">
        <v>18</v>
      </c>
      <c r="AI159" s="1589" t="s">
        <v>19</v>
      </c>
      <c r="AJ159" s="1917" t="s">
        <v>18</v>
      </c>
      <c r="AK159" s="1589" t="s">
        <v>19</v>
      </c>
      <c r="AL159" s="1904" t="s">
        <v>18</v>
      </c>
      <c r="AM159" s="1589" t="s">
        <v>19</v>
      </c>
    </row>
    <row r="160" spans="1:130" ht="16.350000000000001" customHeight="1" x14ac:dyDescent="0.25">
      <c r="A160" s="2637" t="s">
        <v>171</v>
      </c>
      <c r="B160" s="1918" t="s">
        <v>172</v>
      </c>
      <c r="C160" s="1905">
        <f t="shared" ref="C160:C165" si="26">SUM(D160+E160)</f>
        <v>0</v>
      </c>
      <c r="D160" s="310">
        <f>SUM(F160+H160+J160+L160+N160+P160+R160+T160+V160+X160+Z160+AB160+AD160+AF160+AH160+AJ160+AL160)</f>
        <v>0</v>
      </c>
      <c r="E160" s="1919">
        <f t="shared" ref="D160:E164" si="27">SUM(G160+I160+K160+M160+O160+Q160+S160+U160+W160+Y160+AA160+AC160+AE160+AG160+AI160+AK160+AM160)</f>
        <v>0</v>
      </c>
      <c r="F160" s="1906"/>
      <c r="G160" s="96"/>
      <c r="H160" s="1821"/>
      <c r="I160" s="96"/>
      <c r="J160" s="1821"/>
      <c r="K160" s="96"/>
      <c r="L160" s="1821"/>
      <c r="M160" s="383"/>
      <c r="N160" s="383"/>
      <c r="O160" s="96"/>
      <c r="P160" s="1821"/>
      <c r="Q160" s="96"/>
      <c r="R160" s="1906"/>
      <c r="S160" s="96"/>
      <c r="T160" s="1906"/>
      <c r="U160" s="96"/>
      <c r="V160" s="1821"/>
      <c r="W160" s="96"/>
      <c r="X160" s="1906"/>
      <c r="Y160" s="96"/>
      <c r="Z160" s="1920"/>
      <c r="AA160" s="314"/>
      <c r="AB160" s="1920"/>
      <c r="AC160" s="314"/>
      <c r="AD160" s="1920"/>
      <c r="AE160" s="314"/>
      <c r="AF160" s="1920"/>
      <c r="AG160" s="314"/>
      <c r="AH160" s="1920"/>
      <c r="AI160" s="314"/>
      <c r="AJ160" s="1920"/>
      <c r="AK160" s="314"/>
      <c r="AL160" s="1921"/>
      <c r="AM160" s="314"/>
    </row>
    <row r="161" spans="1:130" ht="16.350000000000001" customHeight="1" x14ac:dyDescent="0.25">
      <c r="A161" s="2360"/>
      <c r="B161" s="386" t="s">
        <v>173</v>
      </c>
      <c r="C161" s="1553">
        <f t="shared" si="26"/>
        <v>0</v>
      </c>
      <c r="D161" s="316">
        <f t="shared" si="27"/>
        <v>0</v>
      </c>
      <c r="E161" s="251">
        <f t="shared" si="27"/>
        <v>0</v>
      </c>
      <c r="F161" s="165"/>
      <c r="G161" s="83"/>
      <c r="H161" s="82"/>
      <c r="I161" s="83"/>
      <c r="J161" s="82"/>
      <c r="K161" s="83"/>
      <c r="L161" s="82"/>
      <c r="M161" s="387"/>
      <c r="N161" s="387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88"/>
      <c r="AA161" s="320"/>
      <c r="AB161" s="388"/>
      <c r="AC161" s="320"/>
      <c r="AD161" s="388"/>
      <c r="AE161" s="320"/>
      <c r="AF161" s="388"/>
      <c r="AG161" s="320"/>
      <c r="AH161" s="388"/>
      <c r="AI161" s="320"/>
      <c r="AJ161" s="388"/>
      <c r="AK161" s="320"/>
      <c r="AL161" s="389"/>
      <c r="AM161" s="320"/>
    </row>
    <row r="162" spans="1:130" ht="16.350000000000001" customHeight="1" x14ac:dyDescent="0.25">
      <c r="A162" s="2524"/>
      <c r="B162" s="390" t="s">
        <v>174</v>
      </c>
      <c r="C162" s="361">
        <f t="shared" si="26"/>
        <v>0</v>
      </c>
      <c r="D162" s="362">
        <f t="shared" si="27"/>
        <v>0</v>
      </c>
      <c r="E162" s="1594">
        <f t="shared" si="27"/>
        <v>0</v>
      </c>
      <c r="F162" s="194"/>
      <c r="G162" s="93"/>
      <c r="H162" s="54"/>
      <c r="I162" s="93"/>
      <c r="J162" s="54"/>
      <c r="K162" s="93"/>
      <c r="L162" s="54"/>
      <c r="M162" s="392"/>
      <c r="N162" s="392"/>
      <c r="O162" s="93"/>
      <c r="P162" s="54"/>
      <c r="Q162" s="93"/>
      <c r="R162" s="194"/>
      <c r="S162" s="93"/>
      <c r="T162" s="194"/>
      <c r="U162" s="93"/>
      <c r="V162" s="54"/>
      <c r="W162" s="93"/>
      <c r="X162" s="194"/>
      <c r="Y162" s="93"/>
      <c r="Z162" s="188"/>
      <c r="AA162" s="189"/>
      <c r="AB162" s="188"/>
      <c r="AC162" s="189"/>
      <c r="AD162" s="188"/>
      <c r="AE162" s="189"/>
      <c r="AF162" s="188"/>
      <c r="AG162" s="189"/>
      <c r="AH162" s="188"/>
      <c r="AI162" s="189"/>
      <c r="AJ162" s="188"/>
      <c r="AK162" s="189"/>
      <c r="AL162" s="393"/>
      <c r="AM162" s="189"/>
    </row>
    <row r="163" spans="1:130" ht="16.350000000000001" customHeight="1" x14ac:dyDescent="0.25">
      <c r="A163" s="2637" t="s">
        <v>175</v>
      </c>
      <c r="B163" s="1918" t="s">
        <v>172</v>
      </c>
      <c r="C163" s="1905">
        <f t="shared" si="26"/>
        <v>0</v>
      </c>
      <c r="D163" s="310">
        <f t="shared" si="27"/>
        <v>0</v>
      </c>
      <c r="E163" s="1919">
        <f t="shared" si="27"/>
        <v>0</v>
      </c>
      <c r="F163" s="1906"/>
      <c r="G163" s="96"/>
      <c r="H163" s="1821"/>
      <c r="I163" s="96"/>
      <c r="J163" s="1821"/>
      <c r="K163" s="96"/>
      <c r="L163" s="1821"/>
      <c r="M163" s="383"/>
      <c r="N163" s="383"/>
      <c r="O163" s="96"/>
      <c r="P163" s="1821"/>
      <c r="Q163" s="96"/>
      <c r="R163" s="1906"/>
      <c r="S163" s="96"/>
      <c r="T163" s="1906"/>
      <c r="U163" s="96"/>
      <c r="V163" s="1821"/>
      <c r="W163" s="96"/>
      <c r="X163" s="1906"/>
      <c r="Y163" s="96"/>
      <c r="Z163" s="1920"/>
      <c r="AA163" s="314"/>
      <c r="AB163" s="1920"/>
      <c r="AC163" s="314"/>
      <c r="AD163" s="1920"/>
      <c r="AE163" s="314"/>
      <c r="AF163" s="1920"/>
      <c r="AG163" s="314"/>
      <c r="AH163" s="1920"/>
      <c r="AI163" s="314"/>
      <c r="AJ163" s="1920"/>
      <c r="AK163" s="314"/>
      <c r="AL163" s="1921"/>
      <c r="AM163" s="314"/>
    </row>
    <row r="164" spans="1:130" ht="16.350000000000001" customHeight="1" x14ac:dyDescent="0.25">
      <c r="A164" s="2360"/>
      <c r="B164" s="386" t="s">
        <v>173</v>
      </c>
      <c r="C164" s="1553">
        <f t="shared" si="26"/>
        <v>0</v>
      </c>
      <c r="D164" s="316">
        <f t="shared" si="27"/>
        <v>0</v>
      </c>
      <c r="E164" s="251">
        <f t="shared" si="27"/>
        <v>0</v>
      </c>
      <c r="F164" s="165"/>
      <c r="G164" s="83"/>
      <c r="H164" s="82"/>
      <c r="I164" s="83"/>
      <c r="J164" s="82"/>
      <c r="K164" s="83"/>
      <c r="L164" s="82"/>
      <c r="M164" s="387"/>
      <c r="N164" s="387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88"/>
      <c r="AA164" s="320"/>
      <c r="AB164" s="388"/>
      <c r="AC164" s="320"/>
      <c r="AD164" s="388"/>
      <c r="AE164" s="320"/>
      <c r="AF164" s="388"/>
      <c r="AG164" s="320"/>
      <c r="AH164" s="388"/>
      <c r="AI164" s="320"/>
      <c r="AJ164" s="388"/>
      <c r="AK164" s="320"/>
      <c r="AL164" s="389"/>
      <c r="AM164" s="320"/>
    </row>
    <row r="165" spans="1:130" ht="16.350000000000001" customHeight="1" x14ac:dyDescent="0.25">
      <c r="A165" s="2524"/>
      <c r="B165" s="390" t="s">
        <v>174</v>
      </c>
      <c r="C165" s="361">
        <f t="shared" si="26"/>
        <v>0</v>
      </c>
      <c r="D165" s="362">
        <f>SUM(F165+H165+J165+L165+N165+P165+R165+T165+V165+X165+Z165+AB165+AD165+AF165+AH165+AJ165+AL165)</f>
        <v>0</v>
      </c>
      <c r="E165" s="1594">
        <f>SUM(G165+I165+K165+M165+O165+Q165+S165+U165+W165+Y165+AA165+AC165+AE165+AG165+AI165+AK165+AM165)</f>
        <v>0</v>
      </c>
      <c r="F165" s="194"/>
      <c r="G165" s="93"/>
      <c r="H165" s="54"/>
      <c r="I165" s="93"/>
      <c r="J165" s="54"/>
      <c r="K165" s="93"/>
      <c r="L165" s="54"/>
      <c r="M165" s="392"/>
      <c r="N165" s="392"/>
      <c r="O165" s="93"/>
      <c r="P165" s="54"/>
      <c r="Q165" s="93"/>
      <c r="R165" s="194"/>
      <c r="S165" s="93"/>
      <c r="T165" s="194"/>
      <c r="U165" s="93"/>
      <c r="V165" s="54"/>
      <c r="W165" s="93"/>
      <c r="X165" s="194"/>
      <c r="Y165" s="93"/>
      <c r="Z165" s="188"/>
      <c r="AA165" s="189"/>
      <c r="AB165" s="188"/>
      <c r="AC165" s="189"/>
      <c r="AD165" s="188"/>
      <c r="AE165" s="189"/>
      <c r="AF165" s="188"/>
      <c r="AG165" s="189"/>
      <c r="AH165" s="188"/>
      <c r="AI165" s="189"/>
      <c r="AJ165" s="188"/>
      <c r="AK165" s="189"/>
      <c r="AL165" s="393"/>
      <c r="AM165" s="189"/>
    </row>
    <row r="166" spans="1:130" ht="31.35" customHeight="1" x14ac:dyDescent="0.25">
      <c r="A166" s="372" t="s">
        <v>176</v>
      </c>
      <c r="B166" s="372"/>
      <c r="C166" s="372"/>
      <c r="D166" s="372"/>
      <c r="E166" s="19"/>
      <c r="F166" s="19"/>
      <c r="G166" s="19"/>
      <c r="H166" s="19"/>
      <c r="I166" s="19"/>
      <c r="J166" s="19"/>
      <c r="K166" s="19"/>
      <c r="L166" s="19"/>
      <c r="M166" s="199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2633" t="s">
        <v>25</v>
      </c>
      <c r="B167" s="2633" t="s">
        <v>26</v>
      </c>
      <c r="C167" s="2635" t="s">
        <v>64</v>
      </c>
      <c r="D167" s="2636"/>
      <c r="E167" s="2625"/>
      <c r="F167" s="2623" t="s">
        <v>28</v>
      </c>
      <c r="G167" s="2595"/>
      <c r="H167" s="2595"/>
      <c r="I167" s="2595"/>
      <c r="J167" s="2595"/>
      <c r="K167" s="2595"/>
      <c r="L167" s="2595"/>
      <c r="M167" s="2595"/>
      <c r="N167" s="2595"/>
      <c r="O167" s="2596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518"/>
      <c r="B168" s="2518"/>
      <c r="C168" s="2376"/>
      <c r="D168" s="2357"/>
      <c r="E168" s="2506"/>
      <c r="F168" s="2623" t="s">
        <v>168</v>
      </c>
      <c r="G168" s="2596"/>
      <c r="H168" s="2623" t="s">
        <v>141</v>
      </c>
      <c r="I168" s="2596"/>
      <c r="J168" s="2623" t="s">
        <v>169</v>
      </c>
      <c r="K168" s="2596"/>
      <c r="L168" s="2623" t="s">
        <v>170</v>
      </c>
      <c r="M168" s="2596"/>
      <c r="N168" s="2623" t="s">
        <v>143</v>
      </c>
      <c r="O168" s="2596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353"/>
      <c r="B169" s="2353"/>
      <c r="C169" s="1826" t="s">
        <v>17</v>
      </c>
      <c r="D169" s="1916" t="s">
        <v>18</v>
      </c>
      <c r="E169" s="1631" t="s">
        <v>19</v>
      </c>
      <c r="F169" s="1810" t="s">
        <v>18</v>
      </c>
      <c r="G169" s="1631" t="s">
        <v>19</v>
      </c>
      <c r="H169" s="1810" t="s">
        <v>18</v>
      </c>
      <c r="I169" s="1631" t="s">
        <v>19</v>
      </c>
      <c r="J169" s="1810" t="s">
        <v>18</v>
      </c>
      <c r="K169" s="1631" t="s">
        <v>19</v>
      </c>
      <c r="L169" s="1810" t="s">
        <v>18</v>
      </c>
      <c r="M169" s="1631" t="s">
        <v>19</v>
      </c>
      <c r="N169" s="1810" t="s">
        <v>18</v>
      </c>
      <c r="O169" s="1631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2633" t="s">
        <v>177</v>
      </c>
      <c r="B170" s="1918" t="s">
        <v>178</v>
      </c>
      <c r="C170" s="1905">
        <f t="shared" ref="C170:C175" si="28">SUM(D170+E170)</f>
        <v>0</v>
      </c>
      <c r="D170" s="310">
        <f>SUM(F170+H170+J170+L170+N170)</f>
        <v>0</v>
      </c>
      <c r="E170" s="1919">
        <f t="shared" ref="D170:E175" si="29">SUM(G170+I170+K170+M170+O170)</f>
        <v>0</v>
      </c>
      <c r="F170" s="1906"/>
      <c r="G170" s="394"/>
      <c r="H170" s="1821"/>
      <c r="I170" s="96"/>
      <c r="J170" s="1906"/>
      <c r="K170" s="394"/>
      <c r="L170" s="1821"/>
      <c r="M170" s="96"/>
      <c r="N170" s="1906"/>
      <c r="O170" s="96"/>
      <c r="P170" s="510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518"/>
      <c r="B171" s="395" t="s">
        <v>179</v>
      </c>
      <c r="C171" s="350">
        <f t="shared" si="28"/>
        <v>0</v>
      </c>
      <c r="D171" s="351">
        <f t="shared" si="29"/>
        <v>0</v>
      </c>
      <c r="E171" s="396">
        <f t="shared" si="29"/>
        <v>0</v>
      </c>
      <c r="F171" s="353"/>
      <c r="G171" s="397"/>
      <c r="H171" s="355"/>
      <c r="I171" s="356"/>
      <c r="J171" s="353"/>
      <c r="K171" s="397"/>
      <c r="L171" s="355"/>
      <c r="M171" s="356"/>
      <c r="N171" s="353"/>
      <c r="O171" s="356"/>
      <c r="P171" s="510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353"/>
      <c r="B172" s="398" t="s">
        <v>180</v>
      </c>
      <c r="C172" s="399">
        <f t="shared" si="28"/>
        <v>0</v>
      </c>
      <c r="D172" s="327">
        <f t="shared" si="29"/>
        <v>0</v>
      </c>
      <c r="E172" s="255">
        <f t="shared" si="29"/>
        <v>0</v>
      </c>
      <c r="F172" s="329"/>
      <c r="G172" s="400"/>
      <c r="H172" s="105"/>
      <c r="I172" s="106"/>
      <c r="J172" s="329"/>
      <c r="K172" s="400"/>
      <c r="L172" s="105"/>
      <c r="M172" s="106"/>
      <c r="N172" s="329"/>
      <c r="O172" s="106"/>
      <c r="P172" s="510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2633" t="s">
        <v>181</v>
      </c>
      <c r="B173" s="1922" t="s">
        <v>178</v>
      </c>
      <c r="C173" s="1905">
        <f t="shared" si="28"/>
        <v>0</v>
      </c>
      <c r="D173" s="310">
        <f t="shared" si="29"/>
        <v>0</v>
      </c>
      <c r="E173" s="1919">
        <f t="shared" si="29"/>
        <v>0</v>
      </c>
      <c r="F173" s="1821"/>
      <c r="G173" s="96"/>
      <c r="H173" s="1821"/>
      <c r="I173" s="394"/>
      <c r="J173" s="1821"/>
      <c r="K173" s="96"/>
      <c r="L173" s="1906"/>
      <c r="M173" s="394"/>
      <c r="N173" s="1821"/>
      <c r="O173" s="96"/>
      <c r="P173" s="510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518"/>
      <c r="B174" s="395" t="s">
        <v>179</v>
      </c>
      <c r="C174" s="321">
        <f t="shared" si="28"/>
        <v>0</v>
      </c>
      <c r="D174" s="322">
        <f t="shared" si="29"/>
        <v>0</v>
      </c>
      <c r="E174" s="402">
        <f t="shared" si="29"/>
        <v>0</v>
      </c>
      <c r="F174" s="355"/>
      <c r="G174" s="356"/>
      <c r="H174" s="82"/>
      <c r="I174" s="169"/>
      <c r="J174" s="82"/>
      <c r="K174" s="83"/>
      <c r="L174" s="165"/>
      <c r="M174" s="169"/>
      <c r="N174" s="82"/>
      <c r="O174" s="83"/>
      <c r="P174" s="510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353"/>
      <c r="B175" s="403" t="s">
        <v>180</v>
      </c>
      <c r="C175" s="256">
        <f t="shared" si="28"/>
        <v>0</v>
      </c>
      <c r="D175" s="324">
        <f t="shared" si="29"/>
        <v>0</v>
      </c>
      <c r="E175" s="140">
        <f>SUM(G175+I175+K175+M175+O175)</f>
        <v>0</v>
      </c>
      <c r="F175" s="54"/>
      <c r="G175" s="93"/>
      <c r="H175" s="54"/>
      <c r="I175" s="404"/>
      <c r="J175" s="54"/>
      <c r="K175" s="93"/>
      <c r="L175" s="194"/>
      <c r="M175" s="404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2634" t="s">
        <v>182</v>
      </c>
      <c r="B176" s="2634"/>
      <c r="C176" s="2634"/>
      <c r="D176" s="2634"/>
      <c r="E176" s="2634"/>
      <c r="F176" s="2634"/>
      <c r="G176" s="2634"/>
      <c r="H176" s="2634"/>
      <c r="I176" s="2634"/>
      <c r="J176" s="2634"/>
      <c r="K176" s="2634"/>
      <c r="L176" s="2634"/>
      <c r="M176" s="2634"/>
      <c r="N176" s="2634"/>
      <c r="O176" s="2634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2635" t="s">
        <v>183</v>
      </c>
      <c r="B177" s="2625"/>
      <c r="C177" s="2635" t="s">
        <v>64</v>
      </c>
      <c r="D177" s="2636"/>
      <c r="E177" s="2625"/>
      <c r="F177" s="2623" t="s">
        <v>28</v>
      </c>
      <c r="G177" s="2595"/>
      <c r="H177" s="2595"/>
      <c r="I177" s="2595"/>
      <c r="J177" s="2595"/>
      <c r="K177" s="2595"/>
      <c r="L177" s="2595"/>
      <c r="M177" s="2595"/>
      <c r="N177" s="2595"/>
      <c r="O177" s="2595"/>
      <c r="P177" s="2595"/>
      <c r="Q177" s="2596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505"/>
      <c r="B178" s="2331"/>
      <c r="C178" s="2376"/>
      <c r="D178" s="2357"/>
      <c r="E178" s="2506"/>
      <c r="F178" s="2623" t="s">
        <v>141</v>
      </c>
      <c r="G178" s="2596"/>
      <c r="H178" s="2623" t="s">
        <v>169</v>
      </c>
      <c r="I178" s="2596"/>
      <c r="J178" s="2623" t="s">
        <v>170</v>
      </c>
      <c r="K178" s="2596"/>
      <c r="L178" s="2623" t="s">
        <v>184</v>
      </c>
      <c r="M178" s="2596"/>
      <c r="N178" s="2623" t="s">
        <v>185</v>
      </c>
      <c r="O178" s="2596"/>
      <c r="P178" s="2623" t="s">
        <v>186</v>
      </c>
      <c r="Q178" s="2596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376"/>
      <c r="B179" s="2506"/>
      <c r="C179" s="1826" t="s">
        <v>17</v>
      </c>
      <c r="D179" s="1916" t="s">
        <v>18</v>
      </c>
      <c r="E179" s="1631" t="s">
        <v>19</v>
      </c>
      <c r="F179" s="1810" t="s">
        <v>18</v>
      </c>
      <c r="G179" s="1631" t="s">
        <v>19</v>
      </c>
      <c r="H179" s="1810" t="s">
        <v>18</v>
      </c>
      <c r="I179" s="1631" t="s">
        <v>19</v>
      </c>
      <c r="J179" s="1810" t="s">
        <v>18</v>
      </c>
      <c r="K179" s="1923" t="s">
        <v>19</v>
      </c>
      <c r="L179" s="1810" t="s">
        <v>18</v>
      </c>
      <c r="M179" s="1631" t="s">
        <v>19</v>
      </c>
      <c r="N179" s="1810" t="s">
        <v>18</v>
      </c>
      <c r="O179" s="1631" t="s">
        <v>19</v>
      </c>
      <c r="P179" s="1810" t="s">
        <v>18</v>
      </c>
      <c r="Q179" s="1923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2631" t="s">
        <v>187</v>
      </c>
      <c r="B180" s="2632"/>
      <c r="C180" s="1905">
        <f>SUM(D180+E180)</f>
        <v>16</v>
      </c>
      <c r="D180" s="310">
        <f t="shared" ref="D180:E182" si="30">SUM(F180+H180+J180+L180+N180+P180)</f>
        <v>7</v>
      </c>
      <c r="E180" s="1919">
        <f t="shared" si="30"/>
        <v>9</v>
      </c>
      <c r="F180" s="1906">
        <v>1</v>
      </c>
      <c r="G180" s="394">
        <v>1</v>
      </c>
      <c r="H180" s="1821">
        <v>1</v>
      </c>
      <c r="I180" s="96">
        <v>1</v>
      </c>
      <c r="J180" s="1906">
        <v>2</v>
      </c>
      <c r="K180" s="96">
        <v>5</v>
      </c>
      <c r="L180" s="1906">
        <v>1</v>
      </c>
      <c r="M180" s="394">
        <v>2</v>
      </c>
      <c r="N180" s="1821">
        <v>2</v>
      </c>
      <c r="O180" s="96">
        <v>0</v>
      </c>
      <c r="P180" s="1906">
        <v>0</v>
      </c>
      <c r="Q180" s="96">
        <v>0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347" t="s">
        <v>188</v>
      </c>
      <c r="B181" s="2348"/>
      <c r="C181" s="321">
        <f>SUM(D181+E181)</f>
        <v>103</v>
      </c>
      <c r="D181" s="322">
        <f t="shared" si="30"/>
        <v>51</v>
      </c>
      <c r="E181" s="396">
        <f t="shared" si="30"/>
        <v>52</v>
      </c>
      <c r="F181" s="353">
        <v>13</v>
      </c>
      <c r="G181" s="397">
        <v>10</v>
      </c>
      <c r="H181" s="355">
        <v>11</v>
      </c>
      <c r="I181" s="356">
        <v>4</v>
      </c>
      <c r="J181" s="353">
        <v>12</v>
      </c>
      <c r="K181" s="356">
        <v>8</v>
      </c>
      <c r="L181" s="353">
        <v>7</v>
      </c>
      <c r="M181" s="397">
        <v>9</v>
      </c>
      <c r="N181" s="355">
        <v>7</v>
      </c>
      <c r="O181" s="356">
        <v>11</v>
      </c>
      <c r="P181" s="353">
        <v>1</v>
      </c>
      <c r="Q181" s="356">
        <v>10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317" t="s">
        <v>189</v>
      </c>
      <c r="B182" s="2318"/>
      <c r="C182" s="406">
        <f>SUM(D182+E182)</f>
        <v>36</v>
      </c>
      <c r="D182" s="322">
        <f t="shared" si="30"/>
        <v>17</v>
      </c>
      <c r="E182" s="402">
        <f t="shared" si="30"/>
        <v>19</v>
      </c>
      <c r="F182" s="165">
        <v>3</v>
      </c>
      <c r="G182" s="169">
        <v>2</v>
      </c>
      <c r="H182" s="82">
        <v>2</v>
      </c>
      <c r="I182" s="83">
        <v>1</v>
      </c>
      <c r="J182" s="165">
        <v>3</v>
      </c>
      <c r="K182" s="83">
        <v>8</v>
      </c>
      <c r="L182" s="165">
        <v>7</v>
      </c>
      <c r="M182" s="169">
        <v>3</v>
      </c>
      <c r="N182" s="82">
        <v>2</v>
      </c>
      <c r="O182" s="83">
        <v>0</v>
      </c>
      <c r="P182" s="165">
        <v>0</v>
      </c>
      <c r="Q182" s="83">
        <v>5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515" t="s">
        <v>190</v>
      </c>
      <c r="B183" s="2516"/>
      <c r="C183" s="407"/>
      <c r="D183" s="408"/>
      <c r="E183" s="1597"/>
      <c r="F183" s="410"/>
      <c r="G183" s="411"/>
      <c r="H183" s="412"/>
      <c r="I183" s="413"/>
      <c r="J183" s="1598"/>
      <c r="K183" s="1599"/>
      <c r="L183" s="410"/>
      <c r="M183" s="411"/>
      <c r="N183" s="412"/>
      <c r="O183" s="413"/>
      <c r="P183" s="1598"/>
      <c r="Q183" s="1599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2623" t="s">
        <v>64</v>
      </c>
      <c r="B184" s="2596"/>
      <c r="C184" s="1924">
        <f>SUM(C180:C182)</f>
        <v>155</v>
      </c>
      <c r="D184" s="1925">
        <f>SUM(D180:D182)</f>
        <v>75</v>
      </c>
      <c r="E184" s="1883">
        <f>SUM(E180:E182)</f>
        <v>80</v>
      </c>
      <c r="F184" s="1924">
        <f>SUM(F180:F182)</f>
        <v>17</v>
      </c>
      <c r="G184" s="1883">
        <f t="shared" ref="G184:Q184" si="31">SUM(G180:G182)</f>
        <v>13</v>
      </c>
      <c r="H184" s="1924">
        <f t="shared" si="31"/>
        <v>14</v>
      </c>
      <c r="I184" s="1883">
        <f t="shared" si="31"/>
        <v>6</v>
      </c>
      <c r="J184" s="1924">
        <f t="shared" si="31"/>
        <v>17</v>
      </c>
      <c r="K184" s="1883">
        <f t="shared" si="31"/>
        <v>21</v>
      </c>
      <c r="L184" s="1924">
        <f t="shared" si="31"/>
        <v>15</v>
      </c>
      <c r="M184" s="1883">
        <f t="shared" si="31"/>
        <v>14</v>
      </c>
      <c r="N184" s="1924">
        <f t="shared" si="31"/>
        <v>11</v>
      </c>
      <c r="O184" s="1883">
        <f t="shared" si="31"/>
        <v>11</v>
      </c>
      <c r="P184" s="1924">
        <f t="shared" si="31"/>
        <v>1</v>
      </c>
      <c r="Q184" s="1926">
        <f t="shared" si="31"/>
        <v>15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191</v>
      </c>
      <c r="M185" s="1927"/>
      <c r="N185" s="1927"/>
      <c r="O185" s="1927"/>
      <c r="P185" s="1927"/>
    </row>
    <row r="186" spans="1:130" ht="31.35" customHeight="1" x14ac:dyDescent="0.25">
      <c r="A186" s="418" t="s">
        <v>192</v>
      </c>
      <c r="B186" s="419"/>
      <c r="C186" s="419"/>
      <c r="D186" s="419"/>
      <c r="E186" s="419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2624" t="s">
        <v>193</v>
      </c>
      <c r="B187" s="2625"/>
      <c r="C187" s="2626" t="s">
        <v>113</v>
      </c>
      <c r="D187" s="2335"/>
      <c r="E187" s="2336"/>
      <c r="F187" s="2627" t="s">
        <v>28</v>
      </c>
      <c r="G187" s="2628"/>
      <c r="H187" s="2628"/>
      <c r="I187" s="2628"/>
      <c r="J187" s="2628"/>
      <c r="K187" s="2628"/>
      <c r="L187" s="2628"/>
      <c r="M187" s="2628"/>
      <c r="N187" s="2628"/>
      <c r="O187" s="2628"/>
      <c r="P187" s="2628"/>
      <c r="Q187" s="2629"/>
    </row>
    <row r="188" spans="1:130" ht="16.350000000000001" customHeight="1" x14ac:dyDescent="0.25">
      <c r="A188" s="2505"/>
      <c r="B188" s="2331"/>
      <c r="C188" s="2337"/>
      <c r="D188" s="2338"/>
      <c r="E188" s="2339"/>
      <c r="F188" s="2620" t="s">
        <v>114</v>
      </c>
      <c r="G188" s="2630"/>
      <c r="H188" s="2620" t="s">
        <v>115</v>
      </c>
      <c r="I188" s="2630"/>
      <c r="J188" s="2620" t="s">
        <v>116</v>
      </c>
      <c r="K188" s="2630"/>
      <c r="L188" s="2620" t="s">
        <v>117</v>
      </c>
      <c r="M188" s="2630"/>
      <c r="N188" s="2620" t="s">
        <v>118</v>
      </c>
      <c r="O188" s="2630"/>
      <c r="P188" s="2343" t="s">
        <v>194</v>
      </c>
      <c r="Q188" s="2344"/>
    </row>
    <row r="189" spans="1:130" ht="16.350000000000001" customHeight="1" x14ac:dyDescent="0.25">
      <c r="A189" s="2376"/>
      <c r="B189" s="2506"/>
      <c r="C189" s="1893" t="s">
        <v>17</v>
      </c>
      <c r="D189" s="1892" t="s">
        <v>18</v>
      </c>
      <c r="E189" s="1809" t="s">
        <v>19</v>
      </c>
      <c r="F189" s="1880" t="s">
        <v>18</v>
      </c>
      <c r="G189" s="1903" t="s">
        <v>19</v>
      </c>
      <c r="H189" s="1880" t="s">
        <v>18</v>
      </c>
      <c r="I189" s="1903" t="s">
        <v>19</v>
      </c>
      <c r="J189" s="1880" t="s">
        <v>18</v>
      </c>
      <c r="K189" s="1903" t="s">
        <v>19</v>
      </c>
      <c r="L189" s="1880" t="s">
        <v>18</v>
      </c>
      <c r="M189" s="1903" t="s">
        <v>19</v>
      </c>
      <c r="N189" s="1880" t="s">
        <v>18</v>
      </c>
      <c r="O189" s="1903" t="s">
        <v>19</v>
      </c>
      <c r="P189" s="1880" t="s">
        <v>18</v>
      </c>
      <c r="Q189" s="1903" t="s">
        <v>19</v>
      </c>
    </row>
    <row r="190" spans="1:130" ht="16.350000000000001" customHeight="1" x14ac:dyDescent="0.25">
      <c r="A190" s="2616" t="s">
        <v>195</v>
      </c>
      <c r="B190" s="2617"/>
      <c r="C190" s="1389">
        <f>SUM(D190+E190)</f>
        <v>0</v>
      </c>
      <c r="D190" s="80">
        <f>SUM(F190+H190+J190+L190+N190+P190)</f>
        <v>0</v>
      </c>
      <c r="E190" s="425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317" t="s">
        <v>196</v>
      </c>
      <c r="B191" s="2318"/>
      <c r="C191" s="88">
        <f>SUM(D191+E191)</f>
        <v>0</v>
      </c>
      <c r="D191" s="89">
        <f t="shared" ref="D191:E191" si="32">SUM(F191+H191+J191+L191+N191+P191)</f>
        <v>0</v>
      </c>
      <c r="E191" s="426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494" t="s">
        <v>197</v>
      </c>
      <c r="B192" s="2495"/>
      <c r="C192" s="49">
        <f>SUM(D192+E192)</f>
        <v>0</v>
      </c>
      <c r="D192" s="92">
        <f>SUM(F192+H192+J192+L192+N192+P192)</f>
        <v>0</v>
      </c>
      <c r="E192" s="185">
        <f>SUM(G192+I192+K192+M192+O192+Q192)</f>
        <v>0</v>
      </c>
      <c r="F192" s="257">
        <f t="shared" ref="F192:Q192" si="33">SUM(F190:F191)</f>
        <v>0</v>
      </c>
      <c r="G192" s="325">
        <f t="shared" si="33"/>
        <v>0</v>
      </c>
      <c r="H192" s="257">
        <f t="shared" si="33"/>
        <v>0</v>
      </c>
      <c r="I192" s="325">
        <f t="shared" si="33"/>
        <v>0</v>
      </c>
      <c r="J192" s="257">
        <f t="shared" si="33"/>
        <v>0</v>
      </c>
      <c r="K192" s="325">
        <f t="shared" si="33"/>
        <v>0</v>
      </c>
      <c r="L192" s="257">
        <f t="shared" si="33"/>
        <v>0</v>
      </c>
      <c r="M192" s="325">
        <f t="shared" si="33"/>
        <v>0</v>
      </c>
      <c r="N192" s="257">
        <f t="shared" si="33"/>
        <v>0</v>
      </c>
      <c r="O192" s="325">
        <f t="shared" si="33"/>
        <v>0</v>
      </c>
      <c r="P192" s="257">
        <f t="shared" si="33"/>
        <v>0</v>
      </c>
      <c r="Q192" s="325">
        <f t="shared" si="33"/>
        <v>0</v>
      </c>
    </row>
    <row r="193" spans="1:130" ht="31.35" customHeight="1" x14ac:dyDescent="0.25">
      <c r="A193" s="418" t="s">
        <v>198</v>
      </c>
      <c r="B193" s="418"/>
      <c r="C193" s="418"/>
      <c r="D193" s="418"/>
      <c r="E193" s="418"/>
      <c r="F193" s="418"/>
      <c r="G193" s="418"/>
      <c r="H193" s="418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2592" t="s">
        <v>199</v>
      </c>
      <c r="B194" s="2593"/>
      <c r="C194" s="2608" t="s">
        <v>64</v>
      </c>
      <c r="D194" s="2609"/>
      <c r="E194" s="2610"/>
      <c r="F194" s="2618" t="s">
        <v>28</v>
      </c>
      <c r="G194" s="2618"/>
      <c r="H194" s="2618"/>
      <c r="I194" s="2618"/>
      <c r="J194" s="2618"/>
      <c r="K194" s="2618"/>
      <c r="L194" s="2618"/>
      <c r="M194" s="2618"/>
      <c r="N194" s="2618"/>
      <c r="O194" s="2618"/>
      <c r="P194" s="2618"/>
      <c r="Q194" s="2618"/>
      <c r="R194" s="2618"/>
      <c r="S194" s="2618"/>
      <c r="T194" s="2618"/>
      <c r="U194" s="2618"/>
      <c r="V194" s="2618"/>
      <c r="W194" s="2618"/>
      <c r="X194" s="2618"/>
      <c r="Y194" s="2618"/>
      <c r="Z194" s="2618"/>
      <c r="AA194" s="2618"/>
      <c r="AB194" s="2618"/>
      <c r="AC194" s="2619"/>
      <c r="AD194" s="2611" t="s">
        <v>200</v>
      </c>
      <c r="AE194" s="2612"/>
    </row>
    <row r="195" spans="1:130" ht="21" customHeight="1" x14ac:dyDescent="0.25">
      <c r="A195" s="2459"/>
      <c r="B195" s="2278"/>
      <c r="C195" s="2483"/>
      <c r="D195" s="2305"/>
      <c r="E195" s="2484"/>
      <c r="F195" s="2613" t="s">
        <v>201</v>
      </c>
      <c r="G195" s="2614"/>
      <c r="H195" s="2460" t="s">
        <v>202</v>
      </c>
      <c r="I195" s="2461"/>
      <c r="J195" s="2460" t="s">
        <v>203</v>
      </c>
      <c r="K195" s="2461"/>
      <c r="L195" s="2460" t="s">
        <v>204</v>
      </c>
      <c r="M195" s="2461"/>
      <c r="N195" s="2460" t="s">
        <v>205</v>
      </c>
      <c r="O195" s="2461"/>
      <c r="P195" s="2460" t="s">
        <v>206</v>
      </c>
      <c r="Q195" s="2461"/>
      <c r="R195" s="2460" t="s">
        <v>207</v>
      </c>
      <c r="S195" s="2461"/>
      <c r="T195" s="2615" t="s">
        <v>208</v>
      </c>
      <c r="U195" s="2615"/>
      <c r="V195" s="2615" t="s">
        <v>209</v>
      </c>
      <c r="W195" s="2615"/>
      <c r="X195" s="2615" t="s">
        <v>210</v>
      </c>
      <c r="Y195" s="2615"/>
      <c r="Z195" s="2620" t="s">
        <v>114</v>
      </c>
      <c r="AA195" s="2621"/>
      <c r="AB195" s="2620" t="s">
        <v>115</v>
      </c>
      <c r="AC195" s="2622"/>
      <c r="AD195" s="2310"/>
      <c r="AE195" s="2488"/>
    </row>
    <row r="196" spans="1:130" ht="16.350000000000001" customHeight="1" x14ac:dyDescent="0.25">
      <c r="A196" s="2460"/>
      <c r="B196" s="2461"/>
      <c r="C196" s="1928" t="s">
        <v>211</v>
      </c>
      <c r="D196" s="1929" t="s">
        <v>18</v>
      </c>
      <c r="E196" s="1930" t="s">
        <v>19</v>
      </c>
      <c r="F196" s="1931" t="s">
        <v>18</v>
      </c>
      <c r="G196" s="1932" t="s">
        <v>19</v>
      </c>
      <c r="H196" s="1931" t="s">
        <v>18</v>
      </c>
      <c r="I196" s="1932" t="s">
        <v>19</v>
      </c>
      <c r="J196" s="1931" t="s">
        <v>18</v>
      </c>
      <c r="K196" s="1932" t="s">
        <v>19</v>
      </c>
      <c r="L196" s="1931" t="s">
        <v>18</v>
      </c>
      <c r="M196" s="1932" t="s">
        <v>19</v>
      </c>
      <c r="N196" s="1931" t="s">
        <v>18</v>
      </c>
      <c r="O196" s="1932" t="s">
        <v>19</v>
      </c>
      <c r="P196" s="1931" t="s">
        <v>18</v>
      </c>
      <c r="Q196" s="1932" t="s">
        <v>19</v>
      </c>
      <c r="R196" s="1931" t="s">
        <v>18</v>
      </c>
      <c r="S196" s="1932" t="s">
        <v>19</v>
      </c>
      <c r="T196" s="1931" t="s">
        <v>18</v>
      </c>
      <c r="U196" s="1932" t="s">
        <v>19</v>
      </c>
      <c r="V196" s="1931" t="s">
        <v>18</v>
      </c>
      <c r="W196" s="1932" t="s">
        <v>19</v>
      </c>
      <c r="X196" s="1931" t="s">
        <v>18</v>
      </c>
      <c r="Y196" s="1932" t="s">
        <v>19</v>
      </c>
      <c r="Z196" s="1931" t="s">
        <v>18</v>
      </c>
      <c r="AA196" s="1932" t="s">
        <v>19</v>
      </c>
      <c r="AB196" s="1931" t="s">
        <v>18</v>
      </c>
      <c r="AC196" s="1933" t="s">
        <v>19</v>
      </c>
      <c r="AD196" s="1934" t="s">
        <v>18</v>
      </c>
      <c r="AE196" s="1932" t="s">
        <v>19</v>
      </c>
    </row>
    <row r="197" spans="1:130" ht="16.350000000000001" customHeight="1" x14ac:dyDescent="0.25">
      <c r="A197" s="2606" t="s">
        <v>212</v>
      </c>
      <c r="B197" s="1935" t="s">
        <v>129</v>
      </c>
      <c r="C197" s="1936">
        <f>SUM(D197+E197)</f>
        <v>0</v>
      </c>
      <c r="D197" s="436">
        <f>SUM(F197+H197+J197+L197+N197+P197+R197+T197+V197+X197+Z197+AB197)</f>
        <v>0</v>
      </c>
      <c r="E197" s="1937">
        <f>SUM(G197+I197+K197+M197+O197+Q197+S197+U197+W197+Y197+AA197+AC197)</f>
        <v>0</v>
      </c>
      <c r="F197" s="1938"/>
      <c r="G197" s="1939"/>
      <c r="H197" s="1938"/>
      <c r="I197" s="1939"/>
      <c r="J197" s="1938"/>
      <c r="K197" s="1939"/>
      <c r="L197" s="1938"/>
      <c r="M197" s="1939"/>
      <c r="N197" s="1938"/>
      <c r="O197" s="1939"/>
      <c r="P197" s="1938"/>
      <c r="Q197" s="1940"/>
      <c r="R197" s="1938"/>
      <c r="S197" s="1940"/>
      <c r="T197" s="1938"/>
      <c r="U197" s="1939"/>
      <c r="V197" s="1938"/>
      <c r="W197" s="1939"/>
      <c r="X197" s="1938"/>
      <c r="Y197" s="1940"/>
      <c r="Z197" s="1938"/>
      <c r="AA197" s="1940"/>
      <c r="AB197" s="1938"/>
      <c r="AC197" s="1941"/>
      <c r="AD197" s="1939"/>
      <c r="AE197" s="1940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296"/>
      <c r="B198" s="442" t="s">
        <v>213</v>
      </c>
      <c r="C198" s="1615">
        <f>SUM(D198+E198)</f>
        <v>0</v>
      </c>
      <c r="D198" s="444">
        <f>SUM(F198+H198+J198+L198+N198+P198+R198+T198+V198+X198+Z198+AB198)</f>
        <v>0</v>
      </c>
      <c r="E198" s="445">
        <f>SUM(G198+I198+K198+M198+O198+Q198+S198+U198+W198+Y198+AA198+AC198)</f>
        <v>0</v>
      </c>
      <c r="F198" s="446"/>
      <c r="G198" s="447"/>
      <c r="H198" s="446"/>
      <c r="I198" s="447"/>
      <c r="J198" s="446"/>
      <c r="K198" s="447"/>
      <c r="L198" s="446"/>
      <c r="M198" s="447"/>
      <c r="N198" s="446"/>
      <c r="O198" s="447"/>
      <c r="P198" s="446"/>
      <c r="Q198" s="448"/>
      <c r="R198" s="446"/>
      <c r="S198" s="448"/>
      <c r="T198" s="446"/>
      <c r="U198" s="447"/>
      <c r="V198" s="446"/>
      <c r="W198" s="447"/>
      <c r="X198" s="446"/>
      <c r="Y198" s="448"/>
      <c r="Z198" s="446"/>
      <c r="AA198" s="448"/>
      <c r="AB198" s="446"/>
      <c r="AC198" s="449"/>
      <c r="AD198" s="450"/>
      <c r="AE198" s="448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478" t="s">
        <v>214</v>
      </c>
      <c r="B199" s="2479"/>
      <c r="C199" s="1942">
        <f>SUM(D199+E199)</f>
        <v>0</v>
      </c>
      <c r="D199" s="1943">
        <f>SUM(D197+D198)</f>
        <v>0</v>
      </c>
      <c r="E199" s="1944">
        <f>SUM(E197+E198)</f>
        <v>0</v>
      </c>
      <c r="F199" s="1942">
        <f>SUM(F197+F198)</f>
        <v>0</v>
      </c>
      <c r="G199" s="1945">
        <f t="shared" ref="G199:AC199" si="34">SUM(G197+G198)</f>
        <v>0</v>
      </c>
      <c r="H199" s="1942">
        <f t="shared" si="34"/>
        <v>0</v>
      </c>
      <c r="I199" s="1945">
        <f t="shared" si="34"/>
        <v>0</v>
      </c>
      <c r="J199" s="1942">
        <f t="shared" si="34"/>
        <v>0</v>
      </c>
      <c r="K199" s="1945">
        <f t="shared" si="34"/>
        <v>0</v>
      </c>
      <c r="L199" s="1942">
        <f t="shared" si="34"/>
        <v>0</v>
      </c>
      <c r="M199" s="1945">
        <f t="shared" si="34"/>
        <v>0</v>
      </c>
      <c r="N199" s="1942">
        <f t="shared" si="34"/>
        <v>0</v>
      </c>
      <c r="O199" s="1945">
        <f t="shared" si="34"/>
        <v>0</v>
      </c>
      <c r="P199" s="1942">
        <f t="shared" si="34"/>
        <v>0</v>
      </c>
      <c r="Q199" s="1945">
        <f t="shared" si="34"/>
        <v>0</v>
      </c>
      <c r="R199" s="1942">
        <f t="shared" si="34"/>
        <v>0</v>
      </c>
      <c r="S199" s="1945">
        <f t="shared" si="34"/>
        <v>0</v>
      </c>
      <c r="T199" s="1942">
        <f t="shared" si="34"/>
        <v>0</v>
      </c>
      <c r="U199" s="1945">
        <f t="shared" si="34"/>
        <v>0</v>
      </c>
      <c r="V199" s="1942">
        <f t="shared" si="34"/>
        <v>0</v>
      </c>
      <c r="W199" s="1945">
        <f t="shared" si="34"/>
        <v>0</v>
      </c>
      <c r="X199" s="1942">
        <f t="shared" si="34"/>
        <v>0</v>
      </c>
      <c r="Y199" s="1945">
        <f t="shared" si="34"/>
        <v>0</v>
      </c>
      <c r="Z199" s="1942">
        <f t="shared" si="34"/>
        <v>0</v>
      </c>
      <c r="AA199" s="1945">
        <f t="shared" si="34"/>
        <v>0</v>
      </c>
      <c r="AB199" s="1942">
        <f t="shared" si="34"/>
        <v>0</v>
      </c>
      <c r="AC199" s="1946">
        <f t="shared" si="34"/>
        <v>0</v>
      </c>
      <c r="AD199" s="1947">
        <f>SUM(AD197+AD198)</f>
        <v>0</v>
      </c>
      <c r="AE199" s="1945">
        <f>SUM(AE197+AE198)</f>
        <v>0</v>
      </c>
    </row>
    <row r="200" spans="1:130" ht="24" customHeight="1" x14ac:dyDescent="0.25">
      <c r="A200" s="418" t="s">
        <v>215</v>
      </c>
      <c r="B200" s="418"/>
      <c r="C200" s="418"/>
      <c r="D200" s="418"/>
      <c r="E200" s="418"/>
      <c r="F200" s="418"/>
      <c r="I200" s="374"/>
      <c r="J200" s="374"/>
      <c r="K200" s="374"/>
      <c r="L200" s="374"/>
      <c r="M200" s="374"/>
      <c r="N200" s="374"/>
      <c r="O200" s="374"/>
      <c r="P200" s="374"/>
      <c r="Q200" s="374"/>
    </row>
    <row r="201" spans="1:130" ht="15" customHeight="1" x14ac:dyDescent="0.25">
      <c r="A201" s="2592" t="s">
        <v>216</v>
      </c>
      <c r="B201" s="2593"/>
      <c r="C201" s="2608" t="s">
        <v>64</v>
      </c>
      <c r="D201" s="2609"/>
      <c r="E201" s="2610"/>
      <c r="F201" s="2601" t="s">
        <v>28</v>
      </c>
      <c r="G201" s="2602"/>
      <c r="H201" s="2602"/>
      <c r="I201" s="2602"/>
      <c r="J201" s="2602"/>
      <c r="K201" s="2602"/>
      <c r="L201" s="2602"/>
      <c r="M201" s="2602"/>
      <c r="N201" s="2602"/>
      <c r="O201" s="2485"/>
      <c r="P201" s="2600" t="s">
        <v>217</v>
      </c>
      <c r="Q201" s="2593"/>
      <c r="R201" s="2600" t="s">
        <v>67</v>
      </c>
      <c r="S201" s="2593"/>
      <c r="T201" s="2601" t="s">
        <v>218</v>
      </c>
      <c r="U201" s="2602"/>
      <c r="V201" s="2602"/>
      <c r="W201" s="2603"/>
    </row>
    <row r="202" spans="1:130" ht="15.75" customHeight="1" x14ac:dyDescent="0.25">
      <c r="A202" s="2459"/>
      <c r="B202" s="2278"/>
      <c r="C202" s="2483"/>
      <c r="D202" s="2305"/>
      <c r="E202" s="2484"/>
      <c r="F202" s="2604" t="s">
        <v>30</v>
      </c>
      <c r="G202" s="2604"/>
      <c r="H202" s="2604" t="s">
        <v>31</v>
      </c>
      <c r="I202" s="2604"/>
      <c r="J202" s="2604" t="s">
        <v>134</v>
      </c>
      <c r="K202" s="2604"/>
      <c r="L202" s="2604" t="s">
        <v>219</v>
      </c>
      <c r="M202" s="2604"/>
      <c r="N202" s="2604" t="s">
        <v>220</v>
      </c>
      <c r="O202" s="2605"/>
      <c r="P202" s="2289"/>
      <c r="Q202" s="2461"/>
      <c r="R202" s="2289"/>
      <c r="S202" s="2461"/>
      <c r="T202" s="2606" t="s">
        <v>221</v>
      </c>
      <c r="U202" s="2607" t="s">
        <v>222</v>
      </c>
      <c r="V202" s="2606" t="s">
        <v>223</v>
      </c>
      <c r="W202" s="2606" t="s">
        <v>224</v>
      </c>
    </row>
    <row r="203" spans="1:130" s="457" customFormat="1" ht="30.75" customHeight="1" x14ac:dyDescent="0.25">
      <c r="A203" s="2460"/>
      <c r="B203" s="2461"/>
      <c r="C203" s="1928" t="s">
        <v>211</v>
      </c>
      <c r="D203" s="1929" t="s">
        <v>18</v>
      </c>
      <c r="E203" s="1930" t="s">
        <v>19</v>
      </c>
      <c r="F203" s="1931" t="s">
        <v>18</v>
      </c>
      <c r="G203" s="1932" t="s">
        <v>19</v>
      </c>
      <c r="H203" s="1931" t="s">
        <v>18</v>
      </c>
      <c r="I203" s="1932" t="s">
        <v>19</v>
      </c>
      <c r="J203" s="1931" t="s">
        <v>18</v>
      </c>
      <c r="K203" s="1932" t="s">
        <v>19</v>
      </c>
      <c r="L203" s="1931" t="s">
        <v>18</v>
      </c>
      <c r="M203" s="1932" t="s">
        <v>19</v>
      </c>
      <c r="N203" s="1931" t="s">
        <v>18</v>
      </c>
      <c r="O203" s="1933" t="s">
        <v>19</v>
      </c>
      <c r="P203" s="1934" t="s">
        <v>18</v>
      </c>
      <c r="Q203" s="1932" t="s">
        <v>19</v>
      </c>
      <c r="R203" s="1934" t="s">
        <v>18</v>
      </c>
      <c r="S203" s="1932" t="s">
        <v>19</v>
      </c>
      <c r="T203" s="2296"/>
      <c r="U203" s="2477"/>
      <c r="V203" s="2296"/>
      <c r="W203" s="2296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2598" t="s">
        <v>225</v>
      </c>
      <c r="B204" s="2599"/>
      <c r="C204" s="1942">
        <f>SUM(D204+E204)</f>
        <v>0</v>
      </c>
      <c r="D204" s="1943">
        <f>SUM(F204+H204+J204+L204+N204)</f>
        <v>0</v>
      </c>
      <c r="E204" s="1944">
        <f>SUM(G204+I204+K204+M204+O204)</f>
        <v>0</v>
      </c>
      <c r="F204" s="1948"/>
      <c r="G204" s="1949"/>
      <c r="H204" s="1948"/>
      <c r="I204" s="1949"/>
      <c r="J204" s="1948"/>
      <c r="K204" s="1949"/>
      <c r="L204" s="1948"/>
      <c r="M204" s="1949"/>
      <c r="N204" s="1948"/>
      <c r="O204" s="1800"/>
      <c r="P204" s="1949"/>
      <c r="Q204" s="1950"/>
      <c r="R204" s="1949"/>
      <c r="S204" s="1950"/>
      <c r="T204" s="1951"/>
      <c r="U204" s="1950"/>
      <c r="V204" s="1951"/>
      <c r="W204" s="1951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8" t="s">
        <v>226</v>
      </c>
      <c r="B205" s="418"/>
      <c r="C205" s="418"/>
    </row>
    <row r="206" spans="1:130" x14ac:dyDescent="0.25">
      <c r="A206" s="2592" t="s">
        <v>216</v>
      </c>
      <c r="B206" s="2593"/>
      <c r="C206" s="2594" t="s">
        <v>32</v>
      </c>
      <c r="D206" s="2596"/>
    </row>
    <row r="207" spans="1:130" ht="23.25" customHeight="1" x14ac:dyDescent="0.25">
      <c r="A207" s="2460"/>
      <c r="B207" s="2461"/>
      <c r="C207" s="1931" t="s">
        <v>18</v>
      </c>
      <c r="D207" s="1932" t="s">
        <v>19</v>
      </c>
    </row>
    <row r="208" spans="1:130" ht="21.95" customHeight="1" x14ac:dyDescent="0.25">
      <c r="A208" s="2590" t="s">
        <v>227</v>
      </c>
      <c r="B208" s="2591"/>
      <c r="C208" s="1938"/>
      <c r="D208" s="1940"/>
    </row>
    <row r="209" spans="1:6" ht="21.95" customHeight="1" x14ac:dyDescent="0.25">
      <c r="A209" s="2271" t="s">
        <v>228</v>
      </c>
      <c r="B209" s="2272"/>
      <c r="C209" s="463"/>
      <c r="D209" s="464"/>
    </row>
    <row r="210" spans="1:6" ht="21.95" customHeight="1" x14ac:dyDescent="0.25">
      <c r="A210" s="2271" t="s">
        <v>229</v>
      </c>
      <c r="B210" s="2272"/>
      <c r="C210" s="463"/>
      <c r="D210" s="464"/>
    </row>
    <row r="211" spans="1:6" ht="21.95" customHeight="1" x14ac:dyDescent="0.25">
      <c r="A211" s="2455" t="s">
        <v>230</v>
      </c>
      <c r="B211" s="2456"/>
      <c r="C211" s="465"/>
      <c r="D211" s="1627"/>
    </row>
    <row r="212" spans="1:6" ht="31.5" customHeight="1" x14ac:dyDescent="0.25">
      <c r="A212" s="418" t="s">
        <v>231</v>
      </c>
      <c r="B212" s="418"/>
      <c r="C212" s="418"/>
      <c r="E212" s="467"/>
      <c r="F212" s="467"/>
    </row>
    <row r="213" spans="1:6" ht="23.25" customHeight="1" x14ac:dyDescent="0.25">
      <c r="A213" s="2592" t="s">
        <v>232</v>
      </c>
      <c r="B213" s="2593"/>
      <c r="C213" s="2594" t="s">
        <v>233</v>
      </c>
      <c r="D213" s="2595"/>
      <c r="E213" s="2596"/>
      <c r="F213" s="467"/>
    </row>
    <row r="214" spans="1:6" x14ac:dyDescent="0.25">
      <c r="A214" s="2459"/>
      <c r="B214" s="2278"/>
      <c r="C214" s="2597" t="s">
        <v>234</v>
      </c>
      <c r="D214" s="2594" t="s">
        <v>235</v>
      </c>
      <c r="E214" s="2596"/>
      <c r="F214" s="467"/>
    </row>
    <row r="215" spans="1:6" ht="21" x14ac:dyDescent="0.25">
      <c r="A215" s="2460"/>
      <c r="B215" s="2461"/>
      <c r="C215" s="2466"/>
      <c r="D215" s="1952" t="s">
        <v>236</v>
      </c>
      <c r="E215" s="1932" t="s">
        <v>237</v>
      </c>
      <c r="F215" s="467"/>
    </row>
    <row r="216" spans="1:6" x14ac:dyDescent="0.25">
      <c r="A216" s="2590" t="s">
        <v>238</v>
      </c>
      <c r="B216" s="2591"/>
      <c r="C216" s="1953"/>
      <c r="D216" s="1938"/>
      <c r="E216" s="1940"/>
      <c r="F216" s="467"/>
    </row>
    <row r="217" spans="1:6" x14ac:dyDescent="0.25">
      <c r="A217" s="2271" t="s">
        <v>239</v>
      </c>
      <c r="B217" s="2272"/>
      <c r="C217" s="1630"/>
      <c r="D217" s="471"/>
      <c r="E217" s="472"/>
      <c r="F217" s="467"/>
    </row>
    <row r="218" spans="1:6" x14ac:dyDescent="0.25">
      <c r="A218" s="2271" t="s">
        <v>240</v>
      </c>
      <c r="B218" s="2272"/>
      <c r="C218" s="471"/>
      <c r="D218" s="471"/>
      <c r="E218" s="472"/>
      <c r="F218" s="467"/>
    </row>
    <row r="219" spans="1:6" x14ac:dyDescent="0.25">
      <c r="A219" s="2271" t="s">
        <v>241</v>
      </c>
      <c r="B219" s="2272"/>
      <c r="C219" s="471"/>
      <c r="D219" s="471"/>
      <c r="E219" s="472"/>
      <c r="F219" s="467"/>
    </row>
    <row r="220" spans="1:6" x14ac:dyDescent="0.25">
      <c r="A220" s="2455" t="s">
        <v>242</v>
      </c>
      <c r="B220" s="2456"/>
      <c r="C220" s="533"/>
      <c r="D220" s="474"/>
      <c r="E220" s="475"/>
      <c r="F220" s="467"/>
    </row>
    <row r="254" spans="1:130" hidden="1" x14ac:dyDescent="0.25"/>
    <row r="255" spans="1:130" hidden="1" x14ac:dyDescent="0.25"/>
    <row r="256" spans="1:130" s="476" customFormat="1" hidden="1" x14ac:dyDescent="0.25">
      <c r="A256" s="476">
        <f>SUM(F12:Y14,F19:R40,F45:Q48,F54:I56,F61:O67,C73:C76,C80:E80,C83:E86,F91:I95,F102:Q109,F114:AA143,F145:AA154,F160:AM165,F170:O175,F180:Q182,F190:Q191,F197:S198,F204:W204,C208:D211)</f>
        <v>155</v>
      </c>
      <c r="B256" s="476">
        <f>SUM(DF13:DY13,CG19:CN211)</f>
        <v>0</v>
      </c>
      <c r="BA256" s="477"/>
      <c r="BB256" s="477"/>
      <c r="BC256" s="477"/>
      <c r="BD256" s="477"/>
      <c r="BE256" s="477"/>
      <c r="BF256" s="477"/>
      <c r="BG256" s="477"/>
      <c r="BH256" s="477"/>
      <c r="BI256" s="477"/>
      <c r="BJ256" s="477"/>
      <c r="BK256" s="477"/>
      <c r="BL256" s="477"/>
      <c r="BM256" s="477"/>
      <c r="BN256" s="477"/>
      <c r="BO256" s="477"/>
      <c r="BP256" s="477"/>
      <c r="BQ256" s="477"/>
      <c r="BR256" s="477"/>
      <c r="BS256" s="477"/>
      <c r="BT256" s="477"/>
      <c r="BU256" s="477"/>
      <c r="BV256" s="477"/>
      <c r="BW256" s="477"/>
      <c r="BX256" s="477"/>
      <c r="BY256" s="477"/>
      <c r="BZ256" s="477"/>
      <c r="CA256" s="477"/>
      <c r="CB256" s="477"/>
      <c r="CC256" s="477"/>
      <c r="CD256" s="477"/>
      <c r="CE256" s="477"/>
      <c r="CF256" s="477"/>
      <c r="CG256" s="477"/>
      <c r="CH256" s="477"/>
      <c r="CI256" s="477"/>
      <c r="CJ256" s="477"/>
      <c r="CK256" s="477"/>
      <c r="CL256" s="477"/>
      <c r="CM256" s="477"/>
      <c r="CN256" s="477"/>
      <c r="CO256" s="477"/>
      <c r="CP256" s="477"/>
      <c r="CQ256" s="477"/>
      <c r="CR256" s="477"/>
      <c r="CS256" s="477"/>
      <c r="CT256" s="477"/>
      <c r="CU256" s="477"/>
      <c r="CV256" s="477"/>
      <c r="CW256" s="477"/>
      <c r="CX256" s="477"/>
      <c r="CY256" s="477"/>
      <c r="CZ256" s="477"/>
      <c r="DA256" s="477"/>
      <c r="DB256" s="477"/>
      <c r="DC256" s="477"/>
      <c r="DD256" s="477"/>
      <c r="DE256" s="477"/>
      <c r="DF256" s="477"/>
      <c r="DG256" s="477"/>
      <c r="DH256" s="477"/>
      <c r="DI256" s="477"/>
      <c r="DJ256" s="477"/>
      <c r="DK256" s="477"/>
      <c r="DL256" s="477"/>
      <c r="DM256" s="477"/>
      <c r="DN256" s="477"/>
      <c r="DO256" s="477"/>
      <c r="DP256" s="477"/>
      <c r="DQ256" s="477"/>
      <c r="DR256" s="477"/>
      <c r="DS256" s="477"/>
      <c r="DT256" s="477"/>
      <c r="DU256" s="477"/>
      <c r="DV256" s="477"/>
      <c r="DW256" s="477"/>
      <c r="DX256" s="477"/>
      <c r="DY256" s="477"/>
      <c r="DZ256" s="477"/>
    </row>
    <row r="257" hidden="1" x14ac:dyDescent="0.25"/>
  </sheetData>
  <mergeCells count="248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7C6B498A-804F-4D55-BF44-141199DAB08E}">
      <formula1>0</formula1>
      <formula2>1E+29</formula2>
    </dataValidation>
    <dataValidation type="whole" allowBlank="1" showInputMessage="1" showErrorMessage="1" sqref="A194:E199 F194:F196 G195:AC196 AD196:AE196 F199:AE199" xr:uid="{AF882CA4-5A22-45AD-854B-CB5F5B4C9225}">
      <formula1>0</formula1>
      <formula2>1E+29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50A7-602A-40D3-9050-3A312F11DA12}">
  <dimension ref="A1:DZ257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",[4]NOMBRE!B2," - ","( ",[4]NOMBRE!C2,[4]NOMBRE!D2,[4]NOMBRE!E2,[4]NOMBRE!F2,[4]NOMBRE!G2,"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",[4]NOMBRE!B6," - ","( ",[4]NOMBRE!C6,[4]NOMBRE!D6," )")</f>
        <v>MES: MARZO - ( 03 )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",[4]NOMBRE!B7)</f>
        <v>AÑO: 2022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451" t="s">
        <v>1</v>
      </c>
      <c r="B6" s="2451"/>
      <c r="C6" s="2451"/>
      <c r="D6" s="2451"/>
      <c r="E6" s="2451"/>
      <c r="F6" s="2451"/>
      <c r="G6" s="2451"/>
      <c r="H6" s="2451"/>
      <c r="I6" s="2451"/>
      <c r="J6" s="2451"/>
      <c r="K6" s="2451"/>
      <c r="L6" s="2451"/>
      <c r="M6" s="2451"/>
      <c r="N6" s="2451"/>
      <c r="O6" s="2451"/>
      <c r="P6" s="2451"/>
      <c r="Q6" s="2451"/>
      <c r="R6" s="2451"/>
      <c r="S6" s="2451"/>
      <c r="T6" s="2451"/>
      <c r="U6" s="2451"/>
      <c r="V6" s="2451"/>
      <c r="W6" s="2451"/>
      <c r="X6" s="2451"/>
      <c r="Y6" s="2585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527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524" t="s">
        <v>3</v>
      </c>
      <c r="B8" s="525"/>
      <c r="C8" s="525"/>
      <c r="D8" s="525"/>
      <c r="E8" s="525"/>
      <c r="F8" s="19"/>
      <c r="G8" s="20"/>
      <c r="H8" s="520"/>
      <c r="I8" s="521"/>
      <c r="J8" s="20"/>
      <c r="K8" s="1981"/>
      <c r="L8" s="20"/>
      <c r="M8" s="520"/>
      <c r="N8" s="521"/>
      <c r="O8" s="521"/>
      <c r="P8" s="528"/>
      <c r="Q8" s="20"/>
      <c r="R8" s="520"/>
      <c r="S8" s="520"/>
      <c r="T8" s="520"/>
      <c r="U8" s="520"/>
      <c r="V8" s="520"/>
      <c r="W8" s="520"/>
      <c r="X8" s="520"/>
      <c r="Y8" s="521"/>
      <c r="Z8" s="529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2762" t="s">
        <v>4</v>
      </c>
      <c r="B9" s="2762"/>
      <c r="C9" s="2757" t="s">
        <v>5</v>
      </c>
      <c r="D9" s="2773"/>
      <c r="E9" s="2774"/>
      <c r="F9" s="2753" t="s">
        <v>6</v>
      </c>
      <c r="G9" s="2758"/>
      <c r="H9" s="2758"/>
      <c r="I9" s="2758"/>
      <c r="J9" s="2758"/>
      <c r="K9" s="2758"/>
      <c r="L9" s="2758"/>
      <c r="M9" s="2758"/>
      <c r="N9" s="2758"/>
      <c r="O9" s="2758"/>
      <c r="P9" s="2758"/>
      <c r="Q9" s="2758"/>
      <c r="R9" s="2758"/>
      <c r="S9" s="2758"/>
      <c r="T9" s="2758"/>
      <c r="U9" s="2758"/>
      <c r="V9" s="2758"/>
      <c r="W9" s="2758"/>
      <c r="X9" s="2758"/>
      <c r="Y9" s="2761"/>
      <c r="Z9" s="1982"/>
      <c r="AA9" s="1966"/>
    </row>
    <row r="10" spans="1:130" ht="16.350000000000001" customHeight="1" x14ac:dyDescent="0.25">
      <c r="A10" s="2762"/>
      <c r="B10" s="2762"/>
      <c r="C10" s="2541"/>
      <c r="D10" s="2534"/>
      <c r="E10" s="2749"/>
      <c r="F10" s="2753" t="s">
        <v>7</v>
      </c>
      <c r="G10" s="2761"/>
      <c r="H10" s="2753" t="s">
        <v>8</v>
      </c>
      <c r="I10" s="2761"/>
      <c r="J10" s="2753" t="s">
        <v>9</v>
      </c>
      <c r="K10" s="2761"/>
      <c r="L10" s="2753" t="s">
        <v>10</v>
      </c>
      <c r="M10" s="2761"/>
      <c r="N10" s="2753" t="s">
        <v>11</v>
      </c>
      <c r="O10" s="2761"/>
      <c r="P10" s="2753" t="s">
        <v>12</v>
      </c>
      <c r="Q10" s="2761"/>
      <c r="R10" s="2753" t="s">
        <v>13</v>
      </c>
      <c r="S10" s="2761"/>
      <c r="T10" s="2753" t="s">
        <v>14</v>
      </c>
      <c r="U10" s="2761"/>
      <c r="V10" s="2753" t="s">
        <v>15</v>
      </c>
      <c r="W10" s="2761"/>
      <c r="X10" s="2753" t="s">
        <v>16</v>
      </c>
      <c r="Y10" s="2761"/>
      <c r="Z10" s="530"/>
      <c r="AA10" s="7"/>
    </row>
    <row r="11" spans="1:130" ht="16.350000000000001" customHeight="1" x14ac:dyDescent="0.25">
      <c r="A11" s="2762"/>
      <c r="B11" s="2762"/>
      <c r="C11" s="1983" t="s">
        <v>17</v>
      </c>
      <c r="D11" s="1984" t="s">
        <v>18</v>
      </c>
      <c r="E11" s="1968" t="s">
        <v>19</v>
      </c>
      <c r="F11" s="1985" t="s">
        <v>18</v>
      </c>
      <c r="G11" s="1968" t="s">
        <v>19</v>
      </c>
      <c r="H11" s="1985" t="s">
        <v>18</v>
      </c>
      <c r="I11" s="1968" t="s">
        <v>19</v>
      </c>
      <c r="J11" s="1985" t="s">
        <v>18</v>
      </c>
      <c r="K11" s="1968" t="s">
        <v>19</v>
      </c>
      <c r="L11" s="1985" t="s">
        <v>18</v>
      </c>
      <c r="M11" s="1968" t="s">
        <v>19</v>
      </c>
      <c r="N11" s="1985" t="s">
        <v>18</v>
      </c>
      <c r="O11" s="1968" t="s">
        <v>19</v>
      </c>
      <c r="P11" s="1985" t="s">
        <v>18</v>
      </c>
      <c r="Q11" s="1968" t="s">
        <v>19</v>
      </c>
      <c r="R11" s="1985" t="s">
        <v>18</v>
      </c>
      <c r="S11" s="1968" t="s">
        <v>19</v>
      </c>
      <c r="T11" s="1985" t="s">
        <v>18</v>
      </c>
      <c r="U11" s="1968" t="s">
        <v>19</v>
      </c>
      <c r="V11" s="1985" t="s">
        <v>18</v>
      </c>
      <c r="W11" s="1968" t="s">
        <v>19</v>
      </c>
      <c r="X11" s="1985" t="s">
        <v>18</v>
      </c>
      <c r="Y11" s="1968" t="s">
        <v>19</v>
      </c>
      <c r="Z11" s="1986"/>
      <c r="AA11" s="1987"/>
    </row>
    <row r="12" spans="1:130" ht="16.350000000000001" customHeight="1" x14ac:dyDescent="0.25">
      <c r="A12" s="2762" t="s">
        <v>20</v>
      </c>
      <c r="B12" s="2762"/>
      <c r="C12" s="1988">
        <f>SUM(D12+E12)</f>
        <v>0</v>
      </c>
      <c r="D12" s="1989">
        <f>SUM(F12+H12+J12+L12+N12+P12+R12+T12+V12+X12)</f>
        <v>0</v>
      </c>
      <c r="E12" s="1990">
        <f>SUM(G12+I12+K12+M12+O12+Q12+S12+U12+W12+Y12)</f>
        <v>0</v>
      </c>
      <c r="F12" s="1991"/>
      <c r="G12" s="1992"/>
      <c r="H12" s="1991"/>
      <c r="I12" s="1992"/>
      <c r="J12" s="1991"/>
      <c r="K12" s="1992"/>
      <c r="L12" s="1991"/>
      <c r="M12" s="1992"/>
      <c r="N12" s="1991"/>
      <c r="O12" s="1992"/>
      <c r="P12" s="1991"/>
      <c r="Q12" s="1992"/>
      <c r="R12" s="1991"/>
      <c r="S12" s="1992"/>
      <c r="T12" s="1991"/>
      <c r="U12" s="1992"/>
      <c r="V12" s="1991"/>
      <c r="W12" s="1992"/>
      <c r="X12" s="1991"/>
      <c r="Y12" s="1992"/>
      <c r="Z12" s="51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2774" t="s">
        <v>21</v>
      </c>
      <c r="B13" s="1818" t="s">
        <v>22</v>
      </c>
      <c r="C13" s="1819">
        <f>SUM(D13+E13)</f>
        <v>0</v>
      </c>
      <c r="D13" s="44">
        <f>SUM(F13+H13+J13+L13+N13+P13+R13+T13+V13+X13)</f>
        <v>0</v>
      </c>
      <c r="E13" s="1971">
        <f>SUM(G13+I13+K13+M13+O13+Q13+S13+U13+W13+Y13)</f>
        <v>0</v>
      </c>
      <c r="F13" s="1821"/>
      <c r="G13" s="1972"/>
      <c r="H13" s="1821"/>
      <c r="I13" s="1972"/>
      <c r="J13" s="1821"/>
      <c r="K13" s="1972"/>
      <c r="L13" s="1821"/>
      <c r="M13" s="1972"/>
      <c r="N13" s="1821"/>
      <c r="O13" s="1972"/>
      <c r="P13" s="1821"/>
      <c r="Q13" s="1972"/>
      <c r="R13" s="1821"/>
      <c r="S13" s="1972"/>
      <c r="T13" s="1821"/>
      <c r="U13" s="1972"/>
      <c r="V13" s="1821"/>
      <c r="W13" s="1972"/>
      <c r="X13" s="1821"/>
      <c r="Y13" s="1972"/>
      <c r="Z13" s="510"/>
      <c r="AA13" s="1966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749"/>
      <c r="B14" s="1958" t="s">
        <v>23</v>
      </c>
      <c r="C14" s="49">
        <f>SUM(D14+E14)</f>
        <v>0</v>
      </c>
      <c r="D14" s="1993">
        <f t="shared" ref="D14" si="0">SUM(F14+H14+J14+L14+N14+P14+R14+T14+V14+X14)</f>
        <v>0</v>
      </c>
      <c r="E14" s="51">
        <f>SUM(G14+I14+K14+M14+O14+Q14+S14+U14+W14+Y14)</f>
        <v>0</v>
      </c>
      <c r="F14" s="1994"/>
      <c r="G14" s="1995"/>
      <c r="H14" s="54"/>
      <c r="I14" s="55"/>
      <c r="J14" s="54"/>
      <c r="K14" s="55"/>
      <c r="L14" s="1994"/>
      <c r="M14" s="1995"/>
      <c r="N14" s="1994"/>
      <c r="O14" s="1995"/>
      <c r="P14" s="1994"/>
      <c r="Q14" s="1995"/>
      <c r="R14" s="1994"/>
      <c r="S14" s="1995"/>
      <c r="T14" s="1994"/>
      <c r="U14" s="1996"/>
      <c r="V14" s="1994"/>
      <c r="W14" s="1996"/>
      <c r="X14" s="1994"/>
      <c r="Y14" s="1995"/>
      <c r="Z14" s="510"/>
      <c r="AA14" s="523"/>
    </row>
    <row r="15" spans="1:130" ht="31.35" customHeight="1" x14ac:dyDescent="0.25">
      <c r="A15" s="524" t="s">
        <v>24</v>
      </c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19"/>
      <c r="Q15" s="1957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2772" t="s">
        <v>25</v>
      </c>
      <c r="B16" s="2772" t="s">
        <v>26</v>
      </c>
      <c r="C16" s="2757" t="s">
        <v>27</v>
      </c>
      <c r="D16" s="2773"/>
      <c r="E16" s="2774"/>
      <c r="F16" s="2769" t="s">
        <v>28</v>
      </c>
      <c r="G16" s="2770"/>
      <c r="H16" s="2770"/>
      <c r="I16" s="2770"/>
      <c r="J16" s="2770"/>
      <c r="K16" s="2770"/>
      <c r="L16" s="2770"/>
      <c r="M16" s="2770"/>
      <c r="N16" s="2770"/>
      <c r="O16" s="2770"/>
      <c r="P16" s="2770"/>
      <c r="Q16" s="2775"/>
      <c r="R16" s="2774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518"/>
      <c r="B17" s="2518"/>
      <c r="C17" s="2541"/>
      <c r="D17" s="2534"/>
      <c r="E17" s="2749"/>
      <c r="F17" s="2753" t="s">
        <v>30</v>
      </c>
      <c r="G17" s="2761"/>
      <c r="H17" s="2753" t="s">
        <v>31</v>
      </c>
      <c r="I17" s="2761"/>
      <c r="J17" s="2753" t="s">
        <v>15</v>
      </c>
      <c r="K17" s="2761"/>
      <c r="L17" s="2753" t="s">
        <v>32</v>
      </c>
      <c r="M17" s="2761"/>
      <c r="N17" s="2753" t="s">
        <v>33</v>
      </c>
      <c r="O17" s="2761"/>
      <c r="P17" s="2753" t="s">
        <v>34</v>
      </c>
      <c r="Q17" s="2754"/>
      <c r="R17" s="2575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382"/>
      <c r="B18" s="2382"/>
      <c r="C18" s="1997" t="s">
        <v>17</v>
      </c>
      <c r="D18" s="1998" t="s">
        <v>18</v>
      </c>
      <c r="E18" s="1968" t="s">
        <v>19</v>
      </c>
      <c r="F18" s="1983" t="s">
        <v>18</v>
      </c>
      <c r="G18" s="1968" t="s">
        <v>19</v>
      </c>
      <c r="H18" s="1983" t="s">
        <v>18</v>
      </c>
      <c r="I18" s="1968" t="s">
        <v>19</v>
      </c>
      <c r="J18" s="1983" t="s">
        <v>18</v>
      </c>
      <c r="K18" s="1968" t="s">
        <v>19</v>
      </c>
      <c r="L18" s="1983" t="s">
        <v>18</v>
      </c>
      <c r="M18" s="1968" t="s">
        <v>19</v>
      </c>
      <c r="N18" s="1983" t="s">
        <v>18</v>
      </c>
      <c r="O18" s="1968" t="s">
        <v>19</v>
      </c>
      <c r="P18" s="1983" t="s">
        <v>18</v>
      </c>
      <c r="Q18" s="1999" t="s">
        <v>19</v>
      </c>
      <c r="R18" s="2749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2753" t="s">
        <v>35</v>
      </c>
      <c r="B19" s="2761"/>
      <c r="C19" s="2000">
        <f>SUM(D19+E19)</f>
        <v>0</v>
      </c>
      <c r="D19" s="2001">
        <f>SUM(F19+H19+J19+L19+N19+P19)</f>
        <v>0</v>
      </c>
      <c r="E19" s="2002">
        <f>SUM(G19+I19+K19+M19+O19+Q19)</f>
        <v>0</v>
      </c>
      <c r="F19" s="1991"/>
      <c r="G19" s="2003"/>
      <c r="H19" s="1991"/>
      <c r="I19" s="2003"/>
      <c r="J19" s="1991"/>
      <c r="K19" s="2003"/>
      <c r="L19" s="1991"/>
      <c r="M19" s="2003"/>
      <c r="N19" s="2004"/>
      <c r="O19" s="2003"/>
      <c r="P19" s="2004"/>
      <c r="Q19" s="2005"/>
      <c r="R19" s="1992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2772" t="s">
        <v>36</v>
      </c>
      <c r="B20" s="1835" t="s">
        <v>22</v>
      </c>
      <c r="C20" s="1819">
        <f>SUM(D20+E20)</f>
        <v>0</v>
      </c>
      <c r="D20" s="71">
        <f t="shared" ref="D20:E35" si="1">SUM(F20+H20+J20+L20+N20+P20)</f>
        <v>0</v>
      </c>
      <c r="E20" s="1971">
        <f t="shared" si="1"/>
        <v>0</v>
      </c>
      <c r="F20" s="1969"/>
      <c r="G20" s="73"/>
      <c r="H20" s="1969"/>
      <c r="I20" s="73"/>
      <c r="J20" s="1969"/>
      <c r="K20" s="73"/>
      <c r="L20" s="1969"/>
      <c r="M20" s="73"/>
      <c r="N20" s="1581"/>
      <c r="O20" s="73"/>
      <c r="P20" s="1581"/>
      <c r="Q20" s="75"/>
      <c r="R20" s="252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518"/>
      <c r="B21" s="1959" t="s">
        <v>37</v>
      </c>
      <c r="C21" s="1965">
        <f t="shared" ref="C21:C28" si="2">SUM(D21+E21)</f>
        <v>0</v>
      </c>
      <c r="D21" s="80">
        <f t="shared" si="1"/>
        <v>0</v>
      </c>
      <c r="E21" s="48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518"/>
      <c r="B22" s="1955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382"/>
      <c r="B23" s="1956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2772" t="s">
        <v>40</v>
      </c>
      <c r="B24" s="1835" t="s">
        <v>41</v>
      </c>
      <c r="C24" s="1819">
        <f t="shared" si="2"/>
        <v>0</v>
      </c>
      <c r="D24" s="71">
        <f t="shared" si="1"/>
        <v>0</v>
      </c>
      <c r="E24" s="1971">
        <f t="shared" si="1"/>
        <v>0</v>
      </c>
      <c r="F24" s="1821"/>
      <c r="G24" s="96"/>
      <c r="H24" s="1821"/>
      <c r="I24" s="96"/>
      <c r="J24" s="1821"/>
      <c r="K24" s="96"/>
      <c r="L24" s="1821"/>
      <c r="M24" s="96"/>
      <c r="N24" s="1899"/>
      <c r="O24" s="96"/>
      <c r="P24" s="1899"/>
      <c r="Q24" s="98"/>
      <c r="R24" s="1972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518"/>
      <c r="B25" s="1674" t="s">
        <v>42</v>
      </c>
      <c r="C25" s="1965">
        <f t="shared" si="2"/>
        <v>0</v>
      </c>
      <c r="D25" s="80">
        <f t="shared" si="1"/>
        <v>0</v>
      </c>
      <c r="E25" s="483">
        <f t="shared" si="1"/>
        <v>0</v>
      </c>
      <c r="F25" s="1969"/>
      <c r="G25" s="73"/>
      <c r="H25" s="1969"/>
      <c r="I25" s="73"/>
      <c r="J25" s="1969"/>
      <c r="K25" s="73"/>
      <c r="L25" s="1969"/>
      <c r="M25" s="73"/>
      <c r="N25" s="1581"/>
      <c r="O25" s="73"/>
      <c r="P25" s="1581"/>
      <c r="Q25" s="75"/>
      <c r="R25" s="252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518"/>
      <c r="B26" s="1674" t="s">
        <v>43</v>
      </c>
      <c r="C26" s="1965">
        <f t="shared" si="2"/>
        <v>0</v>
      </c>
      <c r="D26" s="80">
        <f t="shared" si="1"/>
        <v>0</v>
      </c>
      <c r="E26" s="483">
        <f t="shared" si="1"/>
        <v>0</v>
      </c>
      <c r="F26" s="1969"/>
      <c r="G26" s="73"/>
      <c r="H26" s="1969"/>
      <c r="I26" s="73"/>
      <c r="J26" s="1969"/>
      <c r="K26" s="73"/>
      <c r="L26" s="1969"/>
      <c r="M26" s="73"/>
      <c r="N26" s="1581"/>
      <c r="O26" s="73"/>
      <c r="P26" s="1581"/>
      <c r="Q26" s="75"/>
      <c r="R26" s="252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518"/>
      <c r="B27" s="1675" t="s">
        <v>44</v>
      </c>
      <c r="C27" s="2006">
        <f t="shared" si="2"/>
        <v>0</v>
      </c>
      <c r="D27" s="102">
        <f t="shared" si="1"/>
        <v>0</v>
      </c>
      <c r="E27" s="486">
        <f t="shared" si="1"/>
        <v>0</v>
      </c>
      <c r="F27" s="1969"/>
      <c r="G27" s="73"/>
      <c r="H27" s="1969"/>
      <c r="I27" s="73"/>
      <c r="J27" s="1969"/>
      <c r="K27" s="73"/>
      <c r="L27" s="1969"/>
      <c r="M27" s="73"/>
      <c r="N27" s="1581"/>
      <c r="O27" s="73"/>
      <c r="P27" s="1581"/>
      <c r="Q27" s="75"/>
      <c r="R27" s="252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518"/>
      <c r="B28" s="1675" t="s">
        <v>45</v>
      </c>
      <c r="C28" s="2006">
        <f t="shared" si="2"/>
        <v>0</v>
      </c>
      <c r="D28" s="102">
        <f t="shared" si="1"/>
        <v>0</v>
      </c>
      <c r="E28" s="486">
        <f t="shared" si="1"/>
        <v>0</v>
      </c>
      <c r="F28" s="1969"/>
      <c r="G28" s="73"/>
      <c r="H28" s="1969"/>
      <c r="I28" s="73"/>
      <c r="J28" s="1969"/>
      <c r="K28" s="73"/>
      <c r="L28" s="1969"/>
      <c r="M28" s="73"/>
      <c r="N28" s="1581"/>
      <c r="O28" s="73"/>
      <c r="P28" s="1581"/>
      <c r="Q28" s="75"/>
      <c r="R28" s="252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518"/>
      <c r="B29" s="1675" t="s">
        <v>46</v>
      </c>
      <c r="C29" s="2006">
        <f>SUM(D29:E29)</f>
        <v>0</v>
      </c>
      <c r="D29" s="102">
        <f t="shared" si="1"/>
        <v>0</v>
      </c>
      <c r="E29" s="486">
        <f t="shared" si="1"/>
        <v>0</v>
      </c>
      <c r="F29" s="1969"/>
      <c r="G29" s="73"/>
      <c r="H29" s="1969"/>
      <c r="I29" s="73"/>
      <c r="J29" s="1969"/>
      <c r="K29" s="73"/>
      <c r="L29" s="1969"/>
      <c r="M29" s="73"/>
      <c r="N29" s="1581"/>
      <c r="O29" s="73"/>
      <c r="P29" s="1581"/>
      <c r="Q29" s="75"/>
      <c r="R29" s="252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518"/>
      <c r="B30" s="1675" t="s">
        <v>47</v>
      </c>
      <c r="C30" s="2006">
        <f>SUM(D30:E30)</f>
        <v>0</v>
      </c>
      <c r="D30" s="80">
        <f t="shared" si="1"/>
        <v>0</v>
      </c>
      <c r="E30" s="483">
        <f t="shared" si="1"/>
        <v>0</v>
      </c>
      <c r="F30" s="1969"/>
      <c r="G30" s="73"/>
      <c r="H30" s="1969"/>
      <c r="I30" s="73"/>
      <c r="J30" s="1969"/>
      <c r="K30" s="73"/>
      <c r="L30" s="1969"/>
      <c r="M30" s="73"/>
      <c r="N30" s="1581"/>
      <c r="O30" s="73"/>
      <c r="P30" s="1581"/>
      <c r="Q30" s="75"/>
      <c r="R30" s="252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518"/>
      <c r="B31" s="1675" t="s">
        <v>48</v>
      </c>
      <c r="C31" s="1965">
        <f t="shared" ref="C31:C40" si="3">SUM(D31+E31)</f>
        <v>0</v>
      </c>
      <c r="D31" s="80">
        <f t="shared" si="1"/>
        <v>0</v>
      </c>
      <c r="E31" s="48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518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518"/>
      <c r="B33" s="1955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518"/>
      <c r="B34" s="110" t="s">
        <v>51</v>
      </c>
      <c r="C34" s="111">
        <f t="shared" si="3"/>
        <v>0</v>
      </c>
      <c r="D34" s="112">
        <f t="shared" si="1"/>
        <v>0</v>
      </c>
      <c r="E34" s="534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518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375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505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2772" t="s">
        <v>54</v>
      </c>
      <c r="B38" s="2007" t="s">
        <v>37</v>
      </c>
      <c r="C38" s="2000">
        <f t="shared" si="3"/>
        <v>0</v>
      </c>
      <c r="D38" s="2001">
        <f t="shared" si="4"/>
        <v>0</v>
      </c>
      <c r="E38" s="1971">
        <f t="shared" si="4"/>
        <v>0</v>
      </c>
      <c r="F38" s="1821"/>
      <c r="G38" s="96"/>
      <c r="H38" s="1821"/>
      <c r="I38" s="96"/>
      <c r="J38" s="1821"/>
      <c r="K38" s="96"/>
      <c r="L38" s="1821"/>
      <c r="M38" s="96"/>
      <c r="N38" s="1821"/>
      <c r="O38" s="96"/>
      <c r="P38" s="1899"/>
      <c r="Q38" s="98"/>
      <c r="R38" s="1972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518"/>
      <c r="B39" s="1955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382"/>
      <c r="B40" s="1956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2008" t="s">
        <v>55</v>
      </c>
      <c r="B41" s="2008"/>
      <c r="C41" s="2008"/>
      <c r="D41" s="2008"/>
      <c r="E41" s="2008"/>
      <c r="F41" s="2008"/>
      <c r="G41" s="2008"/>
      <c r="H41" s="2008"/>
      <c r="I41" s="2008"/>
      <c r="J41" s="2008"/>
      <c r="K41" s="2008"/>
      <c r="L41" s="2008"/>
      <c r="M41" s="2008"/>
      <c r="N41" s="2008"/>
      <c r="O41" s="2008"/>
      <c r="P41" s="2008"/>
      <c r="Q41" s="2008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2757" t="s">
        <v>56</v>
      </c>
      <c r="B42" s="2625"/>
      <c r="C42" s="2757" t="s">
        <v>27</v>
      </c>
      <c r="D42" s="2636"/>
      <c r="E42" s="2625"/>
      <c r="F42" s="2769" t="s">
        <v>28</v>
      </c>
      <c r="G42" s="2770"/>
      <c r="H42" s="2770"/>
      <c r="I42" s="2770"/>
      <c r="J42" s="2770"/>
      <c r="K42" s="2770"/>
      <c r="L42" s="2770"/>
      <c r="M42" s="2770"/>
      <c r="N42" s="2770"/>
      <c r="O42" s="2770"/>
      <c r="P42" s="2770"/>
      <c r="Q42" s="2771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505"/>
      <c r="B43" s="2575"/>
      <c r="C43" s="2541"/>
      <c r="D43" s="2534"/>
      <c r="E43" s="2749"/>
      <c r="F43" s="2753" t="s">
        <v>30</v>
      </c>
      <c r="G43" s="2761"/>
      <c r="H43" s="2753" t="s">
        <v>31</v>
      </c>
      <c r="I43" s="2761"/>
      <c r="J43" s="2753" t="s">
        <v>15</v>
      </c>
      <c r="K43" s="2761"/>
      <c r="L43" s="2753" t="s">
        <v>32</v>
      </c>
      <c r="M43" s="2761"/>
      <c r="N43" s="2753" t="s">
        <v>33</v>
      </c>
      <c r="O43" s="2761"/>
      <c r="P43" s="2753" t="s">
        <v>34</v>
      </c>
      <c r="Q43" s="2761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541"/>
      <c r="B44" s="2749"/>
      <c r="C44" s="1997" t="s">
        <v>17</v>
      </c>
      <c r="D44" s="1998" t="s">
        <v>18</v>
      </c>
      <c r="E44" s="1970" t="s">
        <v>19</v>
      </c>
      <c r="F44" s="1983" t="s">
        <v>18</v>
      </c>
      <c r="G44" s="1960" t="s">
        <v>19</v>
      </c>
      <c r="H44" s="1983" t="s">
        <v>18</v>
      </c>
      <c r="I44" s="1960" t="s">
        <v>19</v>
      </c>
      <c r="J44" s="1983" t="s">
        <v>18</v>
      </c>
      <c r="K44" s="1960" t="s">
        <v>19</v>
      </c>
      <c r="L44" s="1983" t="s">
        <v>18</v>
      </c>
      <c r="M44" s="1960" t="s">
        <v>19</v>
      </c>
      <c r="N44" s="1983" t="s">
        <v>18</v>
      </c>
      <c r="O44" s="1960" t="s">
        <v>19</v>
      </c>
      <c r="P44" s="1983" t="s">
        <v>18</v>
      </c>
      <c r="Q44" s="1960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2765" t="s">
        <v>37</v>
      </c>
      <c r="B45" s="2766"/>
      <c r="C45" s="1840">
        <f>SUM(D45+E45)</f>
        <v>0</v>
      </c>
      <c r="D45" s="132">
        <f t="shared" ref="D45:E48" si="5">SUM(F45+H45+J45+L45+N45+P45)</f>
        <v>0</v>
      </c>
      <c r="E45" s="1973">
        <f t="shared" si="5"/>
        <v>0</v>
      </c>
      <c r="F45" s="1821"/>
      <c r="G45" s="1972"/>
      <c r="H45" s="1821"/>
      <c r="I45" s="1972"/>
      <c r="J45" s="1821"/>
      <c r="K45" s="96"/>
      <c r="L45" s="1821"/>
      <c r="M45" s="96"/>
      <c r="N45" s="1899"/>
      <c r="O45" s="96"/>
      <c r="P45" s="1899"/>
      <c r="Q45" s="96"/>
      <c r="R45" s="511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IF(C45&lt;&gt;[4]A05!C89,"*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438" t="s">
        <v>38</v>
      </c>
      <c r="B46" s="2439"/>
      <c r="C46" s="2009">
        <f>SUM(D46+E46)</f>
        <v>0</v>
      </c>
      <c r="D46" s="136">
        <f t="shared" si="5"/>
        <v>0</v>
      </c>
      <c r="E46" s="251">
        <f t="shared" si="5"/>
        <v>0</v>
      </c>
      <c r="F46" s="82"/>
      <c r="G46" s="252"/>
      <c r="H46" s="1969"/>
      <c r="I46" s="252"/>
      <c r="J46" s="1969"/>
      <c r="K46" s="73"/>
      <c r="L46" s="1969"/>
      <c r="M46" s="73"/>
      <c r="N46" s="1581"/>
      <c r="O46" s="73"/>
      <c r="P46" s="1581"/>
      <c r="Q46" s="73"/>
      <c r="R46" s="511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IF(C46&lt;&gt;[4]A05!C90,"*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440" t="s">
        <v>39</v>
      </c>
      <c r="B47" s="2441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511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IF(C47&lt;&gt;[4]A05!C91,"*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2755" t="s">
        <v>57</v>
      </c>
      <c r="B48" s="2756"/>
      <c r="C48" s="2010">
        <f>SUM(D48:E48)</f>
        <v>0</v>
      </c>
      <c r="D48" s="2011">
        <f t="shared" si="5"/>
        <v>0</v>
      </c>
      <c r="E48" s="2012">
        <f t="shared" si="5"/>
        <v>0</v>
      </c>
      <c r="F48" s="1991"/>
      <c r="G48" s="1992"/>
      <c r="H48" s="1991"/>
      <c r="I48" s="1992"/>
      <c r="J48" s="1991"/>
      <c r="K48" s="2003"/>
      <c r="L48" s="1991"/>
      <c r="M48" s="2003"/>
      <c r="N48" s="2004"/>
      <c r="O48" s="2003"/>
      <c r="P48" s="2004"/>
      <c r="Q48" s="2003"/>
      <c r="R48" s="511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IF(C48&lt;&gt;[4]A05!C92,"*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524" t="s">
        <v>58</v>
      </c>
      <c r="B49" s="525"/>
      <c r="C49" s="525"/>
      <c r="D49" s="525"/>
      <c r="E49" s="525"/>
      <c r="F49" s="525"/>
      <c r="G49" s="525"/>
      <c r="H49" s="525"/>
      <c r="I49" s="52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2767" t="s">
        <v>21</v>
      </c>
      <c r="B50" s="2637"/>
      <c r="C50" s="2757" t="s">
        <v>5</v>
      </c>
      <c r="D50" s="2636"/>
      <c r="E50" s="2625"/>
      <c r="F50" s="2762" t="s">
        <v>28</v>
      </c>
      <c r="G50" s="2762"/>
      <c r="H50" s="2762"/>
      <c r="I50" s="276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539"/>
      <c r="B51" s="2574"/>
      <c r="C51" s="2541"/>
      <c r="D51" s="2534"/>
      <c r="E51" s="2749"/>
      <c r="F51" s="2753" t="s">
        <v>8</v>
      </c>
      <c r="G51" s="2761"/>
      <c r="H51" s="2753" t="s">
        <v>9</v>
      </c>
      <c r="I51" s="276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540"/>
      <c r="B52" s="2768"/>
      <c r="C52" s="1997" t="s">
        <v>17</v>
      </c>
      <c r="D52" s="1998" t="s">
        <v>18</v>
      </c>
      <c r="E52" s="1970" t="s">
        <v>19</v>
      </c>
      <c r="F52" s="1983" t="s">
        <v>18</v>
      </c>
      <c r="G52" s="1968" t="s">
        <v>19</v>
      </c>
      <c r="H52" s="1983" t="s">
        <v>18</v>
      </c>
      <c r="I52" s="1968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2763" t="s">
        <v>59</v>
      </c>
      <c r="B53" s="2764"/>
      <c r="C53" s="2013">
        <f>SUM(D53+E53)</f>
        <v>0</v>
      </c>
      <c r="D53" s="2014">
        <f t="shared" ref="D53:E56" si="6">SUM(F53+H53)</f>
        <v>0</v>
      </c>
      <c r="E53" s="2002">
        <f t="shared" si="6"/>
        <v>0</v>
      </c>
      <c r="F53" s="2015">
        <f>SUM(F54:F56)</f>
        <v>0</v>
      </c>
      <c r="G53" s="2012">
        <f>SUM(G54:G56)</f>
        <v>0</v>
      </c>
      <c r="H53" s="2016">
        <f>SUM(H54:H56)</f>
        <v>0</v>
      </c>
      <c r="I53" s="2017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569" t="s">
        <v>22</v>
      </c>
      <c r="B54" s="2570"/>
      <c r="C54" s="2018">
        <f>SUM(D54+E54)</f>
        <v>0</v>
      </c>
      <c r="D54" s="150">
        <f t="shared" si="6"/>
        <v>0</v>
      </c>
      <c r="E54" s="483">
        <f t="shared" si="6"/>
        <v>0</v>
      </c>
      <c r="F54" s="1969"/>
      <c r="G54" s="252"/>
      <c r="H54" s="1581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435" t="s">
        <v>60</v>
      </c>
      <c r="B55" s="2419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421" t="s">
        <v>61</v>
      </c>
      <c r="B56" s="2422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524" t="s">
        <v>62</v>
      </c>
      <c r="B57" s="525"/>
      <c r="C57" s="525"/>
      <c r="D57" s="525"/>
      <c r="E57" s="525"/>
      <c r="F57" s="525"/>
      <c r="G57" s="525"/>
      <c r="H57" s="525"/>
      <c r="I57" s="525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2757" t="s">
        <v>63</v>
      </c>
      <c r="B58" s="2636"/>
      <c r="C58" s="2757" t="s">
        <v>64</v>
      </c>
      <c r="D58" s="2636"/>
      <c r="E58" s="2625"/>
      <c r="F58" s="2753" t="s">
        <v>65</v>
      </c>
      <c r="G58" s="2758"/>
      <c r="H58" s="2758"/>
      <c r="I58" s="2758"/>
      <c r="J58" s="2758"/>
      <c r="K58" s="2758"/>
      <c r="L58" s="2758"/>
      <c r="M58" s="2758"/>
      <c r="N58" s="2758"/>
      <c r="O58" s="2754"/>
      <c r="P58" s="2759" t="s">
        <v>66</v>
      </c>
      <c r="Q58" s="2625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505"/>
      <c r="B59" s="2366"/>
      <c r="C59" s="2541"/>
      <c r="D59" s="2534"/>
      <c r="E59" s="2749"/>
      <c r="F59" s="2753" t="s">
        <v>68</v>
      </c>
      <c r="G59" s="2761"/>
      <c r="H59" s="2758" t="s">
        <v>69</v>
      </c>
      <c r="I59" s="2761"/>
      <c r="J59" s="2758" t="s">
        <v>70</v>
      </c>
      <c r="K59" s="2758"/>
      <c r="L59" s="2753" t="s">
        <v>71</v>
      </c>
      <c r="M59" s="2761"/>
      <c r="N59" s="2753" t="s">
        <v>72</v>
      </c>
      <c r="O59" s="2754"/>
      <c r="P59" s="2343"/>
      <c r="Q59" s="2331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541"/>
      <c r="B60" s="2534"/>
      <c r="C60" s="1983" t="s">
        <v>17</v>
      </c>
      <c r="D60" s="1998" t="s">
        <v>18</v>
      </c>
      <c r="E60" s="1968" t="s">
        <v>19</v>
      </c>
      <c r="F60" s="1983" t="s">
        <v>18</v>
      </c>
      <c r="G60" s="1968" t="s">
        <v>19</v>
      </c>
      <c r="H60" s="1983" t="s">
        <v>18</v>
      </c>
      <c r="I60" s="1968" t="s">
        <v>19</v>
      </c>
      <c r="J60" s="1983" t="s">
        <v>18</v>
      </c>
      <c r="K60" s="1967" t="s">
        <v>19</v>
      </c>
      <c r="L60" s="1983" t="s">
        <v>18</v>
      </c>
      <c r="M60" s="1968" t="s">
        <v>19</v>
      </c>
      <c r="N60" s="1983" t="s">
        <v>18</v>
      </c>
      <c r="O60" s="1999" t="s">
        <v>19</v>
      </c>
      <c r="P60" s="2760"/>
      <c r="Q60" s="2749"/>
      <c r="R60" s="3"/>
      <c r="S60" s="3"/>
      <c r="T60" s="3"/>
      <c r="U60" s="3"/>
      <c r="V60" s="3"/>
      <c r="W60" s="3"/>
      <c r="X60" s="3"/>
      <c r="Y60" s="3"/>
      <c r="Z60" s="3"/>
      <c r="AA60" s="2019"/>
      <c r="AB60" s="2020"/>
    </row>
    <row r="61" spans="1:130" ht="16.350000000000001" customHeight="1" x14ac:dyDescent="0.25">
      <c r="A61" s="2755" t="s">
        <v>73</v>
      </c>
      <c r="B61" s="2756"/>
      <c r="C61" s="2013">
        <f t="shared" ref="C61:C67" si="7">SUM(D61+E61)</f>
        <v>0</v>
      </c>
      <c r="D61" s="2014">
        <f>SUM(F61+H61+J61+L61+N61)</f>
        <v>0</v>
      </c>
      <c r="E61" s="2002">
        <f>SUM(G61+I61+K61+M61+O61)</f>
        <v>0</v>
      </c>
      <c r="F61" s="1991"/>
      <c r="G61" s="2003"/>
      <c r="H61" s="2021"/>
      <c r="I61" s="2003"/>
      <c r="J61" s="2021"/>
      <c r="K61" s="2022"/>
      <c r="L61" s="1991"/>
      <c r="M61" s="2003"/>
      <c r="N61" s="1991"/>
      <c r="O61" s="2005"/>
      <c r="P61" s="2023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2024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560" t="s">
        <v>74</v>
      </c>
      <c r="B62" s="2560"/>
      <c r="C62" s="1965">
        <f t="shared" si="7"/>
        <v>0</v>
      </c>
      <c r="D62" s="112">
        <f t="shared" ref="D62:E64" si="8">SUM(F62+H62+J62)</f>
        <v>0</v>
      </c>
      <c r="E62" s="425">
        <f t="shared" si="8"/>
        <v>0</v>
      </c>
      <c r="F62" s="1969"/>
      <c r="G62" s="73"/>
      <c r="H62" s="160"/>
      <c r="I62" s="73"/>
      <c r="J62" s="160"/>
      <c r="K62" s="161"/>
      <c r="L62" s="1962"/>
      <c r="M62" s="163"/>
      <c r="N62" s="1962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2019"/>
      <c r="AB62" s="2020"/>
      <c r="CA62" s="167" t="str">
        <f>IF(CG62=1," * El Número de menores pertenecientes a Pueblos Originarios NO puede ser mayor al Número Total de Menores. ","")</f>
        <v/>
      </c>
      <c r="CB62" s="167" t="str">
        <f>IF(CH62=1," * El Número de menores pertenecientes a Población Migrante NO puede ser mayor al Número Total de Menores. ","")</f>
        <v/>
      </c>
      <c r="CG62" s="167">
        <f>IF(P62&gt;$C62,1,0)</f>
        <v>0</v>
      </c>
      <c r="CH62" s="167">
        <f>IF(Q62&gt;$C62,1,0)</f>
        <v>0</v>
      </c>
    </row>
    <row r="63" spans="1:130" ht="16.350000000000001" customHeight="1" x14ac:dyDescent="0.25">
      <c r="A63" s="2418" t="s">
        <v>75</v>
      </c>
      <c r="B63" s="2419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2025"/>
      <c r="AB63" s="2024"/>
      <c r="CA63" s="167" t="str">
        <f t="shared" ref="CA63:CA67" si="9">IF(CG63=1," * El Número de menores pertenecientes a Pueblos Originarios NO puede ser mayor al Número Total de Menores. ","")</f>
        <v/>
      </c>
      <c r="CB63" s="167" t="str">
        <f t="shared" ref="CB63:CB67" si="10">IF(CH63=1," * El Número de menores pertenecientes a Población Migrante NO puede ser mayor al Número Total de Menores. ","")</f>
        <v/>
      </c>
      <c r="CG63" s="167">
        <f t="shared" ref="CG63:CH67" si="11">IF(P63&gt;$C63,1,0)</f>
        <v>0</v>
      </c>
      <c r="CH63" s="167">
        <f t="shared" si="11"/>
        <v>0</v>
      </c>
    </row>
    <row r="64" spans="1:130" ht="16.350000000000001" customHeight="1" x14ac:dyDescent="0.25">
      <c r="A64" s="2420" t="s">
        <v>76</v>
      </c>
      <c r="B64" s="2420"/>
      <c r="C64" s="88">
        <f t="shared" si="7"/>
        <v>0</v>
      </c>
      <c r="D64" s="89">
        <f t="shared" si="8"/>
        <v>0</v>
      </c>
      <c r="E64" s="168">
        <f t="shared" si="8"/>
        <v>0</v>
      </c>
      <c r="F64" s="1963"/>
      <c r="G64" s="1964"/>
      <c r="H64" s="176"/>
      <c r="I64" s="1964"/>
      <c r="J64" s="176"/>
      <c r="K64" s="782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2026"/>
      <c r="AB64" s="2024"/>
      <c r="CA64" s="167" t="str">
        <f t="shared" si="9"/>
        <v/>
      </c>
      <c r="CB64" s="167" t="str">
        <f t="shared" si="10"/>
        <v/>
      </c>
      <c r="CG64" s="167">
        <f t="shared" si="11"/>
        <v>0</v>
      </c>
      <c r="CH64" s="167">
        <f t="shared" si="11"/>
        <v>0</v>
      </c>
    </row>
    <row r="65" spans="1:130" ht="16.350000000000001" customHeight="1" x14ac:dyDescent="0.25">
      <c r="A65" s="2420" t="s">
        <v>77</v>
      </c>
      <c r="B65" s="2420"/>
      <c r="C65" s="1965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782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560"/>
      <c r="CA65" s="167" t="str">
        <f t="shared" si="9"/>
        <v/>
      </c>
      <c r="CB65" s="167" t="str">
        <f t="shared" si="10"/>
        <v/>
      </c>
      <c r="CG65" s="167">
        <f t="shared" si="11"/>
        <v>0</v>
      </c>
      <c r="CH65" s="167">
        <f t="shared" si="11"/>
        <v>0</v>
      </c>
    </row>
    <row r="66" spans="1:130" ht="16.350000000000001" customHeight="1" x14ac:dyDescent="0.25">
      <c r="A66" s="2553" t="s">
        <v>78</v>
      </c>
      <c r="B66" s="2553"/>
      <c r="C66" s="1965">
        <f t="shared" si="7"/>
        <v>0</v>
      </c>
      <c r="D66" s="89">
        <f t="shared" ref="D66:D67" si="12">SUM(J66+L66+N66)</f>
        <v>0</v>
      </c>
      <c r="E66" s="159">
        <f>SUM(K66+M66+O66)</f>
        <v>0</v>
      </c>
      <c r="F66" s="182"/>
      <c r="G66" s="183"/>
      <c r="H66" s="182"/>
      <c r="I66" s="183"/>
      <c r="J66" s="176"/>
      <c r="K66" s="782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560"/>
      <c r="CA66" s="167" t="str">
        <f t="shared" si="9"/>
        <v/>
      </c>
      <c r="CB66" s="167" t="str">
        <f t="shared" si="10"/>
        <v/>
      </c>
      <c r="CG66" s="167">
        <f t="shared" si="11"/>
        <v>0</v>
      </c>
      <c r="CH66" s="167">
        <f t="shared" si="11"/>
        <v>0</v>
      </c>
    </row>
    <row r="67" spans="1:130" ht="16.350000000000001" customHeight="1" x14ac:dyDescent="0.25">
      <c r="A67" s="2410" t="s">
        <v>79</v>
      </c>
      <c r="B67" s="2410"/>
      <c r="C67" s="184">
        <f t="shared" si="7"/>
        <v>0</v>
      </c>
      <c r="D67" s="92">
        <f t="shared" si="12"/>
        <v>0</v>
      </c>
      <c r="E67" s="185">
        <f>SUM(K67+M67+O67)</f>
        <v>0</v>
      </c>
      <c r="F67" s="186"/>
      <c r="G67" s="187"/>
      <c r="H67" s="186"/>
      <c r="I67" s="187"/>
      <c r="J67" s="188"/>
      <c r="K67" s="189"/>
      <c r="L67" s="190"/>
      <c r="M67" s="526"/>
      <c r="N67" s="531"/>
      <c r="O67" s="193"/>
      <c r="P67" s="194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560"/>
      <c r="CA67" s="167" t="str">
        <f t="shared" si="9"/>
        <v/>
      </c>
      <c r="CB67" s="167" t="str">
        <f t="shared" si="10"/>
        <v/>
      </c>
      <c r="CG67" s="167">
        <f t="shared" si="11"/>
        <v>0</v>
      </c>
      <c r="CH67" s="167">
        <f t="shared" si="11"/>
        <v>0</v>
      </c>
    </row>
    <row r="68" spans="1:130" s="8" customFormat="1" ht="31.35" customHeight="1" x14ac:dyDescent="0.25">
      <c r="A68" s="195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2027"/>
      <c r="V68" s="2027"/>
      <c r="W68" s="2027"/>
      <c r="X68" s="2027"/>
      <c r="Y68" s="2027"/>
      <c r="Z68" s="2026"/>
      <c r="AA68" s="2026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5" t="s">
        <v>81</v>
      </c>
      <c r="B69" s="195"/>
      <c r="C69" s="195"/>
      <c r="D69" s="195"/>
      <c r="E69" s="195"/>
      <c r="F69" s="195"/>
      <c r="G69" s="195"/>
      <c r="H69" s="195"/>
      <c r="I69" s="195"/>
      <c r="J69" s="197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2026"/>
      <c r="V69" s="2026"/>
      <c r="W69" s="2026"/>
      <c r="X69" s="2026"/>
      <c r="Y69" s="2026"/>
      <c r="Z69" s="2026"/>
      <c r="AA69" s="2026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2730" t="s">
        <v>82</v>
      </c>
      <c r="B70" s="2730"/>
      <c r="C70" s="2730" t="s">
        <v>64</v>
      </c>
      <c r="D70" s="512"/>
      <c r="E70" s="3"/>
      <c r="F70" s="3"/>
      <c r="G70" s="3"/>
      <c r="H70" s="3"/>
      <c r="I70" s="3"/>
      <c r="J70" s="3"/>
      <c r="K70" s="199"/>
      <c r="L70" s="199"/>
      <c r="M70" s="199"/>
      <c r="N70" s="7"/>
      <c r="O70" s="7"/>
      <c r="P70" s="7"/>
      <c r="Q70" s="7"/>
      <c r="R70" s="2026"/>
      <c r="S70" s="2026"/>
      <c r="T70" s="2026"/>
      <c r="U70" s="2026"/>
      <c r="V70" s="2026"/>
      <c r="W70" s="2026"/>
      <c r="X70" s="2026"/>
      <c r="Y70" s="2026"/>
      <c r="Z70" s="2026"/>
      <c r="AA70" s="2026"/>
    </row>
    <row r="71" spans="1:130" ht="16.350000000000001" customHeight="1" x14ac:dyDescent="0.25">
      <c r="A71" s="2382"/>
      <c r="B71" s="2382"/>
      <c r="C71" s="2382"/>
      <c r="D71" s="3"/>
      <c r="E71" s="3"/>
      <c r="F71" s="3"/>
      <c r="G71" s="3"/>
      <c r="H71" s="3"/>
      <c r="I71" s="3"/>
      <c r="J71" s="3"/>
      <c r="K71" s="199"/>
      <c r="L71" s="199"/>
      <c r="M71" s="199"/>
      <c r="N71" s="7"/>
      <c r="O71" s="7"/>
      <c r="P71" s="7"/>
      <c r="Q71" s="7"/>
      <c r="R71" s="2026"/>
      <c r="S71" s="2026"/>
      <c r="T71" s="2026"/>
      <c r="U71" s="2026"/>
      <c r="V71" s="2026"/>
      <c r="W71" s="2026"/>
      <c r="X71" s="2026"/>
      <c r="Y71" s="2026"/>
      <c r="Z71" s="2026"/>
      <c r="AA71" s="2026"/>
    </row>
    <row r="72" spans="1:130" ht="16.350000000000001" customHeight="1" x14ac:dyDescent="0.25">
      <c r="A72" s="2752" t="s">
        <v>64</v>
      </c>
      <c r="B72" s="2752"/>
      <c r="C72" s="2028">
        <f>SUM(C73:C76)</f>
        <v>0</v>
      </c>
      <c r="D72" s="1"/>
      <c r="E72" s="3"/>
      <c r="F72" s="3"/>
      <c r="G72" s="3"/>
      <c r="H72" s="3"/>
      <c r="I72" s="3"/>
      <c r="J72" s="3"/>
      <c r="K72" s="199"/>
      <c r="L72" s="199"/>
      <c r="M72" s="199"/>
      <c r="N72" s="7"/>
      <c r="O72" s="7"/>
      <c r="P72" s="7"/>
      <c r="Q72" s="7"/>
      <c r="R72" s="2026"/>
      <c r="S72" s="2026"/>
      <c r="T72" s="2029"/>
      <c r="U72" s="2029"/>
      <c r="V72" s="2029"/>
      <c r="W72" s="2029"/>
      <c r="X72" s="2029"/>
      <c r="Y72" s="2029"/>
      <c r="Z72" s="2026"/>
      <c r="AA72" s="2026"/>
    </row>
    <row r="73" spans="1:130" ht="16.350000000000001" customHeight="1" x14ac:dyDescent="0.25">
      <c r="A73" s="2555" t="s">
        <v>83</v>
      </c>
      <c r="B73" s="2555"/>
      <c r="C73" s="1523"/>
      <c r="D73" s="1"/>
      <c r="E73" s="3"/>
      <c r="F73" s="3"/>
      <c r="G73" s="3"/>
      <c r="H73" s="3"/>
      <c r="I73" s="3"/>
      <c r="J73" s="3"/>
      <c r="K73" s="199"/>
      <c r="L73" s="199"/>
      <c r="M73" s="199"/>
      <c r="N73" s="7"/>
      <c r="O73" s="7"/>
      <c r="P73" s="7"/>
      <c r="Q73" s="7"/>
      <c r="R73" s="2026"/>
      <c r="S73" s="2026"/>
      <c r="T73" s="2029"/>
      <c r="U73" s="2029"/>
      <c r="V73" s="2029"/>
      <c r="W73" s="2029"/>
      <c r="X73" s="2029"/>
      <c r="Y73" s="2029"/>
      <c r="Z73" s="2026"/>
      <c r="AA73" s="2026"/>
    </row>
    <row r="74" spans="1:130" ht="16.350000000000001" customHeight="1" x14ac:dyDescent="0.25">
      <c r="A74" s="2403" t="s">
        <v>84</v>
      </c>
      <c r="B74" s="2403"/>
      <c r="C74" s="203"/>
      <c r="D74" s="1"/>
      <c r="E74" s="3"/>
      <c r="F74" s="3"/>
      <c r="G74" s="3"/>
      <c r="H74" s="3"/>
      <c r="I74" s="3"/>
      <c r="J74" s="3"/>
      <c r="K74" s="199"/>
      <c r="L74" s="199"/>
      <c r="M74" s="199"/>
      <c r="N74" s="7"/>
      <c r="O74" s="7"/>
      <c r="P74" s="7"/>
      <c r="Q74" s="7"/>
      <c r="R74" s="2026"/>
      <c r="S74" s="2026"/>
      <c r="T74" s="2029"/>
      <c r="U74" s="2029"/>
      <c r="V74" s="2029"/>
      <c r="W74" s="2029"/>
      <c r="X74" s="2029"/>
      <c r="Y74" s="2029"/>
      <c r="Z74" s="2026"/>
      <c r="AA74" s="2026"/>
    </row>
    <row r="75" spans="1:130" ht="16.350000000000001" customHeight="1" x14ac:dyDescent="0.25">
      <c r="A75" s="2403" t="s">
        <v>22</v>
      </c>
      <c r="B75" s="2403"/>
      <c r="C75" s="203"/>
      <c r="D75" s="1"/>
      <c r="E75" s="3"/>
      <c r="F75" s="3"/>
      <c r="G75" s="3"/>
      <c r="H75" s="3"/>
      <c r="I75" s="3"/>
      <c r="J75" s="3"/>
      <c r="K75" s="199"/>
      <c r="L75" s="199"/>
      <c r="M75" s="199"/>
      <c r="N75" s="7"/>
      <c r="O75" s="7"/>
      <c r="P75" s="7"/>
      <c r="Q75" s="7"/>
      <c r="R75" s="2026"/>
      <c r="S75" s="2026"/>
      <c r="T75" s="2029"/>
      <c r="U75" s="2029"/>
      <c r="V75" s="2029"/>
      <c r="W75" s="2029"/>
      <c r="X75" s="2029"/>
      <c r="Y75" s="2029"/>
      <c r="Z75" s="2026"/>
      <c r="AA75" s="2026"/>
    </row>
    <row r="76" spans="1:130" ht="16.350000000000001" customHeight="1" x14ac:dyDescent="0.25">
      <c r="A76" s="2404" t="s">
        <v>85</v>
      </c>
      <c r="B76" s="2404"/>
      <c r="C76" s="204"/>
      <c r="D76" s="1"/>
      <c r="E76" s="3"/>
      <c r="F76" s="3"/>
      <c r="G76" s="3"/>
      <c r="H76" s="3"/>
      <c r="I76" s="3"/>
      <c r="J76" s="3"/>
      <c r="K76" s="199"/>
      <c r="L76" s="199"/>
      <c r="M76" s="199"/>
      <c r="N76" s="7"/>
      <c r="O76" s="7"/>
      <c r="P76" s="7"/>
      <c r="Q76" s="7"/>
      <c r="R76" s="2026"/>
      <c r="S76" s="2026"/>
      <c r="T76" s="2029"/>
      <c r="U76" s="2029"/>
      <c r="V76" s="2029"/>
      <c r="W76" s="2029"/>
      <c r="X76" s="2029"/>
      <c r="Y76" s="2029"/>
      <c r="Z76" s="2026"/>
      <c r="AA76" s="2026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5"/>
      <c r="G77" s="195"/>
      <c r="H77" s="195"/>
      <c r="I77" s="195"/>
      <c r="J77" s="3"/>
      <c r="K77" s="205"/>
      <c r="L77" s="205"/>
      <c r="M77" s="205"/>
      <c r="N77" s="7"/>
      <c r="O77" s="7"/>
      <c r="P77" s="7"/>
      <c r="Q77" s="7"/>
      <c r="R77" s="2026"/>
      <c r="S77" s="2026"/>
      <c r="T77" s="2026"/>
      <c r="U77" s="2029"/>
      <c r="V77" s="2029"/>
      <c r="W77" s="2029"/>
      <c r="X77" s="2029"/>
      <c r="Y77" s="2029"/>
      <c r="Z77" s="2026"/>
      <c r="AA77" s="2026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2685" t="s">
        <v>87</v>
      </c>
      <c r="B78" s="2691"/>
      <c r="C78" s="2030" t="s">
        <v>88</v>
      </c>
      <c r="D78" s="2030" t="s">
        <v>38</v>
      </c>
      <c r="E78" s="2030" t="s">
        <v>89</v>
      </c>
      <c r="F78" s="2030" t="s">
        <v>90</v>
      </c>
      <c r="G78" s="3"/>
      <c r="H78" s="3"/>
      <c r="I78" s="3"/>
      <c r="J78" s="3"/>
      <c r="K78" s="205"/>
      <c r="L78" s="205"/>
      <c r="M78" s="205"/>
      <c r="N78" s="7"/>
      <c r="O78" s="7"/>
      <c r="P78" s="7"/>
      <c r="Q78" s="7"/>
      <c r="R78" s="2026"/>
      <c r="S78" s="2026"/>
      <c r="T78" s="2026"/>
      <c r="U78" s="2029"/>
      <c r="V78" s="2029"/>
      <c r="W78" s="2029"/>
      <c r="X78" s="2029"/>
      <c r="Y78" s="2029"/>
      <c r="Z78" s="2026"/>
      <c r="AA78" s="2026"/>
      <c r="CG78" s="10">
        <v>0</v>
      </c>
    </row>
    <row r="79" spans="1:130" ht="21.75" customHeight="1" x14ac:dyDescent="0.25">
      <c r="A79" s="2658" t="s">
        <v>91</v>
      </c>
      <c r="B79" s="2750"/>
      <c r="C79" s="1868"/>
      <c r="D79" s="1868"/>
      <c r="E79" s="1868"/>
      <c r="F79" s="1868"/>
      <c r="G79" s="3" t="str">
        <f>CA79&amp;CB79&amp;CC79</f>
        <v/>
      </c>
      <c r="H79" s="3"/>
      <c r="I79" s="3"/>
      <c r="J79" s="3"/>
      <c r="K79" s="205"/>
      <c r="L79" s="205"/>
      <c r="M79" s="205"/>
      <c r="N79" s="7"/>
      <c r="O79" s="7"/>
      <c r="P79" s="7"/>
      <c r="Q79" s="7"/>
      <c r="R79" s="2026"/>
      <c r="S79" s="2026"/>
      <c r="T79" s="2026"/>
      <c r="U79" s="2029"/>
      <c r="V79" s="2029"/>
      <c r="W79" s="2029"/>
      <c r="X79" s="2029"/>
      <c r="Y79" s="2029"/>
      <c r="Z79" s="2026"/>
      <c r="AA79" s="2026"/>
      <c r="CA79" s="167" t="str">
        <f>IF(CG79=1,"* Las Aplicaciones de EPSA con resultado de Riesgo NO DEBE ser MAYOR que el Total de las aplicaciones. ","")</f>
        <v/>
      </c>
      <c r="CB79" s="167" t="str">
        <f>IF(CH79=1,"* Las Aplicaciones de EPSA con resultado de Riesgo NO DEBE ser MENOR que las Derivaciones a equipo de cabecera. ","")</f>
        <v/>
      </c>
      <c r="CC79" s="167" t="str">
        <f>IF(CI79=1,"* Las Aplicaciones de EPSA asociadas a Violencia Intrafamiliar NO DEBEN ser MAYOR al Total de las aplicaciones. ","")</f>
        <v/>
      </c>
      <c r="CG79" s="167">
        <f>IF(C79&lt;D79,1,0)</f>
        <v>0</v>
      </c>
      <c r="CH79" s="167">
        <f>IF(D79&lt;E79,1,0)</f>
        <v>0</v>
      </c>
      <c r="CI79" s="167">
        <f>IF(F79&gt;C79,1,0)</f>
        <v>0</v>
      </c>
    </row>
    <row r="80" spans="1:130" ht="22.5" customHeight="1" x14ac:dyDescent="0.25">
      <c r="A80" s="2551" t="s">
        <v>92</v>
      </c>
      <c r="B80" s="2751"/>
      <c r="C80" s="532"/>
      <c r="D80" s="532"/>
      <c r="E80" s="532"/>
      <c r="F80" s="532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2026"/>
      <c r="S80" s="2026"/>
      <c r="T80" s="2026"/>
      <c r="U80" s="2026"/>
      <c r="V80" s="2026"/>
      <c r="W80" s="2026"/>
      <c r="X80" s="2026"/>
      <c r="Y80" s="2026"/>
      <c r="Z80" s="2026"/>
      <c r="AA80" s="2026"/>
      <c r="CA80" s="167" t="str">
        <f>IF(CG80=1,"* Las Aplicaciones de EPSA con resultado de Riesgo NO DEBE ser MAYOR que el Total de las aplicaciones. ","")</f>
        <v/>
      </c>
      <c r="CB80" s="167" t="str">
        <f>IF(CH80=1,"* Las Aplicaciones de EPSA con resultado de Riesgo NO DEBE ser MENOR que las Derivaciones a equipo de cabecera. ","")</f>
        <v/>
      </c>
      <c r="CC80" s="167" t="str">
        <f>IF(CI80=1,"* Las Aplicaciones de EPSA asociadas a Violencia Intrafamiliar NO DEBEN ser MAYOR al Total de las aplicaciones. ","")</f>
        <v/>
      </c>
      <c r="CG80" s="167">
        <f>IF(C80&lt;D80,1,0)</f>
        <v>0</v>
      </c>
      <c r="CH80" s="167">
        <f>IF(D80&lt;E80,1,0)</f>
        <v>0</v>
      </c>
      <c r="CI80" s="167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5"/>
      <c r="G81" s="195"/>
      <c r="H81" s="195"/>
      <c r="I81" s="673"/>
      <c r="J81" s="674"/>
      <c r="K81" s="673"/>
      <c r="L81" s="2031"/>
      <c r="M81" s="2031"/>
      <c r="N81" s="2031"/>
      <c r="O81" s="2031"/>
      <c r="P81" s="2032"/>
      <c r="Q81" s="674"/>
      <c r="R81" s="2031"/>
      <c r="S81" s="2031"/>
      <c r="T81" s="2031"/>
      <c r="U81" s="2031"/>
      <c r="V81" s="2031"/>
      <c r="W81" s="2031"/>
      <c r="X81" s="2031"/>
      <c r="Y81" s="2031"/>
      <c r="Z81" s="2031"/>
      <c r="AA81" s="2031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2721" t="s">
        <v>94</v>
      </c>
      <c r="B82" s="2747"/>
      <c r="C82" s="2033" t="s">
        <v>88</v>
      </c>
      <c r="D82" s="2034" t="s">
        <v>95</v>
      </c>
      <c r="E82" s="2034" t="s">
        <v>96</v>
      </c>
      <c r="F82" s="2034" t="s">
        <v>97</v>
      </c>
      <c r="G82" s="214"/>
      <c r="H82" s="214"/>
      <c r="I82" s="678"/>
      <c r="J82" s="678"/>
      <c r="K82" s="673"/>
      <c r="L82" s="2031"/>
      <c r="M82" s="2031"/>
      <c r="N82" s="2031"/>
      <c r="O82" s="2031"/>
      <c r="P82" s="2031"/>
      <c r="Q82" s="2031"/>
      <c r="R82" s="1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2747" t="s">
        <v>98</v>
      </c>
      <c r="B83" s="1961" t="s">
        <v>99</v>
      </c>
      <c r="C83" s="1868"/>
      <c r="D83" s="2035"/>
      <c r="E83" s="1868"/>
      <c r="F83" s="1868"/>
      <c r="G83" s="51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2036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331"/>
      <c r="B84" s="219" t="s">
        <v>100</v>
      </c>
      <c r="C84" s="220"/>
      <c r="D84" s="221"/>
      <c r="E84" s="220"/>
      <c r="F84" s="222"/>
      <c r="G84" s="51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2031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401" t="s">
        <v>101</v>
      </c>
      <c r="B85" s="223" t="s">
        <v>102</v>
      </c>
      <c r="C85" s="224"/>
      <c r="D85" s="224"/>
      <c r="E85" s="225"/>
      <c r="F85" s="1523"/>
      <c r="G85" s="51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2031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382"/>
      <c r="B86" s="226" t="s">
        <v>103</v>
      </c>
      <c r="C86" s="204"/>
      <c r="D86" s="204"/>
      <c r="E86" s="227"/>
      <c r="F86" s="204"/>
      <c r="G86" s="51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2031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8"/>
      <c r="C87" s="229"/>
      <c r="D87" s="229"/>
      <c r="E87" s="229"/>
      <c r="F87" s="7"/>
      <c r="G87" s="3"/>
      <c r="H87" s="205"/>
      <c r="I87" s="7"/>
      <c r="J87" s="230"/>
      <c r="K87" s="674"/>
      <c r="L87" s="2037"/>
      <c r="M87" s="2037"/>
      <c r="N87" s="2031"/>
      <c r="O87" s="2031"/>
      <c r="P87" s="2031"/>
      <c r="Q87" s="2031"/>
      <c r="R87" s="2031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2748" t="s">
        <v>105</v>
      </c>
      <c r="B88" s="2747"/>
      <c r="C88" s="2685" t="s">
        <v>64</v>
      </c>
      <c r="D88" s="2733"/>
      <c r="E88" s="2691"/>
      <c r="F88" s="2685" t="s">
        <v>106</v>
      </c>
      <c r="G88" s="2691"/>
      <c r="H88" s="2685" t="s">
        <v>107</v>
      </c>
      <c r="I88" s="2691"/>
      <c r="J88" s="199"/>
      <c r="K88" s="683"/>
      <c r="L88" s="2038"/>
      <c r="M88" s="2038"/>
      <c r="N88" s="2037"/>
      <c r="O88" s="2037"/>
      <c r="P88" s="2038"/>
      <c r="Q88" s="2038"/>
      <c r="R88" s="2031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357"/>
      <c r="B89" s="2749"/>
      <c r="C89" s="2039" t="s">
        <v>17</v>
      </c>
      <c r="D89" s="2040" t="s">
        <v>18</v>
      </c>
      <c r="E89" s="2041" t="s">
        <v>19</v>
      </c>
      <c r="F89" s="2042" t="s">
        <v>18</v>
      </c>
      <c r="G89" s="2041" t="s">
        <v>19</v>
      </c>
      <c r="H89" s="2042" t="s">
        <v>18</v>
      </c>
      <c r="I89" s="2041" t="s">
        <v>19</v>
      </c>
      <c r="J89" s="3"/>
      <c r="K89" s="199"/>
      <c r="L89" s="2038"/>
      <c r="M89" s="2038"/>
      <c r="N89" s="2038"/>
      <c r="O89" s="2037"/>
      <c r="P89" s="2037"/>
      <c r="Q89" s="2038"/>
      <c r="R89" s="2038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2685" t="s">
        <v>64</v>
      </c>
      <c r="B90" s="2691"/>
      <c r="C90" s="2043">
        <f>SUM(C91:C95)</f>
        <v>0</v>
      </c>
      <c r="D90" s="2044">
        <f t="shared" ref="D90:I90" si="13">SUM(D91:D95)</f>
        <v>0</v>
      </c>
      <c r="E90" s="2045">
        <f t="shared" si="13"/>
        <v>0</v>
      </c>
      <c r="F90" s="2046">
        <f>SUM(F91:F95)</f>
        <v>0</v>
      </c>
      <c r="G90" s="2047">
        <f t="shared" si="13"/>
        <v>0</v>
      </c>
      <c r="H90" s="2046">
        <f t="shared" si="13"/>
        <v>0</v>
      </c>
      <c r="I90" s="2047">
        <f t="shared" si="13"/>
        <v>0</v>
      </c>
      <c r="J90" s="19"/>
      <c r="K90" s="19"/>
      <c r="L90" s="2032"/>
      <c r="M90" s="2038"/>
      <c r="N90" s="2038"/>
      <c r="O90" s="2037"/>
      <c r="P90" s="2037"/>
      <c r="Q90" s="2048"/>
      <c r="R90" s="2048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2745" t="s">
        <v>22</v>
      </c>
      <c r="B91" s="2746"/>
      <c r="C91" s="810">
        <f>SUM(D91+E91)</f>
        <v>0</v>
      </c>
      <c r="D91" s="2049">
        <f>SUM(F91+H91)</f>
        <v>0</v>
      </c>
      <c r="E91" s="2050">
        <f t="shared" ref="D91:E95" si="14">SUM(G91+I91)</f>
        <v>0</v>
      </c>
      <c r="F91" s="813"/>
      <c r="G91" s="2051"/>
      <c r="H91" s="813"/>
      <c r="I91" s="2051"/>
      <c r="J91" s="199"/>
      <c r="K91" s="199"/>
      <c r="L91" s="2038"/>
      <c r="M91" s="2038"/>
      <c r="N91" s="2038"/>
      <c r="O91" s="2037"/>
      <c r="P91" s="2037"/>
      <c r="Q91" s="2048"/>
      <c r="R91" s="2048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397" t="s">
        <v>85</v>
      </c>
      <c r="B92" s="2348"/>
      <c r="C92" s="2052">
        <f>SUM(D92+E92)</f>
        <v>0</v>
      </c>
      <c r="D92" s="250">
        <f t="shared" si="14"/>
        <v>0</v>
      </c>
      <c r="E92" s="251">
        <f t="shared" si="14"/>
        <v>0</v>
      </c>
      <c r="F92" s="2053"/>
      <c r="G92" s="252"/>
      <c r="H92" s="2053"/>
      <c r="I92" s="252"/>
      <c r="J92" s="199"/>
      <c r="K92" s="199"/>
      <c r="L92" s="2038"/>
      <c r="M92" s="2038"/>
      <c r="N92" s="2038"/>
      <c r="O92" s="2037"/>
      <c r="P92" s="2037"/>
      <c r="Q92" s="2048"/>
      <c r="R92" s="2048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397" t="s">
        <v>84</v>
      </c>
      <c r="B93" s="2348"/>
      <c r="C93" s="2052">
        <f>SUM(D93+E93)</f>
        <v>0</v>
      </c>
      <c r="D93" s="250">
        <f t="shared" si="14"/>
        <v>0</v>
      </c>
      <c r="E93" s="251">
        <f t="shared" si="14"/>
        <v>0</v>
      </c>
      <c r="F93" s="82"/>
      <c r="G93" s="86"/>
      <c r="H93" s="82"/>
      <c r="I93" s="86"/>
      <c r="J93" s="199"/>
      <c r="K93" s="199"/>
      <c r="L93" s="2038"/>
      <c r="M93" s="2038"/>
      <c r="N93" s="2038"/>
      <c r="O93" s="2037"/>
      <c r="P93" s="2037"/>
      <c r="Q93" s="2048"/>
      <c r="R93" s="2048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398" t="s">
        <v>108</v>
      </c>
      <c r="B94" s="2399"/>
      <c r="C94" s="253">
        <f>SUM(D94+E94)</f>
        <v>0</v>
      </c>
      <c r="D94" s="254">
        <f t="shared" si="14"/>
        <v>0</v>
      </c>
      <c r="E94" s="255">
        <f t="shared" si="14"/>
        <v>0</v>
      </c>
      <c r="F94" s="105"/>
      <c r="G94" s="109"/>
      <c r="H94" s="105"/>
      <c r="I94" s="109"/>
      <c r="J94" s="199"/>
      <c r="K94" s="199"/>
      <c r="L94" s="2038"/>
      <c r="M94" s="2038"/>
      <c r="N94" s="2038"/>
      <c r="O94" s="2037"/>
      <c r="P94" s="2037"/>
      <c r="Q94" s="2048"/>
      <c r="R94" s="2048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384" t="s">
        <v>109</v>
      </c>
      <c r="B95" s="2385"/>
      <c r="C95" s="256">
        <f>SUM(D95+E95)</f>
        <v>0</v>
      </c>
      <c r="D95" s="257">
        <f t="shared" si="14"/>
        <v>0</v>
      </c>
      <c r="E95" s="140">
        <f t="shared" si="14"/>
        <v>0</v>
      </c>
      <c r="F95" s="54"/>
      <c r="G95" s="55"/>
      <c r="H95" s="54"/>
      <c r="I95" s="55"/>
      <c r="J95" s="199"/>
      <c r="K95" s="199"/>
      <c r="L95" s="2038"/>
      <c r="M95" s="2038"/>
      <c r="N95" s="2038"/>
      <c r="O95" s="2037"/>
      <c r="P95" s="2037"/>
      <c r="Q95" s="2048"/>
      <c r="R95" s="2048"/>
      <c r="S95" s="7"/>
      <c r="T95" s="7"/>
      <c r="U95" s="7"/>
      <c r="V95" s="7"/>
      <c r="W95" s="7"/>
      <c r="X95" s="7"/>
      <c r="Y95" s="7"/>
      <c r="Z95" s="7"/>
      <c r="AA95" s="7"/>
    </row>
    <row r="96" spans="1:130" s="261" customFormat="1" ht="31.35" customHeight="1" x14ac:dyDescent="0.25">
      <c r="A96" s="2386" t="s">
        <v>110</v>
      </c>
      <c r="B96" s="2386"/>
      <c r="C96" s="2386"/>
      <c r="D96" s="2386"/>
      <c r="E96" s="2386"/>
      <c r="F96" s="2386"/>
      <c r="G96" s="2386"/>
      <c r="H96" s="2386"/>
      <c r="I96" s="2386"/>
      <c r="J96" s="2386"/>
      <c r="K96" s="2386"/>
      <c r="L96" s="2386"/>
      <c r="M96" s="2386"/>
      <c r="N96" s="2386"/>
      <c r="O96" s="2386"/>
      <c r="P96" s="2386"/>
      <c r="Q96" s="258"/>
      <c r="R96" s="7"/>
      <c r="S96" s="7"/>
      <c r="T96" s="7"/>
      <c r="U96" s="7"/>
      <c r="V96" s="7"/>
      <c r="W96" s="7"/>
      <c r="X96" s="7"/>
      <c r="Y96" s="7"/>
      <c r="Z96" s="7"/>
      <c r="AA96" s="7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60"/>
      <c r="CB96" s="260"/>
      <c r="CC96" s="260"/>
      <c r="CD96" s="260"/>
      <c r="CE96" s="260"/>
      <c r="CF96" s="260"/>
      <c r="CG96" s="260"/>
      <c r="CH96" s="260"/>
      <c r="CI96" s="260"/>
      <c r="CJ96" s="260"/>
      <c r="CK96" s="260"/>
      <c r="CL96" s="260"/>
      <c r="CM96" s="260"/>
      <c r="CN96" s="260"/>
      <c r="CO96" s="260"/>
      <c r="CP96" s="260"/>
      <c r="CQ96" s="260"/>
      <c r="CR96" s="260"/>
      <c r="CS96" s="260"/>
      <c r="CT96" s="260"/>
      <c r="CU96" s="260"/>
      <c r="CV96" s="260"/>
      <c r="CW96" s="260"/>
      <c r="CX96" s="260"/>
      <c r="CY96" s="260"/>
      <c r="CZ96" s="260"/>
    </row>
    <row r="97" spans="1:130" s="261" customFormat="1" ht="31.35" customHeight="1" x14ac:dyDescent="0.25">
      <c r="A97" s="2387" t="s">
        <v>111</v>
      </c>
      <c r="B97" s="2387"/>
      <c r="C97" s="2387"/>
      <c r="D97" s="2387"/>
      <c r="E97" s="2387"/>
      <c r="F97" s="2388"/>
      <c r="G97" s="2388"/>
      <c r="H97" s="2388"/>
      <c r="I97" s="2388"/>
      <c r="J97" s="2388"/>
      <c r="K97" s="2388"/>
      <c r="L97" s="2388"/>
      <c r="M97" s="2388"/>
      <c r="N97" s="2388"/>
      <c r="O97" s="2388"/>
      <c r="P97" s="2388"/>
      <c r="Q97" s="2388"/>
      <c r="R97" s="7"/>
      <c r="S97" s="7"/>
      <c r="T97" s="7"/>
      <c r="U97" s="7"/>
      <c r="V97" s="7"/>
      <c r="W97" s="7"/>
      <c r="X97" s="7"/>
      <c r="Y97" s="7"/>
      <c r="Z97" s="7"/>
      <c r="AA97" s="7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  <c r="CY97" s="260"/>
      <c r="CZ97" s="260"/>
    </row>
    <row r="98" spans="1:130" s="20" customFormat="1" ht="31.35" customHeight="1" x14ac:dyDescent="0.25">
      <c r="A98" s="2743" t="s">
        <v>112</v>
      </c>
      <c r="B98" s="2734"/>
      <c r="C98" s="2721" t="s">
        <v>113</v>
      </c>
      <c r="D98" s="2732"/>
      <c r="E98" s="2722"/>
      <c r="F98" s="2711" t="s">
        <v>28</v>
      </c>
      <c r="G98" s="2744"/>
      <c r="H98" s="2744"/>
      <c r="I98" s="2744"/>
      <c r="J98" s="2744"/>
      <c r="K98" s="2744"/>
      <c r="L98" s="2744"/>
      <c r="M98" s="2744"/>
      <c r="N98" s="2744"/>
      <c r="O98" s="2744"/>
      <c r="P98" s="2744"/>
      <c r="Q98" s="2744"/>
      <c r="R98" s="2744"/>
      <c r="S98" s="2744"/>
      <c r="T98" s="2744"/>
      <c r="U98" s="2712"/>
      <c r="V98" s="262"/>
      <c r="W98" s="228"/>
      <c r="X98" s="228"/>
      <c r="Y98" s="228"/>
      <c r="Z98" s="228"/>
      <c r="AA98" s="228"/>
      <c r="CA98" s="263"/>
      <c r="CB98" s="263"/>
      <c r="CC98" s="263"/>
      <c r="CD98" s="263"/>
      <c r="CE98" s="263"/>
      <c r="CF98" s="263"/>
      <c r="CG98" s="263"/>
      <c r="CH98" s="263"/>
      <c r="CI98" s="263"/>
      <c r="CJ98" s="263"/>
      <c r="CK98" s="263"/>
      <c r="CL98" s="263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263"/>
    </row>
    <row r="99" spans="1:130" s="20" customFormat="1" ht="16.350000000000001" customHeight="1" x14ac:dyDescent="0.25">
      <c r="A99" s="2539"/>
      <c r="B99" s="2360"/>
      <c r="C99" s="2376"/>
      <c r="D99" s="2357"/>
      <c r="E99" s="2723"/>
      <c r="F99" s="2685" t="s">
        <v>114</v>
      </c>
      <c r="G99" s="2733"/>
      <c r="H99" s="2685" t="s">
        <v>115</v>
      </c>
      <c r="I99" s="2691"/>
      <c r="J99" s="2685" t="s">
        <v>116</v>
      </c>
      <c r="K99" s="2691"/>
      <c r="L99" s="2685" t="s">
        <v>117</v>
      </c>
      <c r="M99" s="2691"/>
      <c r="N99" s="2685" t="s">
        <v>118</v>
      </c>
      <c r="O99" s="2691"/>
      <c r="P99" s="2685" t="s">
        <v>119</v>
      </c>
      <c r="Q99" s="2691"/>
      <c r="R99" s="2685" t="s">
        <v>120</v>
      </c>
      <c r="S99" s="2691"/>
      <c r="T99" s="2685" t="s">
        <v>121</v>
      </c>
      <c r="U99" s="2691"/>
      <c r="V99" s="228"/>
      <c r="W99" s="228"/>
      <c r="X99" s="228"/>
      <c r="Y99" s="228"/>
      <c r="Z99" s="228"/>
      <c r="AA99" s="228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  <c r="BO99" s="263"/>
      <c r="BP99" s="263"/>
      <c r="BQ99" s="263"/>
      <c r="BR99" s="263"/>
      <c r="BS99" s="263"/>
      <c r="BT99" s="263"/>
      <c r="BU99" s="263"/>
      <c r="BV99" s="263"/>
      <c r="BW99" s="263"/>
      <c r="BX99" s="263"/>
      <c r="BY99" s="263"/>
      <c r="BZ99" s="263"/>
      <c r="CA99" s="263"/>
      <c r="CB99" s="263"/>
      <c r="CC99" s="263"/>
      <c r="CD99" s="263"/>
      <c r="CE99" s="263"/>
      <c r="CF99" s="263"/>
      <c r="CG99" s="263"/>
      <c r="CH99" s="263"/>
      <c r="CI99" s="263"/>
      <c r="CJ99" s="263"/>
      <c r="CK99" s="263"/>
      <c r="CL99" s="263"/>
      <c r="CM99" s="263"/>
      <c r="CN99" s="263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3"/>
      <c r="DG99" s="263"/>
      <c r="DH99" s="263"/>
      <c r="DI99" s="263"/>
      <c r="DJ99" s="263"/>
      <c r="DK99" s="263"/>
      <c r="DL99" s="263"/>
      <c r="DM99" s="263"/>
      <c r="DN99" s="263"/>
      <c r="DO99" s="263"/>
      <c r="DP99" s="263"/>
      <c r="DQ99" s="263"/>
      <c r="DR99" s="263"/>
      <c r="DS99" s="263"/>
      <c r="DT99" s="263"/>
      <c r="DU99" s="263"/>
      <c r="DV99" s="263"/>
      <c r="DW99" s="263"/>
      <c r="DX99" s="263"/>
      <c r="DY99" s="263"/>
      <c r="DZ99" s="263"/>
    </row>
    <row r="100" spans="1:130" s="20" customFormat="1" ht="16.350000000000001" customHeight="1" x14ac:dyDescent="0.25">
      <c r="A100" s="2443"/>
      <c r="B100" s="2735"/>
      <c r="C100" s="2039" t="s">
        <v>17</v>
      </c>
      <c r="D100" s="2054" t="s">
        <v>18</v>
      </c>
      <c r="E100" s="2055" t="s">
        <v>19</v>
      </c>
      <c r="F100" s="2042" t="s">
        <v>18</v>
      </c>
      <c r="G100" s="2056" t="s">
        <v>19</v>
      </c>
      <c r="H100" s="2042" t="s">
        <v>18</v>
      </c>
      <c r="I100" s="2057" t="s">
        <v>19</v>
      </c>
      <c r="J100" s="2042" t="s">
        <v>18</v>
      </c>
      <c r="K100" s="2057" t="s">
        <v>19</v>
      </c>
      <c r="L100" s="2042" t="s">
        <v>18</v>
      </c>
      <c r="M100" s="2057" t="s">
        <v>19</v>
      </c>
      <c r="N100" s="2042" t="s">
        <v>18</v>
      </c>
      <c r="O100" s="2057" t="s">
        <v>19</v>
      </c>
      <c r="P100" s="2042" t="s">
        <v>18</v>
      </c>
      <c r="Q100" s="2057" t="s">
        <v>19</v>
      </c>
      <c r="R100" s="2042" t="s">
        <v>18</v>
      </c>
      <c r="S100" s="2057" t="s">
        <v>19</v>
      </c>
      <c r="T100" s="2042" t="s">
        <v>18</v>
      </c>
      <c r="U100" s="2057" t="s">
        <v>19</v>
      </c>
      <c r="V100" s="228"/>
      <c r="W100" s="228"/>
      <c r="X100" s="228"/>
      <c r="Y100" s="228"/>
      <c r="Z100" s="228"/>
      <c r="AA100" s="228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  <c r="BO100" s="263"/>
      <c r="BP100" s="263"/>
      <c r="BQ100" s="263"/>
      <c r="BR100" s="263"/>
      <c r="BS100" s="26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263"/>
      <c r="CL100" s="263"/>
      <c r="CM100" s="263"/>
      <c r="CN100" s="263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3"/>
      <c r="DG100" s="263"/>
      <c r="DH100" s="263"/>
      <c r="DI100" s="263"/>
      <c r="DJ100" s="263"/>
      <c r="DK100" s="263"/>
      <c r="DL100" s="263"/>
      <c r="DM100" s="263"/>
      <c r="DN100" s="263"/>
      <c r="DO100" s="263"/>
      <c r="DP100" s="263"/>
      <c r="DQ100" s="263"/>
      <c r="DR100" s="263"/>
      <c r="DS100" s="263"/>
      <c r="DT100" s="263"/>
      <c r="DU100" s="263"/>
      <c r="DV100" s="263"/>
      <c r="DW100" s="263"/>
      <c r="DX100" s="263"/>
      <c r="DY100" s="263"/>
      <c r="DZ100" s="263"/>
    </row>
    <row r="101" spans="1:130" s="20" customFormat="1" ht="16.350000000000001" customHeight="1" x14ac:dyDescent="0.25">
      <c r="A101" s="2646" t="s">
        <v>122</v>
      </c>
      <c r="B101" s="2646"/>
      <c r="C101" s="1895">
        <f>SUM(D101+E101)</f>
        <v>0</v>
      </c>
      <c r="D101" s="44">
        <f>+H101+J101+L101+N101+P101+R101+T101</f>
        <v>0</v>
      </c>
      <c r="E101" s="2058">
        <f>+I101+K101+M101+O101+Q101+S101+U101</f>
        <v>0</v>
      </c>
      <c r="F101" s="1897"/>
      <c r="G101" s="2059"/>
      <c r="H101" s="1821"/>
      <c r="I101" s="96"/>
      <c r="J101" s="1821"/>
      <c r="K101" s="96"/>
      <c r="L101" s="1821"/>
      <c r="M101" s="96"/>
      <c r="N101" s="1821"/>
      <c r="O101" s="96"/>
      <c r="P101" s="1899"/>
      <c r="Q101" s="96"/>
      <c r="R101" s="1899"/>
      <c r="S101" s="96"/>
      <c r="T101" s="1899"/>
      <c r="U101" s="96"/>
      <c r="V101" s="228"/>
      <c r="W101" s="228"/>
      <c r="X101" s="228"/>
      <c r="Y101" s="228"/>
      <c r="Z101" s="228"/>
      <c r="AA101" s="228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  <c r="BO101" s="263"/>
      <c r="BP101" s="263"/>
      <c r="BQ101" s="263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263"/>
      <c r="DH101" s="263"/>
      <c r="DI101" s="263"/>
      <c r="DJ101" s="263"/>
      <c r="DK101" s="263"/>
      <c r="DL101" s="263"/>
      <c r="DM101" s="263"/>
      <c r="DN101" s="263"/>
      <c r="DO101" s="263"/>
      <c r="DP101" s="263"/>
      <c r="DQ101" s="263"/>
      <c r="DR101" s="263"/>
      <c r="DS101" s="263"/>
      <c r="DT101" s="263"/>
      <c r="DU101" s="263"/>
      <c r="DV101" s="263"/>
      <c r="DW101" s="263"/>
      <c r="DX101" s="263"/>
      <c r="DY101" s="263"/>
      <c r="DZ101" s="263"/>
    </row>
    <row r="102" spans="1:130" s="20" customFormat="1" ht="16.350000000000001" customHeight="1" x14ac:dyDescent="0.25">
      <c r="A102" s="2379" t="s">
        <v>123</v>
      </c>
      <c r="B102" s="2379"/>
      <c r="C102" s="272">
        <f t="shared" ref="C102:C109" si="15">SUM(D102+E102)</f>
        <v>0</v>
      </c>
      <c r="D102" s="273">
        <f>SUM(J102+L102+N102+P102+R102+T102)</f>
        <v>0</v>
      </c>
      <c r="E102" s="90">
        <f t="shared" ref="D102:E104" si="16">SUM(K102+M102+O102+Q102+S102+U102)</f>
        <v>0</v>
      </c>
      <c r="F102" s="274"/>
      <c r="G102" s="275"/>
      <c r="H102" s="274"/>
      <c r="I102" s="276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8"/>
      <c r="W102" s="228"/>
      <c r="X102" s="228"/>
      <c r="Y102" s="228"/>
      <c r="Z102" s="228"/>
      <c r="AA102" s="228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3"/>
      <c r="BQ102" s="263"/>
      <c r="BR102" s="263"/>
      <c r="BS102" s="263"/>
      <c r="BT102" s="263"/>
      <c r="BU102" s="263"/>
      <c r="BV102" s="263"/>
      <c r="BW102" s="263"/>
      <c r="BX102" s="263"/>
      <c r="BY102" s="263"/>
      <c r="BZ102" s="263"/>
      <c r="CA102" s="263"/>
      <c r="CB102" s="263"/>
      <c r="CC102" s="263"/>
      <c r="CD102" s="263"/>
      <c r="CE102" s="263"/>
      <c r="CF102" s="263"/>
      <c r="CG102" s="263"/>
      <c r="CH102" s="263"/>
      <c r="CI102" s="263"/>
      <c r="CJ102" s="263"/>
      <c r="CK102" s="263"/>
      <c r="CL102" s="263"/>
      <c r="CM102" s="263"/>
      <c r="CN102" s="263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3"/>
      <c r="DC102" s="263"/>
      <c r="DD102" s="263"/>
      <c r="DE102" s="263"/>
      <c r="DF102" s="263"/>
      <c r="DG102" s="263"/>
      <c r="DH102" s="263"/>
      <c r="DI102" s="263"/>
      <c r="DJ102" s="263"/>
      <c r="DK102" s="263"/>
      <c r="DL102" s="263"/>
      <c r="DM102" s="263"/>
      <c r="DN102" s="263"/>
      <c r="DO102" s="263"/>
      <c r="DP102" s="263"/>
      <c r="DQ102" s="263"/>
      <c r="DR102" s="263"/>
      <c r="DS102" s="263"/>
      <c r="DT102" s="263"/>
      <c r="DU102" s="263"/>
      <c r="DV102" s="263"/>
      <c r="DW102" s="263"/>
      <c r="DX102" s="263"/>
      <c r="DY102" s="263"/>
      <c r="DZ102" s="263"/>
    </row>
    <row r="103" spans="1:130" s="20" customFormat="1" ht="16.350000000000001" customHeight="1" x14ac:dyDescent="0.25">
      <c r="A103" s="2379" t="s">
        <v>124</v>
      </c>
      <c r="B103" s="2379"/>
      <c r="C103" s="272">
        <f t="shared" si="15"/>
        <v>0</v>
      </c>
      <c r="D103" s="273">
        <f t="shared" si="16"/>
        <v>0</v>
      </c>
      <c r="E103" s="90">
        <f t="shared" si="16"/>
        <v>0</v>
      </c>
      <c r="F103" s="277"/>
      <c r="G103" s="278"/>
      <c r="H103" s="277"/>
      <c r="I103" s="279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8"/>
      <c r="W103" s="228"/>
      <c r="X103" s="228"/>
      <c r="Y103" s="228"/>
      <c r="Z103" s="228"/>
      <c r="AA103" s="228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  <c r="BO103" s="263"/>
      <c r="BP103" s="263"/>
      <c r="BQ103" s="263"/>
      <c r="BR103" s="263"/>
      <c r="BS103" s="263"/>
      <c r="BT103" s="263"/>
      <c r="BU103" s="263"/>
      <c r="BV103" s="263"/>
      <c r="BW103" s="263"/>
      <c r="BX103" s="263"/>
      <c r="BY103" s="263"/>
      <c r="BZ103" s="263"/>
      <c r="CA103" s="263"/>
      <c r="CB103" s="263"/>
      <c r="CC103" s="263"/>
      <c r="CD103" s="263"/>
      <c r="CE103" s="263"/>
      <c r="CF103" s="263"/>
      <c r="CG103" s="263"/>
      <c r="CH103" s="263"/>
      <c r="CI103" s="263"/>
      <c r="CJ103" s="263"/>
      <c r="CK103" s="263"/>
      <c r="CL103" s="263"/>
      <c r="CM103" s="263"/>
      <c r="CN103" s="263"/>
      <c r="CO103" s="263"/>
      <c r="CP103" s="263"/>
      <c r="CQ103" s="263"/>
      <c r="CR103" s="263"/>
      <c r="CS103" s="263"/>
      <c r="CT103" s="263"/>
      <c r="CU103" s="263"/>
      <c r="CV103" s="263"/>
      <c r="CW103" s="263"/>
      <c r="CX103" s="263"/>
      <c r="CY103" s="263"/>
      <c r="CZ103" s="263"/>
      <c r="DA103" s="263"/>
      <c r="DB103" s="263"/>
      <c r="DC103" s="263"/>
      <c r="DD103" s="263"/>
      <c r="DE103" s="263"/>
      <c r="DF103" s="263"/>
      <c r="DG103" s="263"/>
      <c r="DH103" s="263"/>
      <c r="DI103" s="263"/>
      <c r="DJ103" s="263"/>
      <c r="DK103" s="263"/>
      <c r="DL103" s="263"/>
      <c r="DM103" s="263"/>
      <c r="DN103" s="263"/>
      <c r="DO103" s="263"/>
      <c r="DP103" s="263"/>
      <c r="DQ103" s="263"/>
      <c r="DR103" s="263"/>
      <c r="DS103" s="263"/>
      <c r="DT103" s="263"/>
      <c r="DU103" s="263"/>
      <c r="DV103" s="263"/>
      <c r="DW103" s="263"/>
      <c r="DX103" s="263"/>
      <c r="DY103" s="263"/>
      <c r="DZ103" s="263"/>
    </row>
    <row r="104" spans="1:130" s="20" customFormat="1" ht="16.350000000000001" customHeight="1" x14ac:dyDescent="0.25">
      <c r="A104" s="2380" t="s">
        <v>125</v>
      </c>
      <c r="B104" s="2381"/>
      <c r="C104" s="272">
        <f t="shared" si="15"/>
        <v>0</v>
      </c>
      <c r="D104" s="273">
        <f t="shared" si="16"/>
        <v>0</v>
      </c>
      <c r="E104" s="90">
        <f t="shared" si="16"/>
        <v>0</v>
      </c>
      <c r="F104" s="277"/>
      <c r="G104" s="278"/>
      <c r="H104" s="277"/>
      <c r="I104" s="279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8"/>
      <c r="W104" s="228"/>
      <c r="X104" s="228"/>
      <c r="Y104" s="228"/>
      <c r="Z104" s="228"/>
      <c r="AA104" s="228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63"/>
      <c r="BT104" s="263"/>
      <c r="BU104" s="263"/>
      <c r="BV104" s="263"/>
      <c r="BW104" s="263"/>
      <c r="BX104" s="263"/>
      <c r="BY104" s="263"/>
      <c r="BZ104" s="263"/>
      <c r="CA104" s="263"/>
      <c r="CB104" s="263"/>
      <c r="CC104" s="263"/>
      <c r="CD104" s="263"/>
      <c r="CE104" s="263"/>
      <c r="CF104" s="263"/>
      <c r="CG104" s="263"/>
      <c r="CH104" s="263"/>
      <c r="CI104" s="263"/>
      <c r="CJ104" s="263"/>
      <c r="CK104" s="263"/>
      <c r="CL104" s="263"/>
      <c r="CM104" s="263"/>
      <c r="CN104" s="263"/>
      <c r="CO104" s="263"/>
      <c r="CP104" s="263"/>
      <c r="CQ104" s="263"/>
      <c r="CR104" s="263"/>
      <c r="CS104" s="263"/>
      <c r="CT104" s="263"/>
      <c r="CU104" s="263"/>
      <c r="CV104" s="263"/>
      <c r="CW104" s="263"/>
      <c r="CX104" s="263"/>
      <c r="CY104" s="263"/>
      <c r="CZ104" s="263"/>
      <c r="DA104" s="263"/>
      <c r="DB104" s="263"/>
      <c r="DC104" s="263"/>
      <c r="DD104" s="263"/>
      <c r="DE104" s="263"/>
      <c r="DF104" s="263"/>
      <c r="DG104" s="263"/>
      <c r="DH104" s="263"/>
      <c r="DI104" s="263"/>
      <c r="DJ104" s="263"/>
      <c r="DK104" s="263"/>
      <c r="DL104" s="263"/>
      <c r="DM104" s="263"/>
      <c r="DN104" s="263"/>
      <c r="DO104" s="263"/>
      <c r="DP104" s="263"/>
      <c r="DQ104" s="263"/>
      <c r="DR104" s="263"/>
      <c r="DS104" s="263"/>
      <c r="DT104" s="263"/>
      <c r="DU104" s="263"/>
      <c r="DV104" s="263"/>
      <c r="DW104" s="263"/>
      <c r="DX104" s="263"/>
      <c r="DY104" s="263"/>
      <c r="DZ104" s="263"/>
    </row>
    <row r="105" spans="1:130" s="20" customFormat="1" ht="20.25" customHeight="1" x14ac:dyDescent="0.25">
      <c r="A105" s="2380" t="s">
        <v>126</v>
      </c>
      <c r="B105" s="2381"/>
      <c r="C105" s="272">
        <f t="shared" si="15"/>
        <v>0</v>
      </c>
      <c r="D105" s="273">
        <f>+F105+H105</f>
        <v>0</v>
      </c>
      <c r="E105" s="90">
        <f>+G105+I105</f>
        <v>0</v>
      </c>
      <c r="F105" s="105"/>
      <c r="G105" s="280"/>
      <c r="H105" s="105"/>
      <c r="I105" s="109"/>
      <c r="J105" s="274"/>
      <c r="K105" s="276"/>
      <c r="L105" s="274"/>
      <c r="M105" s="276"/>
      <c r="N105" s="274"/>
      <c r="O105" s="276"/>
      <c r="P105" s="281"/>
      <c r="Q105" s="276"/>
      <c r="R105" s="281"/>
      <c r="S105" s="276"/>
      <c r="T105" s="281"/>
      <c r="U105" s="276"/>
      <c r="V105" s="228"/>
      <c r="W105" s="228"/>
      <c r="X105" s="228"/>
      <c r="Y105" s="228"/>
      <c r="Z105" s="228"/>
      <c r="AA105" s="228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  <c r="BO105" s="263"/>
      <c r="BP105" s="263"/>
      <c r="BQ105" s="263"/>
      <c r="BR105" s="263"/>
      <c r="BS105" s="263"/>
      <c r="BT105" s="263"/>
      <c r="BU105" s="263"/>
      <c r="BV105" s="263"/>
      <c r="BW105" s="263"/>
      <c r="BX105" s="263"/>
      <c r="BY105" s="263"/>
      <c r="BZ105" s="263"/>
      <c r="CA105" s="263"/>
      <c r="CB105" s="263"/>
      <c r="CC105" s="263"/>
      <c r="CD105" s="263"/>
      <c r="CE105" s="263"/>
      <c r="CF105" s="263"/>
      <c r="CG105" s="263"/>
      <c r="CH105" s="263"/>
      <c r="CI105" s="263"/>
      <c r="CJ105" s="263"/>
      <c r="CK105" s="263"/>
      <c r="CL105" s="263"/>
      <c r="CM105" s="263"/>
      <c r="CN105" s="263"/>
      <c r="CO105" s="263"/>
      <c r="CP105" s="263"/>
      <c r="CQ105" s="263"/>
      <c r="CR105" s="263"/>
      <c r="CS105" s="263"/>
      <c r="CT105" s="263"/>
      <c r="CU105" s="263"/>
      <c r="CV105" s="263"/>
      <c r="CW105" s="263"/>
      <c r="CX105" s="263"/>
      <c r="CY105" s="263"/>
      <c r="CZ105" s="263"/>
      <c r="DA105" s="263"/>
      <c r="DB105" s="263"/>
      <c r="DC105" s="263"/>
      <c r="DD105" s="263"/>
      <c r="DE105" s="263"/>
      <c r="DF105" s="263"/>
      <c r="DG105" s="263"/>
      <c r="DH105" s="263"/>
      <c r="DI105" s="263"/>
      <c r="DJ105" s="263"/>
      <c r="DK105" s="263"/>
      <c r="DL105" s="263"/>
      <c r="DM105" s="263"/>
      <c r="DN105" s="263"/>
      <c r="DO105" s="263"/>
      <c r="DP105" s="263"/>
      <c r="DQ105" s="263"/>
      <c r="DR105" s="263"/>
      <c r="DS105" s="263"/>
      <c r="DT105" s="263"/>
      <c r="DU105" s="263"/>
      <c r="DV105" s="263"/>
      <c r="DW105" s="263"/>
      <c r="DX105" s="263"/>
      <c r="DY105" s="263"/>
      <c r="DZ105" s="263"/>
    </row>
    <row r="106" spans="1:130" s="20" customFormat="1" ht="16.350000000000001" customHeight="1" x14ac:dyDescent="0.25">
      <c r="A106" s="2380" t="s">
        <v>127</v>
      </c>
      <c r="B106" s="2381"/>
      <c r="C106" s="282">
        <f t="shared" si="15"/>
        <v>0</v>
      </c>
      <c r="D106" s="273">
        <f>+F106+H106</f>
        <v>0</v>
      </c>
      <c r="E106" s="90">
        <f>+G106+I106</f>
        <v>0</v>
      </c>
      <c r="F106" s="105"/>
      <c r="G106" s="280"/>
      <c r="H106" s="105"/>
      <c r="I106" s="109"/>
      <c r="J106" s="283"/>
      <c r="K106" s="284"/>
      <c r="L106" s="283"/>
      <c r="M106" s="284"/>
      <c r="N106" s="283"/>
      <c r="O106" s="284"/>
      <c r="P106" s="507"/>
      <c r="Q106" s="284"/>
      <c r="R106" s="507"/>
      <c r="S106" s="284"/>
      <c r="T106" s="507"/>
      <c r="U106" s="284"/>
      <c r="V106" s="228"/>
      <c r="W106" s="228"/>
      <c r="X106" s="228"/>
      <c r="Y106" s="228"/>
      <c r="Z106" s="228"/>
      <c r="AA106" s="228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  <c r="BO106" s="263"/>
      <c r="BP106" s="263"/>
      <c r="BQ106" s="263"/>
      <c r="BR106" s="263"/>
      <c r="BS106" s="263"/>
      <c r="BT106" s="263"/>
      <c r="BU106" s="263"/>
      <c r="BV106" s="263"/>
      <c r="BW106" s="263"/>
      <c r="BX106" s="263"/>
      <c r="BY106" s="263"/>
      <c r="BZ106" s="263"/>
      <c r="CA106" s="263"/>
      <c r="CB106" s="263"/>
      <c r="CC106" s="263"/>
      <c r="CD106" s="263"/>
      <c r="CE106" s="263"/>
      <c r="CF106" s="263"/>
      <c r="CG106" s="263"/>
      <c r="CH106" s="263"/>
      <c r="CI106" s="263"/>
      <c r="CJ106" s="263"/>
      <c r="CK106" s="263"/>
      <c r="CL106" s="263"/>
      <c r="CM106" s="263"/>
      <c r="CN106" s="263"/>
      <c r="CO106" s="263"/>
      <c r="CP106" s="263"/>
      <c r="CQ106" s="263"/>
      <c r="CR106" s="263"/>
      <c r="CS106" s="263"/>
      <c r="CT106" s="263"/>
      <c r="CU106" s="263"/>
      <c r="CV106" s="263"/>
      <c r="CW106" s="263"/>
      <c r="CX106" s="263"/>
      <c r="CY106" s="263"/>
      <c r="CZ106" s="263"/>
      <c r="DA106" s="263"/>
      <c r="DB106" s="263"/>
      <c r="DC106" s="263"/>
      <c r="DD106" s="263"/>
      <c r="DE106" s="263"/>
      <c r="DF106" s="263"/>
      <c r="DG106" s="263"/>
      <c r="DH106" s="263"/>
      <c r="DI106" s="263"/>
      <c r="DJ106" s="263"/>
      <c r="DK106" s="263"/>
      <c r="DL106" s="263"/>
      <c r="DM106" s="263"/>
      <c r="DN106" s="263"/>
      <c r="DO106" s="263"/>
      <c r="DP106" s="263"/>
      <c r="DQ106" s="263"/>
      <c r="DR106" s="263"/>
      <c r="DS106" s="263"/>
      <c r="DT106" s="263"/>
      <c r="DU106" s="263"/>
      <c r="DV106" s="263"/>
      <c r="DW106" s="263"/>
      <c r="DX106" s="263"/>
      <c r="DY106" s="263"/>
      <c r="DZ106" s="263"/>
    </row>
    <row r="107" spans="1:130" s="20" customFormat="1" ht="16.350000000000001" customHeight="1" x14ac:dyDescent="0.25">
      <c r="A107" s="2730" t="s">
        <v>128</v>
      </c>
      <c r="B107" s="2060" t="s">
        <v>129</v>
      </c>
      <c r="C107" s="2061">
        <f t="shared" si="15"/>
        <v>0</v>
      </c>
      <c r="D107" s="2062">
        <f>SUM(F107+H107+J107+L107+N107+P107+R107+T107)</f>
        <v>0</v>
      </c>
      <c r="E107" s="2058">
        <f>SUM(G107+I107+K107+M107+O107+Q107+S107+U107)</f>
        <v>0</v>
      </c>
      <c r="F107" s="1821"/>
      <c r="G107" s="2063"/>
      <c r="H107" s="1821"/>
      <c r="I107" s="2064"/>
      <c r="J107" s="1821"/>
      <c r="K107" s="96"/>
      <c r="L107" s="1821"/>
      <c r="M107" s="96"/>
      <c r="N107" s="1821"/>
      <c r="O107" s="2064"/>
      <c r="P107" s="1821"/>
      <c r="Q107" s="2064"/>
      <c r="R107" s="1821"/>
      <c r="S107" s="2064"/>
      <c r="T107" s="1821"/>
      <c r="U107" s="2064"/>
      <c r="V107" s="228"/>
      <c r="W107" s="228"/>
      <c r="X107" s="228"/>
      <c r="Y107" s="228"/>
      <c r="Z107" s="228"/>
      <c r="AA107" s="228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3"/>
      <c r="BN107" s="263"/>
      <c r="BO107" s="263"/>
      <c r="BP107" s="263"/>
      <c r="BQ107" s="263"/>
      <c r="BR107" s="263"/>
      <c r="BS107" s="263"/>
      <c r="BT107" s="263"/>
      <c r="BU107" s="263"/>
      <c r="BV107" s="263"/>
      <c r="BW107" s="263"/>
      <c r="BX107" s="263"/>
      <c r="BY107" s="263"/>
      <c r="BZ107" s="263"/>
      <c r="CA107" s="263"/>
      <c r="CB107" s="263"/>
      <c r="CC107" s="263"/>
      <c r="CD107" s="263"/>
      <c r="CE107" s="263"/>
      <c r="CF107" s="263"/>
      <c r="CG107" s="263"/>
      <c r="CH107" s="263"/>
      <c r="CI107" s="263"/>
      <c r="CJ107" s="263"/>
      <c r="CK107" s="263"/>
      <c r="CL107" s="263"/>
      <c r="CM107" s="263"/>
      <c r="CN107" s="263"/>
      <c r="CO107" s="263"/>
      <c r="CP107" s="263"/>
      <c r="CQ107" s="263"/>
      <c r="CR107" s="263"/>
      <c r="CS107" s="263"/>
      <c r="CT107" s="263"/>
      <c r="CU107" s="263"/>
      <c r="CV107" s="263"/>
      <c r="CW107" s="263"/>
      <c r="CX107" s="263"/>
      <c r="CY107" s="263"/>
      <c r="CZ107" s="263"/>
      <c r="DA107" s="263"/>
      <c r="DB107" s="263"/>
      <c r="DC107" s="263"/>
      <c r="DD107" s="263"/>
      <c r="DE107" s="263"/>
      <c r="DF107" s="263"/>
      <c r="DG107" s="263"/>
      <c r="DH107" s="263"/>
      <c r="DI107" s="263"/>
      <c r="DJ107" s="263"/>
      <c r="DK107" s="263"/>
      <c r="DL107" s="263"/>
      <c r="DM107" s="263"/>
      <c r="DN107" s="263"/>
      <c r="DO107" s="263"/>
      <c r="DP107" s="263"/>
      <c r="DQ107" s="263"/>
      <c r="DR107" s="263"/>
      <c r="DS107" s="263"/>
      <c r="DT107" s="263"/>
      <c r="DU107" s="263"/>
      <c r="DV107" s="263"/>
      <c r="DW107" s="263"/>
      <c r="DX107" s="263"/>
      <c r="DY107" s="263"/>
      <c r="DZ107" s="263"/>
    </row>
    <row r="108" spans="1:130" s="20" customFormat="1" ht="20.25" customHeight="1" x14ac:dyDescent="0.25">
      <c r="A108" s="2518"/>
      <c r="B108" s="291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2">
        <f t="shared" si="17"/>
        <v>0</v>
      </c>
      <c r="F108" s="105"/>
      <c r="G108" s="280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8"/>
      <c r="W108" s="228"/>
      <c r="X108" s="228"/>
      <c r="Y108" s="228"/>
      <c r="Z108" s="228"/>
      <c r="AA108" s="228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3"/>
      <c r="BQ108" s="263"/>
      <c r="BR108" s="263"/>
      <c r="BS108" s="263"/>
      <c r="BT108" s="263"/>
      <c r="BU108" s="263"/>
      <c r="BV108" s="263"/>
      <c r="BW108" s="263"/>
      <c r="BX108" s="263"/>
      <c r="BY108" s="263"/>
      <c r="BZ108" s="263"/>
      <c r="CA108" s="263"/>
      <c r="CB108" s="263"/>
      <c r="CC108" s="263"/>
      <c r="CD108" s="263"/>
      <c r="CE108" s="263"/>
      <c r="CF108" s="263"/>
      <c r="CG108" s="263"/>
      <c r="CH108" s="263"/>
      <c r="CI108" s="263"/>
      <c r="CJ108" s="263"/>
      <c r="CK108" s="263"/>
      <c r="CL108" s="263"/>
      <c r="CM108" s="263"/>
      <c r="CN108" s="263"/>
      <c r="CO108" s="263"/>
      <c r="CP108" s="263"/>
      <c r="CQ108" s="263"/>
      <c r="CR108" s="263"/>
      <c r="CS108" s="263"/>
      <c r="CT108" s="263"/>
      <c r="CU108" s="263"/>
      <c r="CV108" s="263"/>
      <c r="CW108" s="263"/>
      <c r="CX108" s="263"/>
      <c r="CY108" s="263"/>
      <c r="CZ108" s="263"/>
      <c r="DA108" s="263"/>
      <c r="DB108" s="263"/>
      <c r="DC108" s="263"/>
      <c r="DD108" s="263"/>
      <c r="DE108" s="263"/>
      <c r="DF108" s="263"/>
      <c r="DG108" s="263"/>
      <c r="DH108" s="263"/>
      <c r="DI108" s="263"/>
      <c r="DJ108" s="263"/>
      <c r="DK108" s="263"/>
      <c r="DL108" s="263"/>
      <c r="DM108" s="263"/>
      <c r="DN108" s="263"/>
      <c r="DO108" s="263"/>
      <c r="DP108" s="263"/>
      <c r="DQ108" s="263"/>
      <c r="DR108" s="263"/>
      <c r="DS108" s="263"/>
      <c r="DT108" s="263"/>
      <c r="DU108" s="263"/>
      <c r="DV108" s="263"/>
      <c r="DW108" s="263"/>
      <c r="DX108" s="263"/>
      <c r="DY108" s="263"/>
      <c r="DZ108" s="263"/>
    </row>
    <row r="109" spans="1:130" s="20" customFormat="1" ht="30.75" customHeight="1" x14ac:dyDescent="0.25">
      <c r="A109" s="2353"/>
      <c r="B109" s="138" t="s">
        <v>131</v>
      </c>
      <c r="C109" s="49">
        <f t="shared" si="15"/>
        <v>0</v>
      </c>
      <c r="D109" s="92">
        <f t="shared" si="17"/>
        <v>0</v>
      </c>
      <c r="E109" s="185">
        <f t="shared" si="17"/>
        <v>0</v>
      </c>
      <c r="F109" s="54"/>
      <c r="G109" s="293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8"/>
      <c r="W109" s="228"/>
      <c r="X109" s="228"/>
      <c r="Y109" s="228"/>
      <c r="Z109" s="228"/>
      <c r="AA109" s="228"/>
      <c r="BA109" s="263"/>
      <c r="BB109" s="263"/>
      <c r="BC109" s="263"/>
      <c r="BD109" s="263"/>
      <c r="BE109" s="263"/>
      <c r="BF109" s="263"/>
      <c r="BG109" s="263"/>
      <c r="BH109" s="263"/>
      <c r="BI109" s="263"/>
      <c r="BJ109" s="263"/>
      <c r="BK109" s="263"/>
      <c r="BL109" s="263"/>
      <c r="BM109" s="263"/>
      <c r="BN109" s="263"/>
      <c r="BO109" s="263"/>
      <c r="BP109" s="263"/>
      <c r="BQ109" s="263"/>
      <c r="BR109" s="263"/>
      <c r="BS109" s="263"/>
      <c r="BT109" s="263"/>
      <c r="BU109" s="263"/>
      <c r="BV109" s="263"/>
      <c r="BW109" s="263"/>
      <c r="BX109" s="263"/>
      <c r="BY109" s="263"/>
      <c r="BZ109" s="263"/>
      <c r="CA109" s="263"/>
      <c r="CB109" s="263"/>
      <c r="CC109" s="263"/>
      <c r="CD109" s="263"/>
      <c r="CE109" s="263"/>
      <c r="CF109" s="263"/>
      <c r="CG109" s="263"/>
      <c r="CH109" s="263"/>
      <c r="CI109" s="263"/>
      <c r="CJ109" s="263"/>
      <c r="CK109" s="263"/>
      <c r="CL109" s="263"/>
      <c r="CM109" s="263"/>
      <c r="CN109" s="263"/>
      <c r="CO109" s="263"/>
      <c r="CP109" s="263"/>
      <c r="CQ109" s="263"/>
      <c r="CR109" s="263"/>
      <c r="CS109" s="263"/>
      <c r="CT109" s="263"/>
      <c r="CU109" s="263"/>
      <c r="CV109" s="263"/>
      <c r="CW109" s="263"/>
      <c r="CX109" s="263"/>
      <c r="CY109" s="263"/>
      <c r="CZ109" s="263"/>
      <c r="DA109" s="263"/>
      <c r="DB109" s="263"/>
      <c r="DC109" s="263"/>
      <c r="DD109" s="263"/>
      <c r="DE109" s="263"/>
      <c r="DF109" s="263"/>
      <c r="DG109" s="263"/>
      <c r="DH109" s="263"/>
      <c r="DI109" s="263"/>
      <c r="DJ109" s="263"/>
      <c r="DK109" s="263"/>
      <c r="DL109" s="263"/>
      <c r="DM109" s="263"/>
      <c r="DN109" s="263"/>
      <c r="DO109" s="263"/>
      <c r="DP109" s="263"/>
      <c r="DQ109" s="263"/>
      <c r="DR109" s="263"/>
      <c r="DS109" s="263"/>
      <c r="DT109" s="263"/>
      <c r="DU109" s="263"/>
      <c r="DV109" s="263"/>
      <c r="DW109" s="263"/>
      <c r="DX109" s="263"/>
      <c r="DY109" s="263"/>
      <c r="DZ109" s="263"/>
    </row>
    <row r="110" spans="1:130" ht="31.35" customHeight="1" x14ac:dyDescent="0.25">
      <c r="A110" s="294" t="s">
        <v>132</v>
      </c>
      <c r="B110" s="294"/>
      <c r="C110" s="294"/>
      <c r="D110" s="294"/>
      <c r="E110" s="294"/>
      <c r="F110" s="295"/>
      <c r="G110" s="295"/>
      <c r="H110" s="295"/>
      <c r="I110" s="296"/>
      <c r="J110" s="297"/>
      <c r="K110" s="297"/>
      <c r="L110" s="298"/>
      <c r="M110" s="299"/>
      <c r="N110" s="300"/>
      <c r="O110" s="295"/>
      <c r="P110" s="300"/>
      <c r="Q110" s="2065"/>
      <c r="R110" s="302"/>
      <c r="S110" s="302"/>
      <c r="T110" s="300"/>
      <c r="U110" s="300"/>
      <c r="V110" s="300"/>
      <c r="W110" s="295"/>
      <c r="X110" s="300"/>
      <c r="Y110" s="295"/>
      <c r="Z110" s="303"/>
      <c r="AA110" s="304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518" t="s">
        <v>25</v>
      </c>
      <c r="B111" s="2518" t="s">
        <v>26</v>
      </c>
      <c r="C111" s="2505" t="s">
        <v>27</v>
      </c>
      <c r="D111" s="2366"/>
      <c r="E111" s="2331"/>
      <c r="F111" s="2377" t="s">
        <v>28</v>
      </c>
      <c r="G111" s="2377"/>
      <c r="H111" s="2377"/>
      <c r="I111" s="2377"/>
      <c r="J111" s="2377"/>
      <c r="K111" s="2377"/>
      <c r="L111" s="2377"/>
      <c r="M111" s="2377"/>
      <c r="N111" s="2377"/>
      <c r="O111" s="2377"/>
      <c r="P111" s="2377"/>
      <c r="Q111" s="2377"/>
      <c r="R111" s="2377"/>
      <c r="S111" s="2377"/>
      <c r="T111" s="2378"/>
      <c r="U111" s="2378"/>
      <c r="V111" s="2377"/>
      <c r="W111" s="2377"/>
      <c r="X111" s="2377"/>
      <c r="Y111" s="2377"/>
      <c r="Z111" s="2377"/>
      <c r="AA111" s="2735"/>
    </row>
    <row r="112" spans="1:130" ht="16.350000000000001" customHeight="1" x14ac:dyDescent="0.25">
      <c r="A112" s="2518"/>
      <c r="B112" s="2518"/>
      <c r="C112" s="2376"/>
      <c r="D112" s="2357"/>
      <c r="E112" s="2723"/>
      <c r="F112" s="2733" t="s">
        <v>133</v>
      </c>
      <c r="G112" s="2691"/>
      <c r="H112" s="2685" t="s">
        <v>134</v>
      </c>
      <c r="I112" s="2691"/>
      <c r="J112" s="2685" t="s">
        <v>135</v>
      </c>
      <c r="K112" s="2691"/>
      <c r="L112" s="2733" t="s">
        <v>136</v>
      </c>
      <c r="M112" s="2691"/>
      <c r="N112" s="2685" t="s">
        <v>137</v>
      </c>
      <c r="O112" s="2691"/>
      <c r="P112" s="2685" t="s">
        <v>138</v>
      </c>
      <c r="Q112" s="2691"/>
      <c r="R112" s="2685" t="s">
        <v>139</v>
      </c>
      <c r="S112" s="2691"/>
      <c r="T112" s="2685" t="s">
        <v>140</v>
      </c>
      <c r="U112" s="2691"/>
      <c r="V112" s="2685" t="s">
        <v>141</v>
      </c>
      <c r="W112" s="2691"/>
      <c r="X112" s="2685" t="s">
        <v>142</v>
      </c>
      <c r="Y112" s="2691"/>
      <c r="Z112" s="2742" t="s">
        <v>143</v>
      </c>
      <c r="AA112" s="2737"/>
    </row>
    <row r="113" spans="1:28" ht="16.350000000000001" customHeight="1" x14ac:dyDescent="0.25">
      <c r="A113" s="2353"/>
      <c r="B113" s="2353"/>
      <c r="C113" s="2042" t="s">
        <v>17</v>
      </c>
      <c r="D113" s="2054" t="s">
        <v>18</v>
      </c>
      <c r="E113" s="2066" t="s">
        <v>19</v>
      </c>
      <c r="F113" s="2040" t="s">
        <v>18</v>
      </c>
      <c r="G113" s="2055" t="s">
        <v>19</v>
      </c>
      <c r="H113" s="2042" t="s">
        <v>18</v>
      </c>
      <c r="I113" s="2055" t="s">
        <v>19</v>
      </c>
      <c r="J113" s="2042" t="s">
        <v>18</v>
      </c>
      <c r="K113" s="2055" t="s">
        <v>19</v>
      </c>
      <c r="L113" s="2040" t="s">
        <v>18</v>
      </c>
      <c r="M113" s="2055" t="s">
        <v>19</v>
      </c>
      <c r="N113" s="2042" t="s">
        <v>18</v>
      </c>
      <c r="O113" s="2055" t="s">
        <v>19</v>
      </c>
      <c r="P113" s="2042" t="s">
        <v>18</v>
      </c>
      <c r="Q113" s="2055" t="s">
        <v>19</v>
      </c>
      <c r="R113" s="2042" t="s">
        <v>18</v>
      </c>
      <c r="S113" s="2030" t="s">
        <v>19</v>
      </c>
      <c r="T113" s="2042" t="s">
        <v>18</v>
      </c>
      <c r="U113" s="2055" t="s">
        <v>19</v>
      </c>
      <c r="V113" s="2042" t="s">
        <v>18</v>
      </c>
      <c r="W113" s="2055" t="s">
        <v>19</v>
      </c>
      <c r="X113" s="2042" t="s">
        <v>18</v>
      </c>
      <c r="Y113" s="2055" t="s">
        <v>19</v>
      </c>
      <c r="Z113" s="2067" t="s">
        <v>18</v>
      </c>
      <c r="AA113" s="307" t="s">
        <v>19</v>
      </c>
      <c r="AB113" s="508"/>
    </row>
    <row r="114" spans="1:28" ht="16.350000000000001" customHeight="1" x14ac:dyDescent="0.25">
      <c r="A114" s="2645" t="s">
        <v>144</v>
      </c>
      <c r="B114" s="1835" t="s">
        <v>145</v>
      </c>
      <c r="C114" s="1905">
        <f t="shared" ref="C114:C143" si="18">SUM(D114+E114)</f>
        <v>0</v>
      </c>
      <c r="D114" s="310">
        <f>SUM(F114+H114+J114+L114+N114+P114+R114+T114+V114+X114+Z114)</f>
        <v>0</v>
      </c>
      <c r="E114" s="311">
        <f t="shared" ref="E114:E143" si="19">SUM(G114+I114+K114+M114+O114+Q114+S114+U114+W114+Y114+AA114)</f>
        <v>0</v>
      </c>
      <c r="F114" s="2068"/>
      <c r="G114" s="2064"/>
      <c r="H114" s="1821"/>
      <c r="I114" s="96"/>
      <c r="J114" s="1821"/>
      <c r="K114" s="96"/>
      <c r="L114" s="2069"/>
      <c r="M114" s="96"/>
      <c r="N114" s="1821"/>
      <c r="O114" s="96"/>
      <c r="P114" s="1821"/>
      <c r="Q114" s="96"/>
      <c r="R114" s="1821"/>
      <c r="S114" s="96"/>
      <c r="T114" s="1821"/>
      <c r="U114" s="96"/>
      <c r="V114" s="1899"/>
      <c r="W114" s="96"/>
      <c r="X114" s="1899"/>
      <c r="Y114" s="96"/>
      <c r="Z114" s="2063"/>
      <c r="AA114" s="314"/>
    </row>
    <row r="115" spans="1:28" ht="16.350000000000001" customHeight="1" x14ac:dyDescent="0.25">
      <c r="A115" s="2533"/>
      <c r="B115" s="1959" t="s">
        <v>146</v>
      </c>
      <c r="C115" s="2052">
        <f t="shared" si="18"/>
        <v>0</v>
      </c>
      <c r="D115" s="316">
        <f t="shared" ref="D115:D143" si="20">SUM(F115+H115+J115+L115+N115+P115+R115+T115+V115+X115+Z115)</f>
        <v>0</v>
      </c>
      <c r="E115" s="317">
        <f t="shared" si="19"/>
        <v>0</v>
      </c>
      <c r="F115" s="165"/>
      <c r="G115" s="86"/>
      <c r="H115" s="82"/>
      <c r="I115" s="83"/>
      <c r="J115" s="82"/>
      <c r="K115" s="83"/>
      <c r="L115" s="318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19"/>
      <c r="AA115" s="320"/>
    </row>
    <row r="116" spans="1:28" ht="16.350000000000001" customHeight="1" x14ac:dyDescent="0.25">
      <c r="A116" s="2533"/>
      <c r="B116" s="1955" t="s">
        <v>147</v>
      </c>
      <c r="C116" s="2052">
        <f t="shared" si="18"/>
        <v>0</v>
      </c>
      <c r="D116" s="316">
        <f t="shared" si="20"/>
        <v>0</v>
      </c>
      <c r="E116" s="317">
        <f t="shared" si="19"/>
        <v>0</v>
      </c>
      <c r="F116" s="165"/>
      <c r="G116" s="86"/>
      <c r="H116" s="82"/>
      <c r="I116" s="83"/>
      <c r="J116" s="82"/>
      <c r="K116" s="83"/>
      <c r="L116" s="318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19"/>
      <c r="AA116" s="320"/>
    </row>
    <row r="117" spans="1:28" ht="16.350000000000001" customHeight="1" x14ac:dyDescent="0.25">
      <c r="A117" s="2373"/>
      <c r="B117" s="1955" t="s">
        <v>148</v>
      </c>
      <c r="C117" s="321">
        <f t="shared" si="18"/>
        <v>0</v>
      </c>
      <c r="D117" s="322">
        <f t="shared" si="20"/>
        <v>0</v>
      </c>
      <c r="E117" s="323">
        <f t="shared" si="19"/>
        <v>0</v>
      </c>
      <c r="F117" s="165"/>
      <c r="G117" s="86"/>
      <c r="H117" s="82"/>
      <c r="I117" s="83"/>
      <c r="J117" s="82"/>
      <c r="K117" s="83"/>
      <c r="L117" s="318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19"/>
      <c r="AA117" s="320"/>
    </row>
    <row r="118" spans="1:28" ht="16.350000000000001" customHeight="1" x14ac:dyDescent="0.25">
      <c r="A118" s="2374"/>
      <c r="B118" s="1956" t="s">
        <v>149</v>
      </c>
      <c r="C118" s="256">
        <f t="shared" si="18"/>
        <v>0</v>
      </c>
      <c r="D118" s="324">
        <f t="shared" si="20"/>
        <v>0</v>
      </c>
      <c r="E118" s="325">
        <f t="shared" si="19"/>
        <v>0</v>
      </c>
      <c r="F118" s="194"/>
      <c r="G118" s="55"/>
      <c r="H118" s="54"/>
      <c r="I118" s="93"/>
      <c r="J118" s="54"/>
      <c r="K118" s="93"/>
      <c r="L118" s="293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6"/>
      <c r="AA118" s="189"/>
    </row>
    <row r="119" spans="1:28" ht="16.350000000000001" customHeight="1" x14ac:dyDescent="0.25">
      <c r="A119" s="2645" t="s">
        <v>150</v>
      </c>
      <c r="B119" s="1835" t="s">
        <v>145</v>
      </c>
      <c r="C119" s="1905">
        <f t="shared" si="18"/>
        <v>0</v>
      </c>
      <c r="D119" s="310">
        <f t="shared" si="20"/>
        <v>0</v>
      </c>
      <c r="E119" s="311">
        <f t="shared" si="19"/>
        <v>0</v>
      </c>
      <c r="F119" s="2068"/>
      <c r="G119" s="2064"/>
      <c r="H119" s="1821"/>
      <c r="I119" s="96"/>
      <c r="J119" s="1821"/>
      <c r="K119" s="96"/>
      <c r="L119" s="2069"/>
      <c r="M119" s="96"/>
      <c r="N119" s="1821"/>
      <c r="O119" s="96"/>
      <c r="P119" s="1821"/>
      <c r="Q119" s="96"/>
      <c r="R119" s="1821"/>
      <c r="S119" s="96"/>
      <c r="T119" s="1821"/>
      <c r="U119" s="96"/>
      <c r="V119" s="1899"/>
      <c r="W119" s="96"/>
      <c r="X119" s="1899"/>
      <c r="Y119" s="96"/>
      <c r="Z119" s="2063"/>
      <c r="AA119" s="314"/>
    </row>
    <row r="120" spans="1:28" ht="16.350000000000001" customHeight="1" x14ac:dyDescent="0.25">
      <c r="A120" s="2533"/>
      <c r="B120" s="1959" t="s">
        <v>146</v>
      </c>
      <c r="C120" s="2052">
        <f t="shared" si="18"/>
        <v>0</v>
      </c>
      <c r="D120" s="316">
        <f t="shared" si="20"/>
        <v>0</v>
      </c>
      <c r="E120" s="317">
        <f t="shared" si="19"/>
        <v>0</v>
      </c>
      <c r="F120" s="165"/>
      <c r="G120" s="86"/>
      <c r="H120" s="82"/>
      <c r="I120" s="83"/>
      <c r="J120" s="82"/>
      <c r="K120" s="83"/>
      <c r="L120" s="318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19"/>
      <c r="AA120" s="320"/>
    </row>
    <row r="121" spans="1:28" ht="16.350000000000001" customHeight="1" x14ac:dyDescent="0.25">
      <c r="A121" s="2533"/>
      <c r="B121" s="1955" t="s">
        <v>147</v>
      </c>
      <c r="C121" s="2052">
        <f t="shared" si="18"/>
        <v>0</v>
      </c>
      <c r="D121" s="316">
        <f t="shared" si="20"/>
        <v>0</v>
      </c>
      <c r="E121" s="317">
        <f t="shared" si="19"/>
        <v>0</v>
      </c>
      <c r="F121" s="165"/>
      <c r="G121" s="86"/>
      <c r="H121" s="82"/>
      <c r="I121" s="83"/>
      <c r="J121" s="82"/>
      <c r="K121" s="83"/>
      <c r="L121" s="318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19"/>
      <c r="AA121" s="320"/>
    </row>
    <row r="122" spans="1:28" ht="16.350000000000001" customHeight="1" x14ac:dyDescent="0.25">
      <c r="A122" s="2373"/>
      <c r="B122" s="1955" t="s">
        <v>148</v>
      </c>
      <c r="C122" s="321">
        <f t="shared" si="18"/>
        <v>0</v>
      </c>
      <c r="D122" s="322">
        <f t="shared" si="20"/>
        <v>0</v>
      </c>
      <c r="E122" s="323">
        <f t="shared" si="19"/>
        <v>0</v>
      </c>
      <c r="F122" s="165"/>
      <c r="G122" s="86"/>
      <c r="H122" s="82"/>
      <c r="I122" s="83"/>
      <c r="J122" s="82"/>
      <c r="K122" s="83"/>
      <c r="L122" s="318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19"/>
      <c r="AA122" s="320"/>
    </row>
    <row r="123" spans="1:28" ht="16.350000000000001" customHeight="1" x14ac:dyDescent="0.25">
      <c r="A123" s="2374"/>
      <c r="B123" s="1956" t="s">
        <v>149</v>
      </c>
      <c r="C123" s="256">
        <f t="shared" si="18"/>
        <v>0</v>
      </c>
      <c r="D123" s="324">
        <f t="shared" si="20"/>
        <v>0</v>
      </c>
      <c r="E123" s="325">
        <f t="shared" si="19"/>
        <v>0</v>
      </c>
      <c r="F123" s="194"/>
      <c r="G123" s="55"/>
      <c r="H123" s="54"/>
      <c r="I123" s="93"/>
      <c r="J123" s="54"/>
      <c r="K123" s="93"/>
      <c r="L123" s="293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6"/>
      <c r="AA123" s="189"/>
    </row>
    <row r="124" spans="1:28" ht="16.350000000000001" customHeight="1" x14ac:dyDescent="0.25">
      <c r="A124" s="2730" t="s">
        <v>151</v>
      </c>
      <c r="B124" s="1835" t="s">
        <v>145</v>
      </c>
      <c r="C124" s="1905">
        <f t="shared" si="18"/>
        <v>0</v>
      </c>
      <c r="D124" s="310">
        <f t="shared" si="20"/>
        <v>0</v>
      </c>
      <c r="E124" s="311">
        <f t="shared" si="19"/>
        <v>0</v>
      </c>
      <c r="F124" s="2068"/>
      <c r="G124" s="2064"/>
      <c r="H124" s="1821"/>
      <c r="I124" s="96"/>
      <c r="J124" s="1821"/>
      <c r="K124" s="96"/>
      <c r="L124" s="2069"/>
      <c r="M124" s="96"/>
      <c r="N124" s="1821"/>
      <c r="O124" s="96"/>
      <c r="P124" s="1821"/>
      <c r="Q124" s="96"/>
      <c r="R124" s="1821"/>
      <c r="S124" s="96"/>
      <c r="T124" s="1821"/>
      <c r="U124" s="96"/>
      <c r="V124" s="1899"/>
      <c r="W124" s="96"/>
      <c r="X124" s="1899"/>
      <c r="Y124" s="96"/>
      <c r="Z124" s="2063"/>
      <c r="AA124" s="314"/>
    </row>
    <row r="125" spans="1:28" ht="16.350000000000001" customHeight="1" x14ac:dyDescent="0.25">
      <c r="A125" s="2518"/>
      <c r="B125" s="1959" t="s">
        <v>146</v>
      </c>
      <c r="C125" s="2052">
        <f t="shared" si="18"/>
        <v>0</v>
      </c>
      <c r="D125" s="316">
        <f t="shared" si="20"/>
        <v>0</v>
      </c>
      <c r="E125" s="317">
        <f t="shared" si="19"/>
        <v>0</v>
      </c>
      <c r="F125" s="165"/>
      <c r="G125" s="86"/>
      <c r="H125" s="82"/>
      <c r="I125" s="83"/>
      <c r="J125" s="82"/>
      <c r="K125" s="83"/>
      <c r="L125" s="318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19"/>
      <c r="AA125" s="320"/>
    </row>
    <row r="126" spans="1:28" ht="16.350000000000001" customHeight="1" x14ac:dyDescent="0.25">
      <c r="A126" s="2518"/>
      <c r="B126" s="1955" t="s">
        <v>147</v>
      </c>
      <c r="C126" s="2052">
        <f t="shared" si="18"/>
        <v>0</v>
      </c>
      <c r="D126" s="316">
        <f t="shared" si="20"/>
        <v>0</v>
      </c>
      <c r="E126" s="317">
        <f t="shared" si="19"/>
        <v>0</v>
      </c>
      <c r="F126" s="165"/>
      <c r="G126" s="86"/>
      <c r="H126" s="82"/>
      <c r="I126" s="83"/>
      <c r="J126" s="82"/>
      <c r="K126" s="83"/>
      <c r="L126" s="318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19"/>
      <c r="AA126" s="320"/>
    </row>
    <row r="127" spans="1:28" ht="16.350000000000001" customHeight="1" x14ac:dyDescent="0.25">
      <c r="A127" s="2518"/>
      <c r="B127" s="1955" t="s">
        <v>148</v>
      </c>
      <c r="C127" s="321">
        <f t="shared" si="18"/>
        <v>0</v>
      </c>
      <c r="D127" s="322">
        <f t="shared" si="20"/>
        <v>0</v>
      </c>
      <c r="E127" s="323">
        <f t="shared" si="19"/>
        <v>0</v>
      </c>
      <c r="F127" s="165"/>
      <c r="G127" s="86"/>
      <c r="H127" s="82"/>
      <c r="I127" s="83"/>
      <c r="J127" s="82"/>
      <c r="K127" s="83"/>
      <c r="L127" s="318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19"/>
      <c r="AA127" s="320"/>
    </row>
    <row r="128" spans="1:28" ht="16.350000000000001" customHeight="1" x14ac:dyDescent="0.25">
      <c r="A128" s="2353"/>
      <c r="B128" s="1956" t="s">
        <v>149</v>
      </c>
      <c r="C128" s="256">
        <f t="shared" si="18"/>
        <v>0</v>
      </c>
      <c r="D128" s="324">
        <f t="shared" si="20"/>
        <v>0</v>
      </c>
      <c r="E128" s="325">
        <f t="shared" si="19"/>
        <v>0</v>
      </c>
      <c r="F128" s="194"/>
      <c r="G128" s="55"/>
      <c r="H128" s="54"/>
      <c r="I128" s="93"/>
      <c r="J128" s="54"/>
      <c r="K128" s="93"/>
      <c r="L128" s="293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6"/>
      <c r="AA128" s="189"/>
    </row>
    <row r="129" spans="1:27" ht="16.350000000000001" customHeight="1" x14ac:dyDescent="0.25">
      <c r="A129" s="2645" t="s">
        <v>152</v>
      </c>
      <c r="B129" s="1835" t="s">
        <v>145</v>
      </c>
      <c r="C129" s="1905">
        <f t="shared" si="18"/>
        <v>0</v>
      </c>
      <c r="D129" s="310">
        <f t="shared" si="20"/>
        <v>0</v>
      </c>
      <c r="E129" s="311">
        <f t="shared" si="19"/>
        <v>0</v>
      </c>
      <c r="F129" s="2068"/>
      <c r="G129" s="2064"/>
      <c r="H129" s="1821"/>
      <c r="I129" s="96"/>
      <c r="J129" s="1821"/>
      <c r="K129" s="96"/>
      <c r="L129" s="2069"/>
      <c r="M129" s="96"/>
      <c r="N129" s="1821"/>
      <c r="O129" s="96"/>
      <c r="P129" s="1821"/>
      <c r="Q129" s="96"/>
      <c r="R129" s="1821"/>
      <c r="S129" s="96"/>
      <c r="T129" s="1821"/>
      <c r="U129" s="96"/>
      <c r="V129" s="1899"/>
      <c r="W129" s="96"/>
      <c r="X129" s="1899"/>
      <c r="Y129" s="96"/>
      <c r="Z129" s="2063"/>
      <c r="AA129" s="314"/>
    </row>
    <row r="130" spans="1:27" ht="16.350000000000001" customHeight="1" x14ac:dyDescent="0.25">
      <c r="A130" s="2533"/>
      <c r="B130" s="1959" t="s">
        <v>146</v>
      </c>
      <c r="C130" s="2052">
        <f t="shared" si="18"/>
        <v>0</v>
      </c>
      <c r="D130" s="316">
        <f t="shared" si="20"/>
        <v>0</v>
      </c>
      <c r="E130" s="317">
        <f t="shared" si="19"/>
        <v>0</v>
      </c>
      <c r="F130" s="165"/>
      <c r="G130" s="86"/>
      <c r="H130" s="82"/>
      <c r="I130" s="83"/>
      <c r="J130" s="82"/>
      <c r="K130" s="83"/>
      <c r="L130" s="318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19"/>
      <c r="AA130" s="320"/>
    </row>
    <row r="131" spans="1:27" ht="16.350000000000001" customHeight="1" x14ac:dyDescent="0.25">
      <c r="A131" s="2533"/>
      <c r="B131" s="1955" t="s">
        <v>147</v>
      </c>
      <c r="C131" s="2052">
        <f t="shared" si="18"/>
        <v>0</v>
      </c>
      <c r="D131" s="316">
        <f t="shared" si="20"/>
        <v>0</v>
      </c>
      <c r="E131" s="317">
        <f t="shared" si="19"/>
        <v>0</v>
      </c>
      <c r="F131" s="165"/>
      <c r="G131" s="86"/>
      <c r="H131" s="82"/>
      <c r="I131" s="83"/>
      <c r="J131" s="82"/>
      <c r="K131" s="83"/>
      <c r="L131" s="318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19"/>
      <c r="AA131" s="320"/>
    </row>
    <row r="132" spans="1:27" ht="16.350000000000001" customHeight="1" x14ac:dyDescent="0.25">
      <c r="A132" s="2373"/>
      <c r="B132" s="1955" t="s">
        <v>148</v>
      </c>
      <c r="C132" s="321">
        <f t="shared" si="18"/>
        <v>0</v>
      </c>
      <c r="D132" s="322">
        <f t="shared" si="20"/>
        <v>0</v>
      </c>
      <c r="E132" s="323">
        <f t="shared" si="19"/>
        <v>0</v>
      </c>
      <c r="F132" s="165"/>
      <c r="G132" s="86"/>
      <c r="H132" s="82"/>
      <c r="I132" s="83"/>
      <c r="J132" s="82"/>
      <c r="K132" s="83"/>
      <c r="L132" s="318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19"/>
      <c r="AA132" s="320"/>
    </row>
    <row r="133" spans="1:27" ht="16.350000000000001" customHeight="1" x14ac:dyDescent="0.25">
      <c r="A133" s="2374"/>
      <c r="B133" s="1956" t="s">
        <v>149</v>
      </c>
      <c r="C133" s="256">
        <f t="shared" si="18"/>
        <v>0</v>
      </c>
      <c r="D133" s="324">
        <f t="shared" si="20"/>
        <v>0</v>
      </c>
      <c r="E133" s="325">
        <f t="shared" si="19"/>
        <v>0</v>
      </c>
      <c r="F133" s="194"/>
      <c r="G133" s="55"/>
      <c r="H133" s="54"/>
      <c r="I133" s="93"/>
      <c r="J133" s="54"/>
      <c r="K133" s="93"/>
      <c r="L133" s="293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6"/>
      <c r="AA133" s="189"/>
    </row>
    <row r="134" spans="1:27" ht="16.350000000000001" customHeight="1" x14ac:dyDescent="0.25">
      <c r="A134" s="2645" t="s">
        <v>153</v>
      </c>
      <c r="B134" s="1835" t="s">
        <v>145</v>
      </c>
      <c r="C134" s="1905">
        <f t="shared" si="18"/>
        <v>0</v>
      </c>
      <c r="D134" s="310">
        <f t="shared" si="20"/>
        <v>0</v>
      </c>
      <c r="E134" s="311">
        <f t="shared" si="19"/>
        <v>0</v>
      </c>
      <c r="F134" s="2068"/>
      <c r="G134" s="2064"/>
      <c r="H134" s="1821"/>
      <c r="I134" s="96"/>
      <c r="J134" s="1821"/>
      <c r="K134" s="96"/>
      <c r="L134" s="2069"/>
      <c r="M134" s="96"/>
      <c r="N134" s="1821"/>
      <c r="O134" s="96"/>
      <c r="P134" s="1821"/>
      <c r="Q134" s="96"/>
      <c r="R134" s="1821"/>
      <c r="S134" s="96"/>
      <c r="T134" s="1821"/>
      <c r="U134" s="96"/>
      <c r="V134" s="1899"/>
      <c r="W134" s="96"/>
      <c r="X134" s="1899"/>
      <c r="Y134" s="96"/>
      <c r="Z134" s="2063"/>
      <c r="AA134" s="314"/>
    </row>
    <row r="135" spans="1:27" ht="16.350000000000001" customHeight="1" x14ac:dyDescent="0.25">
      <c r="A135" s="2533"/>
      <c r="B135" s="1959" t="s">
        <v>146</v>
      </c>
      <c r="C135" s="2052">
        <f t="shared" si="18"/>
        <v>0</v>
      </c>
      <c r="D135" s="316">
        <f t="shared" si="20"/>
        <v>0</v>
      </c>
      <c r="E135" s="317">
        <f t="shared" si="19"/>
        <v>0</v>
      </c>
      <c r="F135" s="165"/>
      <c r="G135" s="86"/>
      <c r="H135" s="82"/>
      <c r="I135" s="83"/>
      <c r="J135" s="82"/>
      <c r="K135" s="83"/>
      <c r="L135" s="318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19"/>
      <c r="AA135" s="320"/>
    </row>
    <row r="136" spans="1:27" ht="16.350000000000001" customHeight="1" x14ac:dyDescent="0.25">
      <c r="A136" s="2533"/>
      <c r="B136" s="1955" t="s">
        <v>147</v>
      </c>
      <c r="C136" s="2052">
        <f t="shared" si="18"/>
        <v>0</v>
      </c>
      <c r="D136" s="316">
        <f t="shared" si="20"/>
        <v>0</v>
      </c>
      <c r="E136" s="317">
        <f t="shared" si="19"/>
        <v>0</v>
      </c>
      <c r="F136" s="165"/>
      <c r="G136" s="86"/>
      <c r="H136" s="82"/>
      <c r="I136" s="83"/>
      <c r="J136" s="82"/>
      <c r="K136" s="83"/>
      <c r="L136" s="318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19"/>
      <c r="AA136" s="320"/>
    </row>
    <row r="137" spans="1:27" ht="16.350000000000001" customHeight="1" x14ac:dyDescent="0.25">
      <c r="A137" s="2373"/>
      <c r="B137" s="1955" t="s">
        <v>148</v>
      </c>
      <c r="C137" s="321">
        <f t="shared" si="18"/>
        <v>0</v>
      </c>
      <c r="D137" s="322">
        <f t="shared" si="20"/>
        <v>0</v>
      </c>
      <c r="E137" s="323">
        <f t="shared" si="19"/>
        <v>0</v>
      </c>
      <c r="F137" s="165"/>
      <c r="G137" s="86"/>
      <c r="H137" s="82"/>
      <c r="I137" s="83"/>
      <c r="J137" s="82"/>
      <c r="K137" s="83"/>
      <c r="L137" s="318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19"/>
      <c r="AA137" s="320"/>
    </row>
    <row r="138" spans="1:27" ht="16.350000000000001" customHeight="1" x14ac:dyDescent="0.25">
      <c r="A138" s="2374"/>
      <c r="B138" s="1956" t="s">
        <v>149</v>
      </c>
      <c r="C138" s="256">
        <f t="shared" si="18"/>
        <v>0</v>
      </c>
      <c r="D138" s="324">
        <f t="shared" si="20"/>
        <v>0</v>
      </c>
      <c r="E138" s="325">
        <f t="shared" si="19"/>
        <v>0</v>
      </c>
      <c r="F138" s="194"/>
      <c r="G138" s="55"/>
      <c r="H138" s="54"/>
      <c r="I138" s="93"/>
      <c r="J138" s="54"/>
      <c r="K138" s="93"/>
      <c r="L138" s="293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6"/>
      <c r="AA138" s="189"/>
    </row>
    <row r="139" spans="1:27" ht="16.350000000000001" customHeight="1" x14ac:dyDescent="0.25">
      <c r="A139" s="2730" t="s">
        <v>154</v>
      </c>
      <c r="B139" s="1835" t="s">
        <v>145</v>
      </c>
      <c r="C139" s="1905">
        <f t="shared" si="18"/>
        <v>0</v>
      </c>
      <c r="D139" s="310">
        <f t="shared" si="20"/>
        <v>0</v>
      </c>
      <c r="E139" s="311">
        <f t="shared" si="19"/>
        <v>0</v>
      </c>
      <c r="F139" s="2068"/>
      <c r="G139" s="2064"/>
      <c r="H139" s="1821"/>
      <c r="I139" s="96"/>
      <c r="J139" s="1821"/>
      <c r="K139" s="96"/>
      <c r="L139" s="2069"/>
      <c r="M139" s="96"/>
      <c r="N139" s="1821"/>
      <c r="O139" s="96"/>
      <c r="P139" s="1821"/>
      <c r="Q139" s="96"/>
      <c r="R139" s="1821"/>
      <c r="S139" s="96"/>
      <c r="T139" s="1821"/>
      <c r="U139" s="96"/>
      <c r="V139" s="1899"/>
      <c r="W139" s="96"/>
      <c r="X139" s="1899"/>
      <c r="Y139" s="96"/>
      <c r="Z139" s="2063"/>
      <c r="AA139" s="314"/>
    </row>
    <row r="140" spans="1:27" ht="16.350000000000001" customHeight="1" x14ac:dyDescent="0.25">
      <c r="A140" s="2518"/>
      <c r="B140" s="1959" t="s">
        <v>146</v>
      </c>
      <c r="C140" s="2052">
        <f t="shared" si="18"/>
        <v>0</v>
      </c>
      <c r="D140" s="316">
        <f t="shared" si="20"/>
        <v>0</v>
      </c>
      <c r="E140" s="317">
        <f t="shared" si="19"/>
        <v>0</v>
      </c>
      <c r="F140" s="165"/>
      <c r="G140" s="86"/>
      <c r="H140" s="82"/>
      <c r="I140" s="83"/>
      <c r="J140" s="82"/>
      <c r="K140" s="83"/>
      <c r="L140" s="318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19"/>
      <c r="AA140" s="320"/>
    </row>
    <row r="141" spans="1:27" ht="16.350000000000001" customHeight="1" x14ac:dyDescent="0.25">
      <c r="A141" s="2518"/>
      <c r="B141" s="1955" t="s">
        <v>147</v>
      </c>
      <c r="C141" s="2052">
        <f t="shared" si="18"/>
        <v>0</v>
      </c>
      <c r="D141" s="316">
        <f t="shared" si="20"/>
        <v>0</v>
      </c>
      <c r="E141" s="317">
        <f t="shared" si="19"/>
        <v>0</v>
      </c>
      <c r="F141" s="165"/>
      <c r="G141" s="86"/>
      <c r="H141" s="82"/>
      <c r="I141" s="83"/>
      <c r="J141" s="82"/>
      <c r="K141" s="83"/>
      <c r="L141" s="318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19"/>
      <c r="AA141" s="320"/>
    </row>
    <row r="142" spans="1:27" ht="16.350000000000001" customHeight="1" x14ac:dyDescent="0.25">
      <c r="A142" s="2518"/>
      <c r="B142" s="1955" t="s">
        <v>148</v>
      </c>
      <c r="C142" s="321">
        <f t="shared" si="18"/>
        <v>0</v>
      </c>
      <c r="D142" s="322">
        <f t="shared" si="20"/>
        <v>0</v>
      </c>
      <c r="E142" s="323">
        <f t="shared" si="19"/>
        <v>0</v>
      </c>
      <c r="F142" s="165"/>
      <c r="G142" s="86"/>
      <c r="H142" s="82"/>
      <c r="I142" s="83"/>
      <c r="J142" s="82"/>
      <c r="K142" s="83"/>
      <c r="L142" s="318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19"/>
      <c r="AA142" s="320"/>
    </row>
    <row r="143" spans="1:27" ht="16.350000000000001" customHeight="1" x14ac:dyDescent="0.25">
      <c r="A143" s="2518"/>
      <c r="B143" s="126" t="s">
        <v>149</v>
      </c>
      <c r="C143" s="253">
        <f t="shared" si="18"/>
        <v>0</v>
      </c>
      <c r="D143" s="327">
        <f t="shared" si="20"/>
        <v>0</v>
      </c>
      <c r="E143" s="328">
        <f t="shared" si="19"/>
        <v>0</v>
      </c>
      <c r="F143" s="329"/>
      <c r="G143" s="109"/>
      <c r="H143" s="105"/>
      <c r="I143" s="106"/>
      <c r="J143" s="105"/>
      <c r="K143" s="106"/>
      <c r="L143" s="280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0"/>
      <c r="AA143" s="331"/>
    </row>
    <row r="144" spans="1:27" ht="16.350000000000001" customHeight="1" thickBot="1" x14ac:dyDescent="0.3">
      <c r="A144" s="2738" t="s">
        <v>155</v>
      </c>
      <c r="B144" s="2739"/>
      <c r="C144" s="2070">
        <f>SUM(C114:C143)</f>
        <v>0</v>
      </c>
      <c r="D144" s="2071">
        <f>SUM(D114:D143)</f>
        <v>0</v>
      </c>
      <c r="E144" s="2072">
        <f>SUM(E114:E143)</f>
        <v>0</v>
      </c>
      <c r="F144" s="2073">
        <f>SUM(F114:F143)</f>
        <v>0</v>
      </c>
      <c r="G144" s="2074">
        <f t="shared" ref="G144:AA144" si="21">SUM(G114:G143)</f>
        <v>0</v>
      </c>
      <c r="H144" s="2073">
        <f t="shared" si="21"/>
        <v>0</v>
      </c>
      <c r="I144" s="2074">
        <f t="shared" si="21"/>
        <v>0</v>
      </c>
      <c r="J144" s="2073">
        <f t="shared" si="21"/>
        <v>0</v>
      </c>
      <c r="K144" s="2074">
        <f t="shared" si="21"/>
        <v>0</v>
      </c>
      <c r="L144" s="2073">
        <f t="shared" si="21"/>
        <v>0</v>
      </c>
      <c r="M144" s="2074">
        <f t="shared" si="21"/>
        <v>0</v>
      </c>
      <c r="N144" s="2073">
        <f t="shared" si="21"/>
        <v>0</v>
      </c>
      <c r="O144" s="2074">
        <f t="shared" si="21"/>
        <v>0</v>
      </c>
      <c r="P144" s="2073">
        <f t="shared" si="21"/>
        <v>0</v>
      </c>
      <c r="Q144" s="2074">
        <f t="shared" si="21"/>
        <v>0</v>
      </c>
      <c r="R144" s="2073">
        <f t="shared" si="21"/>
        <v>0</v>
      </c>
      <c r="S144" s="2074">
        <f t="shared" si="21"/>
        <v>0</v>
      </c>
      <c r="T144" s="2073">
        <f t="shared" si="21"/>
        <v>0</v>
      </c>
      <c r="U144" s="2074">
        <f t="shared" si="21"/>
        <v>0</v>
      </c>
      <c r="V144" s="2073">
        <f t="shared" si="21"/>
        <v>0</v>
      </c>
      <c r="W144" s="2074">
        <f t="shared" si="21"/>
        <v>0</v>
      </c>
      <c r="X144" s="2073">
        <f t="shared" si="21"/>
        <v>0</v>
      </c>
      <c r="Y144" s="2074">
        <f t="shared" si="21"/>
        <v>0</v>
      </c>
      <c r="Z144" s="2075">
        <f t="shared" si="21"/>
        <v>0</v>
      </c>
      <c r="AA144" s="2076">
        <f t="shared" si="21"/>
        <v>0</v>
      </c>
    </row>
    <row r="145" spans="1:130" ht="16.350000000000001" customHeight="1" thickTop="1" x14ac:dyDescent="0.25">
      <c r="A145" s="2375" t="s">
        <v>156</v>
      </c>
      <c r="B145" s="117" t="s">
        <v>145</v>
      </c>
      <c r="C145" s="339">
        <f>SUM(D145+E145)</f>
        <v>0</v>
      </c>
      <c r="D145" s="340">
        <f>SUM(F145+H145+J145+L145+N145+P145+R145+T145+V145+X145+Z145)</f>
        <v>0</v>
      </c>
      <c r="E145" s="341">
        <f t="shared" ref="E145:E154" si="22">SUM(G145+I145+K145+M145+O145+Q145+S145+U145+W145+Y145+AA145)</f>
        <v>0</v>
      </c>
      <c r="F145" s="342"/>
      <c r="G145" s="125"/>
      <c r="H145" s="121"/>
      <c r="I145" s="122"/>
      <c r="J145" s="121"/>
      <c r="K145" s="122"/>
      <c r="L145" s="343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4"/>
      <c r="AA145" s="345"/>
    </row>
    <row r="146" spans="1:130" ht="16.350000000000001" customHeight="1" x14ac:dyDescent="0.25">
      <c r="A146" s="2505"/>
      <c r="B146" s="1959" t="s">
        <v>146</v>
      </c>
      <c r="C146" s="2052">
        <f t="shared" ref="C146:C154" si="23">SUM(D146+E146)</f>
        <v>0</v>
      </c>
      <c r="D146" s="316">
        <f t="shared" ref="D146:D154" si="24">SUM(F146+H146+J146+L146+N146+P146+R146+T146+V146+X146+Z146)</f>
        <v>0</v>
      </c>
      <c r="E146" s="317">
        <f t="shared" si="22"/>
        <v>0</v>
      </c>
      <c r="F146" s="160"/>
      <c r="G146" s="252"/>
      <c r="H146" s="2053"/>
      <c r="I146" s="73"/>
      <c r="J146" s="2053"/>
      <c r="K146" s="73"/>
      <c r="L146" s="346"/>
      <c r="M146" s="73"/>
      <c r="N146" s="2053"/>
      <c r="O146" s="73"/>
      <c r="P146" s="2053"/>
      <c r="Q146" s="73"/>
      <c r="R146" s="2053"/>
      <c r="S146" s="73"/>
      <c r="T146" s="2053"/>
      <c r="U146" s="73"/>
      <c r="V146" s="1581"/>
      <c r="W146" s="73"/>
      <c r="X146" s="1581"/>
      <c r="Y146" s="73"/>
      <c r="Z146" s="348"/>
      <c r="AA146" s="349"/>
    </row>
    <row r="147" spans="1:130" ht="16.350000000000001" customHeight="1" x14ac:dyDescent="0.25">
      <c r="A147" s="2505"/>
      <c r="B147" s="1955" t="s">
        <v>147</v>
      </c>
      <c r="C147" s="2052">
        <f t="shared" si="23"/>
        <v>0</v>
      </c>
      <c r="D147" s="316">
        <f t="shared" si="24"/>
        <v>0</v>
      </c>
      <c r="E147" s="317">
        <f t="shared" si="22"/>
        <v>0</v>
      </c>
      <c r="F147" s="160"/>
      <c r="G147" s="252"/>
      <c r="H147" s="2053"/>
      <c r="I147" s="73"/>
      <c r="J147" s="2053"/>
      <c r="K147" s="73"/>
      <c r="L147" s="346"/>
      <c r="M147" s="73"/>
      <c r="N147" s="2053"/>
      <c r="O147" s="73"/>
      <c r="P147" s="2053"/>
      <c r="Q147" s="73"/>
      <c r="R147" s="2053"/>
      <c r="S147" s="73"/>
      <c r="T147" s="2053"/>
      <c r="U147" s="73"/>
      <c r="V147" s="1581"/>
      <c r="W147" s="73"/>
      <c r="X147" s="1581"/>
      <c r="Y147" s="73"/>
      <c r="Z147" s="348"/>
      <c r="AA147" s="349"/>
    </row>
    <row r="148" spans="1:130" ht="16.350000000000001" customHeight="1" x14ac:dyDescent="0.25">
      <c r="A148" s="2505"/>
      <c r="B148" s="1955" t="s">
        <v>148</v>
      </c>
      <c r="C148" s="2052">
        <f t="shared" si="23"/>
        <v>0</v>
      </c>
      <c r="D148" s="316">
        <f t="shared" si="24"/>
        <v>0</v>
      </c>
      <c r="E148" s="317">
        <f t="shared" si="22"/>
        <v>0</v>
      </c>
      <c r="F148" s="160"/>
      <c r="G148" s="252"/>
      <c r="H148" s="2053"/>
      <c r="I148" s="73"/>
      <c r="J148" s="2053"/>
      <c r="K148" s="73"/>
      <c r="L148" s="346"/>
      <c r="M148" s="73"/>
      <c r="N148" s="2053"/>
      <c r="O148" s="73"/>
      <c r="P148" s="2053"/>
      <c r="Q148" s="73"/>
      <c r="R148" s="2053"/>
      <c r="S148" s="73"/>
      <c r="T148" s="2053"/>
      <c r="U148" s="73"/>
      <c r="V148" s="1581"/>
      <c r="W148" s="73"/>
      <c r="X148" s="1581"/>
      <c r="Y148" s="73"/>
      <c r="Z148" s="348"/>
      <c r="AA148" s="349"/>
    </row>
    <row r="149" spans="1:130" ht="16.350000000000001" customHeight="1" x14ac:dyDescent="0.25">
      <c r="A149" s="2505"/>
      <c r="B149" s="126" t="s">
        <v>149</v>
      </c>
      <c r="C149" s="350">
        <f t="shared" si="23"/>
        <v>0</v>
      </c>
      <c r="D149" s="351">
        <f t="shared" si="24"/>
        <v>0</v>
      </c>
      <c r="E149" s="352">
        <f t="shared" si="22"/>
        <v>0</v>
      </c>
      <c r="F149" s="353"/>
      <c r="G149" s="354"/>
      <c r="H149" s="355"/>
      <c r="I149" s="356"/>
      <c r="J149" s="355"/>
      <c r="K149" s="356"/>
      <c r="L149" s="357"/>
      <c r="M149" s="356"/>
      <c r="N149" s="355"/>
      <c r="O149" s="356"/>
      <c r="P149" s="355"/>
      <c r="Q149" s="356"/>
      <c r="R149" s="355"/>
      <c r="S149" s="356"/>
      <c r="T149" s="355"/>
      <c r="U149" s="356"/>
      <c r="V149" s="509"/>
      <c r="W149" s="356"/>
      <c r="X149" s="509"/>
      <c r="Y149" s="356"/>
      <c r="Z149" s="359"/>
      <c r="AA149" s="360"/>
    </row>
    <row r="150" spans="1:130" ht="16.350000000000001" customHeight="1" x14ac:dyDescent="0.25">
      <c r="A150" s="2721" t="s">
        <v>157</v>
      </c>
      <c r="B150" s="1835" t="s">
        <v>145</v>
      </c>
      <c r="C150" s="1905">
        <f t="shared" si="23"/>
        <v>0</v>
      </c>
      <c r="D150" s="310">
        <f t="shared" si="24"/>
        <v>0</v>
      </c>
      <c r="E150" s="311">
        <f t="shared" si="22"/>
        <v>0</v>
      </c>
      <c r="F150" s="2068"/>
      <c r="G150" s="2064"/>
      <c r="H150" s="1821"/>
      <c r="I150" s="96"/>
      <c r="J150" s="1821"/>
      <c r="K150" s="96"/>
      <c r="L150" s="2069"/>
      <c r="M150" s="96"/>
      <c r="N150" s="1821"/>
      <c r="O150" s="96"/>
      <c r="P150" s="1821"/>
      <c r="Q150" s="96"/>
      <c r="R150" s="1821"/>
      <c r="S150" s="96"/>
      <c r="T150" s="1821"/>
      <c r="U150" s="96"/>
      <c r="V150" s="1899"/>
      <c r="W150" s="96"/>
      <c r="X150" s="1899"/>
      <c r="Y150" s="96"/>
      <c r="Z150" s="2063"/>
      <c r="AA150" s="314"/>
    </row>
    <row r="151" spans="1:130" ht="16.350000000000001" customHeight="1" x14ac:dyDescent="0.25">
      <c r="A151" s="2505"/>
      <c r="B151" s="1959" t="s">
        <v>146</v>
      </c>
      <c r="C151" s="2052">
        <f t="shared" si="23"/>
        <v>0</v>
      </c>
      <c r="D151" s="316">
        <f t="shared" si="24"/>
        <v>0</v>
      </c>
      <c r="E151" s="317">
        <f t="shared" si="22"/>
        <v>0</v>
      </c>
      <c r="F151" s="160"/>
      <c r="G151" s="252"/>
      <c r="H151" s="2053"/>
      <c r="I151" s="73"/>
      <c r="J151" s="2053"/>
      <c r="K151" s="73"/>
      <c r="L151" s="346"/>
      <c r="M151" s="73"/>
      <c r="N151" s="2053"/>
      <c r="O151" s="73"/>
      <c r="P151" s="2053"/>
      <c r="Q151" s="73"/>
      <c r="R151" s="2053"/>
      <c r="S151" s="73"/>
      <c r="T151" s="2053"/>
      <c r="U151" s="73"/>
      <c r="V151" s="1581"/>
      <c r="W151" s="73"/>
      <c r="X151" s="1581"/>
      <c r="Y151" s="73"/>
      <c r="Z151" s="348"/>
      <c r="AA151" s="349"/>
    </row>
    <row r="152" spans="1:130" ht="16.350000000000001" customHeight="1" x14ac:dyDescent="0.25">
      <c r="A152" s="2505"/>
      <c r="B152" s="1955" t="s">
        <v>147</v>
      </c>
      <c r="C152" s="2052">
        <f t="shared" si="23"/>
        <v>0</v>
      </c>
      <c r="D152" s="316">
        <f t="shared" si="24"/>
        <v>0</v>
      </c>
      <c r="E152" s="317">
        <f t="shared" si="22"/>
        <v>0</v>
      </c>
      <c r="F152" s="160"/>
      <c r="G152" s="252"/>
      <c r="H152" s="2053"/>
      <c r="I152" s="73"/>
      <c r="J152" s="2053"/>
      <c r="K152" s="73"/>
      <c r="L152" s="346"/>
      <c r="M152" s="73"/>
      <c r="N152" s="2053"/>
      <c r="O152" s="73"/>
      <c r="P152" s="2053"/>
      <c r="Q152" s="73"/>
      <c r="R152" s="2053"/>
      <c r="S152" s="73"/>
      <c r="T152" s="2053"/>
      <c r="U152" s="73"/>
      <c r="V152" s="1581"/>
      <c r="W152" s="73"/>
      <c r="X152" s="1581"/>
      <c r="Y152" s="73"/>
      <c r="Z152" s="348"/>
      <c r="AA152" s="349"/>
    </row>
    <row r="153" spans="1:130" ht="16.350000000000001" customHeight="1" x14ac:dyDescent="0.25">
      <c r="A153" s="2505"/>
      <c r="B153" s="1955" t="s">
        <v>148</v>
      </c>
      <c r="C153" s="2052">
        <f t="shared" si="23"/>
        <v>0</v>
      </c>
      <c r="D153" s="316">
        <f t="shared" si="24"/>
        <v>0</v>
      </c>
      <c r="E153" s="317">
        <f t="shared" si="22"/>
        <v>0</v>
      </c>
      <c r="F153" s="160"/>
      <c r="G153" s="252"/>
      <c r="H153" s="2053"/>
      <c r="I153" s="73"/>
      <c r="J153" s="2053"/>
      <c r="K153" s="73"/>
      <c r="L153" s="346"/>
      <c r="M153" s="73"/>
      <c r="N153" s="2053"/>
      <c r="O153" s="73"/>
      <c r="P153" s="2053"/>
      <c r="Q153" s="73"/>
      <c r="R153" s="2053"/>
      <c r="S153" s="73"/>
      <c r="T153" s="2053"/>
      <c r="U153" s="73"/>
      <c r="V153" s="1581"/>
      <c r="W153" s="73"/>
      <c r="X153" s="1581"/>
      <c r="Y153" s="73"/>
      <c r="Z153" s="348"/>
      <c r="AA153" s="349"/>
    </row>
    <row r="154" spans="1:130" ht="16.350000000000001" customHeight="1" x14ac:dyDescent="0.25">
      <c r="A154" s="2376"/>
      <c r="B154" s="1956" t="s">
        <v>149</v>
      </c>
      <c r="C154" s="361">
        <f t="shared" si="23"/>
        <v>0</v>
      </c>
      <c r="D154" s="362">
        <f t="shared" si="24"/>
        <v>0</v>
      </c>
      <c r="E154" s="363">
        <f t="shared" si="22"/>
        <v>0</v>
      </c>
      <c r="F154" s="2077"/>
      <c r="G154" s="2078"/>
      <c r="H154" s="190"/>
      <c r="I154" s="366"/>
      <c r="J154" s="190"/>
      <c r="K154" s="366"/>
      <c r="L154" s="367"/>
      <c r="M154" s="366"/>
      <c r="N154" s="190"/>
      <c r="O154" s="366"/>
      <c r="P154" s="190"/>
      <c r="Q154" s="366"/>
      <c r="R154" s="190"/>
      <c r="S154" s="366"/>
      <c r="T154" s="190"/>
      <c r="U154" s="366"/>
      <c r="V154" s="192"/>
      <c r="W154" s="366"/>
      <c r="X154" s="192"/>
      <c r="Y154" s="366"/>
      <c r="Z154" s="369"/>
      <c r="AA154" s="370"/>
    </row>
    <row r="155" spans="1:130" ht="16.350000000000001" customHeight="1" x14ac:dyDescent="0.25">
      <c r="A155" s="2738" t="s">
        <v>155</v>
      </c>
      <c r="B155" s="2739"/>
      <c r="C155" s="2070">
        <f>SUM(C145:C154)</f>
        <v>0</v>
      </c>
      <c r="D155" s="2071">
        <f>SUM(D145:D154)</f>
        <v>0</v>
      </c>
      <c r="E155" s="2072">
        <f>SUM(E145:E154)</f>
        <v>0</v>
      </c>
      <c r="F155" s="2070">
        <f>SUM(F145:F154)</f>
        <v>0</v>
      </c>
      <c r="G155" s="2074">
        <f t="shared" ref="G155:AA155" si="25">SUM(G145:G154)</f>
        <v>0</v>
      </c>
      <c r="H155" s="2070">
        <f t="shared" si="25"/>
        <v>0</v>
      </c>
      <c r="I155" s="2074">
        <f t="shared" si="25"/>
        <v>0</v>
      </c>
      <c r="J155" s="2070">
        <f t="shared" si="25"/>
        <v>0</v>
      </c>
      <c r="K155" s="2074">
        <f t="shared" si="25"/>
        <v>0</v>
      </c>
      <c r="L155" s="2070">
        <f t="shared" si="25"/>
        <v>0</v>
      </c>
      <c r="M155" s="2074">
        <f t="shared" si="25"/>
        <v>0</v>
      </c>
      <c r="N155" s="2070">
        <f t="shared" si="25"/>
        <v>0</v>
      </c>
      <c r="O155" s="2074">
        <f t="shared" si="25"/>
        <v>0</v>
      </c>
      <c r="P155" s="2070">
        <f t="shared" si="25"/>
        <v>0</v>
      </c>
      <c r="Q155" s="2074">
        <f t="shared" si="25"/>
        <v>0</v>
      </c>
      <c r="R155" s="2070">
        <f t="shared" si="25"/>
        <v>0</v>
      </c>
      <c r="S155" s="2074">
        <f t="shared" si="25"/>
        <v>0</v>
      </c>
      <c r="T155" s="2070">
        <f t="shared" si="25"/>
        <v>0</v>
      </c>
      <c r="U155" s="2074">
        <f t="shared" si="25"/>
        <v>0</v>
      </c>
      <c r="V155" s="2070">
        <f t="shared" si="25"/>
        <v>0</v>
      </c>
      <c r="W155" s="2074">
        <f t="shared" si="25"/>
        <v>0</v>
      </c>
      <c r="X155" s="2070">
        <f t="shared" si="25"/>
        <v>0</v>
      </c>
      <c r="Y155" s="2074">
        <f t="shared" si="25"/>
        <v>0</v>
      </c>
      <c r="Z155" s="2079">
        <f t="shared" si="25"/>
        <v>0</v>
      </c>
      <c r="AA155" s="2076">
        <f t="shared" si="25"/>
        <v>0</v>
      </c>
    </row>
    <row r="156" spans="1:130" ht="31.35" customHeight="1" x14ac:dyDescent="0.25">
      <c r="A156" s="372" t="s">
        <v>158</v>
      </c>
      <c r="B156" s="373"/>
      <c r="C156" s="373"/>
      <c r="D156" s="373"/>
      <c r="E156" s="229"/>
      <c r="F156" s="374"/>
      <c r="G156" s="374"/>
      <c r="H156" s="374"/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4"/>
      <c r="X156" s="374"/>
      <c r="Y156" s="374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2732" t="s">
        <v>21</v>
      </c>
      <c r="B157" s="2722"/>
      <c r="C157" s="2721" t="s">
        <v>64</v>
      </c>
      <c r="D157" s="2732"/>
      <c r="E157" s="2722"/>
      <c r="F157" s="2685" t="s">
        <v>28</v>
      </c>
      <c r="G157" s="2733"/>
      <c r="H157" s="2733"/>
      <c r="I157" s="2733"/>
      <c r="J157" s="2733"/>
      <c r="K157" s="2733"/>
      <c r="L157" s="2733"/>
      <c r="M157" s="2733"/>
      <c r="N157" s="2733"/>
      <c r="O157" s="2733"/>
      <c r="P157" s="2733"/>
      <c r="Q157" s="2733"/>
      <c r="R157" s="2733"/>
      <c r="S157" s="2733"/>
      <c r="T157" s="2733"/>
      <c r="U157" s="2733"/>
      <c r="V157" s="2733"/>
      <c r="W157" s="2733"/>
      <c r="X157" s="2733"/>
      <c r="Y157" s="2733"/>
      <c r="Z157" s="2733"/>
      <c r="AA157" s="2733"/>
      <c r="AB157" s="2733"/>
      <c r="AC157" s="2733"/>
      <c r="AD157" s="2733"/>
      <c r="AE157" s="2733"/>
      <c r="AF157" s="2733"/>
      <c r="AG157" s="2733"/>
      <c r="AH157" s="2733"/>
      <c r="AI157" s="2733"/>
      <c r="AJ157" s="2733"/>
      <c r="AK157" s="2733"/>
      <c r="AL157" s="2733"/>
      <c r="AM157" s="2691"/>
    </row>
    <row r="158" spans="1:130" ht="16.350000000000001" customHeight="1" x14ac:dyDescent="0.25">
      <c r="A158" s="2366"/>
      <c r="B158" s="2331"/>
      <c r="C158" s="2376"/>
      <c r="D158" s="2357"/>
      <c r="E158" s="2723"/>
      <c r="F158" s="2685" t="s">
        <v>159</v>
      </c>
      <c r="G158" s="2691"/>
      <c r="H158" s="2685" t="s">
        <v>160</v>
      </c>
      <c r="I158" s="2691"/>
      <c r="J158" s="2685" t="s">
        <v>137</v>
      </c>
      <c r="K158" s="2691"/>
      <c r="L158" s="2740" t="s">
        <v>138</v>
      </c>
      <c r="M158" s="2741"/>
      <c r="N158" s="2741" t="s">
        <v>139</v>
      </c>
      <c r="O158" s="2719"/>
      <c r="P158" s="2685" t="s">
        <v>161</v>
      </c>
      <c r="Q158" s="2691"/>
      <c r="R158" s="2733" t="s">
        <v>162</v>
      </c>
      <c r="S158" s="2691"/>
      <c r="T158" s="2733" t="s">
        <v>163</v>
      </c>
      <c r="U158" s="2691"/>
      <c r="V158" s="2685" t="s">
        <v>164</v>
      </c>
      <c r="W158" s="2691"/>
      <c r="X158" s="2733" t="s">
        <v>165</v>
      </c>
      <c r="Y158" s="2691"/>
      <c r="Z158" s="2736" t="s">
        <v>166</v>
      </c>
      <c r="AA158" s="2737"/>
      <c r="AB158" s="2736" t="s">
        <v>167</v>
      </c>
      <c r="AC158" s="2737"/>
      <c r="AD158" s="2736" t="s">
        <v>168</v>
      </c>
      <c r="AE158" s="2737"/>
      <c r="AF158" s="2736" t="s">
        <v>141</v>
      </c>
      <c r="AG158" s="2737"/>
      <c r="AH158" s="2736" t="s">
        <v>169</v>
      </c>
      <c r="AI158" s="2737"/>
      <c r="AJ158" s="2736" t="s">
        <v>170</v>
      </c>
      <c r="AK158" s="2737"/>
      <c r="AL158" s="2742" t="s">
        <v>143</v>
      </c>
      <c r="AM158" s="2737"/>
    </row>
    <row r="159" spans="1:130" ht="16.350000000000001" customHeight="1" x14ac:dyDescent="0.25">
      <c r="A159" s="2357"/>
      <c r="B159" s="2723"/>
      <c r="C159" s="2039" t="s">
        <v>17</v>
      </c>
      <c r="D159" s="2081" t="s">
        <v>18</v>
      </c>
      <c r="E159" s="1954" t="s">
        <v>19</v>
      </c>
      <c r="F159" s="2082" t="s">
        <v>18</v>
      </c>
      <c r="G159" s="1954" t="s">
        <v>19</v>
      </c>
      <c r="H159" s="2082" t="s">
        <v>18</v>
      </c>
      <c r="I159" s="1954" t="s">
        <v>19</v>
      </c>
      <c r="J159" s="2082" t="s">
        <v>18</v>
      </c>
      <c r="K159" s="1954" t="s">
        <v>19</v>
      </c>
      <c r="L159" s="2042" t="s">
        <v>18</v>
      </c>
      <c r="M159" s="378" t="s">
        <v>19</v>
      </c>
      <c r="N159" s="2054" t="s">
        <v>18</v>
      </c>
      <c r="O159" s="2066" t="s">
        <v>19</v>
      </c>
      <c r="P159" s="2054" t="s">
        <v>18</v>
      </c>
      <c r="Q159" s="2066" t="s">
        <v>19</v>
      </c>
      <c r="R159" s="2040" t="s">
        <v>18</v>
      </c>
      <c r="S159" s="2055" t="s">
        <v>19</v>
      </c>
      <c r="T159" s="2040" t="s">
        <v>18</v>
      </c>
      <c r="U159" s="2055" t="s">
        <v>19</v>
      </c>
      <c r="V159" s="2042" t="s">
        <v>18</v>
      </c>
      <c r="W159" s="2055" t="s">
        <v>19</v>
      </c>
      <c r="X159" s="2040" t="s">
        <v>18</v>
      </c>
      <c r="Y159" s="2055" t="s">
        <v>19</v>
      </c>
      <c r="Z159" s="2083" t="s">
        <v>18</v>
      </c>
      <c r="AA159" s="2084" t="s">
        <v>19</v>
      </c>
      <c r="AB159" s="2083" t="s">
        <v>18</v>
      </c>
      <c r="AC159" s="2084" t="s">
        <v>19</v>
      </c>
      <c r="AD159" s="2083" t="s">
        <v>18</v>
      </c>
      <c r="AE159" s="2084" t="s">
        <v>19</v>
      </c>
      <c r="AF159" s="2083" t="s">
        <v>18</v>
      </c>
      <c r="AG159" s="2084" t="s">
        <v>19</v>
      </c>
      <c r="AH159" s="2083" t="s">
        <v>18</v>
      </c>
      <c r="AI159" s="2084" t="s">
        <v>19</v>
      </c>
      <c r="AJ159" s="2083" t="s">
        <v>18</v>
      </c>
      <c r="AK159" s="2084" t="s">
        <v>19</v>
      </c>
      <c r="AL159" s="2067" t="s">
        <v>18</v>
      </c>
      <c r="AM159" s="2084" t="s">
        <v>19</v>
      </c>
    </row>
    <row r="160" spans="1:130" ht="16.350000000000001" customHeight="1" x14ac:dyDescent="0.25">
      <c r="A160" s="2734" t="s">
        <v>171</v>
      </c>
      <c r="B160" s="1918" t="s">
        <v>172</v>
      </c>
      <c r="C160" s="1905">
        <f t="shared" ref="C160:C165" si="26">SUM(D160+E160)</f>
        <v>0</v>
      </c>
      <c r="D160" s="310">
        <f>SUM(F160+H160+J160+L160+N160+P160+R160+T160+V160+X160+Z160+AB160+AD160+AF160+AH160+AJ160+AL160)</f>
        <v>0</v>
      </c>
      <c r="E160" s="2085">
        <f t="shared" ref="D160:E164" si="27">SUM(G160+I160+K160+M160+O160+Q160+S160+U160+W160+Y160+AA160+AC160+AE160+AG160+AI160+AK160+AM160)</f>
        <v>0</v>
      </c>
      <c r="F160" s="2068"/>
      <c r="G160" s="96"/>
      <c r="H160" s="1821"/>
      <c r="I160" s="96"/>
      <c r="J160" s="1821"/>
      <c r="K160" s="96"/>
      <c r="L160" s="1821"/>
      <c r="M160" s="383"/>
      <c r="N160" s="383"/>
      <c r="O160" s="96"/>
      <c r="P160" s="1821"/>
      <c r="Q160" s="96"/>
      <c r="R160" s="2068"/>
      <c r="S160" s="96"/>
      <c r="T160" s="2068"/>
      <c r="U160" s="96"/>
      <c r="V160" s="1821"/>
      <c r="W160" s="96"/>
      <c r="X160" s="2068"/>
      <c r="Y160" s="96"/>
      <c r="Z160" s="1920"/>
      <c r="AA160" s="314"/>
      <c r="AB160" s="1920"/>
      <c r="AC160" s="314"/>
      <c r="AD160" s="1920"/>
      <c r="AE160" s="314"/>
      <c r="AF160" s="1920"/>
      <c r="AG160" s="314"/>
      <c r="AH160" s="1920"/>
      <c r="AI160" s="314"/>
      <c r="AJ160" s="1920"/>
      <c r="AK160" s="314"/>
      <c r="AL160" s="2086"/>
      <c r="AM160" s="314"/>
    </row>
    <row r="161" spans="1:130" ht="16.350000000000001" customHeight="1" x14ac:dyDescent="0.25">
      <c r="A161" s="2360"/>
      <c r="B161" s="386" t="s">
        <v>173</v>
      </c>
      <c r="C161" s="2052">
        <f t="shared" si="26"/>
        <v>0</v>
      </c>
      <c r="D161" s="316">
        <f t="shared" si="27"/>
        <v>0</v>
      </c>
      <c r="E161" s="251">
        <f t="shared" si="27"/>
        <v>0</v>
      </c>
      <c r="F161" s="165"/>
      <c r="G161" s="83"/>
      <c r="H161" s="82"/>
      <c r="I161" s="83"/>
      <c r="J161" s="82"/>
      <c r="K161" s="83"/>
      <c r="L161" s="82"/>
      <c r="M161" s="387"/>
      <c r="N161" s="387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88"/>
      <c r="AA161" s="320"/>
      <c r="AB161" s="388"/>
      <c r="AC161" s="320"/>
      <c r="AD161" s="388"/>
      <c r="AE161" s="320"/>
      <c r="AF161" s="388"/>
      <c r="AG161" s="320"/>
      <c r="AH161" s="388"/>
      <c r="AI161" s="320"/>
      <c r="AJ161" s="388"/>
      <c r="AK161" s="320"/>
      <c r="AL161" s="389"/>
      <c r="AM161" s="320"/>
    </row>
    <row r="162" spans="1:130" ht="16.350000000000001" customHeight="1" x14ac:dyDescent="0.25">
      <c r="A162" s="2735"/>
      <c r="B162" s="390" t="s">
        <v>174</v>
      </c>
      <c r="C162" s="361">
        <f t="shared" si="26"/>
        <v>0</v>
      </c>
      <c r="D162" s="362">
        <f t="shared" si="27"/>
        <v>0</v>
      </c>
      <c r="E162" s="2087">
        <f t="shared" si="27"/>
        <v>0</v>
      </c>
      <c r="F162" s="194"/>
      <c r="G162" s="93"/>
      <c r="H162" s="54"/>
      <c r="I162" s="93"/>
      <c r="J162" s="54"/>
      <c r="K162" s="93"/>
      <c r="L162" s="54"/>
      <c r="M162" s="392"/>
      <c r="N162" s="392"/>
      <c r="O162" s="93"/>
      <c r="P162" s="54"/>
      <c r="Q162" s="93"/>
      <c r="R162" s="194"/>
      <c r="S162" s="93"/>
      <c r="T162" s="194"/>
      <c r="U162" s="93"/>
      <c r="V162" s="54"/>
      <c r="W162" s="93"/>
      <c r="X162" s="194"/>
      <c r="Y162" s="93"/>
      <c r="Z162" s="188"/>
      <c r="AA162" s="189"/>
      <c r="AB162" s="188"/>
      <c r="AC162" s="189"/>
      <c r="AD162" s="188"/>
      <c r="AE162" s="189"/>
      <c r="AF162" s="188"/>
      <c r="AG162" s="189"/>
      <c r="AH162" s="188"/>
      <c r="AI162" s="189"/>
      <c r="AJ162" s="188"/>
      <c r="AK162" s="189"/>
      <c r="AL162" s="393"/>
      <c r="AM162" s="189"/>
    </row>
    <row r="163" spans="1:130" ht="16.350000000000001" customHeight="1" x14ac:dyDescent="0.25">
      <c r="A163" s="2734" t="s">
        <v>175</v>
      </c>
      <c r="B163" s="1918" t="s">
        <v>172</v>
      </c>
      <c r="C163" s="1905">
        <f t="shared" si="26"/>
        <v>0</v>
      </c>
      <c r="D163" s="310">
        <f t="shared" si="27"/>
        <v>0</v>
      </c>
      <c r="E163" s="2085">
        <f t="shared" si="27"/>
        <v>0</v>
      </c>
      <c r="F163" s="2068"/>
      <c r="G163" s="96"/>
      <c r="H163" s="1821"/>
      <c r="I163" s="96"/>
      <c r="J163" s="1821"/>
      <c r="K163" s="96"/>
      <c r="L163" s="1821"/>
      <c r="M163" s="383"/>
      <c r="N163" s="383"/>
      <c r="O163" s="96"/>
      <c r="P163" s="1821"/>
      <c r="Q163" s="96"/>
      <c r="R163" s="2068"/>
      <c r="S163" s="96"/>
      <c r="T163" s="2068"/>
      <c r="U163" s="96"/>
      <c r="V163" s="1821"/>
      <c r="W163" s="96"/>
      <c r="X163" s="2068"/>
      <c r="Y163" s="96"/>
      <c r="Z163" s="1920"/>
      <c r="AA163" s="314"/>
      <c r="AB163" s="1920"/>
      <c r="AC163" s="314"/>
      <c r="AD163" s="1920"/>
      <c r="AE163" s="314"/>
      <c r="AF163" s="1920"/>
      <c r="AG163" s="314"/>
      <c r="AH163" s="1920"/>
      <c r="AI163" s="314"/>
      <c r="AJ163" s="1920"/>
      <c r="AK163" s="314"/>
      <c r="AL163" s="2086"/>
      <c r="AM163" s="314"/>
    </row>
    <row r="164" spans="1:130" ht="16.350000000000001" customHeight="1" x14ac:dyDescent="0.25">
      <c r="A164" s="2360"/>
      <c r="B164" s="386" t="s">
        <v>173</v>
      </c>
      <c r="C164" s="2052">
        <f t="shared" si="26"/>
        <v>0</v>
      </c>
      <c r="D164" s="316">
        <f t="shared" si="27"/>
        <v>0</v>
      </c>
      <c r="E164" s="251">
        <f t="shared" si="27"/>
        <v>0</v>
      </c>
      <c r="F164" s="165"/>
      <c r="G164" s="83"/>
      <c r="H164" s="82"/>
      <c r="I164" s="83"/>
      <c r="J164" s="82"/>
      <c r="K164" s="83"/>
      <c r="L164" s="82"/>
      <c r="M164" s="387"/>
      <c r="N164" s="387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88"/>
      <c r="AA164" s="320"/>
      <c r="AB164" s="388"/>
      <c r="AC164" s="320"/>
      <c r="AD164" s="388"/>
      <c r="AE164" s="320"/>
      <c r="AF164" s="388"/>
      <c r="AG164" s="320"/>
      <c r="AH164" s="388"/>
      <c r="AI164" s="320"/>
      <c r="AJ164" s="388"/>
      <c r="AK164" s="320"/>
      <c r="AL164" s="389"/>
      <c r="AM164" s="320"/>
    </row>
    <row r="165" spans="1:130" ht="16.350000000000001" customHeight="1" x14ac:dyDescent="0.25">
      <c r="A165" s="2735"/>
      <c r="B165" s="390" t="s">
        <v>174</v>
      </c>
      <c r="C165" s="361">
        <f t="shared" si="26"/>
        <v>0</v>
      </c>
      <c r="D165" s="362">
        <f>SUM(F165+H165+J165+L165+N165+P165+R165+T165+V165+X165+Z165+AB165+AD165+AF165+AH165+AJ165+AL165)</f>
        <v>0</v>
      </c>
      <c r="E165" s="2087">
        <f>SUM(G165+I165+K165+M165+O165+Q165+S165+U165+W165+Y165+AA165+AC165+AE165+AG165+AI165+AK165+AM165)</f>
        <v>0</v>
      </c>
      <c r="F165" s="194"/>
      <c r="G165" s="93"/>
      <c r="H165" s="54"/>
      <c r="I165" s="93"/>
      <c r="J165" s="54"/>
      <c r="K165" s="93"/>
      <c r="L165" s="54"/>
      <c r="M165" s="392"/>
      <c r="N165" s="392"/>
      <c r="O165" s="93"/>
      <c r="P165" s="54"/>
      <c r="Q165" s="93"/>
      <c r="R165" s="194"/>
      <c r="S165" s="93"/>
      <c r="T165" s="194"/>
      <c r="U165" s="93"/>
      <c r="V165" s="54"/>
      <c r="W165" s="93"/>
      <c r="X165" s="194"/>
      <c r="Y165" s="93"/>
      <c r="Z165" s="188"/>
      <c r="AA165" s="189"/>
      <c r="AB165" s="188"/>
      <c r="AC165" s="189"/>
      <c r="AD165" s="188"/>
      <c r="AE165" s="189"/>
      <c r="AF165" s="188"/>
      <c r="AG165" s="189"/>
      <c r="AH165" s="188"/>
      <c r="AI165" s="189"/>
      <c r="AJ165" s="188"/>
      <c r="AK165" s="189"/>
      <c r="AL165" s="393"/>
      <c r="AM165" s="189"/>
    </row>
    <row r="166" spans="1:130" ht="31.35" customHeight="1" x14ac:dyDescent="0.25">
      <c r="A166" s="372" t="s">
        <v>176</v>
      </c>
      <c r="B166" s="372"/>
      <c r="C166" s="372"/>
      <c r="D166" s="372"/>
      <c r="E166" s="19"/>
      <c r="F166" s="19"/>
      <c r="G166" s="19"/>
      <c r="H166" s="19"/>
      <c r="I166" s="19"/>
      <c r="J166" s="19"/>
      <c r="K166" s="19"/>
      <c r="L166" s="19"/>
      <c r="M166" s="199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2730" t="s">
        <v>25</v>
      </c>
      <c r="B167" s="2730" t="s">
        <v>26</v>
      </c>
      <c r="C167" s="2721" t="s">
        <v>64</v>
      </c>
      <c r="D167" s="2732"/>
      <c r="E167" s="2722"/>
      <c r="F167" s="2685" t="s">
        <v>28</v>
      </c>
      <c r="G167" s="2733"/>
      <c r="H167" s="2733"/>
      <c r="I167" s="2733"/>
      <c r="J167" s="2733"/>
      <c r="K167" s="2733"/>
      <c r="L167" s="2733"/>
      <c r="M167" s="2733"/>
      <c r="N167" s="2733"/>
      <c r="O167" s="2691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518"/>
      <c r="B168" s="2518"/>
      <c r="C168" s="2376"/>
      <c r="D168" s="2357"/>
      <c r="E168" s="2723"/>
      <c r="F168" s="2685" t="s">
        <v>168</v>
      </c>
      <c r="G168" s="2691"/>
      <c r="H168" s="2685" t="s">
        <v>141</v>
      </c>
      <c r="I168" s="2691"/>
      <c r="J168" s="2685" t="s">
        <v>169</v>
      </c>
      <c r="K168" s="2691"/>
      <c r="L168" s="2685" t="s">
        <v>170</v>
      </c>
      <c r="M168" s="2691"/>
      <c r="N168" s="2685" t="s">
        <v>143</v>
      </c>
      <c r="O168" s="2691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353"/>
      <c r="B169" s="2353"/>
      <c r="C169" s="2039" t="s">
        <v>17</v>
      </c>
      <c r="D169" s="2081" t="s">
        <v>18</v>
      </c>
      <c r="E169" s="1954" t="s">
        <v>19</v>
      </c>
      <c r="F169" s="2082" t="s">
        <v>18</v>
      </c>
      <c r="G169" s="1954" t="s">
        <v>19</v>
      </c>
      <c r="H169" s="2082" t="s">
        <v>18</v>
      </c>
      <c r="I169" s="1954" t="s">
        <v>19</v>
      </c>
      <c r="J169" s="2082" t="s">
        <v>18</v>
      </c>
      <c r="K169" s="1954" t="s">
        <v>19</v>
      </c>
      <c r="L169" s="2082" t="s">
        <v>18</v>
      </c>
      <c r="M169" s="1954" t="s">
        <v>19</v>
      </c>
      <c r="N169" s="2082" t="s">
        <v>18</v>
      </c>
      <c r="O169" s="1954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2730" t="s">
        <v>177</v>
      </c>
      <c r="B170" s="1918" t="s">
        <v>178</v>
      </c>
      <c r="C170" s="1905">
        <f t="shared" ref="C170:C175" si="28">SUM(D170+E170)</f>
        <v>0</v>
      </c>
      <c r="D170" s="310">
        <f>SUM(F170+H170+J170+L170+N170)</f>
        <v>0</v>
      </c>
      <c r="E170" s="2085">
        <f t="shared" ref="D170:E175" si="29">SUM(G170+I170+K170+M170+O170)</f>
        <v>0</v>
      </c>
      <c r="F170" s="2068"/>
      <c r="G170" s="394"/>
      <c r="H170" s="1821"/>
      <c r="I170" s="96"/>
      <c r="J170" s="2068"/>
      <c r="K170" s="394"/>
      <c r="L170" s="1821"/>
      <c r="M170" s="96"/>
      <c r="N170" s="2068"/>
      <c r="O170" s="96"/>
      <c r="P170" s="510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518"/>
      <c r="B171" s="395" t="s">
        <v>179</v>
      </c>
      <c r="C171" s="350">
        <f t="shared" si="28"/>
        <v>0</v>
      </c>
      <c r="D171" s="351">
        <f t="shared" si="29"/>
        <v>0</v>
      </c>
      <c r="E171" s="396">
        <f t="shared" si="29"/>
        <v>0</v>
      </c>
      <c r="F171" s="353"/>
      <c r="G171" s="397"/>
      <c r="H171" s="355"/>
      <c r="I171" s="356"/>
      <c r="J171" s="353"/>
      <c r="K171" s="397"/>
      <c r="L171" s="355"/>
      <c r="M171" s="356"/>
      <c r="N171" s="353"/>
      <c r="O171" s="356"/>
      <c r="P171" s="510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353"/>
      <c r="B172" s="398" t="s">
        <v>180</v>
      </c>
      <c r="C172" s="399">
        <f t="shared" si="28"/>
        <v>0</v>
      </c>
      <c r="D172" s="327">
        <f t="shared" si="29"/>
        <v>0</v>
      </c>
      <c r="E172" s="255">
        <f t="shared" si="29"/>
        <v>0</v>
      </c>
      <c r="F172" s="329"/>
      <c r="G172" s="400"/>
      <c r="H172" s="105"/>
      <c r="I172" s="106"/>
      <c r="J172" s="329"/>
      <c r="K172" s="400"/>
      <c r="L172" s="105"/>
      <c r="M172" s="106"/>
      <c r="N172" s="329"/>
      <c r="O172" s="106"/>
      <c r="P172" s="510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2730" t="s">
        <v>181</v>
      </c>
      <c r="B173" s="1922" t="s">
        <v>178</v>
      </c>
      <c r="C173" s="1905">
        <f t="shared" si="28"/>
        <v>0</v>
      </c>
      <c r="D173" s="310">
        <f t="shared" si="29"/>
        <v>0</v>
      </c>
      <c r="E173" s="2085">
        <f t="shared" si="29"/>
        <v>0</v>
      </c>
      <c r="F173" s="1821"/>
      <c r="G173" s="96"/>
      <c r="H173" s="1821"/>
      <c r="I173" s="394"/>
      <c r="J173" s="1821"/>
      <c r="K173" s="96"/>
      <c r="L173" s="2068"/>
      <c r="M173" s="394"/>
      <c r="N173" s="1821"/>
      <c r="O173" s="96"/>
      <c r="P173" s="510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518"/>
      <c r="B174" s="395" t="s">
        <v>179</v>
      </c>
      <c r="C174" s="321">
        <f t="shared" si="28"/>
        <v>0</v>
      </c>
      <c r="D174" s="322">
        <f t="shared" si="29"/>
        <v>0</v>
      </c>
      <c r="E174" s="402">
        <f t="shared" si="29"/>
        <v>0</v>
      </c>
      <c r="F174" s="355"/>
      <c r="G174" s="356"/>
      <c r="H174" s="82"/>
      <c r="I174" s="169"/>
      <c r="J174" s="82"/>
      <c r="K174" s="83"/>
      <c r="L174" s="165"/>
      <c r="M174" s="169"/>
      <c r="N174" s="82"/>
      <c r="O174" s="83"/>
      <c r="P174" s="510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353"/>
      <c r="B175" s="403" t="s">
        <v>180</v>
      </c>
      <c r="C175" s="256">
        <f t="shared" si="28"/>
        <v>0</v>
      </c>
      <c r="D175" s="324">
        <f t="shared" si="29"/>
        <v>0</v>
      </c>
      <c r="E175" s="140">
        <f>SUM(G175+I175+K175+M175+O175)</f>
        <v>0</v>
      </c>
      <c r="F175" s="54"/>
      <c r="G175" s="93"/>
      <c r="H175" s="54"/>
      <c r="I175" s="404"/>
      <c r="J175" s="54"/>
      <c r="K175" s="93"/>
      <c r="L175" s="194"/>
      <c r="M175" s="404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2731" t="s">
        <v>182</v>
      </c>
      <c r="B176" s="2731"/>
      <c r="C176" s="2731"/>
      <c r="D176" s="2731"/>
      <c r="E176" s="2731"/>
      <c r="F176" s="2731"/>
      <c r="G176" s="2731"/>
      <c r="H176" s="2731"/>
      <c r="I176" s="2731"/>
      <c r="J176" s="2731"/>
      <c r="K176" s="2731"/>
      <c r="L176" s="2731"/>
      <c r="M176" s="2731"/>
      <c r="N176" s="2731"/>
      <c r="O176" s="2731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2721" t="s">
        <v>183</v>
      </c>
      <c r="B177" s="2722"/>
      <c r="C177" s="2721" t="s">
        <v>64</v>
      </c>
      <c r="D177" s="2732"/>
      <c r="E177" s="2722"/>
      <c r="F177" s="2685" t="s">
        <v>28</v>
      </c>
      <c r="G177" s="2733"/>
      <c r="H177" s="2733"/>
      <c r="I177" s="2733"/>
      <c r="J177" s="2733"/>
      <c r="K177" s="2733"/>
      <c r="L177" s="2733"/>
      <c r="M177" s="2733"/>
      <c r="N177" s="2733"/>
      <c r="O177" s="2733"/>
      <c r="P177" s="2733"/>
      <c r="Q177" s="2691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505"/>
      <c r="B178" s="2331"/>
      <c r="C178" s="2376"/>
      <c r="D178" s="2357"/>
      <c r="E178" s="2723"/>
      <c r="F178" s="2685" t="s">
        <v>141</v>
      </c>
      <c r="G178" s="2691"/>
      <c r="H178" s="2685" t="s">
        <v>169</v>
      </c>
      <c r="I178" s="2691"/>
      <c r="J178" s="2685" t="s">
        <v>170</v>
      </c>
      <c r="K178" s="2691"/>
      <c r="L178" s="2685" t="s">
        <v>184</v>
      </c>
      <c r="M178" s="2691"/>
      <c r="N178" s="2685" t="s">
        <v>185</v>
      </c>
      <c r="O178" s="2691"/>
      <c r="P178" s="2685" t="s">
        <v>186</v>
      </c>
      <c r="Q178" s="2691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376"/>
      <c r="B179" s="2723"/>
      <c r="C179" s="2039" t="s">
        <v>17</v>
      </c>
      <c r="D179" s="2081" t="s">
        <v>18</v>
      </c>
      <c r="E179" s="1954" t="s">
        <v>19</v>
      </c>
      <c r="F179" s="2082" t="s">
        <v>18</v>
      </c>
      <c r="G179" s="1954" t="s">
        <v>19</v>
      </c>
      <c r="H179" s="2082" t="s">
        <v>18</v>
      </c>
      <c r="I179" s="1954" t="s">
        <v>19</v>
      </c>
      <c r="J179" s="2082" t="s">
        <v>18</v>
      </c>
      <c r="K179" s="2088" t="s">
        <v>19</v>
      </c>
      <c r="L179" s="2082" t="s">
        <v>18</v>
      </c>
      <c r="M179" s="1954" t="s">
        <v>19</v>
      </c>
      <c r="N179" s="2082" t="s">
        <v>18</v>
      </c>
      <c r="O179" s="1954" t="s">
        <v>19</v>
      </c>
      <c r="P179" s="2082" t="s">
        <v>18</v>
      </c>
      <c r="Q179" s="2088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2631" t="s">
        <v>187</v>
      </c>
      <c r="B180" s="2728"/>
      <c r="C180" s="1905">
        <f>SUM(D180+E180)</f>
        <v>21</v>
      </c>
      <c r="D180" s="310">
        <f t="shared" ref="D180:E182" si="30">SUM(F180+H180+J180+L180+N180+P180)</f>
        <v>12</v>
      </c>
      <c r="E180" s="2085">
        <f t="shared" si="30"/>
        <v>9</v>
      </c>
      <c r="F180" s="2068">
        <v>1</v>
      </c>
      <c r="G180" s="394">
        <v>1</v>
      </c>
      <c r="H180" s="1821">
        <v>5</v>
      </c>
      <c r="I180" s="96">
        <v>1</v>
      </c>
      <c r="J180" s="2068">
        <v>5</v>
      </c>
      <c r="K180" s="96">
        <v>2</v>
      </c>
      <c r="L180" s="2068">
        <v>0</v>
      </c>
      <c r="M180" s="394">
        <v>2</v>
      </c>
      <c r="N180" s="1821">
        <v>0</v>
      </c>
      <c r="O180" s="96">
        <v>3</v>
      </c>
      <c r="P180" s="2068">
        <v>1</v>
      </c>
      <c r="Q180" s="96">
        <v>0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347" t="s">
        <v>188</v>
      </c>
      <c r="B181" s="2348"/>
      <c r="C181" s="321">
        <f>SUM(D181+E181)</f>
        <v>89</v>
      </c>
      <c r="D181" s="322">
        <f t="shared" si="30"/>
        <v>46</v>
      </c>
      <c r="E181" s="396">
        <f t="shared" si="30"/>
        <v>43</v>
      </c>
      <c r="F181" s="353">
        <v>8</v>
      </c>
      <c r="G181" s="397">
        <v>8</v>
      </c>
      <c r="H181" s="355">
        <v>7</v>
      </c>
      <c r="I181" s="356">
        <v>7</v>
      </c>
      <c r="J181" s="353">
        <v>8</v>
      </c>
      <c r="K181" s="356">
        <v>7</v>
      </c>
      <c r="L181" s="353">
        <v>10</v>
      </c>
      <c r="M181" s="397">
        <v>7</v>
      </c>
      <c r="N181" s="355">
        <v>10</v>
      </c>
      <c r="O181" s="356">
        <v>7</v>
      </c>
      <c r="P181" s="353">
        <v>3</v>
      </c>
      <c r="Q181" s="356">
        <v>7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317" t="s">
        <v>189</v>
      </c>
      <c r="B182" s="2318"/>
      <c r="C182" s="406">
        <f>SUM(D182+E182)</f>
        <v>44</v>
      </c>
      <c r="D182" s="322">
        <f t="shared" si="30"/>
        <v>22</v>
      </c>
      <c r="E182" s="402">
        <f t="shared" si="30"/>
        <v>22</v>
      </c>
      <c r="F182" s="165">
        <v>4</v>
      </c>
      <c r="G182" s="169">
        <v>2</v>
      </c>
      <c r="H182" s="82">
        <v>6</v>
      </c>
      <c r="I182" s="83">
        <v>8</v>
      </c>
      <c r="J182" s="165">
        <v>6</v>
      </c>
      <c r="K182" s="83">
        <v>2</v>
      </c>
      <c r="L182" s="165">
        <v>4</v>
      </c>
      <c r="M182" s="169">
        <v>4</v>
      </c>
      <c r="N182" s="82">
        <v>2</v>
      </c>
      <c r="O182" s="83">
        <v>6</v>
      </c>
      <c r="P182" s="165">
        <v>0</v>
      </c>
      <c r="Q182" s="83">
        <v>0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515" t="s">
        <v>190</v>
      </c>
      <c r="B183" s="2729"/>
      <c r="C183" s="407"/>
      <c r="D183" s="408"/>
      <c r="E183" s="2089"/>
      <c r="F183" s="410"/>
      <c r="G183" s="411"/>
      <c r="H183" s="412"/>
      <c r="I183" s="413"/>
      <c r="J183" s="2090"/>
      <c r="K183" s="2091"/>
      <c r="L183" s="410"/>
      <c r="M183" s="411"/>
      <c r="N183" s="412"/>
      <c r="O183" s="413"/>
      <c r="P183" s="2090"/>
      <c r="Q183" s="2091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2685" t="s">
        <v>64</v>
      </c>
      <c r="B184" s="2691"/>
      <c r="C184" s="2043">
        <f>SUM(C180:C182)</f>
        <v>154</v>
      </c>
      <c r="D184" s="2092">
        <f>SUM(D180:D182)</f>
        <v>80</v>
      </c>
      <c r="E184" s="2044">
        <f>SUM(E180:E182)</f>
        <v>74</v>
      </c>
      <c r="F184" s="2043">
        <f>SUM(F180:F182)</f>
        <v>13</v>
      </c>
      <c r="G184" s="2044">
        <f t="shared" ref="G184:Q184" si="31">SUM(G180:G182)</f>
        <v>11</v>
      </c>
      <c r="H184" s="2043">
        <f t="shared" si="31"/>
        <v>18</v>
      </c>
      <c r="I184" s="2044">
        <f t="shared" si="31"/>
        <v>16</v>
      </c>
      <c r="J184" s="2043">
        <f t="shared" si="31"/>
        <v>19</v>
      </c>
      <c r="K184" s="2044">
        <f t="shared" si="31"/>
        <v>11</v>
      </c>
      <c r="L184" s="2043">
        <f t="shared" si="31"/>
        <v>14</v>
      </c>
      <c r="M184" s="2044">
        <f t="shared" si="31"/>
        <v>13</v>
      </c>
      <c r="N184" s="2043">
        <f t="shared" si="31"/>
        <v>12</v>
      </c>
      <c r="O184" s="2044">
        <f t="shared" si="31"/>
        <v>16</v>
      </c>
      <c r="P184" s="2043">
        <f t="shared" si="31"/>
        <v>4</v>
      </c>
      <c r="Q184" s="2047">
        <f t="shared" si="31"/>
        <v>7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191</v>
      </c>
      <c r="M185" s="1771"/>
      <c r="N185" s="1771"/>
      <c r="O185" s="1771"/>
      <c r="P185" s="1771"/>
    </row>
    <row r="186" spans="1:130" ht="31.35" customHeight="1" x14ac:dyDescent="0.25">
      <c r="A186" s="418" t="s">
        <v>192</v>
      </c>
      <c r="B186" s="419"/>
      <c r="C186" s="419"/>
      <c r="D186" s="419"/>
      <c r="E186" s="419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2721" t="s">
        <v>193</v>
      </c>
      <c r="B187" s="2722"/>
      <c r="C187" s="2724" t="s">
        <v>113</v>
      </c>
      <c r="D187" s="2335"/>
      <c r="E187" s="2336"/>
      <c r="F187" s="2725" t="s">
        <v>28</v>
      </c>
      <c r="G187" s="2726"/>
      <c r="H187" s="2726"/>
      <c r="I187" s="2726"/>
      <c r="J187" s="2726"/>
      <c r="K187" s="2726"/>
      <c r="L187" s="2726"/>
      <c r="M187" s="2726"/>
      <c r="N187" s="2726"/>
      <c r="O187" s="2726"/>
      <c r="P187" s="2726"/>
      <c r="Q187" s="2727"/>
    </row>
    <row r="188" spans="1:130" ht="16.350000000000001" customHeight="1" x14ac:dyDescent="0.25">
      <c r="A188" s="2505"/>
      <c r="B188" s="2331"/>
      <c r="C188" s="2337"/>
      <c r="D188" s="2338"/>
      <c r="E188" s="2339"/>
      <c r="F188" s="2718" t="s">
        <v>114</v>
      </c>
      <c r="G188" s="2719"/>
      <c r="H188" s="2718" t="s">
        <v>115</v>
      </c>
      <c r="I188" s="2719"/>
      <c r="J188" s="2718" t="s">
        <v>116</v>
      </c>
      <c r="K188" s="2719"/>
      <c r="L188" s="2718" t="s">
        <v>117</v>
      </c>
      <c r="M188" s="2719"/>
      <c r="N188" s="2718" t="s">
        <v>118</v>
      </c>
      <c r="O188" s="2719"/>
      <c r="P188" s="2343" t="s">
        <v>194</v>
      </c>
      <c r="Q188" s="2344"/>
    </row>
    <row r="189" spans="1:130" ht="16.350000000000001" customHeight="1" x14ac:dyDescent="0.25">
      <c r="A189" s="2376"/>
      <c r="B189" s="2723"/>
      <c r="C189" s="2042" t="s">
        <v>17</v>
      </c>
      <c r="D189" s="2054" t="s">
        <v>18</v>
      </c>
      <c r="E189" s="2041" t="s">
        <v>19</v>
      </c>
      <c r="F189" s="2040" t="s">
        <v>18</v>
      </c>
      <c r="G189" s="2066" t="s">
        <v>19</v>
      </c>
      <c r="H189" s="2040" t="s">
        <v>18</v>
      </c>
      <c r="I189" s="2066" t="s">
        <v>19</v>
      </c>
      <c r="J189" s="2040" t="s">
        <v>18</v>
      </c>
      <c r="K189" s="2066" t="s">
        <v>19</v>
      </c>
      <c r="L189" s="2040" t="s">
        <v>18</v>
      </c>
      <c r="M189" s="2066" t="s">
        <v>19</v>
      </c>
      <c r="N189" s="2040" t="s">
        <v>18</v>
      </c>
      <c r="O189" s="2066" t="s">
        <v>19</v>
      </c>
      <c r="P189" s="2040" t="s">
        <v>18</v>
      </c>
      <c r="Q189" s="2066" t="s">
        <v>19</v>
      </c>
    </row>
    <row r="190" spans="1:130" ht="16.350000000000001" customHeight="1" x14ac:dyDescent="0.25">
      <c r="A190" s="2616" t="s">
        <v>195</v>
      </c>
      <c r="B190" s="2714"/>
      <c r="C190" s="2094">
        <f>SUM(D190+E190)</f>
        <v>0</v>
      </c>
      <c r="D190" s="80">
        <f>SUM(F190+H190+J190+L190+N190+P190)</f>
        <v>0</v>
      </c>
      <c r="E190" s="425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317" t="s">
        <v>196</v>
      </c>
      <c r="B191" s="2318"/>
      <c r="C191" s="88">
        <f>SUM(D191+E191)</f>
        <v>0</v>
      </c>
      <c r="D191" s="89">
        <f t="shared" ref="D191:E191" si="32">SUM(F191+H191+J191+L191+N191+P191)</f>
        <v>0</v>
      </c>
      <c r="E191" s="426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494" t="s">
        <v>197</v>
      </c>
      <c r="B192" s="2715"/>
      <c r="C192" s="49">
        <f>SUM(D192+E192)</f>
        <v>0</v>
      </c>
      <c r="D192" s="92">
        <f>SUM(F192+H192+J192+L192+N192+P192)</f>
        <v>0</v>
      </c>
      <c r="E192" s="185">
        <f>SUM(G192+I192+K192+M192+O192+Q192)</f>
        <v>0</v>
      </c>
      <c r="F192" s="257">
        <f t="shared" ref="F192:Q192" si="33">SUM(F190:F191)</f>
        <v>0</v>
      </c>
      <c r="G192" s="325">
        <f t="shared" si="33"/>
        <v>0</v>
      </c>
      <c r="H192" s="257">
        <f t="shared" si="33"/>
        <v>0</v>
      </c>
      <c r="I192" s="325">
        <f t="shared" si="33"/>
        <v>0</v>
      </c>
      <c r="J192" s="257">
        <f t="shared" si="33"/>
        <v>0</v>
      </c>
      <c r="K192" s="325">
        <f t="shared" si="33"/>
        <v>0</v>
      </c>
      <c r="L192" s="257">
        <f t="shared" si="33"/>
        <v>0</v>
      </c>
      <c r="M192" s="325">
        <f t="shared" si="33"/>
        <v>0</v>
      </c>
      <c r="N192" s="257">
        <f t="shared" si="33"/>
        <v>0</v>
      </c>
      <c r="O192" s="325">
        <f t="shared" si="33"/>
        <v>0</v>
      </c>
      <c r="P192" s="257">
        <f t="shared" si="33"/>
        <v>0</v>
      </c>
      <c r="Q192" s="325">
        <f t="shared" si="33"/>
        <v>0</v>
      </c>
    </row>
    <row r="193" spans="1:130" ht="31.35" customHeight="1" x14ac:dyDescent="0.25">
      <c r="A193" s="418" t="s">
        <v>198</v>
      </c>
      <c r="B193" s="418"/>
      <c r="C193" s="418"/>
      <c r="D193" s="418"/>
      <c r="E193" s="418"/>
      <c r="F193" s="418"/>
      <c r="G193" s="418"/>
      <c r="H193" s="418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2702" t="s">
        <v>199</v>
      </c>
      <c r="B194" s="2683"/>
      <c r="C194" s="2703" t="s">
        <v>64</v>
      </c>
      <c r="D194" s="2704"/>
      <c r="E194" s="2705"/>
      <c r="F194" s="2716" t="s">
        <v>28</v>
      </c>
      <c r="G194" s="2716"/>
      <c r="H194" s="2716"/>
      <c r="I194" s="2716"/>
      <c r="J194" s="2716"/>
      <c r="K194" s="2716"/>
      <c r="L194" s="2716"/>
      <c r="M194" s="2716"/>
      <c r="N194" s="2716"/>
      <c r="O194" s="2716"/>
      <c r="P194" s="2716"/>
      <c r="Q194" s="2716"/>
      <c r="R194" s="2716"/>
      <c r="S194" s="2716"/>
      <c r="T194" s="2716"/>
      <c r="U194" s="2716"/>
      <c r="V194" s="2716"/>
      <c r="W194" s="2716"/>
      <c r="X194" s="2716"/>
      <c r="Y194" s="2716"/>
      <c r="Z194" s="2716"/>
      <c r="AA194" s="2716"/>
      <c r="AB194" s="2716"/>
      <c r="AC194" s="2717"/>
      <c r="AD194" s="2708" t="s">
        <v>200</v>
      </c>
      <c r="AE194" s="2709"/>
    </row>
    <row r="195" spans="1:130" ht="21" customHeight="1" x14ac:dyDescent="0.25">
      <c r="A195" s="2459"/>
      <c r="B195" s="2278"/>
      <c r="C195" s="2483"/>
      <c r="D195" s="2305"/>
      <c r="E195" s="2706"/>
      <c r="F195" s="2711" t="s">
        <v>201</v>
      </c>
      <c r="G195" s="2712"/>
      <c r="H195" s="2460" t="s">
        <v>202</v>
      </c>
      <c r="I195" s="2684"/>
      <c r="J195" s="2460" t="s">
        <v>203</v>
      </c>
      <c r="K195" s="2684"/>
      <c r="L195" s="2460" t="s">
        <v>204</v>
      </c>
      <c r="M195" s="2684"/>
      <c r="N195" s="2460" t="s">
        <v>205</v>
      </c>
      <c r="O195" s="2684"/>
      <c r="P195" s="2460" t="s">
        <v>206</v>
      </c>
      <c r="Q195" s="2684"/>
      <c r="R195" s="2460" t="s">
        <v>207</v>
      </c>
      <c r="S195" s="2684"/>
      <c r="T195" s="2713" t="s">
        <v>208</v>
      </c>
      <c r="U195" s="2713"/>
      <c r="V195" s="2713" t="s">
        <v>209</v>
      </c>
      <c r="W195" s="2713"/>
      <c r="X195" s="2713" t="s">
        <v>210</v>
      </c>
      <c r="Y195" s="2713"/>
      <c r="Z195" s="2718" t="s">
        <v>114</v>
      </c>
      <c r="AA195" s="2719"/>
      <c r="AB195" s="2718" t="s">
        <v>115</v>
      </c>
      <c r="AC195" s="2720"/>
      <c r="AD195" s="2310"/>
      <c r="AE195" s="2710"/>
    </row>
    <row r="196" spans="1:130" ht="16.350000000000001" customHeight="1" x14ac:dyDescent="0.25">
      <c r="A196" s="2460"/>
      <c r="B196" s="2684"/>
      <c r="C196" s="2095" t="s">
        <v>211</v>
      </c>
      <c r="D196" s="2096" t="s">
        <v>18</v>
      </c>
      <c r="E196" s="2097" t="s">
        <v>19</v>
      </c>
      <c r="F196" s="2098" t="s">
        <v>18</v>
      </c>
      <c r="G196" s="2099" t="s">
        <v>19</v>
      </c>
      <c r="H196" s="2098" t="s">
        <v>18</v>
      </c>
      <c r="I196" s="2099" t="s">
        <v>19</v>
      </c>
      <c r="J196" s="2098" t="s">
        <v>18</v>
      </c>
      <c r="K196" s="2099" t="s">
        <v>19</v>
      </c>
      <c r="L196" s="2098" t="s">
        <v>18</v>
      </c>
      <c r="M196" s="2099" t="s">
        <v>19</v>
      </c>
      <c r="N196" s="2098" t="s">
        <v>18</v>
      </c>
      <c r="O196" s="2099" t="s">
        <v>19</v>
      </c>
      <c r="P196" s="2098" t="s">
        <v>18</v>
      </c>
      <c r="Q196" s="2099" t="s">
        <v>19</v>
      </c>
      <c r="R196" s="2098" t="s">
        <v>18</v>
      </c>
      <c r="S196" s="2099" t="s">
        <v>19</v>
      </c>
      <c r="T196" s="2098" t="s">
        <v>18</v>
      </c>
      <c r="U196" s="2099" t="s">
        <v>19</v>
      </c>
      <c r="V196" s="2098" t="s">
        <v>18</v>
      </c>
      <c r="W196" s="2099" t="s">
        <v>19</v>
      </c>
      <c r="X196" s="2098" t="s">
        <v>18</v>
      </c>
      <c r="Y196" s="2099" t="s">
        <v>19</v>
      </c>
      <c r="Z196" s="2098" t="s">
        <v>18</v>
      </c>
      <c r="AA196" s="2099" t="s">
        <v>19</v>
      </c>
      <c r="AB196" s="2098" t="s">
        <v>18</v>
      </c>
      <c r="AC196" s="2100" t="s">
        <v>19</v>
      </c>
      <c r="AD196" s="2101" t="s">
        <v>18</v>
      </c>
      <c r="AE196" s="2099" t="s">
        <v>19</v>
      </c>
    </row>
    <row r="197" spans="1:130" ht="16.350000000000001" customHeight="1" x14ac:dyDescent="0.25">
      <c r="A197" s="2698" t="s">
        <v>212</v>
      </c>
      <c r="B197" s="2102" t="s">
        <v>129</v>
      </c>
      <c r="C197" s="2103">
        <f>SUM(D197+E197)</f>
        <v>0</v>
      </c>
      <c r="D197" s="436">
        <f>SUM(F197+H197+J197+L197+N197+P197+R197+T197+V197+X197+Z197+AB197)</f>
        <v>0</v>
      </c>
      <c r="E197" s="2104">
        <f>SUM(G197+I197+K197+M197+O197+Q197+S197+U197+W197+Y197+AA197+AC197)</f>
        <v>0</v>
      </c>
      <c r="F197" s="2105"/>
      <c r="G197" s="2106"/>
      <c r="H197" s="2105"/>
      <c r="I197" s="2106"/>
      <c r="J197" s="2105"/>
      <c r="K197" s="2106"/>
      <c r="L197" s="2105"/>
      <c r="M197" s="2106"/>
      <c r="N197" s="2105"/>
      <c r="O197" s="2106"/>
      <c r="P197" s="2105"/>
      <c r="Q197" s="2107"/>
      <c r="R197" s="2105"/>
      <c r="S197" s="2107"/>
      <c r="T197" s="2105"/>
      <c r="U197" s="2106"/>
      <c r="V197" s="2105"/>
      <c r="W197" s="2106"/>
      <c r="X197" s="2105"/>
      <c r="Y197" s="2107"/>
      <c r="Z197" s="2105"/>
      <c r="AA197" s="2107"/>
      <c r="AB197" s="2105"/>
      <c r="AC197" s="2108"/>
      <c r="AD197" s="2106"/>
      <c r="AE197" s="2107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296"/>
      <c r="B198" s="442" t="s">
        <v>213</v>
      </c>
      <c r="C198" s="2109">
        <f>SUM(D198+E198)</f>
        <v>0</v>
      </c>
      <c r="D198" s="444">
        <f>SUM(F198+H198+J198+L198+N198+P198+R198+T198+V198+X198+Z198+AB198)</f>
        <v>0</v>
      </c>
      <c r="E198" s="445">
        <f>SUM(G198+I198+K198+M198+O198+Q198+S198+U198+W198+Y198+AA198+AC198)</f>
        <v>0</v>
      </c>
      <c r="F198" s="446"/>
      <c r="G198" s="447"/>
      <c r="H198" s="446"/>
      <c r="I198" s="447"/>
      <c r="J198" s="446"/>
      <c r="K198" s="447"/>
      <c r="L198" s="446"/>
      <c r="M198" s="447"/>
      <c r="N198" s="446"/>
      <c r="O198" s="447"/>
      <c r="P198" s="446"/>
      <c r="Q198" s="448"/>
      <c r="R198" s="446"/>
      <c r="S198" s="448"/>
      <c r="T198" s="446"/>
      <c r="U198" s="447"/>
      <c r="V198" s="446"/>
      <c r="W198" s="447"/>
      <c r="X198" s="446"/>
      <c r="Y198" s="448"/>
      <c r="Z198" s="446"/>
      <c r="AA198" s="448"/>
      <c r="AB198" s="446"/>
      <c r="AC198" s="449"/>
      <c r="AD198" s="450"/>
      <c r="AE198" s="448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478" t="s">
        <v>214</v>
      </c>
      <c r="B199" s="2701"/>
      <c r="C199" s="2110">
        <f>SUM(D199+E199)</f>
        <v>0</v>
      </c>
      <c r="D199" s="2111">
        <f>SUM(D197+D198)</f>
        <v>0</v>
      </c>
      <c r="E199" s="2112">
        <f>SUM(E197+E198)</f>
        <v>0</v>
      </c>
      <c r="F199" s="2110">
        <f>SUM(F197+F198)</f>
        <v>0</v>
      </c>
      <c r="G199" s="2113">
        <f t="shared" ref="G199:AC199" si="34">SUM(G197+G198)</f>
        <v>0</v>
      </c>
      <c r="H199" s="2110">
        <f t="shared" si="34"/>
        <v>0</v>
      </c>
      <c r="I199" s="2113">
        <f t="shared" si="34"/>
        <v>0</v>
      </c>
      <c r="J199" s="2110">
        <f t="shared" si="34"/>
        <v>0</v>
      </c>
      <c r="K199" s="2113">
        <f t="shared" si="34"/>
        <v>0</v>
      </c>
      <c r="L199" s="2110">
        <f t="shared" si="34"/>
        <v>0</v>
      </c>
      <c r="M199" s="2113">
        <f t="shared" si="34"/>
        <v>0</v>
      </c>
      <c r="N199" s="2110">
        <f t="shared" si="34"/>
        <v>0</v>
      </c>
      <c r="O199" s="2113">
        <f t="shared" si="34"/>
        <v>0</v>
      </c>
      <c r="P199" s="2110">
        <f t="shared" si="34"/>
        <v>0</v>
      </c>
      <c r="Q199" s="2113">
        <f t="shared" si="34"/>
        <v>0</v>
      </c>
      <c r="R199" s="2110">
        <f t="shared" si="34"/>
        <v>0</v>
      </c>
      <c r="S199" s="2113">
        <f t="shared" si="34"/>
        <v>0</v>
      </c>
      <c r="T199" s="2110">
        <f t="shared" si="34"/>
        <v>0</v>
      </c>
      <c r="U199" s="2113">
        <f t="shared" si="34"/>
        <v>0</v>
      </c>
      <c r="V199" s="2110">
        <f t="shared" si="34"/>
        <v>0</v>
      </c>
      <c r="W199" s="2113">
        <f t="shared" si="34"/>
        <v>0</v>
      </c>
      <c r="X199" s="2110">
        <f t="shared" si="34"/>
        <v>0</v>
      </c>
      <c r="Y199" s="2113">
        <f t="shared" si="34"/>
        <v>0</v>
      </c>
      <c r="Z199" s="2110">
        <f t="shared" si="34"/>
        <v>0</v>
      </c>
      <c r="AA199" s="2113">
        <f t="shared" si="34"/>
        <v>0</v>
      </c>
      <c r="AB199" s="2110">
        <f t="shared" si="34"/>
        <v>0</v>
      </c>
      <c r="AC199" s="2114">
        <f t="shared" si="34"/>
        <v>0</v>
      </c>
      <c r="AD199" s="2115">
        <f>SUM(AD197+AD198)</f>
        <v>0</v>
      </c>
      <c r="AE199" s="2113">
        <f>SUM(AE197+AE198)</f>
        <v>0</v>
      </c>
    </row>
    <row r="200" spans="1:130" ht="24" customHeight="1" x14ac:dyDescent="0.25">
      <c r="A200" s="418" t="s">
        <v>215</v>
      </c>
      <c r="B200" s="418"/>
      <c r="C200" s="418"/>
      <c r="D200" s="418"/>
      <c r="E200" s="418"/>
      <c r="F200" s="418"/>
      <c r="I200" s="374"/>
      <c r="J200" s="374"/>
      <c r="K200" s="374"/>
      <c r="L200" s="374"/>
      <c r="M200" s="374"/>
      <c r="N200" s="374"/>
      <c r="O200" s="374"/>
      <c r="P200" s="374"/>
      <c r="Q200" s="374"/>
    </row>
    <row r="201" spans="1:130" ht="15" customHeight="1" x14ac:dyDescent="0.25">
      <c r="A201" s="2702" t="s">
        <v>216</v>
      </c>
      <c r="B201" s="2683"/>
      <c r="C201" s="2703" t="s">
        <v>64</v>
      </c>
      <c r="D201" s="2704"/>
      <c r="E201" s="2705"/>
      <c r="F201" s="2693" t="s">
        <v>28</v>
      </c>
      <c r="G201" s="2694"/>
      <c r="H201" s="2694"/>
      <c r="I201" s="2694"/>
      <c r="J201" s="2694"/>
      <c r="K201" s="2694"/>
      <c r="L201" s="2694"/>
      <c r="M201" s="2694"/>
      <c r="N201" s="2694"/>
      <c r="O201" s="2707"/>
      <c r="P201" s="2692" t="s">
        <v>217</v>
      </c>
      <c r="Q201" s="2683"/>
      <c r="R201" s="2692" t="s">
        <v>67</v>
      </c>
      <c r="S201" s="2683"/>
      <c r="T201" s="2693" t="s">
        <v>218</v>
      </c>
      <c r="U201" s="2694"/>
      <c r="V201" s="2694"/>
      <c r="W201" s="2695"/>
    </row>
    <row r="202" spans="1:130" ht="15.75" customHeight="1" x14ac:dyDescent="0.25">
      <c r="A202" s="2459"/>
      <c r="B202" s="2278"/>
      <c r="C202" s="2483"/>
      <c r="D202" s="2305"/>
      <c r="E202" s="2706"/>
      <c r="F202" s="2696" t="s">
        <v>30</v>
      </c>
      <c r="G202" s="2696"/>
      <c r="H202" s="2696" t="s">
        <v>31</v>
      </c>
      <c r="I202" s="2696"/>
      <c r="J202" s="2696" t="s">
        <v>134</v>
      </c>
      <c r="K202" s="2696"/>
      <c r="L202" s="2696" t="s">
        <v>219</v>
      </c>
      <c r="M202" s="2696"/>
      <c r="N202" s="2696" t="s">
        <v>220</v>
      </c>
      <c r="O202" s="2697"/>
      <c r="P202" s="2289"/>
      <c r="Q202" s="2684"/>
      <c r="R202" s="2289"/>
      <c r="S202" s="2684"/>
      <c r="T202" s="2698" t="s">
        <v>221</v>
      </c>
      <c r="U202" s="2699" t="s">
        <v>222</v>
      </c>
      <c r="V202" s="2698" t="s">
        <v>223</v>
      </c>
      <c r="W202" s="2698" t="s">
        <v>224</v>
      </c>
    </row>
    <row r="203" spans="1:130" s="457" customFormat="1" ht="30.75" customHeight="1" x14ac:dyDescent="0.25">
      <c r="A203" s="2460"/>
      <c r="B203" s="2684"/>
      <c r="C203" s="2095" t="s">
        <v>211</v>
      </c>
      <c r="D203" s="2096" t="s">
        <v>18</v>
      </c>
      <c r="E203" s="2097" t="s">
        <v>19</v>
      </c>
      <c r="F203" s="2098" t="s">
        <v>18</v>
      </c>
      <c r="G203" s="2099" t="s">
        <v>19</v>
      </c>
      <c r="H203" s="2098" t="s">
        <v>18</v>
      </c>
      <c r="I203" s="2099" t="s">
        <v>19</v>
      </c>
      <c r="J203" s="2098" t="s">
        <v>18</v>
      </c>
      <c r="K203" s="2099" t="s">
        <v>19</v>
      </c>
      <c r="L203" s="2098" t="s">
        <v>18</v>
      </c>
      <c r="M203" s="2099" t="s">
        <v>19</v>
      </c>
      <c r="N203" s="2098" t="s">
        <v>18</v>
      </c>
      <c r="O203" s="2100" t="s">
        <v>19</v>
      </c>
      <c r="P203" s="2101" t="s">
        <v>18</v>
      </c>
      <c r="Q203" s="2099" t="s">
        <v>19</v>
      </c>
      <c r="R203" s="2101" t="s">
        <v>18</v>
      </c>
      <c r="S203" s="2099" t="s">
        <v>19</v>
      </c>
      <c r="T203" s="2296"/>
      <c r="U203" s="2700"/>
      <c r="V203" s="2296"/>
      <c r="W203" s="2296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2689" t="s">
        <v>225</v>
      </c>
      <c r="B204" s="2690"/>
      <c r="C204" s="2110">
        <f>SUM(D204+E204)</f>
        <v>0</v>
      </c>
      <c r="D204" s="2111">
        <f>SUM(F204+H204+J204+L204+N204)</f>
        <v>0</v>
      </c>
      <c r="E204" s="2112">
        <f>SUM(G204+I204+K204+M204+O204)</f>
        <v>0</v>
      </c>
      <c r="F204" s="2116"/>
      <c r="G204" s="2117"/>
      <c r="H204" s="2116"/>
      <c r="I204" s="2117"/>
      <c r="J204" s="2116"/>
      <c r="K204" s="2117"/>
      <c r="L204" s="2116"/>
      <c r="M204" s="2117"/>
      <c r="N204" s="2116"/>
      <c r="O204" s="2118"/>
      <c r="P204" s="2117"/>
      <c r="Q204" s="2119"/>
      <c r="R204" s="2117"/>
      <c r="S204" s="2119"/>
      <c r="T204" s="2120"/>
      <c r="U204" s="2119"/>
      <c r="V204" s="2120"/>
      <c r="W204" s="2120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8" t="s">
        <v>226</v>
      </c>
      <c r="B205" s="418"/>
      <c r="C205" s="418"/>
    </row>
    <row r="206" spans="1:130" x14ac:dyDescent="0.25">
      <c r="A206" s="2682" t="s">
        <v>216</v>
      </c>
      <c r="B206" s="2683"/>
      <c r="C206" s="2685" t="s">
        <v>32</v>
      </c>
      <c r="D206" s="2691"/>
    </row>
    <row r="207" spans="1:130" ht="23.25" customHeight="1" x14ac:dyDescent="0.25">
      <c r="A207" s="2460"/>
      <c r="B207" s="2684"/>
      <c r="C207" s="2098" t="s">
        <v>18</v>
      </c>
      <c r="D207" s="2099" t="s">
        <v>19</v>
      </c>
    </row>
    <row r="208" spans="1:130" ht="21.95" customHeight="1" x14ac:dyDescent="0.25">
      <c r="A208" s="2679" t="s">
        <v>227</v>
      </c>
      <c r="B208" s="2680"/>
      <c r="C208" s="2105"/>
      <c r="D208" s="2107"/>
    </row>
    <row r="209" spans="1:6" ht="21.95" customHeight="1" x14ac:dyDescent="0.25">
      <c r="A209" s="2271" t="s">
        <v>228</v>
      </c>
      <c r="B209" s="2272"/>
      <c r="C209" s="463"/>
      <c r="D209" s="464"/>
    </row>
    <row r="210" spans="1:6" ht="21.95" customHeight="1" x14ac:dyDescent="0.25">
      <c r="A210" s="2271" t="s">
        <v>229</v>
      </c>
      <c r="B210" s="2272"/>
      <c r="C210" s="463"/>
      <c r="D210" s="464"/>
    </row>
    <row r="211" spans="1:6" ht="21.95" customHeight="1" x14ac:dyDescent="0.25">
      <c r="A211" s="2455" t="s">
        <v>230</v>
      </c>
      <c r="B211" s="2681"/>
      <c r="C211" s="465"/>
      <c r="D211" s="2121"/>
    </row>
    <row r="212" spans="1:6" ht="31.5" customHeight="1" x14ac:dyDescent="0.25">
      <c r="A212" s="418" t="s">
        <v>231</v>
      </c>
      <c r="B212" s="418"/>
      <c r="C212" s="418"/>
      <c r="E212" s="467"/>
      <c r="F212" s="467"/>
    </row>
    <row r="213" spans="1:6" ht="23.25" customHeight="1" x14ac:dyDescent="0.25">
      <c r="A213" s="2682" t="s">
        <v>232</v>
      </c>
      <c r="B213" s="2683"/>
      <c r="C213" s="2685" t="s">
        <v>233</v>
      </c>
      <c r="D213" s="2686"/>
      <c r="E213" s="2687"/>
      <c r="F213" s="467"/>
    </row>
    <row r="214" spans="1:6" x14ac:dyDescent="0.25">
      <c r="A214" s="2459"/>
      <c r="B214" s="2278"/>
      <c r="C214" s="2688" t="s">
        <v>234</v>
      </c>
      <c r="D214" s="2685" t="s">
        <v>235</v>
      </c>
      <c r="E214" s="2687"/>
      <c r="F214" s="467"/>
    </row>
    <row r="215" spans="1:6" ht="21" x14ac:dyDescent="0.25">
      <c r="A215" s="2460"/>
      <c r="B215" s="2684"/>
      <c r="C215" s="2466"/>
      <c r="D215" s="2123" t="s">
        <v>236</v>
      </c>
      <c r="E215" s="2099" t="s">
        <v>237</v>
      </c>
      <c r="F215" s="467"/>
    </row>
    <row r="216" spans="1:6" x14ac:dyDescent="0.25">
      <c r="A216" s="2679" t="s">
        <v>238</v>
      </c>
      <c r="B216" s="2680"/>
      <c r="C216" s="2124"/>
      <c r="D216" s="2105"/>
      <c r="E216" s="2107"/>
      <c r="F216" s="467"/>
    </row>
    <row r="217" spans="1:6" x14ac:dyDescent="0.25">
      <c r="A217" s="2271" t="s">
        <v>239</v>
      </c>
      <c r="B217" s="2272"/>
      <c r="C217" s="1630"/>
      <c r="D217" s="471"/>
      <c r="E217" s="472"/>
      <c r="F217" s="467"/>
    </row>
    <row r="218" spans="1:6" x14ac:dyDescent="0.25">
      <c r="A218" s="2271" t="s">
        <v>240</v>
      </c>
      <c r="B218" s="2272"/>
      <c r="C218" s="471"/>
      <c r="D218" s="471"/>
      <c r="E218" s="472"/>
      <c r="F218" s="467"/>
    </row>
    <row r="219" spans="1:6" x14ac:dyDescent="0.25">
      <c r="A219" s="2271" t="s">
        <v>241</v>
      </c>
      <c r="B219" s="2272"/>
      <c r="C219" s="471"/>
      <c r="D219" s="471"/>
      <c r="E219" s="472"/>
      <c r="F219" s="467"/>
    </row>
    <row r="220" spans="1:6" x14ac:dyDescent="0.25">
      <c r="A220" s="2455" t="s">
        <v>242</v>
      </c>
      <c r="B220" s="2681"/>
      <c r="C220" s="533"/>
      <c r="D220" s="474"/>
      <c r="E220" s="475"/>
      <c r="F220" s="467"/>
    </row>
    <row r="254" spans="1:130" hidden="1" x14ac:dyDescent="0.25"/>
    <row r="255" spans="1:130" hidden="1" x14ac:dyDescent="0.25"/>
    <row r="256" spans="1:130" s="476" customFormat="1" hidden="1" x14ac:dyDescent="0.25">
      <c r="A256" s="476">
        <f>SUM(F12:Y14,F19:R40,F45:Q48,F54:I56,F61:O67,C73:C76,C80:E80,C83:E86,F91:I95,F102:Q109,F114:AA143,F145:AA154,F160:AM165,F170:O175,F180:Q182,F190:Q191,F197:S198,F204:W204,C208:D211)</f>
        <v>154</v>
      </c>
      <c r="B256" s="476">
        <f>SUM(DF13:DY13,CG19:CN211)</f>
        <v>0</v>
      </c>
      <c r="BA256" s="477"/>
      <c r="BB256" s="477"/>
      <c r="BC256" s="477"/>
      <c r="BD256" s="477"/>
      <c r="BE256" s="477"/>
      <c r="BF256" s="477"/>
      <c r="BG256" s="477"/>
      <c r="BH256" s="477"/>
      <c r="BI256" s="477"/>
      <c r="BJ256" s="477"/>
      <c r="BK256" s="477"/>
      <c r="BL256" s="477"/>
      <c r="BM256" s="477"/>
      <c r="BN256" s="477"/>
      <c r="BO256" s="477"/>
      <c r="BP256" s="477"/>
      <c r="BQ256" s="477"/>
      <c r="BR256" s="477"/>
      <c r="BS256" s="477"/>
      <c r="BT256" s="477"/>
      <c r="BU256" s="477"/>
      <c r="BV256" s="477"/>
      <c r="BW256" s="477"/>
      <c r="BX256" s="477"/>
      <c r="BY256" s="477"/>
      <c r="BZ256" s="477"/>
      <c r="CA256" s="477"/>
      <c r="CB256" s="477"/>
      <c r="CC256" s="477"/>
      <c r="CD256" s="477"/>
      <c r="CE256" s="477"/>
      <c r="CF256" s="477"/>
      <c r="CG256" s="477"/>
      <c r="CH256" s="477"/>
      <c r="CI256" s="477"/>
      <c r="CJ256" s="477"/>
      <c r="CK256" s="477"/>
      <c r="CL256" s="477"/>
      <c r="CM256" s="477"/>
      <c r="CN256" s="477"/>
      <c r="CO256" s="477"/>
      <c r="CP256" s="477"/>
      <c r="CQ256" s="477"/>
      <c r="CR256" s="477"/>
      <c r="CS256" s="477"/>
      <c r="CT256" s="477"/>
      <c r="CU256" s="477"/>
      <c r="CV256" s="477"/>
      <c r="CW256" s="477"/>
      <c r="CX256" s="477"/>
      <c r="CY256" s="477"/>
      <c r="CZ256" s="477"/>
      <c r="DA256" s="477"/>
      <c r="DB256" s="477"/>
      <c r="DC256" s="477"/>
      <c r="DD256" s="477"/>
      <c r="DE256" s="477"/>
      <c r="DF256" s="477"/>
      <c r="DG256" s="477"/>
      <c r="DH256" s="477"/>
      <c r="DI256" s="477"/>
      <c r="DJ256" s="477"/>
      <c r="DK256" s="477"/>
      <c r="DL256" s="477"/>
      <c r="DM256" s="477"/>
      <c r="DN256" s="477"/>
      <c r="DO256" s="477"/>
      <c r="DP256" s="477"/>
      <c r="DQ256" s="477"/>
      <c r="DR256" s="477"/>
      <c r="DS256" s="477"/>
      <c r="DT256" s="477"/>
      <c r="DU256" s="477"/>
      <c r="DV256" s="477"/>
      <c r="DW256" s="477"/>
      <c r="DX256" s="477"/>
      <c r="DY256" s="477"/>
      <c r="DZ256" s="477"/>
    </row>
    <row r="257" hidden="1" x14ac:dyDescent="0.25"/>
  </sheetData>
  <mergeCells count="248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5C4CFFF5-B31C-4C2F-BBDD-1834F3EEC286}">
      <formula1>0</formula1>
      <formula2>1E+29</formula2>
    </dataValidation>
    <dataValidation type="whole" allowBlank="1" showInputMessage="1" showErrorMessage="1" sqref="A194:E199 F194:F196 G195:AC196 AD196:AE196 F199:AE199" xr:uid="{4CA30D24-89C7-4369-9E97-0559927A1C23}">
      <formula1>0</formula1>
      <formula2>1E+29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D326-A9BF-4421-AFC6-97AA11D939E9}">
  <dimension ref="A1:DZ257"/>
  <sheetViews>
    <sheetView workbookViewId="0">
      <selection activeCell="E11" sqref="E11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",[5]NOMBRE!B2," - ","( ",[5]NOMBRE!C2,[5]NOMBRE!D2,[5]NOMBRE!E2,[5]NOMBRE!F2,[5]NOMBRE!G2,"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",[5]NOMBRE!B6," - ","( ",[5]NOMBRE!C6,[5]NOMBRE!D6," )")</f>
        <v>MES: ABRIL - ( 04 )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",[5]NOMBRE!B7)</f>
        <v>AÑO: 2022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451" t="s">
        <v>1</v>
      </c>
      <c r="B6" s="2451"/>
      <c r="C6" s="2451"/>
      <c r="D6" s="2451"/>
      <c r="E6" s="2451"/>
      <c r="F6" s="2451"/>
      <c r="G6" s="2451"/>
      <c r="H6" s="2451"/>
      <c r="I6" s="2451"/>
      <c r="J6" s="2451"/>
      <c r="K6" s="2451"/>
      <c r="L6" s="2451"/>
      <c r="M6" s="2451"/>
      <c r="N6" s="2451"/>
      <c r="O6" s="2451"/>
      <c r="P6" s="2451"/>
      <c r="Q6" s="2451"/>
      <c r="R6" s="2451"/>
      <c r="S6" s="2451"/>
      <c r="T6" s="2451"/>
      <c r="U6" s="2451"/>
      <c r="V6" s="2451"/>
      <c r="W6" s="2451"/>
      <c r="X6" s="2451"/>
      <c r="Y6" s="2585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527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524" t="s">
        <v>3</v>
      </c>
      <c r="B8" s="525"/>
      <c r="C8" s="525"/>
      <c r="D8" s="525"/>
      <c r="E8" s="525"/>
      <c r="F8" s="19"/>
      <c r="G8" s="20"/>
      <c r="H8" s="520"/>
      <c r="I8" s="521"/>
      <c r="J8" s="20"/>
      <c r="K8" s="620"/>
      <c r="L8" s="20"/>
      <c r="M8" s="520"/>
      <c r="N8" s="521"/>
      <c r="O8" s="521"/>
      <c r="P8" s="528"/>
      <c r="Q8" s="20"/>
      <c r="R8" s="520"/>
      <c r="S8" s="520"/>
      <c r="T8" s="520"/>
      <c r="U8" s="520"/>
      <c r="V8" s="520"/>
      <c r="W8" s="520"/>
      <c r="X8" s="520"/>
      <c r="Y8" s="521"/>
      <c r="Z8" s="529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2869" t="s">
        <v>4</v>
      </c>
      <c r="B9" s="2869"/>
      <c r="C9" s="2819" t="s">
        <v>5</v>
      </c>
      <c r="D9" s="2879"/>
      <c r="E9" s="2880"/>
      <c r="F9" s="2817" t="s">
        <v>6</v>
      </c>
      <c r="G9" s="2833"/>
      <c r="H9" s="2833"/>
      <c r="I9" s="2833"/>
      <c r="J9" s="2833"/>
      <c r="K9" s="2833"/>
      <c r="L9" s="2833"/>
      <c r="M9" s="2833"/>
      <c r="N9" s="2833"/>
      <c r="O9" s="2833"/>
      <c r="P9" s="2833"/>
      <c r="Q9" s="2833"/>
      <c r="R9" s="2833"/>
      <c r="S9" s="2833"/>
      <c r="T9" s="2833"/>
      <c r="U9" s="2833"/>
      <c r="V9" s="2833"/>
      <c r="W9" s="2833"/>
      <c r="X9" s="2833"/>
      <c r="Y9" s="2818"/>
      <c r="Z9" s="621"/>
      <c r="AA9" s="559"/>
    </row>
    <row r="10" spans="1:130" ht="16.350000000000001" customHeight="1" x14ac:dyDescent="0.25">
      <c r="A10" s="2869"/>
      <c r="B10" s="2869"/>
      <c r="C10" s="2541"/>
      <c r="D10" s="2534"/>
      <c r="E10" s="2821"/>
      <c r="F10" s="2817" t="s">
        <v>7</v>
      </c>
      <c r="G10" s="2818"/>
      <c r="H10" s="2817" t="s">
        <v>8</v>
      </c>
      <c r="I10" s="2818"/>
      <c r="J10" s="2817" t="s">
        <v>9</v>
      </c>
      <c r="K10" s="2818"/>
      <c r="L10" s="2817" t="s">
        <v>10</v>
      </c>
      <c r="M10" s="2818"/>
      <c r="N10" s="2817" t="s">
        <v>11</v>
      </c>
      <c r="O10" s="2818"/>
      <c r="P10" s="2817" t="s">
        <v>12</v>
      </c>
      <c r="Q10" s="2818"/>
      <c r="R10" s="2817" t="s">
        <v>13</v>
      </c>
      <c r="S10" s="2818"/>
      <c r="T10" s="2817" t="s">
        <v>14</v>
      </c>
      <c r="U10" s="2818"/>
      <c r="V10" s="2817" t="s">
        <v>15</v>
      </c>
      <c r="W10" s="2818"/>
      <c r="X10" s="2817" t="s">
        <v>16</v>
      </c>
      <c r="Y10" s="2818"/>
      <c r="Z10" s="530"/>
      <c r="AA10" s="7"/>
    </row>
    <row r="11" spans="1:130" ht="16.350000000000001" customHeight="1" x14ac:dyDescent="0.25">
      <c r="A11" s="2869"/>
      <c r="B11" s="2869"/>
      <c r="C11" s="622" t="s">
        <v>17</v>
      </c>
      <c r="D11" s="623" t="s">
        <v>18</v>
      </c>
      <c r="E11" s="561" t="s">
        <v>19</v>
      </c>
      <c r="F11" s="624" t="s">
        <v>18</v>
      </c>
      <c r="G11" s="561" t="s">
        <v>19</v>
      </c>
      <c r="H11" s="624" t="s">
        <v>18</v>
      </c>
      <c r="I11" s="561" t="s">
        <v>19</v>
      </c>
      <c r="J11" s="624" t="s">
        <v>18</v>
      </c>
      <c r="K11" s="561" t="s">
        <v>19</v>
      </c>
      <c r="L11" s="624" t="s">
        <v>18</v>
      </c>
      <c r="M11" s="561" t="s">
        <v>19</v>
      </c>
      <c r="N11" s="624" t="s">
        <v>18</v>
      </c>
      <c r="O11" s="561" t="s">
        <v>19</v>
      </c>
      <c r="P11" s="624" t="s">
        <v>18</v>
      </c>
      <c r="Q11" s="561" t="s">
        <v>19</v>
      </c>
      <c r="R11" s="624" t="s">
        <v>18</v>
      </c>
      <c r="S11" s="561" t="s">
        <v>19</v>
      </c>
      <c r="T11" s="624" t="s">
        <v>18</v>
      </c>
      <c r="U11" s="561" t="s">
        <v>19</v>
      </c>
      <c r="V11" s="624" t="s">
        <v>18</v>
      </c>
      <c r="W11" s="561" t="s">
        <v>19</v>
      </c>
      <c r="X11" s="624" t="s">
        <v>18</v>
      </c>
      <c r="Y11" s="561" t="s">
        <v>19</v>
      </c>
      <c r="Z11" s="625"/>
      <c r="AA11" s="558"/>
    </row>
    <row r="12" spans="1:130" ht="16.350000000000001" customHeight="1" x14ac:dyDescent="0.25">
      <c r="A12" s="2869" t="s">
        <v>20</v>
      </c>
      <c r="B12" s="2869"/>
      <c r="C12" s="626">
        <f>SUM(D12+E12)</f>
        <v>0</v>
      </c>
      <c r="D12" s="627">
        <f>SUM(F12+H12+J12+L12+N12+P12+R12+T12+V12+X12)</f>
        <v>0</v>
      </c>
      <c r="E12" s="628">
        <f>SUM(G12+I12+K12+M12+O12+Q12+S12+U12+W12+Y12)</f>
        <v>0</v>
      </c>
      <c r="F12" s="629"/>
      <c r="G12" s="630"/>
      <c r="H12" s="629"/>
      <c r="I12" s="630"/>
      <c r="J12" s="629"/>
      <c r="K12" s="630"/>
      <c r="L12" s="629"/>
      <c r="M12" s="630"/>
      <c r="N12" s="629"/>
      <c r="O12" s="630"/>
      <c r="P12" s="629"/>
      <c r="Q12" s="630"/>
      <c r="R12" s="629"/>
      <c r="S12" s="630"/>
      <c r="T12" s="629"/>
      <c r="U12" s="630"/>
      <c r="V12" s="629"/>
      <c r="W12" s="630"/>
      <c r="X12" s="629"/>
      <c r="Y12" s="630"/>
      <c r="Z12" s="51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2880" t="s">
        <v>21</v>
      </c>
      <c r="B13" s="631" t="s">
        <v>22</v>
      </c>
      <c r="C13" s="555">
        <f>SUM(D13+E13)</f>
        <v>0</v>
      </c>
      <c r="D13" s="44">
        <f>SUM(F13+H13+J13+L13+N13+P13+R13+T13+V13+X13)</f>
        <v>0</v>
      </c>
      <c r="E13" s="567">
        <f>SUM(G13+I13+K13+M13+O13+Q13+S13+U13+W13+Y13)</f>
        <v>0</v>
      </c>
      <c r="F13" s="553"/>
      <c r="G13" s="571"/>
      <c r="H13" s="553"/>
      <c r="I13" s="571"/>
      <c r="J13" s="553"/>
      <c r="K13" s="571"/>
      <c r="L13" s="553"/>
      <c r="M13" s="571"/>
      <c r="N13" s="553"/>
      <c r="O13" s="571"/>
      <c r="P13" s="553"/>
      <c r="Q13" s="571"/>
      <c r="R13" s="553"/>
      <c r="S13" s="571"/>
      <c r="T13" s="553"/>
      <c r="U13" s="571"/>
      <c r="V13" s="553"/>
      <c r="W13" s="571"/>
      <c r="X13" s="553"/>
      <c r="Y13" s="571"/>
      <c r="Z13" s="510"/>
      <c r="AA13" s="559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821"/>
      <c r="B14" s="547" t="s">
        <v>23</v>
      </c>
      <c r="C14" s="49">
        <f>SUM(D14+E14)</f>
        <v>0</v>
      </c>
      <c r="D14" s="522">
        <f t="shared" ref="D14" si="0">SUM(F14+H14+J14+L14+N14+P14+R14+T14+V14+X14)</f>
        <v>0</v>
      </c>
      <c r="E14" s="51">
        <f>SUM(G14+I14+K14+M14+O14+Q14+S14+U14+W14+Y14)</f>
        <v>0</v>
      </c>
      <c r="F14" s="632"/>
      <c r="G14" s="633"/>
      <c r="H14" s="54"/>
      <c r="I14" s="55"/>
      <c r="J14" s="54"/>
      <c r="K14" s="55"/>
      <c r="L14" s="632"/>
      <c r="M14" s="633"/>
      <c r="N14" s="632"/>
      <c r="O14" s="633"/>
      <c r="P14" s="632"/>
      <c r="Q14" s="633"/>
      <c r="R14" s="632"/>
      <c r="S14" s="633"/>
      <c r="T14" s="632"/>
      <c r="U14" s="634"/>
      <c r="V14" s="632"/>
      <c r="W14" s="634"/>
      <c r="X14" s="632"/>
      <c r="Y14" s="633"/>
      <c r="Z14" s="510"/>
      <c r="AA14" s="523"/>
    </row>
    <row r="15" spans="1:130" ht="31.35" customHeight="1" x14ac:dyDescent="0.25">
      <c r="A15" s="524" t="s">
        <v>24</v>
      </c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19"/>
      <c r="Q15" s="546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2878" t="s">
        <v>25</v>
      </c>
      <c r="B16" s="2878" t="s">
        <v>26</v>
      </c>
      <c r="C16" s="2819" t="s">
        <v>27</v>
      </c>
      <c r="D16" s="2879"/>
      <c r="E16" s="2880"/>
      <c r="F16" s="2875" t="s">
        <v>28</v>
      </c>
      <c r="G16" s="2876"/>
      <c r="H16" s="2876"/>
      <c r="I16" s="2876"/>
      <c r="J16" s="2876"/>
      <c r="K16" s="2876"/>
      <c r="L16" s="2876"/>
      <c r="M16" s="2876"/>
      <c r="N16" s="2876"/>
      <c r="O16" s="2876"/>
      <c r="P16" s="2876"/>
      <c r="Q16" s="2881"/>
      <c r="R16" s="2880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518"/>
      <c r="B17" s="2518"/>
      <c r="C17" s="2541"/>
      <c r="D17" s="2534"/>
      <c r="E17" s="2821"/>
      <c r="F17" s="2817" t="s">
        <v>30</v>
      </c>
      <c r="G17" s="2818"/>
      <c r="H17" s="2817" t="s">
        <v>31</v>
      </c>
      <c r="I17" s="2818"/>
      <c r="J17" s="2817" t="s">
        <v>15</v>
      </c>
      <c r="K17" s="2818"/>
      <c r="L17" s="2817" t="s">
        <v>32</v>
      </c>
      <c r="M17" s="2818"/>
      <c r="N17" s="2817" t="s">
        <v>33</v>
      </c>
      <c r="O17" s="2818"/>
      <c r="P17" s="2817" t="s">
        <v>34</v>
      </c>
      <c r="Q17" s="2863"/>
      <c r="R17" s="2575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382"/>
      <c r="B18" s="2382"/>
      <c r="C18" s="635" t="s">
        <v>17</v>
      </c>
      <c r="D18" s="636" t="s">
        <v>18</v>
      </c>
      <c r="E18" s="561" t="s">
        <v>19</v>
      </c>
      <c r="F18" s="622" t="s">
        <v>18</v>
      </c>
      <c r="G18" s="561" t="s">
        <v>19</v>
      </c>
      <c r="H18" s="622" t="s">
        <v>18</v>
      </c>
      <c r="I18" s="561" t="s">
        <v>19</v>
      </c>
      <c r="J18" s="622" t="s">
        <v>18</v>
      </c>
      <c r="K18" s="561" t="s">
        <v>19</v>
      </c>
      <c r="L18" s="622" t="s">
        <v>18</v>
      </c>
      <c r="M18" s="561" t="s">
        <v>19</v>
      </c>
      <c r="N18" s="622" t="s">
        <v>18</v>
      </c>
      <c r="O18" s="561" t="s">
        <v>19</v>
      </c>
      <c r="P18" s="622" t="s">
        <v>18</v>
      </c>
      <c r="Q18" s="637" t="s">
        <v>19</v>
      </c>
      <c r="R18" s="2821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2817" t="s">
        <v>35</v>
      </c>
      <c r="B19" s="2818"/>
      <c r="C19" s="638">
        <f>SUM(D19+E19)</f>
        <v>0</v>
      </c>
      <c r="D19" s="639">
        <f>SUM(F19+H19+J19+L19+N19+P19)</f>
        <v>0</v>
      </c>
      <c r="E19" s="640">
        <f>SUM(G19+I19+K19+M19+O19+Q19)</f>
        <v>0</v>
      </c>
      <c r="F19" s="629"/>
      <c r="G19" s="641"/>
      <c r="H19" s="629"/>
      <c r="I19" s="641"/>
      <c r="J19" s="629"/>
      <c r="K19" s="641"/>
      <c r="L19" s="629"/>
      <c r="M19" s="641"/>
      <c r="N19" s="642"/>
      <c r="O19" s="641"/>
      <c r="P19" s="642"/>
      <c r="Q19" s="643"/>
      <c r="R19" s="630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2878" t="s">
        <v>36</v>
      </c>
      <c r="B20" s="554" t="s">
        <v>22</v>
      </c>
      <c r="C20" s="555">
        <f>SUM(D20+E20)</f>
        <v>0</v>
      </c>
      <c r="D20" s="71">
        <f t="shared" ref="D20:E35" si="1">SUM(F20+H20+J20+L20+N20+P20)</f>
        <v>0</v>
      </c>
      <c r="E20" s="567">
        <f t="shared" si="1"/>
        <v>0</v>
      </c>
      <c r="F20" s="565"/>
      <c r="G20" s="73"/>
      <c r="H20" s="565"/>
      <c r="I20" s="73"/>
      <c r="J20" s="565"/>
      <c r="K20" s="73"/>
      <c r="L20" s="565"/>
      <c r="M20" s="73"/>
      <c r="N20" s="347"/>
      <c r="O20" s="73"/>
      <c r="P20" s="347"/>
      <c r="Q20" s="75"/>
      <c r="R20" s="252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518"/>
      <c r="B21" s="551" t="s">
        <v>37</v>
      </c>
      <c r="C21" s="584">
        <f t="shared" ref="C21:C28" si="2">SUM(D21+E21)</f>
        <v>0</v>
      </c>
      <c r="D21" s="80">
        <f t="shared" si="1"/>
        <v>0</v>
      </c>
      <c r="E21" s="48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518"/>
      <c r="B22" s="544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382"/>
      <c r="B23" s="545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2829" t="s">
        <v>40</v>
      </c>
      <c r="B24" s="554" t="s">
        <v>41</v>
      </c>
      <c r="C24" s="555">
        <f t="shared" si="2"/>
        <v>0</v>
      </c>
      <c r="D24" s="71">
        <f t="shared" si="1"/>
        <v>0</v>
      </c>
      <c r="E24" s="567">
        <f t="shared" si="1"/>
        <v>0</v>
      </c>
      <c r="F24" s="553"/>
      <c r="G24" s="96"/>
      <c r="H24" s="553"/>
      <c r="I24" s="96"/>
      <c r="J24" s="553"/>
      <c r="K24" s="96"/>
      <c r="L24" s="553"/>
      <c r="M24" s="96"/>
      <c r="N24" s="569"/>
      <c r="O24" s="96"/>
      <c r="P24" s="569"/>
      <c r="Q24" s="98"/>
      <c r="R24" s="571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518"/>
      <c r="B25" s="484" t="s">
        <v>42</v>
      </c>
      <c r="C25" s="584">
        <f t="shared" si="2"/>
        <v>0</v>
      </c>
      <c r="D25" s="80">
        <f t="shared" si="1"/>
        <v>0</v>
      </c>
      <c r="E25" s="483">
        <f t="shared" si="1"/>
        <v>0</v>
      </c>
      <c r="F25" s="565"/>
      <c r="G25" s="73"/>
      <c r="H25" s="565"/>
      <c r="I25" s="73"/>
      <c r="J25" s="565"/>
      <c r="K25" s="73"/>
      <c r="L25" s="565"/>
      <c r="M25" s="73"/>
      <c r="N25" s="347"/>
      <c r="O25" s="73"/>
      <c r="P25" s="347"/>
      <c r="Q25" s="75"/>
      <c r="R25" s="252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518"/>
      <c r="B26" s="484" t="s">
        <v>43</v>
      </c>
      <c r="C26" s="584">
        <f t="shared" si="2"/>
        <v>0</v>
      </c>
      <c r="D26" s="80">
        <f t="shared" si="1"/>
        <v>0</v>
      </c>
      <c r="E26" s="483">
        <f t="shared" si="1"/>
        <v>0</v>
      </c>
      <c r="F26" s="565"/>
      <c r="G26" s="73"/>
      <c r="H26" s="565"/>
      <c r="I26" s="73"/>
      <c r="J26" s="565"/>
      <c r="K26" s="73"/>
      <c r="L26" s="565"/>
      <c r="M26" s="73"/>
      <c r="N26" s="347"/>
      <c r="O26" s="73"/>
      <c r="P26" s="347"/>
      <c r="Q26" s="75"/>
      <c r="R26" s="252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518"/>
      <c r="B27" s="485" t="s">
        <v>44</v>
      </c>
      <c r="C27" s="644">
        <f t="shared" si="2"/>
        <v>0</v>
      </c>
      <c r="D27" s="102">
        <f t="shared" si="1"/>
        <v>0</v>
      </c>
      <c r="E27" s="486">
        <f t="shared" si="1"/>
        <v>0</v>
      </c>
      <c r="F27" s="565"/>
      <c r="G27" s="73"/>
      <c r="H27" s="565"/>
      <c r="I27" s="73"/>
      <c r="J27" s="565"/>
      <c r="K27" s="73"/>
      <c r="L27" s="565"/>
      <c r="M27" s="73"/>
      <c r="N27" s="347"/>
      <c r="O27" s="73"/>
      <c r="P27" s="347"/>
      <c r="Q27" s="75"/>
      <c r="R27" s="252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518"/>
      <c r="B28" s="485" t="s">
        <v>45</v>
      </c>
      <c r="C28" s="644">
        <f t="shared" si="2"/>
        <v>0</v>
      </c>
      <c r="D28" s="102">
        <f t="shared" si="1"/>
        <v>0</v>
      </c>
      <c r="E28" s="486">
        <f t="shared" si="1"/>
        <v>0</v>
      </c>
      <c r="F28" s="565"/>
      <c r="G28" s="73"/>
      <c r="H28" s="565"/>
      <c r="I28" s="73"/>
      <c r="J28" s="565"/>
      <c r="K28" s="73"/>
      <c r="L28" s="565"/>
      <c r="M28" s="73"/>
      <c r="N28" s="347"/>
      <c r="O28" s="73"/>
      <c r="P28" s="347"/>
      <c r="Q28" s="75"/>
      <c r="R28" s="252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518"/>
      <c r="B29" s="485" t="s">
        <v>46</v>
      </c>
      <c r="C29" s="644">
        <f>SUM(D29:E29)</f>
        <v>0</v>
      </c>
      <c r="D29" s="102">
        <f t="shared" si="1"/>
        <v>0</v>
      </c>
      <c r="E29" s="486">
        <f t="shared" si="1"/>
        <v>0</v>
      </c>
      <c r="F29" s="565"/>
      <c r="G29" s="73"/>
      <c r="H29" s="565"/>
      <c r="I29" s="73"/>
      <c r="J29" s="565"/>
      <c r="K29" s="73"/>
      <c r="L29" s="565"/>
      <c r="M29" s="73"/>
      <c r="N29" s="347"/>
      <c r="O29" s="73"/>
      <c r="P29" s="347"/>
      <c r="Q29" s="75"/>
      <c r="R29" s="252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518"/>
      <c r="B30" s="485" t="s">
        <v>47</v>
      </c>
      <c r="C30" s="644">
        <f>SUM(D30:E30)</f>
        <v>0</v>
      </c>
      <c r="D30" s="80">
        <f t="shared" si="1"/>
        <v>0</v>
      </c>
      <c r="E30" s="483">
        <f t="shared" si="1"/>
        <v>0</v>
      </c>
      <c r="F30" s="565"/>
      <c r="G30" s="73"/>
      <c r="H30" s="565"/>
      <c r="I30" s="73"/>
      <c r="J30" s="565"/>
      <c r="K30" s="73"/>
      <c r="L30" s="565"/>
      <c r="M30" s="73"/>
      <c r="N30" s="347"/>
      <c r="O30" s="73"/>
      <c r="P30" s="347"/>
      <c r="Q30" s="75"/>
      <c r="R30" s="252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518"/>
      <c r="B31" s="485" t="s">
        <v>48</v>
      </c>
      <c r="C31" s="584">
        <f t="shared" ref="C31:C40" si="3">SUM(D31+E31)</f>
        <v>0</v>
      </c>
      <c r="D31" s="80">
        <f t="shared" si="1"/>
        <v>0</v>
      </c>
      <c r="E31" s="48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518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518"/>
      <c r="B33" s="544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518"/>
      <c r="B34" s="110" t="s">
        <v>51</v>
      </c>
      <c r="C34" s="111">
        <f t="shared" si="3"/>
        <v>0</v>
      </c>
      <c r="D34" s="112">
        <f t="shared" si="1"/>
        <v>0</v>
      </c>
      <c r="E34" s="534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518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375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505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2829" t="s">
        <v>54</v>
      </c>
      <c r="B38" s="645" t="s">
        <v>37</v>
      </c>
      <c r="C38" s="539">
        <f t="shared" si="3"/>
        <v>0</v>
      </c>
      <c r="D38" s="570">
        <f t="shared" si="4"/>
        <v>0</v>
      </c>
      <c r="E38" s="567">
        <f t="shared" si="4"/>
        <v>0</v>
      </c>
      <c r="F38" s="553"/>
      <c r="G38" s="96"/>
      <c r="H38" s="553"/>
      <c r="I38" s="96"/>
      <c r="J38" s="553"/>
      <c r="K38" s="96"/>
      <c r="L38" s="553"/>
      <c r="M38" s="96"/>
      <c r="N38" s="553"/>
      <c r="O38" s="96"/>
      <c r="P38" s="569"/>
      <c r="Q38" s="98"/>
      <c r="R38" s="571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518"/>
      <c r="B39" s="544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382"/>
      <c r="B40" s="545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646" t="s">
        <v>55</v>
      </c>
      <c r="B41" s="646"/>
      <c r="C41" s="646"/>
      <c r="D41" s="646"/>
      <c r="E41" s="646"/>
      <c r="F41" s="646"/>
      <c r="G41" s="646"/>
      <c r="H41" s="646"/>
      <c r="I41" s="646"/>
      <c r="J41" s="646"/>
      <c r="K41" s="646"/>
      <c r="L41" s="646"/>
      <c r="M41" s="646"/>
      <c r="N41" s="646"/>
      <c r="O41" s="646"/>
      <c r="P41" s="646"/>
      <c r="Q41" s="646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2831" t="s">
        <v>56</v>
      </c>
      <c r="B42" s="2820"/>
      <c r="C42" s="2831" t="s">
        <v>27</v>
      </c>
      <c r="D42" s="2832"/>
      <c r="E42" s="2820"/>
      <c r="F42" s="2875" t="s">
        <v>28</v>
      </c>
      <c r="G42" s="2876"/>
      <c r="H42" s="2876"/>
      <c r="I42" s="2876"/>
      <c r="J42" s="2876"/>
      <c r="K42" s="2876"/>
      <c r="L42" s="2876"/>
      <c r="M42" s="2876"/>
      <c r="N42" s="2876"/>
      <c r="O42" s="2876"/>
      <c r="P42" s="2876"/>
      <c r="Q42" s="287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505"/>
      <c r="B43" s="2575"/>
      <c r="C43" s="2541"/>
      <c r="D43" s="2534"/>
      <c r="E43" s="2821"/>
      <c r="F43" s="2817" t="s">
        <v>30</v>
      </c>
      <c r="G43" s="2818"/>
      <c r="H43" s="2817" t="s">
        <v>31</v>
      </c>
      <c r="I43" s="2818"/>
      <c r="J43" s="2817" t="s">
        <v>15</v>
      </c>
      <c r="K43" s="2818"/>
      <c r="L43" s="2817" t="s">
        <v>32</v>
      </c>
      <c r="M43" s="2818"/>
      <c r="N43" s="2817" t="s">
        <v>33</v>
      </c>
      <c r="O43" s="2818"/>
      <c r="P43" s="2817" t="s">
        <v>34</v>
      </c>
      <c r="Q43" s="2818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541"/>
      <c r="B44" s="2821"/>
      <c r="C44" s="538" t="s">
        <v>17</v>
      </c>
      <c r="D44" s="636" t="s">
        <v>18</v>
      </c>
      <c r="E44" s="647" t="s">
        <v>19</v>
      </c>
      <c r="F44" s="622" t="s">
        <v>18</v>
      </c>
      <c r="G44" s="548" t="s">
        <v>19</v>
      </c>
      <c r="H44" s="622" t="s">
        <v>18</v>
      </c>
      <c r="I44" s="548" t="s">
        <v>19</v>
      </c>
      <c r="J44" s="622" t="s">
        <v>18</v>
      </c>
      <c r="K44" s="548" t="s">
        <v>19</v>
      </c>
      <c r="L44" s="622" t="s">
        <v>18</v>
      </c>
      <c r="M44" s="548" t="s">
        <v>19</v>
      </c>
      <c r="N44" s="622" t="s">
        <v>18</v>
      </c>
      <c r="O44" s="548" t="s">
        <v>19</v>
      </c>
      <c r="P44" s="622" t="s">
        <v>18</v>
      </c>
      <c r="Q44" s="548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2873" t="s">
        <v>37</v>
      </c>
      <c r="B45" s="2874"/>
      <c r="C45" s="556">
        <f>SUM(D45+E45)</f>
        <v>0</v>
      </c>
      <c r="D45" s="132">
        <f t="shared" ref="D45:E48" si="5">SUM(F45+H45+J45+L45+N45+P45)</f>
        <v>0</v>
      </c>
      <c r="E45" s="577">
        <f t="shared" si="5"/>
        <v>0</v>
      </c>
      <c r="F45" s="553"/>
      <c r="G45" s="571"/>
      <c r="H45" s="553"/>
      <c r="I45" s="571"/>
      <c r="J45" s="553"/>
      <c r="K45" s="96"/>
      <c r="L45" s="553"/>
      <c r="M45" s="96"/>
      <c r="N45" s="569"/>
      <c r="O45" s="96"/>
      <c r="P45" s="569"/>
      <c r="Q45" s="96"/>
      <c r="R45" s="511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IF(C45&lt;&gt;[5]A05!C89,"*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438" t="s">
        <v>38</v>
      </c>
      <c r="B46" s="2439"/>
      <c r="C46" s="648">
        <f>SUM(D46+E46)</f>
        <v>0</v>
      </c>
      <c r="D46" s="136">
        <f t="shared" si="5"/>
        <v>0</v>
      </c>
      <c r="E46" s="251">
        <f t="shared" si="5"/>
        <v>0</v>
      </c>
      <c r="F46" s="82"/>
      <c r="G46" s="252"/>
      <c r="H46" s="565"/>
      <c r="I46" s="252"/>
      <c r="J46" s="565"/>
      <c r="K46" s="73"/>
      <c r="L46" s="565"/>
      <c r="M46" s="73"/>
      <c r="N46" s="347"/>
      <c r="O46" s="73"/>
      <c r="P46" s="347"/>
      <c r="Q46" s="73"/>
      <c r="R46" s="511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IF(C46&lt;&gt;[5]A05!C90,"*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440" t="s">
        <v>39</v>
      </c>
      <c r="B47" s="2441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511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IF(C47&lt;&gt;[5]A05!C91,"*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2864" t="s">
        <v>57</v>
      </c>
      <c r="B48" s="2865"/>
      <c r="C48" s="649">
        <f>SUM(D48:E48)</f>
        <v>0</v>
      </c>
      <c r="D48" s="650">
        <f t="shared" si="5"/>
        <v>0</v>
      </c>
      <c r="E48" s="562">
        <f t="shared" si="5"/>
        <v>0</v>
      </c>
      <c r="F48" s="629"/>
      <c r="G48" s="630"/>
      <c r="H48" s="629"/>
      <c r="I48" s="630"/>
      <c r="J48" s="629"/>
      <c r="K48" s="641"/>
      <c r="L48" s="629"/>
      <c r="M48" s="641"/>
      <c r="N48" s="642"/>
      <c r="O48" s="641"/>
      <c r="P48" s="642"/>
      <c r="Q48" s="641"/>
      <c r="R48" s="511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IF(C48&lt;&gt;[5]A05!C92,"*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524" t="s">
        <v>58</v>
      </c>
      <c r="B49" s="525"/>
      <c r="C49" s="525"/>
      <c r="D49" s="525"/>
      <c r="E49" s="525"/>
      <c r="F49" s="525"/>
      <c r="G49" s="525"/>
      <c r="H49" s="525"/>
      <c r="I49" s="52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2848" t="s">
        <v>21</v>
      </c>
      <c r="B50" s="2834"/>
      <c r="C50" s="2831" t="s">
        <v>5</v>
      </c>
      <c r="D50" s="2832"/>
      <c r="E50" s="2820"/>
      <c r="F50" s="2869" t="s">
        <v>28</v>
      </c>
      <c r="G50" s="2869"/>
      <c r="H50" s="2869"/>
      <c r="I50" s="286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539"/>
      <c r="B51" s="2574"/>
      <c r="C51" s="2541"/>
      <c r="D51" s="2534"/>
      <c r="E51" s="2821"/>
      <c r="F51" s="2817" t="s">
        <v>8</v>
      </c>
      <c r="G51" s="2818"/>
      <c r="H51" s="2817" t="s">
        <v>9</v>
      </c>
      <c r="I51" s="2818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540"/>
      <c r="B52" s="2835"/>
      <c r="C52" s="538" t="s">
        <v>17</v>
      </c>
      <c r="D52" s="636" t="s">
        <v>18</v>
      </c>
      <c r="E52" s="647" t="s">
        <v>19</v>
      </c>
      <c r="F52" s="622" t="s">
        <v>18</v>
      </c>
      <c r="G52" s="561" t="s">
        <v>19</v>
      </c>
      <c r="H52" s="622" t="s">
        <v>18</v>
      </c>
      <c r="I52" s="561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2870" t="s">
        <v>59</v>
      </c>
      <c r="B53" s="2871"/>
      <c r="C53" s="651">
        <f>SUM(D53+E53)</f>
        <v>0</v>
      </c>
      <c r="D53" s="652">
        <f t="shared" ref="D53:E56" si="6">SUM(F53+H53)</f>
        <v>0</v>
      </c>
      <c r="E53" s="640">
        <f t="shared" si="6"/>
        <v>0</v>
      </c>
      <c r="F53" s="653">
        <f>SUM(F54:F56)</f>
        <v>0</v>
      </c>
      <c r="G53" s="562">
        <f>SUM(G54:G56)</f>
        <v>0</v>
      </c>
      <c r="H53" s="563">
        <f>SUM(H54:H56)</f>
        <v>0</v>
      </c>
      <c r="I53" s="654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872" t="s">
        <v>22</v>
      </c>
      <c r="B54" s="2570"/>
      <c r="C54" s="655">
        <f>SUM(D54+E54)</f>
        <v>0</v>
      </c>
      <c r="D54" s="150">
        <f t="shared" si="6"/>
        <v>0</v>
      </c>
      <c r="E54" s="483">
        <f t="shared" si="6"/>
        <v>0</v>
      </c>
      <c r="F54" s="565"/>
      <c r="G54" s="252"/>
      <c r="H54" s="347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435" t="s">
        <v>60</v>
      </c>
      <c r="B55" s="2419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421" t="s">
        <v>61</v>
      </c>
      <c r="B56" s="2422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524" t="s">
        <v>62</v>
      </c>
      <c r="B57" s="525"/>
      <c r="C57" s="525"/>
      <c r="D57" s="525"/>
      <c r="E57" s="525"/>
      <c r="F57" s="525"/>
      <c r="G57" s="525"/>
      <c r="H57" s="525"/>
      <c r="I57" s="525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2831" t="s">
        <v>63</v>
      </c>
      <c r="B58" s="2832"/>
      <c r="C58" s="2831" t="s">
        <v>64</v>
      </c>
      <c r="D58" s="2832"/>
      <c r="E58" s="2820"/>
      <c r="F58" s="2817" t="s">
        <v>65</v>
      </c>
      <c r="G58" s="2833"/>
      <c r="H58" s="2833"/>
      <c r="I58" s="2833"/>
      <c r="J58" s="2833"/>
      <c r="K58" s="2833"/>
      <c r="L58" s="2833"/>
      <c r="M58" s="2833"/>
      <c r="N58" s="2833"/>
      <c r="O58" s="2863"/>
      <c r="P58" s="2867" t="s">
        <v>66</v>
      </c>
      <c r="Q58" s="2820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505"/>
      <c r="B59" s="2366"/>
      <c r="C59" s="2541"/>
      <c r="D59" s="2534"/>
      <c r="E59" s="2821"/>
      <c r="F59" s="2817" t="s">
        <v>68</v>
      </c>
      <c r="G59" s="2818"/>
      <c r="H59" s="2833" t="s">
        <v>69</v>
      </c>
      <c r="I59" s="2818"/>
      <c r="J59" s="2833" t="s">
        <v>70</v>
      </c>
      <c r="K59" s="2833"/>
      <c r="L59" s="2817" t="s">
        <v>71</v>
      </c>
      <c r="M59" s="2818"/>
      <c r="N59" s="2817" t="s">
        <v>72</v>
      </c>
      <c r="O59" s="2863"/>
      <c r="P59" s="2343"/>
      <c r="Q59" s="2331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541"/>
      <c r="B60" s="2534"/>
      <c r="C60" s="622" t="s">
        <v>17</v>
      </c>
      <c r="D60" s="636" t="s">
        <v>18</v>
      </c>
      <c r="E60" s="561" t="s">
        <v>19</v>
      </c>
      <c r="F60" s="622" t="s">
        <v>18</v>
      </c>
      <c r="G60" s="561" t="s">
        <v>19</v>
      </c>
      <c r="H60" s="622" t="s">
        <v>18</v>
      </c>
      <c r="I60" s="561" t="s">
        <v>19</v>
      </c>
      <c r="J60" s="622" t="s">
        <v>18</v>
      </c>
      <c r="K60" s="656" t="s">
        <v>19</v>
      </c>
      <c r="L60" s="622" t="s">
        <v>18</v>
      </c>
      <c r="M60" s="561" t="s">
        <v>19</v>
      </c>
      <c r="N60" s="622" t="s">
        <v>18</v>
      </c>
      <c r="O60" s="637" t="s">
        <v>19</v>
      </c>
      <c r="P60" s="2868"/>
      <c r="Q60" s="2821"/>
      <c r="R60" s="3"/>
      <c r="S60" s="3"/>
      <c r="T60" s="3"/>
      <c r="U60" s="3"/>
      <c r="V60" s="3"/>
      <c r="W60" s="3"/>
      <c r="X60" s="3"/>
      <c r="Y60" s="3"/>
      <c r="Z60" s="3"/>
      <c r="AA60" s="540"/>
      <c r="AB60" s="541"/>
    </row>
    <row r="61" spans="1:130" ht="16.350000000000001" customHeight="1" x14ac:dyDescent="0.25">
      <c r="A61" s="2864" t="s">
        <v>73</v>
      </c>
      <c r="B61" s="2865"/>
      <c r="C61" s="651">
        <f t="shared" ref="C61:C67" si="7">SUM(D61+E61)</f>
        <v>0</v>
      </c>
      <c r="D61" s="652">
        <f>SUM(F61+H61+J61+L61+N61)</f>
        <v>0</v>
      </c>
      <c r="E61" s="640">
        <f>SUM(G61+I61+K61+M61+O61)</f>
        <v>0</v>
      </c>
      <c r="F61" s="629"/>
      <c r="G61" s="641"/>
      <c r="H61" s="657"/>
      <c r="I61" s="641"/>
      <c r="J61" s="657"/>
      <c r="K61" s="658"/>
      <c r="L61" s="629"/>
      <c r="M61" s="641"/>
      <c r="N61" s="629"/>
      <c r="O61" s="643"/>
      <c r="P61" s="659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660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866" t="s">
        <v>74</v>
      </c>
      <c r="B62" s="2866"/>
      <c r="C62" s="584">
        <f t="shared" si="7"/>
        <v>0</v>
      </c>
      <c r="D62" s="112">
        <f t="shared" ref="D62:E64" si="8">SUM(F62+H62+J62)</f>
        <v>0</v>
      </c>
      <c r="E62" s="425">
        <f t="shared" si="8"/>
        <v>0</v>
      </c>
      <c r="F62" s="565"/>
      <c r="G62" s="73"/>
      <c r="H62" s="160"/>
      <c r="I62" s="73"/>
      <c r="J62" s="160"/>
      <c r="K62" s="161"/>
      <c r="L62" s="661"/>
      <c r="M62" s="163"/>
      <c r="N62" s="661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662"/>
      <c r="AB62" s="660"/>
      <c r="CA62" s="167" t="str">
        <f>IF(CG62=1," * El Número de menores pertenecientes a Pueblos Originarios NO puede ser mayor al Número Total de Menores. ","")</f>
        <v/>
      </c>
      <c r="CB62" s="167" t="str">
        <f>IF(CH62=1," * El Número de menores pertenecientes a Población Migrante NO puede ser mayor al Número Total de Menores. ","")</f>
        <v/>
      </c>
      <c r="CG62" s="167">
        <f>IF(P62&gt;$C62,1,0)</f>
        <v>0</v>
      </c>
      <c r="CH62" s="167">
        <f>IF(Q62&gt;$C62,1,0)</f>
        <v>0</v>
      </c>
    </row>
    <row r="63" spans="1:130" ht="16.350000000000001" customHeight="1" x14ac:dyDescent="0.25">
      <c r="A63" s="2418" t="s">
        <v>75</v>
      </c>
      <c r="B63" s="2419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662"/>
      <c r="AB63" s="660"/>
      <c r="CA63" s="167" t="str">
        <f t="shared" ref="CA63:CA67" si="9">IF(CG63=1," * El Número de menores pertenecientes a Pueblos Originarios NO puede ser mayor al Número Total de Menores. ","")</f>
        <v/>
      </c>
      <c r="CB63" s="167" t="str">
        <f t="shared" ref="CB63:CB67" si="10">IF(CH63=1," * El Número de menores pertenecientes a Población Migrante NO puede ser mayor al Número Total de Menores. ","")</f>
        <v/>
      </c>
      <c r="CG63" s="167">
        <f t="shared" ref="CG63:CH67" si="11">IF(P63&gt;$C63,1,0)</f>
        <v>0</v>
      </c>
      <c r="CH63" s="167">
        <f t="shared" si="11"/>
        <v>0</v>
      </c>
    </row>
    <row r="64" spans="1:130" ht="16.350000000000001" customHeight="1" x14ac:dyDescent="0.25">
      <c r="A64" s="2420" t="s">
        <v>76</v>
      </c>
      <c r="B64" s="2420"/>
      <c r="C64" s="88">
        <f t="shared" si="7"/>
        <v>0</v>
      </c>
      <c r="D64" s="89">
        <f t="shared" si="8"/>
        <v>0</v>
      </c>
      <c r="E64" s="168">
        <f t="shared" si="8"/>
        <v>0</v>
      </c>
      <c r="F64" s="663"/>
      <c r="G64" s="664"/>
      <c r="H64" s="176"/>
      <c r="I64" s="664"/>
      <c r="J64" s="176"/>
      <c r="K64" s="665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666"/>
      <c r="AB64" s="660"/>
      <c r="CA64" s="167" t="str">
        <f t="shared" si="9"/>
        <v/>
      </c>
      <c r="CB64" s="167" t="str">
        <f t="shared" si="10"/>
        <v/>
      </c>
      <c r="CG64" s="167">
        <f t="shared" si="11"/>
        <v>0</v>
      </c>
      <c r="CH64" s="167">
        <f t="shared" si="11"/>
        <v>0</v>
      </c>
    </row>
    <row r="65" spans="1:130" ht="16.350000000000001" customHeight="1" x14ac:dyDescent="0.25">
      <c r="A65" s="2420" t="s">
        <v>77</v>
      </c>
      <c r="B65" s="2420"/>
      <c r="C65" s="584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667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560"/>
      <c r="CA65" s="167" t="str">
        <f t="shared" si="9"/>
        <v/>
      </c>
      <c r="CB65" s="167" t="str">
        <f t="shared" si="10"/>
        <v/>
      </c>
      <c r="CG65" s="167">
        <f t="shared" si="11"/>
        <v>0</v>
      </c>
      <c r="CH65" s="167">
        <f t="shared" si="11"/>
        <v>0</v>
      </c>
    </row>
    <row r="66" spans="1:130" ht="16.350000000000001" customHeight="1" x14ac:dyDescent="0.25">
      <c r="A66" s="2553" t="s">
        <v>78</v>
      </c>
      <c r="B66" s="2553"/>
      <c r="C66" s="515">
        <f t="shared" si="7"/>
        <v>0</v>
      </c>
      <c r="D66" s="89">
        <f t="shared" ref="D66:D67" si="12">SUM(J66+L66+N66)</f>
        <v>0</v>
      </c>
      <c r="E66" s="425">
        <f>SUM(K66+M66+O66)</f>
        <v>0</v>
      </c>
      <c r="F66" s="182"/>
      <c r="G66" s="183"/>
      <c r="H66" s="182"/>
      <c r="I66" s="183"/>
      <c r="J66" s="176"/>
      <c r="K66" s="667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560"/>
      <c r="CA66" s="167" t="str">
        <f t="shared" si="9"/>
        <v/>
      </c>
      <c r="CB66" s="167" t="str">
        <f t="shared" si="10"/>
        <v/>
      </c>
      <c r="CG66" s="167">
        <f t="shared" si="11"/>
        <v>0</v>
      </c>
      <c r="CH66" s="167">
        <f t="shared" si="11"/>
        <v>0</v>
      </c>
    </row>
    <row r="67" spans="1:130" ht="16.350000000000001" customHeight="1" x14ac:dyDescent="0.25">
      <c r="A67" s="2410" t="s">
        <v>79</v>
      </c>
      <c r="B67" s="2410"/>
      <c r="C67" s="184">
        <f t="shared" si="7"/>
        <v>0</v>
      </c>
      <c r="D67" s="92">
        <f t="shared" si="12"/>
        <v>0</v>
      </c>
      <c r="E67" s="185">
        <f>SUM(K67+M67+O67)</f>
        <v>0</v>
      </c>
      <c r="F67" s="186"/>
      <c r="G67" s="187"/>
      <c r="H67" s="186"/>
      <c r="I67" s="187"/>
      <c r="J67" s="188"/>
      <c r="K67" s="189"/>
      <c r="L67" s="190"/>
      <c r="M67" s="526"/>
      <c r="N67" s="531"/>
      <c r="O67" s="193"/>
      <c r="P67" s="194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560"/>
      <c r="CA67" s="167" t="str">
        <f t="shared" si="9"/>
        <v/>
      </c>
      <c r="CB67" s="167" t="str">
        <f t="shared" si="10"/>
        <v/>
      </c>
      <c r="CG67" s="167">
        <f t="shared" si="11"/>
        <v>0</v>
      </c>
      <c r="CH67" s="167">
        <f t="shared" si="11"/>
        <v>0</v>
      </c>
    </row>
    <row r="68" spans="1:130" s="8" customFormat="1" ht="31.35" customHeight="1" x14ac:dyDescent="0.25">
      <c r="A68" s="195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668"/>
      <c r="V68" s="668"/>
      <c r="W68" s="668"/>
      <c r="X68" s="668"/>
      <c r="Y68" s="668"/>
      <c r="Z68" s="666"/>
      <c r="AA68" s="666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5" t="s">
        <v>81</v>
      </c>
      <c r="B69" s="195"/>
      <c r="C69" s="195"/>
      <c r="D69" s="195"/>
      <c r="E69" s="195"/>
      <c r="F69" s="195"/>
      <c r="G69" s="195"/>
      <c r="H69" s="195"/>
      <c r="I69" s="195"/>
      <c r="J69" s="197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666"/>
      <c r="V69" s="666"/>
      <c r="W69" s="666"/>
      <c r="X69" s="666"/>
      <c r="Y69" s="666"/>
      <c r="Z69" s="666"/>
      <c r="AA69" s="666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2861" t="s">
        <v>82</v>
      </c>
      <c r="B70" s="2861"/>
      <c r="C70" s="2861" t="s">
        <v>64</v>
      </c>
      <c r="D70" s="512"/>
      <c r="E70" s="3"/>
      <c r="F70" s="3"/>
      <c r="G70" s="3"/>
      <c r="H70" s="3"/>
      <c r="I70" s="3"/>
      <c r="J70" s="3"/>
      <c r="K70" s="199"/>
      <c r="L70" s="199"/>
      <c r="M70" s="199"/>
      <c r="N70" s="7"/>
      <c r="O70" s="7"/>
      <c r="P70" s="7"/>
      <c r="Q70" s="7"/>
      <c r="R70" s="666"/>
      <c r="S70" s="666"/>
      <c r="T70" s="666"/>
      <c r="U70" s="666"/>
      <c r="V70" s="666"/>
      <c r="W70" s="666"/>
      <c r="X70" s="666"/>
      <c r="Y70" s="666"/>
      <c r="Z70" s="666"/>
      <c r="AA70" s="666"/>
    </row>
    <row r="71" spans="1:130" ht="16.350000000000001" customHeight="1" x14ac:dyDescent="0.25">
      <c r="A71" s="2382"/>
      <c r="B71" s="2382"/>
      <c r="C71" s="2382"/>
      <c r="D71" s="3"/>
      <c r="E71" s="3"/>
      <c r="F71" s="3"/>
      <c r="G71" s="3"/>
      <c r="H71" s="3"/>
      <c r="I71" s="3"/>
      <c r="J71" s="3"/>
      <c r="K71" s="199"/>
      <c r="L71" s="199"/>
      <c r="M71" s="199"/>
      <c r="N71" s="7"/>
      <c r="O71" s="7"/>
      <c r="P71" s="7"/>
      <c r="Q71" s="7"/>
      <c r="R71" s="666"/>
      <c r="S71" s="666"/>
      <c r="T71" s="666"/>
      <c r="U71" s="666"/>
      <c r="V71" s="666"/>
      <c r="W71" s="666"/>
      <c r="X71" s="666"/>
      <c r="Y71" s="666"/>
      <c r="Z71" s="666"/>
      <c r="AA71" s="666"/>
    </row>
    <row r="72" spans="1:130" ht="16.350000000000001" customHeight="1" x14ac:dyDescent="0.25">
      <c r="A72" s="2862" t="s">
        <v>64</v>
      </c>
      <c r="B72" s="2862"/>
      <c r="C72" s="669">
        <f>SUM(C73:C76)</f>
        <v>0</v>
      </c>
      <c r="D72" s="1"/>
      <c r="E72" s="3"/>
      <c r="F72" s="3"/>
      <c r="G72" s="3"/>
      <c r="H72" s="3"/>
      <c r="I72" s="3"/>
      <c r="J72" s="3"/>
      <c r="K72" s="199"/>
      <c r="L72" s="199"/>
      <c r="M72" s="199"/>
      <c r="N72" s="7"/>
      <c r="O72" s="7"/>
      <c r="P72" s="7"/>
      <c r="Q72" s="7"/>
      <c r="R72" s="666"/>
      <c r="S72" s="666"/>
      <c r="T72" s="670"/>
      <c r="U72" s="670"/>
      <c r="V72" s="670"/>
      <c r="W72" s="670"/>
      <c r="X72" s="670"/>
      <c r="Y72" s="670"/>
      <c r="Z72" s="666"/>
      <c r="AA72" s="666"/>
    </row>
    <row r="73" spans="1:130" ht="16.350000000000001" customHeight="1" x14ac:dyDescent="0.25">
      <c r="A73" s="2412" t="s">
        <v>83</v>
      </c>
      <c r="B73" s="2412"/>
      <c r="C73" s="202"/>
      <c r="D73" s="1"/>
      <c r="E73" s="3"/>
      <c r="F73" s="3"/>
      <c r="G73" s="3"/>
      <c r="H73" s="3"/>
      <c r="I73" s="3"/>
      <c r="J73" s="3"/>
      <c r="K73" s="199"/>
      <c r="L73" s="199"/>
      <c r="M73" s="199"/>
      <c r="N73" s="7"/>
      <c r="O73" s="7"/>
      <c r="P73" s="7"/>
      <c r="Q73" s="7"/>
      <c r="R73" s="666"/>
      <c r="S73" s="666"/>
      <c r="T73" s="670"/>
      <c r="U73" s="670"/>
      <c r="V73" s="670"/>
      <c r="W73" s="670"/>
      <c r="X73" s="670"/>
      <c r="Y73" s="670"/>
      <c r="Z73" s="666"/>
      <c r="AA73" s="666"/>
    </row>
    <row r="74" spans="1:130" ht="16.350000000000001" customHeight="1" x14ac:dyDescent="0.25">
      <c r="A74" s="2403" t="s">
        <v>84</v>
      </c>
      <c r="B74" s="2403"/>
      <c r="C74" s="203"/>
      <c r="D74" s="1"/>
      <c r="E74" s="3"/>
      <c r="F74" s="3"/>
      <c r="G74" s="3"/>
      <c r="H74" s="3"/>
      <c r="I74" s="3"/>
      <c r="J74" s="3"/>
      <c r="K74" s="199"/>
      <c r="L74" s="199"/>
      <c r="M74" s="199"/>
      <c r="N74" s="7"/>
      <c r="O74" s="7"/>
      <c r="P74" s="7"/>
      <c r="Q74" s="7"/>
      <c r="R74" s="666"/>
      <c r="S74" s="666"/>
      <c r="T74" s="670"/>
      <c r="U74" s="670"/>
      <c r="V74" s="670"/>
      <c r="W74" s="670"/>
      <c r="X74" s="670"/>
      <c r="Y74" s="670"/>
      <c r="Z74" s="666"/>
      <c r="AA74" s="666"/>
    </row>
    <row r="75" spans="1:130" ht="16.350000000000001" customHeight="1" x14ac:dyDescent="0.25">
      <c r="A75" s="2403" t="s">
        <v>22</v>
      </c>
      <c r="B75" s="2403"/>
      <c r="C75" s="203"/>
      <c r="D75" s="1"/>
      <c r="E75" s="3"/>
      <c r="F75" s="3"/>
      <c r="G75" s="3"/>
      <c r="H75" s="3"/>
      <c r="I75" s="3"/>
      <c r="J75" s="3"/>
      <c r="K75" s="199"/>
      <c r="L75" s="199"/>
      <c r="M75" s="199"/>
      <c r="N75" s="7"/>
      <c r="O75" s="7"/>
      <c r="P75" s="7"/>
      <c r="Q75" s="7"/>
      <c r="R75" s="666"/>
      <c r="S75" s="666"/>
      <c r="T75" s="670"/>
      <c r="U75" s="670"/>
      <c r="V75" s="670"/>
      <c r="W75" s="670"/>
      <c r="X75" s="670"/>
      <c r="Y75" s="670"/>
      <c r="Z75" s="666"/>
      <c r="AA75" s="666"/>
    </row>
    <row r="76" spans="1:130" ht="16.350000000000001" customHeight="1" x14ac:dyDescent="0.25">
      <c r="A76" s="2404" t="s">
        <v>85</v>
      </c>
      <c r="B76" s="2404"/>
      <c r="C76" s="204"/>
      <c r="D76" s="1"/>
      <c r="E76" s="3"/>
      <c r="F76" s="3"/>
      <c r="G76" s="3"/>
      <c r="H76" s="3"/>
      <c r="I76" s="3"/>
      <c r="J76" s="3"/>
      <c r="K76" s="199"/>
      <c r="L76" s="199"/>
      <c r="M76" s="199"/>
      <c r="N76" s="7"/>
      <c r="O76" s="7"/>
      <c r="P76" s="7"/>
      <c r="Q76" s="7"/>
      <c r="R76" s="666"/>
      <c r="S76" s="666"/>
      <c r="T76" s="670"/>
      <c r="U76" s="670"/>
      <c r="V76" s="670"/>
      <c r="W76" s="670"/>
      <c r="X76" s="670"/>
      <c r="Y76" s="670"/>
      <c r="Z76" s="666"/>
      <c r="AA76" s="666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5"/>
      <c r="G77" s="195"/>
      <c r="H77" s="195"/>
      <c r="I77" s="195"/>
      <c r="J77" s="3"/>
      <c r="K77" s="205"/>
      <c r="L77" s="205"/>
      <c r="M77" s="205"/>
      <c r="N77" s="7"/>
      <c r="O77" s="7"/>
      <c r="P77" s="7"/>
      <c r="Q77" s="7"/>
      <c r="R77" s="666"/>
      <c r="S77" s="666"/>
      <c r="T77" s="666"/>
      <c r="U77" s="670"/>
      <c r="V77" s="670"/>
      <c r="W77" s="670"/>
      <c r="X77" s="670"/>
      <c r="Y77" s="670"/>
      <c r="Z77" s="666"/>
      <c r="AA77" s="666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2845" t="s">
        <v>87</v>
      </c>
      <c r="B78" s="2846"/>
      <c r="C78" s="672" t="s">
        <v>88</v>
      </c>
      <c r="D78" s="672" t="s">
        <v>38</v>
      </c>
      <c r="E78" s="672" t="s">
        <v>89</v>
      </c>
      <c r="F78" s="672" t="s">
        <v>90</v>
      </c>
      <c r="G78" s="3"/>
      <c r="H78" s="3"/>
      <c r="I78" s="3"/>
      <c r="J78" s="3"/>
      <c r="K78" s="205"/>
      <c r="L78" s="205"/>
      <c r="M78" s="205"/>
      <c r="N78" s="7"/>
      <c r="O78" s="7"/>
      <c r="P78" s="7"/>
      <c r="Q78" s="7"/>
      <c r="R78" s="666"/>
      <c r="S78" s="666"/>
      <c r="T78" s="666"/>
      <c r="U78" s="670"/>
      <c r="V78" s="670"/>
      <c r="W78" s="670"/>
      <c r="X78" s="670"/>
      <c r="Y78" s="670"/>
      <c r="Z78" s="666"/>
      <c r="AA78" s="666"/>
      <c r="CG78" s="10">
        <v>0</v>
      </c>
    </row>
    <row r="79" spans="1:130" ht="21.75" customHeight="1" x14ac:dyDescent="0.25">
      <c r="A79" s="2858" t="s">
        <v>91</v>
      </c>
      <c r="B79" s="2859"/>
      <c r="C79" s="557"/>
      <c r="D79" s="557"/>
      <c r="E79" s="557"/>
      <c r="F79" s="557"/>
      <c r="G79" s="3" t="str">
        <f>CA79&amp;CB79&amp;CC79</f>
        <v/>
      </c>
      <c r="H79" s="3"/>
      <c r="I79" s="3"/>
      <c r="J79" s="3"/>
      <c r="K79" s="205"/>
      <c r="L79" s="205"/>
      <c r="M79" s="205"/>
      <c r="N79" s="7"/>
      <c r="O79" s="7"/>
      <c r="P79" s="7"/>
      <c r="Q79" s="7"/>
      <c r="R79" s="666"/>
      <c r="S79" s="666"/>
      <c r="T79" s="666"/>
      <c r="U79" s="670"/>
      <c r="V79" s="670"/>
      <c r="W79" s="670"/>
      <c r="X79" s="670"/>
      <c r="Y79" s="670"/>
      <c r="Z79" s="666"/>
      <c r="AA79" s="666"/>
      <c r="CA79" s="167" t="str">
        <f>IF(CG79=1,"* Las Aplicaciones de EPSA con resultado de Riesgo NO DEBE ser MAYOR que el Total de las aplicaciones. ","")</f>
        <v/>
      </c>
      <c r="CB79" s="167" t="str">
        <f>IF(CH79=1,"* Las Aplicaciones de EPSA con resultado de Riesgo NO DEBE ser MENOR que las Derivaciones a equipo de cabecera. ","")</f>
        <v/>
      </c>
      <c r="CC79" s="167" t="str">
        <f>IF(CI79=1,"* Las Aplicaciones de EPSA asociadas a Violencia Intrafamiliar NO DEBEN ser MAYOR al Total de las aplicaciones. ","")</f>
        <v/>
      </c>
      <c r="CG79" s="167">
        <f>IF(C79&lt;D79,1,0)</f>
        <v>0</v>
      </c>
      <c r="CH79" s="167">
        <f>IF(D79&lt;E79,1,0)</f>
        <v>0</v>
      </c>
      <c r="CI79" s="167">
        <f>IF(F79&gt;C79,1,0)</f>
        <v>0</v>
      </c>
    </row>
    <row r="80" spans="1:130" ht="22.5" customHeight="1" x14ac:dyDescent="0.25">
      <c r="A80" s="2551" t="s">
        <v>92</v>
      </c>
      <c r="B80" s="2860"/>
      <c r="C80" s="532"/>
      <c r="D80" s="532"/>
      <c r="E80" s="532"/>
      <c r="F80" s="532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666"/>
      <c r="S80" s="666"/>
      <c r="T80" s="666"/>
      <c r="U80" s="666"/>
      <c r="V80" s="666"/>
      <c r="W80" s="666"/>
      <c r="X80" s="666"/>
      <c r="Y80" s="666"/>
      <c r="Z80" s="666"/>
      <c r="AA80" s="666"/>
      <c r="CA80" s="167" t="str">
        <f>IF(CG80=1,"* Las Aplicaciones de EPSA con resultado de Riesgo NO DEBE ser MAYOR que el Total de las aplicaciones. ","")</f>
        <v/>
      </c>
      <c r="CB80" s="167" t="str">
        <f>IF(CH80=1,"* Las Aplicaciones de EPSA con resultado de Riesgo NO DEBE ser MENOR que las Derivaciones a equipo de cabecera. ","")</f>
        <v/>
      </c>
      <c r="CC80" s="167" t="str">
        <f>IF(CI80=1,"* Las Aplicaciones de EPSA asociadas a Violencia Intrafamiliar NO DEBEN ser MAYOR al Total de las aplicaciones. ","")</f>
        <v/>
      </c>
      <c r="CG80" s="167">
        <f>IF(C80&lt;D80,1,0)</f>
        <v>0</v>
      </c>
      <c r="CH80" s="167">
        <f>IF(D80&lt;E80,1,0)</f>
        <v>0</v>
      </c>
      <c r="CI80" s="167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5"/>
      <c r="G81" s="195"/>
      <c r="H81" s="195"/>
      <c r="I81" s="673"/>
      <c r="J81" s="674"/>
      <c r="K81" s="673"/>
      <c r="L81" s="666"/>
      <c r="M81" s="666"/>
      <c r="N81" s="666"/>
      <c r="O81" s="666"/>
      <c r="P81" s="675"/>
      <c r="Q81" s="674"/>
      <c r="R81" s="666"/>
      <c r="S81" s="666"/>
      <c r="T81" s="666"/>
      <c r="U81" s="666"/>
      <c r="V81" s="666"/>
      <c r="W81" s="666"/>
      <c r="X81" s="666"/>
      <c r="Y81" s="666"/>
      <c r="Z81" s="666"/>
      <c r="AA81" s="666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2855" t="s">
        <v>94</v>
      </c>
      <c r="B82" s="2856"/>
      <c r="C82" s="676" t="s">
        <v>88</v>
      </c>
      <c r="D82" s="677" t="s">
        <v>95</v>
      </c>
      <c r="E82" s="677" t="s">
        <v>96</v>
      </c>
      <c r="F82" s="677" t="s">
        <v>97</v>
      </c>
      <c r="G82" s="214"/>
      <c r="H82" s="214"/>
      <c r="I82" s="678"/>
      <c r="J82" s="678"/>
      <c r="K82" s="673"/>
      <c r="L82" s="666"/>
      <c r="M82" s="666"/>
      <c r="N82" s="666"/>
      <c r="O82" s="666"/>
      <c r="P82" s="666"/>
      <c r="Q82" s="666"/>
      <c r="R82" s="1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2856" t="s">
        <v>98</v>
      </c>
      <c r="B83" s="679" t="s">
        <v>99</v>
      </c>
      <c r="C83" s="557"/>
      <c r="D83" s="680"/>
      <c r="E83" s="557"/>
      <c r="F83" s="557"/>
      <c r="G83" s="51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681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331"/>
      <c r="B84" s="219" t="s">
        <v>100</v>
      </c>
      <c r="C84" s="220"/>
      <c r="D84" s="221"/>
      <c r="E84" s="220"/>
      <c r="F84" s="222"/>
      <c r="G84" s="51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666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401" t="s">
        <v>101</v>
      </c>
      <c r="B85" s="223" t="s">
        <v>102</v>
      </c>
      <c r="C85" s="224"/>
      <c r="D85" s="224"/>
      <c r="E85" s="225"/>
      <c r="F85" s="202"/>
      <c r="G85" s="51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666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382"/>
      <c r="B86" s="226" t="s">
        <v>103</v>
      </c>
      <c r="C86" s="204"/>
      <c r="D86" s="204"/>
      <c r="E86" s="227"/>
      <c r="F86" s="204"/>
      <c r="G86" s="51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666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8"/>
      <c r="C87" s="229"/>
      <c r="D87" s="229"/>
      <c r="E87" s="229"/>
      <c r="F87" s="7"/>
      <c r="G87" s="3"/>
      <c r="H87" s="205"/>
      <c r="I87" s="7"/>
      <c r="J87" s="230"/>
      <c r="K87" s="674"/>
      <c r="L87" s="682"/>
      <c r="M87" s="682"/>
      <c r="N87" s="666"/>
      <c r="O87" s="666"/>
      <c r="P87" s="666"/>
      <c r="Q87" s="666"/>
      <c r="R87" s="666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2857" t="s">
        <v>105</v>
      </c>
      <c r="B88" s="2856"/>
      <c r="C88" s="2845" t="s">
        <v>64</v>
      </c>
      <c r="D88" s="2852"/>
      <c r="E88" s="2846"/>
      <c r="F88" s="2845" t="s">
        <v>106</v>
      </c>
      <c r="G88" s="2846"/>
      <c r="H88" s="2845" t="s">
        <v>107</v>
      </c>
      <c r="I88" s="2846"/>
      <c r="J88" s="199"/>
      <c r="K88" s="683"/>
      <c r="L88" s="670"/>
      <c r="M88" s="670"/>
      <c r="N88" s="682"/>
      <c r="O88" s="682"/>
      <c r="P88" s="670"/>
      <c r="Q88" s="670"/>
      <c r="R88" s="666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357"/>
      <c r="B89" s="2821"/>
      <c r="C89" s="538" t="s">
        <v>17</v>
      </c>
      <c r="D89" s="623" t="s">
        <v>18</v>
      </c>
      <c r="E89" s="561" t="s">
        <v>19</v>
      </c>
      <c r="F89" s="622" t="s">
        <v>18</v>
      </c>
      <c r="G89" s="561" t="s">
        <v>19</v>
      </c>
      <c r="H89" s="622" t="s">
        <v>18</v>
      </c>
      <c r="I89" s="561" t="s">
        <v>19</v>
      </c>
      <c r="J89" s="3"/>
      <c r="K89" s="199"/>
      <c r="L89" s="684"/>
      <c r="M89" s="684"/>
      <c r="N89" s="684"/>
      <c r="O89" s="685"/>
      <c r="P89" s="685"/>
      <c r="Q89" s="684"/>
      <c r="R89" s="684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2817" t="s">
        <v>64</v>
      </c>
      <c r="B90" s="2818"/>
      <c r="C90" s="653">
        <f>SUM(C91:C95)</f>
        <v>0</v>
      </c>
      <c r="D90" s="686">
        <f t="shared" ref="D90:I90" si="13">SUM(D91:D95)</f>
        <v>0</v>
      </c>
      <c r="E90" s="562">
        <f t="shared" si="13"/>
        <v>0</v>
      </c>
      <c r="F90" s="563">
        <f>SUM(F91:F95)</f>
        <v>0</v>
      </c>
      <c r="G90" s="654">
        <f t="shared" si="13"/>
        <v>0</v>
      </c>
      <c r="H90" s="563">
        <f t="shared" si="13"/>
        <v>0</v>
      </c>
      <c r="I90" s="654">
        <f t="shared" si="13"/>
        <v>0</v>
      </c>
      <c r="J90" s="19"/>
      <c r="K90" s="19"/>
      <c r="L90" s="687"/>
      <c r="M90" s="684"/>
      <c r="N90" s="684"/>
      <c r="O90" s="685"/>
      <c r="P90" s="685"/>
      <c r="Q90" s="688"/>
      <c r="R90" s="688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2853" t="s">
        <v>22</v>
      </c>
      <c r="B91" s="2854"/>
      <c r="C91" s="689">
        <f>SUM(D91+E91)</f>
        <v>0</v>
      </c>
      <c r="D91" s="690">
        <f>SUM(F91+H91)</f>
        <v>0</v>
      </c>
      <c r="E91" s="691">
        <f t="shared" ref="D91:E95" si="14">SUM(G91+I91)</f>
        <v>0</v>
      </c>
      <c r="F91" s="692"/>
      <c r="G91" s="693"/>
      <c r="H91" s="692"/>
      <c r="I91" s="693"/>
      <c r="J91" s="199"/>
      <c r="K91" s="199"/>
      <c r="L91" s="684"/>
      <c r="M91" s="684"/>
      <c r="N91" s="684"/>
      <c r="O91" s="685"/>
      <c r="P91" s="685"/>
      <c r="Q91" s="688"/>
      <c r="R91" s="688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397" t="s">
        <v>85</v>
      </c>
      <c r="B92" s="2348"/>
      <c r="C92" s="564">
        <f>SUM(D92+E92)</f>
        <v>0</v>
      </c>
      <c r="D92" s="250">
        <f t="shared" si="14"/>
        <v>0</v>
      </c>
      <c r="E92" s="251">
        <f t="shared" si="14"/>
        <v>0</v>
      </c>
      <c r="F92" s="565"/>
      <c r="G92" s="252"/>
      <c r="H92" s="565"/>
      <c r="I92" s="252"/>
      <c r="J92" s="199"/>
      <c r="K92" s="199"/>
      <c r="L92" s="684"/>
      <c r="M92" s="684"/>
      <c r="N92" s="684"/>
      <c r="O92" s="685"/>
      <c r="P92" s="685"/>
      <c r="Q92" s="688"/>
      <c r="R92" s="688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397" t="s">
        <v>84</v>
      </c>
      <c r="B93" s="2348"/>
      <c r="C93" s="564">
        <f>SUM(D93+E93)</f>
        <v>0</v>
      </c>
      <c r="D93" s="250">
        <f t="shared" si="14"/>
        <v>0</v>
      </c>
      <c r="E93" s="251">
        <f t="shared" si="14"/>
        <v>0</v>
      </c>
      <c r="F93" s="82"/>
      <c r="G93" s="86"/>
      <c r="H93" s="82"/>
      <c r="I93" s="86"/>
      <c r="J93" s="199"/>
      <c r="K93" s="199"/>
      <c r="L93" s="684"/>
      <c r="M93" s="684"/>
      <c r="N93" s="684"/>
      <c r="O93" s="685"/>
      <c r="P93" s="685"/>
      <c r="Q93" s="688"/>
      <c r="R93" s="688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398" t="s">
        <v>108</v>
      </c>
      <c r="B94" s="2399"/>
      <c r="C94" s="253">
        <f>SUM(D94+E94)</f>
        <v>0</v>
      </c>
      <c r="D94" s="254">
        <f t="shared" si="14"/>
        <v>0</v>
      </c>
      <c r="E94" s="255">
        <f t="shared" si="14"/>
        <v>0</v>
      </c>
      <c r="F94" s="105"/>
      <c r="G94" s="109"/>
      <c r="H94" s="105"/>
      <c r="I94" s="109"/>
      <c r="J94" s="199"/>
      <c r="K94" s="199"/>
      <c r="L94" s="684"/>
      <c r="M94" s="684"/>
      <c r="N94" s="684"/>
      <c r="O94" s="685"/>
      <c r="P94" s="685"/>
      <c r="Q94" s="688"/>
      <c r="R94" s="688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384" t="s">
        <v>109</v>
      </c>
      <c r="B95" s="2385"/>
      <c r="C95" s="256">
        <f>SUM(D95+E95)</f>
        <v>0</v>
      </c>
      <c r="D95" s="257">
        <f t="shared" si="14"/>
        <v>0</v>
      </c>
      <c r="E95" s="140">
        <f t="shared" si="14"/>
        <v>0</v>
      </c>
      <c r="F95" s="54"/>
      <c r="G95" s="55"/>
      <c r="H95" s="54"/>
      <c r="I95" s="55"/>
      <c r="J95" s="199"/>
      <c r="K95" s="199"/>
      <c r="L95" s="684"/>
      <c r="M95" s="684"/>
      <c r="N95" s="684"/>
      <c r="O95" s="685"/>
      <c r="P95" s="685"/>
      <c r="Q95" s="688"/>
      <c r="R95" s="688"/>
      <c r="S95" s="7"/>
      <c r="T95" s="7"/>
      <c r="U95" s="7"/>
      <c r="V95" s="7"/>
      <c r="W95" s="7"/>
      <c r="X95" s="7"/>
      <c r="Y95" s="7"/>
      <c r="Z95" s="7"/>
      <c r="AA95" s="7"/>
    </row>
    <row r="96" spans="1:130" s="261" customFormat="1" ht="31.35" customHeight="1" x14ac:dyDescent="0.25">
      <c r="A96" s="2386" t="s">
        <v>110</v>
      </c>
      <c r="B96" s="2386"/>
      <c r="C96" s="2386"/>
      <c r="D96" s="2386"/>
      <c r="E96" s="2386"/>
      <c r="F96" s="2386"/>
      <c r="G96" s="2386"/>
      <c r="H96" s="2386"/>
      <c r="I96" s="2386"/>
      <c r="J96" s="2386"/>
      <c r="K96" s="2386"/>
      <c r="L96" s="2386"/>
      <c r="M96" s="2386"/>
      <c r="N96" s="2386"/>
      <c r="O96" s="2386"/>
      <c r="P96" s="2386"/>
      <c r="Q96" s="258"/>
      <c r="R96" s="7"/>
      <c r="S96" s="7"/>
      <c r="T96" s="7"/>
      <c r="U96" s="7"/>
      <c r="V96" s="7"/>
      <c r="W96" s="7"/>
      <c r="X96" s="7"/>
      <c r="Y96" s="7"/>
      <c r="Z96" s="7"/>
      <c r="AA96" s="7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60"/>
      <c r="CB96" s="260"/>
      <c r="CC96" s="260"/>
      <c r="CD96" s="260"/>
      <c r="CE96" s="260"/>
      <c r="CF96" s="260"/>
      <c r="CG96" s="260"/>
      <c r="CH96" s="260"/>
      <c r="CI96" s="260"/>
      <c r="CJ96" s="260"/>
      <c r="CK96" s="260"/>
      <c r="CL96" s="260"/>
      <c r="CM96" s="260"/>
      <c r="CN96" s="260"/>
      <c r="CO96" s="260"/>
      <c r="CP96" s="260"/>
      <c r="CQ96" s="260"/>
      <c r="CR96" s="260"/>
      <c r="CS96" s="260"/>
      <c r="CT96" s="260"/>
      <c r="CU96" s="260"/>
      <c r="CV96" s="260"/>
      <c r="CW96" s="260"/>
      <c r="CX96" s="260"/>
      <c r="CY96" s="260"/>
      <c r="CZ96" s="260"/>
    </row>
    <row r="97" spans="1:130" s="261" customFormat="1" ht="31.35" customHeight="1" x14ac:dyDescent="0.25">
      <c r="A97" s="2387" t="s">
        <v>111</v>
      </c>
      <c r="B97" s="2387"/>
      <c r="C97" s="2387"/>
      <c r="D97" s="2387"/>
      <c r="E97" s="2387"/>
      <c r="F97" s="2388"/>
      <c r="G97" s="2388"/>
      <c r="H97" s="2388"/>
      <c r="I97" s="2388"/>
      <c r="J97" s="2388"/>
      <c r="K97" s="2388"/>
      <c r="L97" s="2388"/>
      <c r="M97" s="2388"/>
      <c r="N97" s="2388"/>
      <c r="O97" s="2388"/>
      <c r="P97" s="2388"/>
      <c r="Q97" s="2388"/>
      <c r="R97" s="7"/>
      <c r="S97" s="7"/>
      <c r="T97" s="7"/>
      <c r="U97" s="7"/>
      <c r="V97" s="7"/>
      <c r="W97" s="7"/>
      <c r="X97" s="7"/>
      <c r="Y97" s="7"/>
      <c r="Z97" s="7"/>
      <c r="AA97" s="7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  <c r="CY97" s="260"/>
      <c r="CZ97" s="260"/>
    </row>
    <row r="98" spans="1:130" s="20" customFormat="1" ht="31.35" customHeight="1" x14ac:dyDescent="0.25">
      <c r="A98" s="2848" t="s">
        <v>112</v>
      </c>
      <c r="B98" s="2834"/>
      <c r="C98" s="2831" t="s">
        <v>113</v>
      </c>
      <c r="D98" s="2832"/>
      <c r="E98" s="2820"/>
      <c r="F98" s="2849" t="s">
        <v>28</v>
      </c>
      <c r="G98" s="2850"/>
      <c r="H98" s="2850"/>
      <c r="I98" s="2850"/>
      <c r="J98" s="2850"/>
      <c r="K98" s="2850"/>
      <c r="L98" s="2850"/>
      <c r="M98" s="2850"/>
      <c r="N98" s="2850"/>
      <c r="O98" s="2850"/>
      <c r="P98" s="2850"/>
      <c r="Q98" s="2850"/>
      <c r="R98" s="2850"/>
      <c r="S98" s="2850"/>
      <c r="T98" s="2850"/>
      <c r="U98" s="2851"/>
      <c r="V98" s="262"/>
      <c r="W98" s="228"/>
      <c r="X98" s="228"/>
      <c r="Y98" s="228"/>
      <c r="Z98" s="228"/>
      <c r="AA98" s="228"/>
      <c r="CA98" s="263"/>
      <c r="CB98" s="263"/>
      <c r="CC98" s="263"/>
      <c r="CD98" s="263"/>
      <c r="CE98" s="263"/>
      <c r="CF98" s="263"/>
      <c r="CG98" s="263"/>
      <c r="CH98" s="263"/>
      <c r="CI98" s="263"/>
      <c r="CJ98" s="263"/>
      <c r="CK98" s="263"/>
      <c r="CL98" s="263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263"/>
    </row>
    <row r="99" spans="1:130" s="20" customFormat="1" ht="16.350000000000001" customHeight="1" x14ac:dyDescent="0.25">
      <c r="A99" s="2539"/>
      <c r="B99" s="2360"/>
      <c r="C99" s="2541"/>
      <c r="D99" s="2357"/>
      <c r="E99" s="2821"/>
      <c r="F99" s="2845" t="s">
        <v>114</v>
      </c>
      <c r="G99" s="2852"/>
      <c r="H99" s="2845" t="s">
        <v>115</v>
      </c>
      <c r="I99" s="2846"/>
      <c r="J99" s="2845" t="s">
        <v>116</v>
      </c>
      <c r="K99" s="2846"/>
      <c r="L99" s="2845" t="s">
        <v>117</v>
      </c>
      <c r="M99" s="2846"/>
      <c r="N99" s="2845" t="s">
        <v>118</v>
      </c>
      <c r="O99" s="2846"/>
      <c r="P99" s="2845" t="s">
        <v>119</v>
      </c>
      <c r="Q99" s="2846"/>
      <c r="R99" s="2845" t="s">
        <v>120</v>
      </c>
      <c r="S99" s="2846"/>
      <c r="T99" s="2845" t="s">
        <v>121</v>
      </c>
      <c r="U99" s="2846"/>
      <c r="V99" s="228"/>
      <c r="W99" s="228"/>
      <c r="X99" s="228"/>
      <c r="Y99" s="228"/>
      <c r="Z99" s="228"/>
      <c r="AA99" s="228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  <c r="BO99" s="263"/>
      <c r="BP99" s="263"/>
      <c r="BQ99" s="263"/>
      <c r="BR99" s="263"/>
      <c r="BS99" s="263"/>
      <c r="BT99" s="263"/>
      <c r="BU99" s="263"/>
      <c r="BV99" s="263"/>
      <c r="BW99" s="263"/>
      <c r="BX99" s="263"/>
      <c r="BY99" s="263"/>
      <c r="BZ99" s="263"/>
      <c r="CA99" s="263"/>
      <c r="CB99" s="263"/>
      <c r="CC99" s="263"/>
      <c r="CD99" s="263"/>
      <c r="CE99" s="263"/>
      <c r="CF99" s="263"/>
      <c r="CG99" s="263"/>
      <c r="CH99" s="263"/>
      <c r="CI99" s="263"/>
      <c r="CJ99" s="263"/>
      <c r="CK99" s="263"/>
      <c r="CL99" s="263"/>
      <c r="CM99" s="263"/>
      <c r="CN99" s="263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3"/>
      <c r="DG99" s="263"/>
      <c r="DH99" s="263"/>
      <c r="DI99" s="263"/>
      <c r="DJ99" s="263"/>
      <c r="DK99" s="263"/>
      <c r="DL99" s="263"/>
      <c r="DM99" s="263"/>
      <c r="DN99" s="263"/>
      <c r="DO99" s="263"/>
      <c r="DP99" s="263"/>
      <c r="DQ99" s="263"/>
      <c r="DR99" s="263"/>
      <c r="DS99" s="263"/>
      <c r="DT99" s="263"/>
      <c r="DU99" s="263"/>
      <c r="DV99" s="263"/>
      <c r="DW99" s="263"/>
      <c r="DX99" s="263"/>
      <c r="DY99" s="263"/>
      <c r="DZ99" s="263"/>
    </row>
    <row r="100" spans="1:130" s="20" customFormat="1" ht="16.350000000000001" customHeight="1" x14ac:dyDescent="0.25">
      <c r="A100" s="2540"/>
      <c r="B100" s="2835"/>
      <c r="C100" s="538" t="s">
        <v>17</v>
      </c>
      <c r="D100" s="694" t="s">
        <v>18</v>
      </c>
      <c r="E100" s="647" t="s">
        <v>19</v>
      </c>
      <c r="F100" s="695" t="s">
        <v>18</v>
      </c>
      <c r="G100" s="549" t="s">
        <v>19</v>
      </c>
      <c r="H100" s="695" t="s">
        <v>18</v>
      </c>
      <c r="I100" s="548" t="s">
        <v>19</v>
      </c>
      <c r="J100" s="695" t="s">
        <v>18</v>
      </c>
      <c r="K100" s="548" t="s">
        <v>19</v>
      </c>
      <c r="L100" s="695" t="s">
        <v>18</v>
      </c>
      <c r="M100" s="548" t="s">
        <v>19</v>
      </c>
      <c r="N100" s="695" t="s">
        <v>18</v>
      </c>
      <c r="O100" s="548" t="s">
        <v>19</v>
      </c>
      <c r="P100" s="695" t="s">
        <v>18</v>
      </c>
      <c r="Q100" s="548" t="s">
        <v>19</v>
      </c>
      <c r="R100" s="695" t="s">
        <v>18</v>
      </c>
      <c r="S100" s="548" t="s">
        <v>19</v>
      </c>
      <c r="T100" s="695" t="s">
        <v>18</v>
      </c>
      <c r="U100" s="548" t="s">
        <v>19</v>
      </c>
      <c r="V100" s="228"/>
      <c r="W100" s="228"/>
      <c r="X100" s="228"/>
      <c r="Y100" s="228"/>
      <c r="Z100" s="228"/>
      <c r="AA100" s="228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  <c r="BO100" s="263"/>
      <c r="BP100" s="263"/>
      <c r="BQ100" s="263"/>
      <c r="BR100" s="263"/>
      <c r="BS100" s="26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263"/>
      <c r="CL100" s="263"/>
      <c r="CM100" s="263"/>
      <c r="CN100" s="263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3"/>
      <c r="DG100" s="263"/>
      <c r="DH100" s="263"/>
      <c r="DI100" s="263"/>
      <c r="DJ100" s="263"/>
      <c r="DK100" s="263"/>
      <c r="DL100" s="263"/>
      <c r="DM100" s="263"/>
      <c r="DN100" s="263"/>
      <c r="DO100" s="263"/>
      <c r="DP100" s="263"/>
      <c r="DQ100" s="263"/>
      <c r="DR100" s="263"/>
      <c r="DS100" s="263"/>
      <c r="DT100" s="263"/>
      <c r="DU100" s="263"/>
      <c r="DV100" s="263"/>
      <c r="DW100" s="263"/>
      <c r="DX100" s="263"/>
      <c r="DY100" s="263"/>
      <c r="DZ100" s="263"/>
    </row>
    <row r="101" spans="1:130" s="20" customFormat="1" ht="16.350000000000001" customHeight="1" x14ac:dyDescent="0.25">
      <c r="A101" s="2847" t="s">
        <v>122</v>
      </c>
      <c r="B101" s="2847"/>
      <c r="C101" s="566">
        <f>SUM(D101+E101)</f>
        <v>0</v>
      </c>
      <c r="D101" s="44">
        <f>+H101+J101+L101+N101+P101+R101+T101</f>
        <v>0</v>
      </c>
      <c r="E101" s="696">
        <f>+I101+K101+M101+O101+Q101+S101+U101</f>
        <v>0</v>
      </c>
      <c r="F101" s="568"/>
      <c r="G101" s="697"/>
      <c r="H101" s="553"/>
      <c r="I101" s="96"/>
      <c r="J101" s="553"/>
      <c r="K101" s="96"/>
      <c r="L101" s="553"/>
      <c r="M101" s="96"/>
      <c r="N101" s="553"/>
      <c r="O101" s="96"/>
      <c r="P101" s="569"/>
      <c r="Q101" s="96"/>
      <c r="R101" s="569"/>
      <c r="S101" s="96"/>
      <c r="T101" s="569"/>
      <c r="U101" s="96"/>
      <c r="V101" s="228"/>
      <c r="W101" s="228"/>
      <c r="X101" s="228"/>
      <c r="Y101" s="228"/>
      <c r="Z101" s="228"/>
      <c r="AA101" s="228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  <c r="BO101" s="263"/>
      <c r="BP101" s="263"/>
      <c r="BQ101" s="263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263"/>
      <c r="DH101" s="263"/>
      <c r="DI101" s="263"/>
      <c r="DJ101" s="263"/>
      <c r="DK101" s="263"/>
      <c r="DL101" s="263"/>
      <c r="DM101" s="263"/>
      <c r="DN101" s="263"/>
      <c r="DO101" s="263"/>
      <c r="DP101" s="263"/>
      <c r="DQ101" s="263"/>
      <c r="DR101" s="263"/>
      <c r="DS101" s="263"/>
      <c r="DT101" s="263"/>
      <c r="DU101" s="263"/>
      <c r="DV101" s="263"/>
      <c r="DW101" s="263"/>
      <c r="DX101" s="263"/>
      <c r="DY101" s="263"/>
      <c r="DZ101" s="263"/>
    </row>
    <row r="102" spans="1:130" s="20" customFormat="1" ht="16.350000000000001" customHeight="1" x14ac:dyDescent="0.25">
      <c r="A102" s="2379" t="s">
        <v>123</v>
      </c>
      <c r="B102" s="2379"/>
      <c r="C102" s="272">
        <f t="shared" ref="C102:C109" si="15">SUM(D102+E102)</f>
        <v>0</v>
      </c>
      <c r="D102" s="273">
        <f>SUM(J102+L102+N102+P102+R102+T102)</f>
        <v>0</v>
      </c>
      <c r="E102" s="90">
        <f t="shared" ref="D102:E104" si="16">SUM(K102+M102+O102+Q102+S102+U102)</f>
        <v>0</v>
      </c>
      <c r="F102" s="274"/>
      <c r="G102" s="275"/>
      <c r="H102" s="274"/>
      <c r="I102" s="276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8"/>
      <c r="W102" s="228"/>
      <c r="X102" s="228"/>
      <c r="Y102" s="228"/>
      <c r="Z102" s="228"/>
      <c r="AA102" s="228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3"/>
      <c r="BQ102" s="263"/>
      <c r="BR102" s="263"/>
      <c r="BS102" s="263"/>
      <c r="BT102" s="263"/>
      <c r="BU102" s="263"/>
      <c r="BV102" s="263"/>
      <c r="BW102" s="263"/>
      <c r="BX102" s="263"/>
      <c r="BY102" s="263"/>
      <c r="BZ102" s="263"/>
      <c r="CA102" s="263"/>
      <c r="CB102" s="263"/>
      <c r="CC102" s="263"/>
      <c r="CD102" s="263"/>
      <c r="CE102" s="263"/>
      <c r="CF102" s="263"/>
      <c r="CG102" s="263"/>
      <c r="CH102" s="263"/>
      <c r="CI102" s="263"/>
      <c r="CJ102" s="263"/>
      <c r="CK102" s="263"/>
      <c r="CL102" s="263"/>
      <c r="CM102" s="263"/>
      <c r="CN102" s="263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3"/>
      <c r="DC102" s="263"/>
      <c r="DD102" s="263"/>
      <c r="DE102" s="263"/>
      <c r="DF102" s="263"/>
      <c r="DG102" s="263"/>
      <c r="DH102" s="263"/>
      <c r="DI102" s="263"/>
      <c r="DJ102" s="263"/>
      <c r="DK102" s="263"/>
      <c r="DL102" s="263"/>
      <c r="DM102" s="263"/>
      <c r="DN102" s="263"/>
      <c r="DO102" s="263"/>
      <c r="DP102" s="263"/>
      <c r="DQ102" s="263"/>
      <c r="DR102" s="263"/>
      <c r="DS102" s="263"/>
      <c r="DT102" s="263"/>
      <c r="DU102" s="263"/>
      <c r="DV102" s="263"/>
      <c r="DW102" s="263"/>
      <c r="DX102" s="263"/>
      <c r="DY102" s="263"/>
      <c r="DZ102" s="263"/>
    </row>
    <row r="103" spans="1:130" s="20" customFormat="1" ht="16.350000000000001" customHeight="1" x14ac:dyDescent="0.25">
      <c r="A103" s="2379" t="s">
        <v>124</v>
      </c>
      <c r="B103" s="2379"/>
      <c r="C103" s="272">
        <f t="shared" si="15"/>
        <v>0</v>
      </c>
      <c r="D103" s="273">
        <f t="shared" si="16"/>
        <v>0</v>
      </c>
      <c r="E103" s="90">
        <f t="shared" si="16"/>
        <v>0</v>
      </c>
      <c r="F103" s="277"/>
      <c r="G103" s="278"/>
      <c r="H103" s="277"/>
      <c r="I103" s="279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8"/>
      <c r="W103" s="228"/>
      <c r="X103" s="228"/>
      <c r="Y103" s="228"/>
      <c r="Z103" s="228"/>
      <c r="AA103" s="228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  <c r="BO103" s="263"/>
      <c r="BP103" s="263"/>
      <c r="BQ103" s="263"/>
      <c r="BR103" s="263"/>
      <c r="BS103" s="263"/>
      <c r="BT103" s="263"/>
      <c r="BU103" s="263"/>
      <c r="BV103" s="263"/>
      <c r="BW103" s="263"/>
      <c r="BX103" s="263"/>
      <c r="BY103" s="263"/>
      <c r="BZ103" s="263"/>
      <c r="CA103" s="263"/>
      <c r="CB103" s="263"/>
      <c r="CC103" s="263"/>
      <c r="CD103" s="263"/>
      <c r="CE103" s="263"/>
      <c r="CF103" s="263"/>
      <c r="CG103" s="263"/>
      <c r="CH103" s="263"/>
      <c r="CI103" s="263"/>
      <c r="CJ103" s="263"/>
      <c r="CK103" s="263"/>
      <c r="CL103" s="263"/>
      <c r="CM103" s="263"/>
      <c r="CN103" s="263"/>
      <c r="CO103" s="263"/>
      <c r="CP103" s="263"/>
      <c r="CQ103" s="263"/>
      <c r="CR103" s="263"/>
      <c r="CS103" s="263"/>
      <c r="CT103" s="263"/>
      <c r="CU103" s="263"/>
      <c r="CV103" s="263"/>
      <c r="CW103" s="263"/>
      <c r="CX103" s="263"/>
      <c r="CY103" s="263"/>
      <c r="CZ103" s="263"/>
      <c r="DA103" s="263"/>
      <c r="DB103" s="263"/>
      <c r="DC103" s="263"/>
      <c r="DD103" s="263"/>
      <c r="DE103" s="263"/>
      <c r="DF103" s="263"/>
      <c r="DG103" s="263"/>
      <c r="DH103" s="263"/>
      <c r="DI103" s="263"/>
      <c r="DJ103" s="263"/>
      <c r="DK103" s="263"/>
      <c r="DL103" s="263"/>
      <c r="DM103" s="263"/>
      <c r="DN103" s="263"/>
      <c r="DO103" s="263"/>
      <c r="DP103" s="263"/>
      <c r="DQ103" s="263"/>
      <c r="DR103" s="263"/>
      <c r="DS103" s="263"/>
      <c r="DT103" s="263"/>
      <c r="DU103" s="263"/>
      <c r="DV103" s="263"/>
      <c r="DW103" s="263"/>
      <c r="DX103" s="263"/>
      <c r="DY103" s="263"/>
      <c r="DZ103" s="263"/>
    </row>
    <row r="104" spans="1:130" s="20" customFormat="1" ht="16.350000000000001" customHeight="1" x14ac:dyDescent="0.25">
      <c r="A104" s="2380" t="s">
        <v>125</v>
      </c>
      <c r="B104" s="2381"/>
      <c r="C104" s="272">
        <f t="shared" si="15"/>
        <v>0</v>
      </c>
      <c r="D104" s="273">
        <f t="shared" si="16"/>
        <v>0</v>
      </c>
      <c r="E104" s="90">
        <f t="shared" si="16"/>
        <v>0</v>
      </c>
      <c r="F104" s="277"/>
      <c r="G104" s="278"/>
      <c r="H104" s="277"/>
      <c r="I104" s="279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8"/>
      <c r="W104" s="228"/>
      <c r="X104" s="228"/>
      <c r="Y104" s="228"/>
      <c r="Z104" s="228"/>
      <c r="AA104" s="228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63"/>
      <c r="BT104" s="263"/>
      <c r="BU104" s="263"/>
      <c r="BV104" s="263"/>
      <c r="BW104" s="263"/>
      <c r="BX104" s="263"/>
      <c r="BY104" s="263"/>
      <c r="BZ104" s="263"/>
      <c r="CA104" s="263"/>
      <c r="CB104" s="263"/>
      <c r="CC104" s="263"/>
      <c r="CD104" s="263"/>
      <c r="CE104" s="263"/>
      <c r="CF104" s="263"/>
      <c r="CG104" s="263"/>
      <c r="CH104" s="263"/>
      <c r="CI104" s="263"/>
      <c r="CJ104" s="263"/>
      <c r="CK104" s="263"/>
      <c r="CL104" s="263"/>
      <c r="CM104" s="263"/>
      <c r="CN104" s="263"/>
      <c r="CO104" s="263"/>
      <c r="CP104" s="263"/>
      <c r="CQ104" s="263"/>
      <c r="CR104" s="263"/>
      <c r="CS104" s="263"/>
      <c r="CT104" s="263"/>
      <c r="CU104" s="263"/>
      <c r="CV104" s="263"/>
      <c r="CW104" s="263"/>
      <c r="CX104" s="263"/>
      <c r="CY104" s="263"/>
      <c r="CZ104" s="263"/>
      <c r="DA104" s="263"/>
      <c r="DB104" s="263"/>
      <c r="DC104" s="263"/>
      <c r="DD104" s="263"/>
      <c r="DE104" s="263"/>
      <c r="DF104" s="263"/>
      <c r="DG104" s="263"/>
      <c r="DH104" s="263"/>
      <c r="DI104" s="263"/>
      <c r="DJ104" s="263"/>
      <c r="DK104" s="263"/>
      <c r="DL104" s="263"/>
      <c r="DM104" s="263"/>
      <c r="DN104" s="263"/>
      <c r="DO104" s="263"/>
      <c r="DP104" s="263"/>
      <c r="DQ104" s="263"/>
      <c r="DR104" s="263"/>
      <c r="DS104" s="263"/>
      <c r="DT104" s="263"/>
      <c r="DU104" s="263"/>
      <c r="DV104" s="263"/>
      <c r="DW104" s="263"/>
      <c r="DX104" s="263"/>
      <c r="DY104" s="263"/>
      <c r="DZ104" s="263"/>
    </row>
    <row r="105" spans="1:130" s="20" customFormat="1" ht="20.25" customHeight="1" x14ac:dyDescent="0.25">
      <c r="A105" s="2380" t="s">
        <v>126</v>
      </c>
      <c r="B105" s="2381"/>
      <c r="C105" s="272">
        <f t="shared" si="15"/>
        <v>0</v>
      </c>
      <c r="D105" s="273">
        <f>+F105+H105</f>
        <v>0</v>
      </c>
      <c r="E105" s="90">
        <f>+G105+I105</f>
        <v>0</v>
      </c>
      <c r="F105" s="105"/>
      <c r="G105" s="280"/>
      <c r="H105" s="105"/>
      <c r="I105" s="109"/>
      <c r="J105" s="274"/>
      <c r="K105" s="276"/>
      <c r="L105" s="274"/>
      <c r="M105" s="276"/>
      <c r="N105" s="274"/>
      <c r="O105" s="276"/>
      <c r="P105" s="281"/>
      <c r="Q105" s="276"/>
      <c r="R105" s="281"/>
      <c r="S105" s="276"/>
      <c r="T105" s="281"/>
      <c r="U105" s="276"/>
      <c r="V105" s="228"/>
      <c r="W105" s="228"/>
      <c r="X105" s="228"/>
      <c r="Y105" s="228"/>
      <c r="Z105" s="228"/>
      <c r="AA105" s="228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  <c r="BO105" s="263"/>
      <c r="BP105" s="263"/>
      <c r="BQ105" s="263"/>
      <c r="BR105" s="263"/>
      <c r="BS105" s="263"/>
      <c r="BT105" s="263"/>
      <c r="BU105" s="263"/>
      <c r="BV105" s="263"/>
      <c r="BW105" s="263"/>
      <c r="BX105" s="263"/>
      <c r="BY105" s="263"/>
      <c r="BZ105" s="263"/>
      <c r="CA105" s="263"/>
      <c r="CB105" s="263"/>
      <c r="CC105" s="263"/>
      <c r="CD105" s="263"/>
      <c r="CE105" s="263"/>
      <c r="CF105" s="263"/>
      <c r="CG105" s="263"/>
      <c r="CH105" s="263"/>
      <c r="CI105" s="263"/>
      <c r="CJ105" s="263"/>
      <c r="CK105" s="263"/>
      <c r="CL105" s="263"/>
      <c r="CM105" s="263"/>
      <c r="CN105" s="263"/>
      <c r="CO105" s="263"/>
      <c r="CP105" s="263"/>
      <c r="CQ105" s="263"/>
      <c r="CR105" s="263"/>
      <c r="CS105" s="263"/>
      <c r="CT105" s="263"/>
      <c r="CU105" s="263"/>
      <c r="CV105" s="263"/>
      <c r="CW105" s="263"/>
      <c r="CX105" s="263"/>
      <c r="CY105" s="263"/>
      <c r="CZ105" s="263"/>
      <c r="DA105" s="263"/>
      <c r="DB105" s="263"/>
      <c r="DC105" s="263"/>
      <c r="DD105" s="263"/>
      <c r="DE105" s="263"/>
      <c r="DF105" s="263"/>
      <c r="DG105" s="263"/>
      <c r="DH105" s="263"/>
      <c r="DI105" s="263"/>
      <c r="DJ105" s="263"/>
      <c r="DK105" s="263"/>
      <c r="DL105" s="263"/>
      <c r="DM105" s="263"/>
      <c r="DN105" s="263"/>
      <c r="DO105" s="263"/>
      <c r="DP105" s="263"/>
      <c r="DQ105" s="263"/>
      <c r="DR105" s="263"/>
      <c r="DS105" s="263"/>
      <c r="DT105" s="263"/>
      <c r="DU105" s="263"/>
      <c r="DV105" s="263"/>
      <c r="DW105" s="263"/>
      <c r="DX105" s="263"/>
      <c r="DY105" s="263"/>
      <c r="DZ105" s="263"/>
    </row>
    <row r="106" spans="1:130" s="20" customFormat="1" ht="16.350000000000001" customHeight="1" x14ac:dyDescent="0.25">
      <c r="A106" s="2380" t="s">
        <v>127</v>
      </c>
      <c r="B106" s="2381"/>
      <c r="C106" s="282">
        <f t="shared" si="15"/>
        <v>0</v>
      </c>
      <c r="D106" s="273">
        <f>+F106+H106</f>
        <v>0</v>
      </c>
      <c r="E106" s="90">
        <f>+G106+I106</f>
        <v>0</v>
      </c>
      <c r="F106" s="105"/>
      <c r="G106" s="280"/>
      <c r="H106" s="105"/>
      <c r="I106" s="109"/>
      <c r="J106" s="283"/>
      <c r="K106" s="284"/>
      <c r="L106" s="283"/>
      <c r="M106" s="284"/>
      <c r="N106" s="283"/>
      <c r="O106" s="284"/>
      <c r="P106" s="507"/>
      <c r="Q106" s="284"/>
      <c r="R106" s="507"/>
      <c r="S106" s="284"/>
      <c r="T106" s="507"/>
      <c r="U106" s="284"/>
      <c r="V106" s="228"/>
      <c r="W106" s="228"/>
      <c r="X106" s="228"/>
      <c r="Y106" s="228"/>
      <c r="Z106" s="228"/>
      <c r="AA106" s="228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  <c r="BO106" s="263"/>
      <c r="BP106" s="263"/>
      <c r="BQ106" s="263"/>
      <c r="BR106" s="263"/>
      <c r="BS106" s="263"/>
      <c r="BT106" s="263"/>
      <c r="BU106" s="263"/>
      <c r="BV106" s="263"/>
      <c r="BW106" s="263"/>
      <c r="BX106" s="263"/>
      <c r="BY106" s="263"/>
      <c r="BZ106" s="263"/>
      <c r="CA106" s="263"/>
      <c r="CB106" s="263"/>
      <c r="CC106" s="263"/>
      <c r="CD106" s="263"/>
      <c r="CE106" s="263"/>
      <c r="CF106" s="263"/>
      <c r="CG106" s="263"/>
      <c r="CH106" s="263"/>
      <c r="CI106" s="263"/>
      <c r="CJ106" s="263"/>
      <c r="CK106" s="263"/>
      <c r="CL106" s="263"/>
      <c r="CM106" s="263"/>
      <c r="CN106" s="263"/>
      <c r="CO106" s="263"/>
      <c r="CP106" s="263"/>
      <c r="CQ106" s="263"/>
      <c r="CR106" s="263"/>
      <c r="CS106" s="263"/>
      <c r="CT106" s="263"/>
      <c r="CU106" s="263"/>
      <c r="CV106" s="263"/>
      <c r="CW106" s="263"/>
      <c r="CX106" s="263"/>
      <c r="CY106" s="263"/>
      <c r="CZ106" s="263"/>
      <c r="DA106" s="263"/>
      <c r="DB106" s="263"/>
      <c r="DC106" s="263"/>
      <c r="DD106" s="263"/>
      <c r="DE106" s="263"/>
      <c r="DF106" s="263"/>
      <c r="DG106" s="263"/>
      <c r="DH106" s="263"/>
      <c r="DI106" s="263"/>
      <c r="DJ106" s="263"/>
      <c r="DK106" s="263"/>
      <c r="DL106" s="263"/>
      <c r="DM106" s="263"/>
      <c r="DN106" s="263"/>
      <c r="DO106" s="263"/>
      <c r="DP106" s="263"/>
      <c r="DQ106" s="263"/>
      <c r="DR106" s="263"/>
      <c r="DS106" s="263"/>
      <c r="DT106" s="263"/>
      <c r="DU106" s="263"/>
      <c r="DV106" s="263"/>
      <c r="DW106" s="263"/>
      <c r="DX106" s="263"/>
      <c r="DY106" s="263"/>
      <c r="DZ106" s="263"/>
    </row>
    <row r="107" spans="1:130" s="20" customFormat="1" ht="16.350000000000001" customHeight="1" x14ac:dyDescent="0.25">
      <c r="A107" s="2829" t="s">
        <v>128</v>
      </c>
      <c r="B107" s="698" t="s">
        <v>129</v>
      </c>
      <c r="C107" s="539">
        <f t="shared" si="15"/>
        <v>0</v>
      </c>
      <c r="D107" s="570">
        <f>SUM(F107+H107+J107+L107+N107+P107+R107+T107)</f>
        <v>0</v>
      </c>
      <c r="E107" s="696">
        <f>SUM(G107+I107+K107+M107+O107+Q107+S107+U107)</f>
        <v>0</v>
      </c>
      <c r="F107" s="553"/>
      <c r="G107" s="699"/>
      <c r="H107" s="553"/>
      <c r="I107" s="700"/>
      <c r="J107" s="553"/>
      <c r="K107" s="96"/>
      <c r="L107" s="553"/>
      <c r="M107" s="96"/>
      <c r="N107" s="553"/>
      <c r="O107" s="700"/>
      <c r="P107" s="553"/>
      <c r="Q107" s="700"/>
      <c r="R107" s="553"/>
      <c r="S107" s="700"/>
      <c r="T107" s="553"/>
      <c r="U107" s="700"/>
      <c r="V107" s="228"/>
      <c r="W107" s="228"/>
      <c r="X107" s="228"/>
      <c r="Y107" s="228"/>
      <c r="Z107" s="228"/>
      <c r="AA107" s="228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3"/>
      <c r="BN107" s="263"/>
      <c r="BO107" s="263"/>
      <c r="BP107" s="263"/>
      <c r="BQ107" s="263"/>
      <c r="BR107" s="263"/>
      <c r="BS107" s="263"/>
      <c r="BT107" s="263"/>
      <c r="BU107" s="263"/>
      <c r="BV107" s="263"/>
      <c r="BW107" s="263"/>
      <c r="BX107" s="263"/>
      <c r="BY107" s="263"/>
      <c r="BZ107" s="263"/>
      <c r="CA107" s="263"/>
      <c r="CB107" s="263"/>
      <c r="CC107" s="263"/>
      <c r="CD107" s="263"/>
      <c r="CE107" s="263"/>
      <c r="CF107" s="263"/>
      <c r="CG107" s="263"/>
      <c r="CH107" s="263"/>
      <c r="CI107" s="263"/>
      <c r="CJ107" s="263"/>
      <c r="CK107" s="263"/>
      <c r="CL107" s="263"/>
      <c r="CM107" s="263"/>
      <c r="CN107" s="263"/>
      <c r="CO107" s="263"/>
      <c r="CP107" s="263"/>
      <c r="CQ107" s="263"/>
      <c r="CR107" s="263"/>
      <c r="CS107" s="263"/>
      <c r="CT107" s="263"/>
      <c r="CU107" s="263"/>
      <c r="CV107" s="263"/>
      <c r="CW107" s="263"/>
      <c r="CX107" s="263"/>
      <c r="CY107" s="263"/>
      <c r="CZ107" s="263"/>
      <c r="DA107" s="263"/>
      <c r="DB107" s="263"/>
      <c r="DC107" s="263"/>
      <c r="DD107" s="263"/>
      <c r="DE107" s="263"/>
      <c r="DF107" s="263"/>
      <c r="DG107" s="263"/>
      <c r="DH107" s="263"/>
      <c r="DI107" s="263"/>
      <c r="DJ107" s="263"/>
      <c r="DK107" s="263"/>
      <c r="DL107" s="263"/>
      <c r="DM107" s="263"/>
      <c r="DN107" s="263"/>
      <c r="DO107" s="263"/>
      <c r="DP107" s="263"/>
      <c r="DQ107" s="263"/>
      <c r="DR107" s="263"/>
      <c r="DS107" s="263"/>
      <c r="DT107" s="263"/>
      <c r="DU107" s="263"/>
      <c r="DV107" s="263"/>
      <c r="DW107" s="263"/>
      <c r="DX107" s="263"/>
      <c r="DY107" s="263"/>
      <c r="DZ107" s="263"/>
    </row>
    <row r="108" spans="1:130" s="20" customFormat="1" ht="20.25" customHeight="1" x14ac:dyDescent="0.25">
      <c r="A108" s="2518"/>
      <c r="B108" s="291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2">
        <f t="shared" si="17"/>
        <v>0</v>
      </c>
      <c r="F108" s="105"/>
      <c r="G108" s="280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8"/>
      <c r="W108" s="228"/>
      <c r="X108" s="228"/>
      <c r="Y108" s="228"/>
      <c r="Z108" s="228"/>
      <c r="AA108" s="228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3"/>
      <c r="BQ108" s="263"/>
      <c r="BR108" s="263"/>
      <c r="BS108" s="263"/>
      <c r="BT108" s="263"/>
      <c r="BU108" s="263"/>
      <c r="BV108" s="263"/>
      <c r="BW108" s="263"/>
      <c r="BX108" s="263"/>
      <c r="BY108" s="263"/>
      <c r="BZ108" s="263"/>
      <c r="CA108" s="263"/>
      <c r="CB108" s="263"/>
      <c r="CC108" s="263"/>
      <c r="CD108" s="263"/>
      <c r="CE108" s="263"/>
      <c r="CF108" s="263"/>
      <c r="CG108" s="263"/>
      <c r="CH108" s="263"/>
      <c r="CI108" s="263"/>
      <c r="CJ108" s="263"/>
      <c r="CK108" s="263"/>
      <c r="CL108" s="263"/>
      <c r="CM108" s="263"/>
      <c r="CN108" s="263"/>
      <c r="CO108" s="263"/>
      <c r="CP108" s="263"/>
      <c r="CQ108" s="263"/>
      <c r="CR108" s="263"/>
      <c r="CS108" s="263"/>
      <c r="CT108" s="263"/>
      <c r="CU108" s="263"/>
      <c r="CV108" s="263"/>
      <c r="CW108" s="263"/>
      <c r="CX108" s="263"/>
      <c r="CY108" s="263"/>
      <c r="CZ108" s="263"/>
      <c r="DA108" s="263"/>
      <c r="DB108" s="263"/>
      <c r="DC108" s="263"/>
      <c r="DD108" s="263"/>
      <c r="DE108" s="263"/>
      <c r="DF108" s="263"/>
      <c r="DG108" s="263"/>
      <c r="DH108" s="263"/>
      <c r="DI108" s="263"/>
      <c r="DJ108" s="263"/>
      <c r="DK108" s="263"/>
      <c r="DL108" s="263"/>
      <c r="DM108" s="263"/>
      <c r="DN108" s="263"/>
      <c r="DO108" s="263"/>
      <c r="DP108" s="263"/>
      <c r="DQ108" s="263"/>
      <c r="DR108" s="263"/>
      <c r="DS108" s="263"/>
      <c r="DT108" s="263"/>
      <c r="DU108" s="263"/>
      <c r="DV108" s="263"/>
      <c r="DW108" s="263"/>
      <c r="DX108" s="263"/>
      <c r="DY108" s="263"/>
      <c r="DZ108" s="263"/>
    </row>
    <row r="109" spans="1:130" s="20" customFormat="1" ht="30.75" customHeight="1" x14ac:dyDescent="0.25">
      <c r="A109" s="2382"/>
      <c r="B109" s="138" t="s">
        <v>131</v>
      </c>
      <c r="C109" s="49">
        <f t="shared" si="15"/>
        <v>0</v>
      </c>
      <c r="D109" s="92">
        <f t="shared" si="17"/>
        <v>0</v>
      </c>
      <c r="E109" s="185">
        <f t="shared" si="17"/>
        <v>0</v>
      </c>
      <c r="F109" s="54"/>
      <c r="G109" s="293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8"/>
      <c r="W109" s="228"/>
      <c r="X109" s="228"/>
      <c r="Y109" s="228"/>
      <c r="Z109" s="228"/>
      <c r="AA109" s="228"/>
      <c r="BA109" s="263"/>
      <c r="BB109" s="263"/>
      <c r="BC109" s="263"/>
      <c r="BD109" s="263"/>
      <c r="BE109" s="263"/>
      <c r="BF109" s="263"/>
      <c r="BG109" s="263"/>
      <c r="BH109" s="263"/>
      <c r="BI109" s="263"/>
      <c r="BJ109" s="263"/>
      <c r="BK109" s="263"/>
      <c r="BL109" s="263"/>
      <c r="BM109" s="263"/>
      <c r="BN109" s="263"/>
      <c r="BO109" s="263"/>
      <c r="BP109" s="263"/>
      <c r="BQ109" s="263"/>
      <c r="BR109" s="263"/>
      <c r="BS109" s="263"/>
      <c r="BT109" s="263"/>
      <c r="BU109" s="263"/>
      <c r="BV109" s="263"/>
      <c r="BW109" s="263"/>
      <c r="BX109" s="263"/>
      <c r="BY109" s="263"/>
      <c r="BZ109" s="263"/>
      <c r="CA109" s="263"/>
      <c r="CB109" s="263"/>
      <c r="CC109" s="263"/>
      <c r="CD109" s="263"/>
      <c r="CE109" s="263"/>
      <c r="CF109" s="263"/>
      <c r="CG109" s="263"/>
      <c r="CH109" s="263"/>
      <c r="CI109" s="263"/>
      <c r="CJ109" s="263"/>
      <c r="CK109" s="263"/>
      <c r="CL109" s="263"/>
      <c r="CM109" s="263"/>
      <c r="CN109" s="263"/>
      <c r="CO109" s="263"/>
      <c r="CP109" s="263"/>
      <c r="CQ109" s="263"/>
      <c r="CR109" s="263"/>
      <c r="CS109" s="263"/>
      <c r="CT109" s="263"/>
      <c r="CU109" s="263"/>
      <c r="CV109" s="263"/>
      <c r="CW109" s="263"/>
      <c r="CX109" s="263"/>
      <c r="CY109" s="263"/>
      <c r="CZ109" s="263"/>
      <c r="DA109" s="263"/>
      <c r="DB109" s="263"/>
      <c r="DC109" s="263"/>
      <c r="DD109" s="263"/>
      <c r="DE109" s="263"/>
      <c r="DF109" s="263"/>
      <c r="DG109" s="263"/>
      <c r="DH109" s="263"/>
      <c r="DI109" s="263"/>
      <c r="DJ109" s="263"/>
      <c r="DK109" s="263"/>
      <c r="DL109" s="263"/>
      <c r="DM109" s="263"/>
      <c r="DN109" s="263"/>
      <c r="DO109" s="263"/>
      <c r="DP109" s="263"/>
      <c r="DQ109" s="263"/>
      <c r="DR109" s="263"/>
      <c r="DS109" s="263"/>
      <c r="DT109" s="263"/>
      <c r="DU109" s="263"/>
      <c r="DV109" s="263"/>
      <c r="DW109" s="263"/>
      <c r="DX109" s="263"/>
      <c r="DY109" s="263"/>
      <c r="DZ109" s="263"/>
    </row>
    <row r="110" spans="1:130" ht="31.35" customHeight="1" x14ac:dyDescent="0.25">
      <c r="A110" s="294" t="s">
        <v>132</v>
      </c>
      <c r="B110" s="294"/>
      <c r="C110" s="294"/>
      <c r="D110" s="294"/>
      <c r="E110" s="294"/>
      <c r="F110" s="295"/>
      <c r="G110" s="295"/>
      <c r="H110" s="295"/>
      <c r="I110" s="296"/>
      <c r="J110" s="297"/>
      <c r="K110" s="297"/>
      <c r="L110" s="298"/>
      <c r="M110" s="299"/>
      <c r="N110" s="300"/>
      <c r="O110" s="295"/>
      <c r="P110" s="300"/>
      <c r="Q110" s="517"/>
      <c r="R110" s="302"/>
      <c r="S110" s="302"/>
      <c r="T110" s="300"/>
      <c r="U110" s="300"/>
      <c r="V110" s="300"/>
      <c r="W110" s="295"/>
      <c r="X110" s="300"/>
      <c r="Y110" s="295"/>
      <c r="Z110" s="303"/>
      <c r="AA110" s="304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518" t="s">
        <v>25</v>
      </c>
      <c r="B111" s="2518" t="s">
        <v>26</v>
      </c>
      <c r="C111" s="2505" t="s">
        <v>27</v>
      </c>
      <c r="D111" s="2366"/>
      <c r="E111" s="2331"/>
      <c r="F111" s="2377" t="s">
        <v>28</v>
      </c>
      <c r="G111" s="2377"/>
      <c r="H111" s="2377"/>
      <c r="I111" s="2377"/>
      <c r="J111" s="2377"/>
      <c r="K111" s="2377"/>
      <c r="L111" s="2377"/>
      <c r="M111" s="2377"/>
      <c r="N111" s="2377"/>
      <c r="O111" s="2377"/>
      <c r="P111" s="2377"/>
      <c r="Q111" s="2377"/>
      <c r="R111" s="2377"/>
      <c r="S111" s="2377"/>
      <c r="T111" s="2378"/>
      <c r="U111" s="2378"/>
      <c r="V111" s="2377"/>
      <c r="W111" s="2377"/>
      <c r="X111" s="2377"/>
      <c r="Y111" s="2377"/>
      <c r="Z111" s="2377"/>
      <c r="AA111" s="2835"/>
    </row>
    <row r="112" spans="1:130" ht="16.350000000000001" customHeight="1" x14ac:dyDescent="0.25">
      <c r="A112" s="2518"/>
      <c r="B112" s="2518"/>
      <c r="C112" s="2376"/>
      <c r="D112" s="2357"/>
      <c r="E112" s="2821"/>
      <c r="F112" s="2833" t="s">
        <v>133</v>
      </c>
      <c r="G112" s="2818"/>
      <c r="H112" s="2817" t="s">
        <v>134</v>
      </c>
      <c r="I112" s="2818"/>
      <c r="J112" s="2817" t="s">
        <v>135</v>
      </c>
      <c r="K112" s="2818"/>
      <c r="L112" s="2833" t="s">
        <v>136</v>
      </c>
      <c r="M112" s="2818"/>
      <c r="N112" s="2817" t="s">
        <v>137</v>
      </c>
      <c r="O112" s="2818"/>
      <c r="P112" s="2817" t="s">
        <v>138</v>
      </c>
      <c r="Q112" s="2818"/>
      <c r="R112" s="2817" t="s">
        <v>139</v>
      </c>
      <c r="S112" s="2818"/>
      <c r="T112" s="2817" t="s">
        <v>140</v>
      </c>
      <c r="U112" s="2818"/>
      <c r="V112" s="2817" t="s">
        <v>141</v>
      </c>
      <c r="W112" s="2818"/>
      <c r="X112" s="2817" t="s">
        <v>142</v>
      </c>
      <c r="Y112" s="2818"/>
      <c r="Z112" s="2843" t="s">
        <v>143</v>
      </c>
      <c r="AA112" s="2837"/>
    </row>
    <row r="113" spans="1:28" ht="16.350000000000001" customHeight="1" x14ac:dyDescent="0.25">
      <c r="A113" s="2353"/>
      <c r="B113" s="2353"/>
      <c r="C113" s="622" t="s">
        <v>17</v>
      </c>
      <c r="D113" s="694" t="s">
        <v>18</v>
      </c>
      <c r="E113" s="701" t="s">
        <v>19</v>
      </c>
      <c r="F113" s="623" t="s">
        <v>18</v>
      </c>
      <c r="G113" s="647" t="s">
        <v>19</v>
      </c>
      <c r="H113" s="695" t="s">
        <v>18</v>
      </c>
      <c r="I113" s="647" t="s">
        <v>19</v>
      </c>
      <c r="J113" s="695" t="s">
        <v>18</v>
      </c>
      <c r="K113" s="647" t="s">
        <v>19</v>
      </c>
      <c r="L113" s="623" t="s">
        <v>18</v>
      </c>
      <c r="M113" s="647" t="s">
        <v>19</v>
      </c>
      <c r="N113" s="695" t="s">
        <v>18</v>
      </c>
      <c r="O113" s="647" t="s">
        <v>19</v>
      </c>
      <c r="P113" s="695" t="s">
        <v>18</v>
      </c>
      <c r="Q113" s="647" t="s">
        <v>19</v>
      </c>
      <c r="R113" s="695" t="s">
        <v>18</v>
      </c>
      <c r="S113" s="672" t="s">
        <v>19</v>
      </c>
      <c r="T113" s="695" t="s">
        <v>18</v>
      </c>
      <c r="U113" s="647" t="s">
        <v>19</v>
      </c>
      <c r="V113" s="695" t="s">
        <v>18</v>
      </c>
      <c r="W113" s="647" t="s">
        <v>19</v>
      </c>
      <c r="X113" s="695" t="s">
        <v>18</v>
      </c>
      <c r="Y113" s="647" t="s">
        <v>19</v>
      </c>
      <c r="Z113" s="702" t="s">
        <v>18</v>
      </c>
      <c r="AA113" s="307" t="s">
        <v>19</v>
      </c>
      <c r="AB113" s="508"/>
    </row>
    <row r="114" spans="1:28" ht="16.350000000000001" customHeight="1" x14ac:dyDescent="0.25">
      <c r="A114" s="2844" t="s">
        <v>144</v>
      </c>
      <c r="B114" s="554" t="s">
        <v>145</v>
      </c>
      <c r="C114" s="572">
        <f t="shared" ref="C114:C143" si="18">SUM(D114+E114)</f>
        <v>0</v>
      </c>
      <c r="D114" s="310">
        <f>SUM(F114+H114+J114+L114+N114+P114+R114+T114+V114+X114+Z114)</f>
        <v>0</v>
      </c>
      <c r="E114" s="311">
        <f t="shared" ref="E114:E143" si="19">SUM(G114+I114+K114+M114+O114+Q114+S114+U114+W114+Y114+AA114)</f>
        <v>0</v>
      </c>
      <c r="F114" s="703"/>
      <c r="G114" s="700"/>
      <c r="H114" s="553"/>
      <c r="I114" s="96"/>
      <c r="J114" s="553"/>
      <c r="K114" s="96"/>
      <c r="L114" s="704"/>
      <c r="M114" s="96"/>
      <c r="N114" s="553"/>
      <c r="O114" s="96"/>
      <c r="P114" s="553"/>
      <c r="Q114" s="96"/>
      <c r="R114" s="553"/>
      <c r="S114" s="96"/>
      <c r="T114" s="553"/>
      <c r="U114" s="96"/>
      <c r="V114" s="569"/>
      <c r="W114" s="96"/>
      <c r="X114" s="569"/>
      <c r="Y114" s="96"/>
      <c r="Z114" s="699"/>
      <c r="AA114" s="314"/>
    </row>
    <row r="115" spans="1:28" ht="16.350000000000001" customHeight="1" x14ac:dyDescent="0.25">
      <c r="A115" s="2372"/>
      <c r="B115" s="551" t="s">
        <v>146</v>
      </c>
      <c r="C115" s="564">
        <f t="shared" si="18"/>
        <v>0</v>
      </c>
      <c r="D115" s="316">
        <f t="shared" ref="D115:D143" si="20">SUM(F115+H115+J115+L115+N115+P115+R115+T115+V115+X115+Z115)</f>
        <v>0</v>
      </c>
      <c r="E115" s="317">
        <f t="shared" si="19"/>
        <v>0</v>
      </c>
      <c r="F115" s="165"/>
      <c r="G115" s="86"/>
      <c r="H115" s="82"/>
      <c r="I115" s="83"/>
      <c r="J115" s="82"/>
      <c r="K115" s="83"/>
      <c r="L115" s="318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19"/>
      <c r="AA115" s="320"/>
    </row>
    <row r="116" spans="1:28" ht="16.350000000000001" customHeight="1" x14ac:dyDescent="0.25">
      <c r="A116" s="2372"/>
      <c r="B116" s="544" t="s">
        <v>147</v>
      </c>
      <c r="C116" s="564">
        <f t="shared" si="18"/>
        <v>0</v>
      </c>
      <c r="D116" s="316">
        <f t="shared" si="20"/>
        <v>0</v>
      </c>
      <c r="E116" s="317">
        <f t="shared" si="19"/>
        <v>0</v>
      </c>
      <c r="F116" s="165"/>
      <c r="G116" s="86"/>
      <c r="H116" s="82"/>
      <c r="I116" s="83"/>
      <c r="J116" s="82"/>
      <c r="K116" s="83"/>
      <c r="L116" s="318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19"/>
      <c r="AA116" s="320"/>
    </row>
    <row r="117" spans="1:28" ht="16.350000000000001" customHeight="1" x14ac:dyDescent="0.25">
      <c r="A117" s="2373"/>
      <c r="B117" s="544" t="s">
        <v>148</v>
      </c>
      <c r="C117" s="321">
        <f t="shared" si="18"/>
        <v>0</v>
      </c>
      <c r="D117" s="322">
        <f t="shared" si="20"/>
        <v>0</v>
      </c>
      <c r="E117" s="323">
        <f t="shared" si="19"/>
        <v>0</v>
      </c>
      <c r="F117" s="165"/>
      <c r="G117" s="86"/>
      <c r="H117" s="82"/>
      <c r="I117" s="83"/>
      <c r="J117" s="82"/>
      <c r="K117" s="83"/>
      <c r="L117" s="318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19"/>
      <c r="AA117" s="320"/>
    </row>
    <row r="118" spans="1:28" ht="16.350000000000001" customHeight="1" x14ac:dyDescent="0.25">
      <c r="A118" s="2374"/>
      <c r="B118" s="545" t="s">
        <v>149</v>
      </c>
      <c r="C118" s="256">
        <f t="shared" si="18"/>
        <v>0</v>
      </c>
      <c r="D118" s="324">
        <f t="shared" si="20"/>
        <v>0</v>
      </c>
      <c r="E118" s="325">
        <f t="shared" si="19"/>
        <v>0</v>
      </c>
      <c r="F118" s="194"/>
      <c r="G118" s="55"/>
      <c r="H118" s="54"/>
      <c r="I118" s="93"/>
      <c r="J118" s="54"/>
      <c r="K118" s="93"/>
      <c r="L118" s="293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6"/>
      <c r="AA118" s="189"/>
    </row>
    <row r="119" spans="1:28" ht="16.350000000000001" customHeight="1" x14ac:dyDescent="0.25">
      <c r="A119" s="2844" t="s">
        <v>150</v>
      </c>
      <c r="B119" s="554" t="s">
        <v>145</v>
      </c>
      <c r="C119" s="572">
        <f t="shared" si="18"/>
        <v>0</v>
      </c>
      <c r="D119" s="310">
        <f t="shared" si="20"/>
        <v>0</v>
      </c>
      <c r="E119" s="311">
        <f t="shared" si="19"/>
        <v>0</v>
      </c>
      <c r="F119" s="703"/>
      <c r="G119" s="700"/>
      <c r="H119" s="553"/>
      <c r="I119" s="96"/>
      <c r="J119" s="553"/>
      <c r="K119" s="96"/>
      <c r="L119" s="704"/>
      <c r="M119" s="96"/>
      <c r="N119" s="553"/>
      <c r="O119" s="96"/>
      <c r="P119" s="553"/>
      <c r="Q119" s="96"/>
      <c r="R119" s="553"/>
      <c r="S119" s="96"/>
      <c r="T119" s="553"/>
      <c r="U119" s="96"/>
      <c r="V119" s="569"/>
      <c r="W119" s="96"/>
      <c r="X119" s="569"/>
      <c r="Y119" s="96"/>
      <c r="Z119" s="699"/>
      <c r="AA119" s="314"/>
    </row>
    <row r="120" spans="1:28" ht="16.350000000000001" customHeight="1" x14ac:dyDescent="0.25">
      <c r="A120" s="2372"/>
      <c r="B120" s="551" t="s">
        <v>146</v>
      </c>
      <c r="C120" s="564">
        <f t="shared" si="18"/>
        <v>0</v>
      </c>
      <c r="D120" s="316">
        <f t="shared" si="20"/>
        <v>0</v>
      </c>
      <c r="E120" s="317">
        <f t="shared" si="19"/>
        <v>0</v>
      </c>
      <c r="F120" s="165"/>
      <c r="G120" s="86"/>
      <c r="H120" s="82"/>
      <c r="I120" s="83"/>
      <c r="J120" s="82"/>
      <c r="K120" s="83"/>
      <c r="L120" s="318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19"/>
      <c r="AA120" s="320"/>
    </row>
    <row r="121" spans="1:28" ht="16.350000000000001" customHeight="1" x14ac:dyDescent="0.25">
      <c r="A121" s="2372"/>
      <c r="B121" s="544" t="s">
        <v>147</v>
      </c>
      <c r="C121" s="564">
        <f t="shared" si="18"/>
        <v>0</v>
      </c>
      <c r="D121" s="316">
        <f t="shared" si="20"/>
        <v>0</v>
      </c>
      <c r="E121" s="317">
        <f t="shared" si="19"/>
        <v>0</v>
      </c>
      <c r="F121" s="165"/>
      <c r="G121" s="86"/>
      <c r="H121" s="82"/>
      <c r="I121" s="83"/>
      <c r="J121" s="82"/>
      <c r="K121" s="83"/>
      <c r="L121" s="318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19"/>
      <c r="AA121" s="320"/>
    </row>
    <row r="122" spans="1:28" ht="16.350000000000001" customHeight="1" x14ac:dyDescent="0.25">
      <c r="A122" s="2373"/>
      <c r="B122" s="544" t="s">
        <v>148</v>
      </c>
      <c r="C122" s="321">
        <f t="shared" si="18"/>
        <v>0</v>
      </c>
      <c r="D122" s="322">
        <f t="shared" si="20"/>
        <v>0</v>
      </c>
      <c r="E122" s="323">
        <f t="shared" si="19"/>
        <v>0</v>
      </c>
      <c r="F122" s="165"/>
      <c r="G122" s="86"/>
      <c r="H122" s="82"/>
      <c r="I122" s="83"/>
      <c r="J122" s="82"/>
      <c r="K122" s="83"/>
      <c r="L122" s="318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19"/>
      <c r="AA122" s="320"/>
    </row>
    <row r="123" spans="1:28" ht="16.350000000000001" customHeight="1" x14ac:dyDescent="0.25">
      <c r="A123" s="2374"/>
      <c r="B123" s="545" t="s">
        <v>149</v>
      </c>
      <c r="C123" s="256">
        <f t="shared" si="18"/>
        <v>0</v>
      </c>
      <c r="D123" s="324">
        <f t="shared" si="20"/>
        <v>0</v>
      </c>
      <c r="E123" s="325">
        <f t="shared" si="19"/>
        <v>0</v>
      </c>
      <c r="F123" s="194"/>
      <c r="G123" s="55"/>
      <c r="H123" s="54"/>
      <c r="I123" s="93"/>
      <c r="J123" s="54"/>
      <c r="K123" s="93"/>
      <c r="L123" s="293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6"/>
      <c r="AA123" s="189"/>
    </row>
    <row r="124" spans="1:28" ht="16.350000000000001" customHeight="1" x14ac:dyDescent="0.25">
      <c r="A124" s="2829" t="s">
        <v>151</v>
      </c>
      <c r="B124" s="554" t="s">
        <v>145</v>
      </c>
      <c r="C124" s="572">
        <f t="shared" si="18"/>
        <v>0</v>
      </c>
      <c r="D124" s="310">
        <f t="shared" si="20"/>
        <v>0</v>
      </c>
      <c r="E124" s="311">
        <f t="shared" si="19"/>
        <v>0</v>
      </c>
      <c r="F124" s="703"/>
      <c r="G124" s="700"/>
      <c r="H124" s="553"/>
      <c r="I124" s="96"/>
      <c r="J124" s="553"/>
      <c r="K124" s="96"/>
      <c r="L124" s="704"/>
      <c r="M124" s="96"/>
      <c r="N124" s="553"/>
      <c r="O124" s="96"/>
      <c r="P124" s="553"/>
      <c r="Q124" s="96"/>
      <c r="R124" s="553"/>
      <c r="S124" s="96"/>
      <c r="T124" s="553"/>
      <c r="U124" s="96"/>
      <c r="V124" s="569"/>
      <c r="W124" s="96"/>
      <c r="X124" s="569"/>
      <c r="Y124" s="96"/>
      <c r="Z124" s="699"/>
      <c r="AA124" s="314"/>
    </row>
    <row r="125" spans="1:28" ht="16.350000000000001" customHeight="1" x14ac:dyDescent="0.25">
      <c r="A125" s="2518"/>
      <c r="B125" s="551" t="s">
        <v>146</v>
      </c>
      <c r="C125" s="564">
        <f t="shared" si="18"/>
        <v>0</v>
      </c>
      <c r="D125" s="316">
        <f t="shared" si="20"/>
        <v>0</v>
      </c>
      <c r="E125" s="317">
        <f t="shared" si="19"/>
        <v>0</v>
      </c>
      <c r="F125" s="165"/>
      <c r="G125" s="86"/>
      <c r="H125" s="82"/>
      <c r="I125" s="83"/>
      <c r="J125" s="82"/>
      <c r="K125" s="83"/>
      <c r="L125" s="318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19"/>
      <c r="AA125" s="320"/>
    </row>
    <row r="126" spans="1:28" ht="16.350000000000001" customHeight="1" x14ac:dyDescent="0.25">
      <c r="A126" s="2518"/>
      <c r="B126" s="544" t="s">
        <v>147</v>
      </c>
      <c r="C126" s="564">
        <f t="shared" si="18"/>
        <v>0</v>
      </c>
      <c r="D126" s="316">
        <f t="shared" si="20"/>
        <v>0</v>
      </c>
      <c r="E126" s="317">
        <f t="shared" si="19"/>
        <v>0</v>
      </c>
      <c r="F126" s="165"/>
      <c r="G126" s="86"/>
      <c r="H126" s="82"/>
      <c r="I126" s="83"/>
      <c r="J126" s="82"/>
      <c r="K126" s="83"/>
      <c r="L126" s="318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19"/>
      <c r="AA126" s="320"/>
    </row>
    <row r="127" spans="1:28" ht="16.350000000000001" customHeight="1" x14ac:dyDescent="0.25">
      <c r="A127" s="2518"/>
      <c r="B127" s="544" t="s">
        <v>148</v>
      </c>
      <c r="C127" s="321">
        <f t="shared" si="18"/>
        <v>0</v>
      </c>
      <c r="D127" s="322">
        <f t="shared" si="20"/>
        <v>0</v>
      </c>
      <c r="E127" s="323">
        <f t="shared" si="19"/>
        <v>0</v>
      </c>
      <c r="F127" s="165"/>
      <c r="G127" s="86"/>
      <c r="H127" s="82"/>
      <c r="I127" s="83"/>
      <c r="J127" s="82"/>
      <c r="K127" s="83"/>
      <c r="L127" s="318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19"/>
      <c r="AA127" s="320"/>
    </row>
    <row r="128" spans="1:28" ht="16.350000000000001" customHeight="1" x14ac:dyDescent="0.25">
      <c r="A128" s="2353"/>
      <c r="B128" s="545" t="s">
        <v>149</v>
      </c>
      <c r="C128" s="256">
        <f t="shared" si="18"/>
        <v>0</v>
      </c>
      <c r="D128" s="324">
        <f t="shared" si="20"/>
        <v>0</v>
      </c>
      <c r="E128" s="325">
        <f t="shared" si="19"/>
        <v>0</v>
      </c>
      <c r="F128" s="194"/>
      <c r="G128" s="55"/>
      <c r="H128" s="54"/>
      <c r="I128" s="93"/>
      <c r="J128" s="54"/>
      <c r="K128" s="93"/>
      <c r="L128" s="293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6"/>
      <c r="AA128" s="189"/>
    </row>
    <row r="129" spans="1:27" ht="16.350000000000001" customHeight="1" x14ac:dyDescent="0.25">
      <c r="A129" s="2844" t="s">
        <v>152</v>
      </c>
      <c r="B129" s="554" t="s">
        <v>145</v>
      </c>
      <c r="C129" s="572">
        <f t="shared" si="18"/>
        <v>0</v>
      </c>
      <c r="D129" s="310">
        <f t="shared" si="20"/>
        <v>0</v>
      </c>
      <c r="E129" s="311">
        <f t="shared" si="19"/>
        <v>0</v>
      </c>
      <c r="F129" s="703"/>
      <c r="G129" s="700"/>
      <c r="H129" s="553"/>
      <c r="I129" s="96"/>
      <c r="J129" s="553"/>
      <c r="K129" s="96"/>
      <c r="L129" s="704"/>
      <c r="M129" s="96"/>
      <c r="N129" s="553"/>
      <c r="O129" s="96"/>
      <c r="P129" s="553"/>
      <c r="Q129" s="96"/>
      <c r="R129" s="553"/>
      <c r="S129" s="96"/>
      <c r="T129" s="553"/>
      <c r="U129" s="96"/>
      <c r="V129" s="569"/>
      <c r="W129" s="96"/>
      <c r="X129" s="569"/>
      <c r="Y129" s="96"/>
      <c r="Z129" s="699"/>
      <c r="AA129" s="314"/>
    </row>
    <row r="130" spans="1:27" ht="16.350000000000001" customHeight="1" x14ac:dyDescent="0.25">
      <c r="A130" s="2372"/>
      <c r="B130" s="551" t="s">
        <v>146</v>
      </c>
      <c r="C130" s="564">
        <f t="shared" si="18"/>
        <v>0</v>
      </c>
      <c r="D130" s="316">
        <f t="shared" si="20"/>
        <v>0</v>
      </c>
      <c r="E130" s="317">
        <f t="shared" si="19"/>
        <v>0</v>
      </c>
      <c r="F130" s="165"/>
      <c r="G130" s="86"/>
      <c r="H130" s="82"/>
      <c r="I130" s="83"/>
      <c r="J130" s="82"/>
      <c r="K130" s="83"/>
      <c r="L130" s="318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19"/>
      <c r="AA130" s="320"/>
    </row>
    <row r="131" spans="1:27" ht="16.350000000000001" customHeight="1" x14ac:dyDescent="0.25">
      <c r="A131" s="2372"/>
      <c r="B131" s="544" t="s">
        <v>147</v>
      </c>
      <c r="C131" s="564">
        <f t="shared" si="18"/>
        <v>0</v>
      </c>
      <c r="D131" s="316">
        <f t="shared" si="20"/>
        <v>0</v>
      </c>
      <c r="E131" s="317">
        <f t="shared" si="19"/>
        <v>0</v>
      </c>
      <c r="F131" s="165"/>
      <c r="G131" s="86"/>
      <c r="H131" s="82"/>
      <c r="I131" s="83"/>
      <c r="J131" s="82"/>
      <c r="K131" s="83"/>
      <c r="L131" s="318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19"/>
      <c r="AA131" s="320"/>
    </row>
    <row r="132" spans="1:27" ht="16.350000000000001" customHeight="1" x14ac:dyDescent="0.25">
      <c r="A132" s="2373"/>
      <c r="B132" s="544" t="s">
        <v>148</v>
      </c>
      <c r="C132" s="321">
        <f t="shared" si="18"/>
        <v>0</v>
      </c>
      <c r="D132" s="322">
        <f t="shared" si="20"/>
        <v>0</v>
      </c>
      <c r="E132" s="323">
        <f t="shared" si="19"/>
        <v>0</v>
      </c>
      <c r="F132" s="165"/>
      <c r="G132" s="86"/>
      <c r="H132" s="82"/>
      <c r="I132" s="83"/>
      <c r="J132" s="82"/>
      <c r="K132" s="83"/>
      <c r="L132" s="318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19"/>
      <c r="AA132" s="320"/>
    </row>
    <row r="133" spans="1:27" ht="16.350000000000001" customHeight="1" x14ac:dyDescent="0.25">
      <c r="A133" s="2374"/>
      <c r="B133" s="545" t="s">
        <v>149</v>
      </c>
      <c r="C133" s="256">
        <f t="shared" si="18"/>
        <v>0</v>
      </c>
      <c r="D133" s="324">
        <f t="shared" si="20"/>
        <v>0</v>
      </c>
      <c r="E133" s="325">
        <f t="shared" si="19"/>
        <v>0</v>
      </c>
      <c r="F133" s="194"/>
      <c r="G133" s="55"/>
      <c r="H133" s="54"/>
      <c r="I133" s="93"/>
      <c r="J133" s="54"/>
      <c r="K133" s="93"/>
      <c r="L133" s="293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6"/>
      <c r="AA133" s="189"/>
    </row>
    <row r="134" spans="1:27" ht="16.350000000000001" customHeight="1" x14ac:dyDescent="0.25">
      <c r="A134" s="2844" t="s">
        <v>153</v>
      </c>
      <c r="B134" s="554" t="s">
        <v>145</v>
      </c>
      <c r="C134" s="572">
        <f t="shared" si="18"/>
        <v>0</v>
      </c>
      <c r="D134" s="310">
        <f t="shared" si="20"/>
        <v>0</v>
      </c>
      <c r="E134" s="311">
        <f t="shared" si="19"/>
        <v>0</v>
      </c>
      <c r="F134" s="703"/>
      <c r="G134" s="700"/>
      <c r="H134" s="553"/>
      <c r="I134" s="96"/>
      <c r="J134" s="553"/>
      <c r="K134" s="96"/>
      <c r="L134" s="704"/>
      <c r="M134" s="96"/>
      <c r="N134" s="553"/>
      <c r="O134" s="96"/>
      <c r="P134" s="553"/>
      <c r="Q134" s="96"/>
      <c r="R134" s="553"/>
      <c r="S134" s="96"/>
      <c r="T134" s="553"/>
      <c r="U134" s="96"/>
      <c r="V134" s="569"/>
      <c r="W134" s="96"/>
      <c r="X134" s="569"/>
      <c r="Y134" s="96"/>
      <c r="Z134" s="699"/>
      <c r="AA134" s="314"/>
    </row>
    <row r="135" spans="1:27" ht="16.350000000000001" customHeight="1" x14ac:dyDescent="0.25">
      <c r="A135" s="2372"/>
      <c r="B135" s="551" t="s">
        <v>146</v>
      </c>
      <c r="C135" s="564">
        <f t="shared" si="18"/>
        <v>0</v>
      </c>
      <c r="D135" s="316">
        <f t="shared" si="20"/>
        <v>0</v>
      </c>
      <c r="E135" s="317">
        <f t="shared" si="19"/>
        <v>0</v>
      </c>
      <c r="F135" s="165"/>
      <c r="G135" s="86"/>
      <c r="H135" s="82"/>
      <c r="I135" s="83"/>
      <c r="J135" s="82"/>
      <c r="K135" s="83"/>
      <c r="L135" s="318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19"/>
      <c r="AA135" s="320"/>
    </row>
    <row r="136" spans="1:27" ht="16.350000000000001" customHeight="1" x14ac:dyDescent="0.25">
      <c r="A136" s="2372"/>
      <c r="B136" s="544" t="s">
        <v>147</v>
      </c>
      <c r="C136" s="564">
        <f t="shared" si="18"/>
        <v>0</v>
      </c>
      <c r="D136" s="316">
        <f t="shared" si="20"/>
        <v>0</v>
      </c>
      <c r="E136" s="317">
        <f t="shared" si="19"/>
        <v>0</v>
      </c>
      <c r="F136" s="165"/>
      <c r="G136" s="86"/>
      <c r="H136" s="82"/>
      <c r="I136" s="83"/>
      <c r="J136" s="82"/>
      <c r="K136" s="83"/>
      <c r="L136" s="318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19"/>
      <c r="AA136" s="320"/>
    </row>
    <row r="137" spans="1:27" ht="16.350000000000001" customHeight="1" x14ac:dyDescent="0.25">
      <c r="A137" s="2373"/>
      <c r="B137" s="544" t="s">
        <v>148</v>
      </c>
      <c r="C137" s="321">
        <f t="shared" si="18"/>
        <v>0</v>
      </c>
      <c r="D137" s="322">
        <f t="shared" si="20"/>
        <v>0</v>
      </c>
      <c r="E137" s="323">
        <f t="shared" si="19"/>
        <v>0</v>
      </c>
      <c r="F137" s="165"/>
      <c r="G137" s="86"/>
      <c r="H137" s="82"/>
      <c r="I137" s="83"/>
      <c r="J137" s="82"/>
      <c r="K137" s="83"/>
      <c r="L137" s="318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19"/>
      <c r="AA137" s="320"/>
    </row>
    <row r="138" spans="1:27" ht="16.350000000000001" customHeight="1" x14ac:dyDescent="0.25">
      <c r="A138" s="2374"/>
      <c r="B138" s="545" t="s">
        <v>149</v>
      </c>
      <c r="C138" s="256">
        <f t="shared" si="18"/>
        <v>0</v>
      </c>
      <c r="D138" s="324">
        <f t="shared" si="20"/>
        <v>0</v>
      </c>
      <c r="E138" s="325">
        <f t="shared" si="19"/>
        <v>0</v>
      </c>
      <c r="F138" s="194"/>
      <c r="G138" s="55"/>
      <c r="H138" s="54"/>
      <c r="I138" s="93"/>
      <c r="J138" s="54"/>
      <c r="K138" s="93"/>
      <c r="L138" s="293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6"/>
      <c r="AA138" s="189"/>
    </row>
    <row r="139" spans="1:27" ht="16.350000000000001" customHeight="1" x14ac:dyDescent="0.25">
      <c r="A139" s="2829" t="s">
        <v>154</v>
      </c>
      <c r="B139" s="554" t="s">
        <v>145</v>
      </c>
      <c r="C139" s="572">
        <f t="shared" si="18"/>
        <v>0</v>
      </c>
      <c r="D139" s="310">
        <f t="shared" si="20"/>
        <v>0</v>
      </c>
      <c r="E139" s="311">
        <f t="shared" si="19"/>
        <v>0</v>
      </c>
      <c r="F139" s="703"/>
      <c r="G139" s="700"/>
      <c r="H139" s="553"/>
      <c r="I139" s="96"/>
      <c r="J139" s="553"/>
      <c r="K139" s="96"/>
      <c r="L139" s="704"/>
      <c r="M139" s="96"/>
      <c r="N139" s="553"/>
      <c r="O139" s="96"/>
      <c r="P139" s="553"/>
      <c r="Q139" s="96"/>
      <c r="R139" s="553"/>
      <c r="S139" s="96"/>
      <c r="T139" s="553"/>
      <c r="U139" s="96"/>
      <c r="V139" s="569"/>
      <c r="W139" s="96"/>
      <c r="X139" s="569"/>
      <c r="Y139" s="96"/>
      <c r="Z139" s="699"/>
      <c r="AA139" s="314"/>
    </row>
    <row r="140" spans="1:27" ht="16.350000000000001" customHeight="1" x14ac:dyDescent="0.25">
      <c r="A140" s="2518"/>
      <c r="B140" s="551" t="s">
        <v>146</v>
      </c>
      <c r="C140" s="564">
        <f t="shared" si="18"/>
        <v>0</v>
      </c>
      <c r="D140" s="316">
        <f t="shared" si="20"/>
        <v>0</v>
      </c>
      <c r="E140" s="317">
        <f t="shared" si="19"/>
        <v>0</v>
      </c>
      <c r="F140" s="165"/>
      <c r="G140" s="86"/>
      <c r="H140" s="82"/>
      <c r="I140" s="83"/>
      <c r="J140" s="82"/>
      <c r="K140" s="83"/>
      <c r="L140" s="318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19"/>
      <c r="AA140" s="320"/>
    </row>
    <row r="141" spans="1:27" ht="16.350000000000001" customHeight="1" x14ac:dyDescent="0.25">
      <c r="A141" s="2518"/>
      <c r="B141" s="544" t="s">
        <v>147</v>
      </c>
      <c r="C141" s="564">
        <f t="shared" si="18"/>
        <v>0</v>
      </c>
      <c r="D141" s="316">
        <f t="shared" si="20"/>
        <v>0</v>
      </c>
      <c r="E141" s="317">
        <f t="shared" si="19"/>
        <v>0</v>
      </c>
      <c r="F141" s="165"/>
      <c r="G141" s="86"/>
      <c r="H141" s="82"/>
      <c r="I141" s="83"/>
      <c r="J141" s="82"/>
      <c r="K141" s="83"/>
      <c r="L141" s="318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19"/>
      <c r="AA141" s="320"/>
    </row>
    <row r="142" spans="1:27" ht="16.350000000000001" customHeight="1" x14ac:dyDescent="0.25">
      <c r="A142" s="2518"/>
      <c r="B142" s="544" t="s">
        <v>148</v>
      </c>
      <c r="C142" s="321">
        <f t="shared" si="18"/>
        <v>0</v>
      </c>
      <c r="D142" s="322">
        <f t="shared" si="20"/>
        <v>0</v>
      </c>
      <c r="E142" s="323">
        <f t="shared" si="19"/>
        <v>0</v>
      </c>
      <c r="F142" s="165"/>
      <c r="G142" s="86"/>
      <c r="H142" s="82"/>
      <c r="I142" s="83"/>
      <c r="J142" s="82"/>
      <c r="K142" s="83"/>
      <c r="L142" s="318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19"/>
      <c r="AA142" s="320"/>
    </row>
    <row r="143" spans="1:27" ht="16.350000000000001" customHeight="1" x14ac:dyDescent="0.25">
      <c r="A143" s="2518"/>
      <c r="B143" s="126" t="s">
        <v>149</v>
      </c>
      <c r="C143" s="253">
        <f t="shared" si="18"/>
        <v>0</v>
      </c>
      <c r="D143" s="327">
        <f t="shared" si="20"/>
        <v>0</v>
      </c>
      <c r="E143" s="328">
        <f t="shared" si="19"/>
        <v>0</v>
      </c>
      <c r="F143" s="329"/>
      <c r="G143" s="109"/>
      <c r="H143" s="105"/>
      <c r="I143" s="106"/>
      <c r="J143" s="105"/>
      <c r="K143" s="106"/>
      <c r="L143" s="280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0"/>
      <c r="AA143" s="331"/>
    </row>
    <row r="144" spans="1:27" ht="16.350000000000001" customHeight="1" thickBot="1" x14ac:dyDescent="0.3">
      <c r="A144" s="2838" t="s">
        <v>155</v>
      </c>
      <c r="B144" s="2839"/>
      <c r="C144" s="705">
        <f>SUM(C114:C143)</f>
        <v>0</v>
      </c>
      <c r="D144" s="706">
        <f>SUM(D114:D143)</f>
        <v>0</v>
      </c>
      <c r="E144" s="707">
        <f>SUM(E114:E143)</f>
        <v>0</v>
      </c>
      <c r="F144" s="708">
        <f>SUM(F114:F143)</f>
        <v>0</v>
      </c>
      <c r="G144" s="573">
        <f t="shared" ref="G144:AA144" si="21">SUM(G114:G143)</f>
        <v>0</v>
      </c>
      <c r="H144" s="708">
        <f t="shared" si="21"/>
        <v>0</v>
      </c>
      <c r="I144" s="573">
        <f t="shared" si="21"/>
        <v>0</v>
      </c>
      <c r="J144" s="708">
        <f t="shared" si="21"/>
        <v>0</v>
      </c>
      <c r="K144" s="573">
        <f t="shared" si="21"/>
        <v>0</v>
      </c>
      <c r="L144" s="708">
        <f t="shared" si="21"/>
        <v>0</v>
      </c>
      <c r="M144" s="573">
        <f t="shared" si="21"/>
        <v>0</v>
      </c>
      <c r="N144" s="708">
        <f t="shared" si="21"/>
        <v>0</v>
      </c>
      <c r="O144" s="573">
        <f t="shared" si="21"/>
        <v>0</v>
      </c>
      <c r="P144" s="708">
        <f t="shared" si="21"/>
        <v>0</v>
      </c>
      <c r="Q144" s="573">
        <f t="shared" si="21"/>
        <v>0</v>
      </c>
      <c r="R144" s="708">
        <f t="shared" si="21"/>
        <v>0</v>
      </c>
      <c r="S144" s="573">
        <f t="shared" si="21"/>
        <v>0</v>
      </c>
      <c r="T144" s="708">
        <f t="shared" si="21"/>
        <v>0</v>
      </c>
      <c r="U144" s="573">
        <f t="shared" si="21"/>
        <v>0</v>
      </c>
      <c r="V144" s="708">
        <f t="shared" si="21"/>
        <v>0</v>
      </c>
      <c r="W144" s="573">
        <f t="shared" si="21"/>
        <v>0</v>
      </c>
      <c r="X144" s="708">
        <f t="shared" si="21"/>
        <v>0</v>
      </c>
      <c r="Y144" s="573">
        <f t="shared" si="21"/>
        <v>0</v>
      </c>
      <c r="Z144" s="709">
        <f t="shared" si="21"/>
        <v>0</v>
      </c>
      <c r="AA144" s="574">
        <f t="shared" si="21"/>
        <v>0</v>
      </c>
    </row>
    <row r="145" spans="1:130" ht="16.350000000000001" customHeight="1" thickTop="1" x14ac:dyDescent="0.25">
      <c r="A145" s="2375" t="s">
        <v>156</v>
      </c>
      <c r="B145" s="117" t="s">
        <v>145</v>
      </c>
      <c r="C145" s="339">
        <f>SUM(D145+E145)</f>
        <v>0</v>
      </c>
      <c r="D145" s="340">
        <f>SUM(F145+H145+J145+L145+N145+P145+R145+T145+V145+X145+Z145)</f>
        <v>0</v>
      </c>
      <c r="E145" s="341">
        <f t="shared" ref="E145:E154" si="22">SUM(G145+I145+K145+M145+O145+Q145+S145+U145+W145+Y145+AA145)</f>
        <v>0</v>
      </c>
      <c r="F145" s="342"/>
      <c r="G145" s="125"/>
      <c r="H145" s="121"/>
      <c r="I145" s="122"/>
      <c r="J145" s="121"/>
      <c r="K145" s="122"/>
      <c r="L145" s="343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4"/>
      <c r="AA145" s="345"/>
    </row>
    <row r="146" spans="1:130" ht="16.350000000000001" customHeight="1" x14ac:dyDescent="0.25">
      <c r="A146" s="2505"/>
      <c r="B146" s="551" t="s">
        <v>146</v>
      </c>
      <c r="C146" s="564">
        <f t="shared" ref="C146:C154" si="23">SUM(D146+E146)</f>
        <v>0</v>
      </c>
      <c r="D146" s="316">
        <f t="shared" ref="D146:D154" si="24">SUM(F146+H146+J146+L146+N146+P146+R146+T146+V146+X146+Z146)</f>
        <v>0</v>
      </c>
      <c r="E146" s="317">
        <f t="shared" si="22"/>
        <v>0</v>
      </c>
      <c r="F146" s="160"/>
      <c r="G146" s="252"/>
      <c r="H146" s="565"/>
      <c r="I146" s="73"/>
      <c r="J146" s="565"/>
      <c r="K146" s="73"/>
      <c r="L146" s="346"/>
      <c r="M146" s="73"/>
      <c r="N146" s="565"/>
      <c r="O146" s="73"/>
      <c r="P146" s="565"/>
      <c r="Q146" s="73"/>
      <c r="R146" s="565"/>
      <c r="S146" s="73"/>
      <c r="T146" s="565"/>
      <c r="U146" s="73"/>
      <c r="V146" s="347"/>
      <c r="W146" s="73"/>
      <c r="X146" s="347"/>
      <c r="Y146" s="73"/>
      <c r="Z146" s="348"/>
      <c r="AA146" s="349"/>
    </row>
    <row r="147" spans="1:130" ht="16.350000000000001" customHeight="1" x14ac:dyDescent="0.25">
      <c r="A147" s="2505"/>
      <c r="B147" s="544" t="s">
        <v>147</v>
      </c>
      <c r="C147" s="564">
        <f t="shared" si="23"/>
        <v>0</v>
      </c>
      <c r="D147" s="316">
        <f t="shared" si="24"/>
        <v>0</v>
      </c>
      <c r="E147" s="317">
        <f t="shared" si="22"/>
        <v>0</v>
      </c>
      <c r="F147" s="160"/>
      <c r="G147" s="252"/>
      <c r="H147" s="565"/>
      <c r="I147" s="73"/>
      <c r="J147" s="565"/>
      <c r="K147" s="73"/>
      <c r="L147" s="346"/>
      <c r="M147" s="73"/>
      <c r="N147" s="565"/>
      <c r="O147" s="73"/>
      <c r="P147" s="565"/>
      <c r="Q147" s="73"/>
      <c r="R147" s="565"/>
      <c r="S147" s="73"/>
      <c r="T147" s="565"/>
      <c r="U147" s="73"/>
      <c r="V147" s="347"/>
      <c r="W147" s="73"/>
      <c r="X147" s="347"/>
      <c r="Y147" s="73"/>
      <c r="Z147" s="348"/>
      <c r="AA147" s="349"/>
    </row>
    <row r="148" spans="1:130" ht="16.350000000000001" customHeight="1" x14ac:dyDescent="0.25">
      <c r="A148" s="2505"/>
      <c r="B148" s="544" t="s">
        <v>148</v>
      </c>
      <c r="C148" s="564">
        <f t="shared" si="23"/>
        <v>0</v>
      </c>
      <c r="D148" s="316">
        <f t="shared" si="24"/>
        <v>0</v>
      </c>
      <c r="E148" s="317">
        <f t="shared" si="22"/>
        <v>0</v>
      </c>
      <c r="F148" s="160"/>
      <c r="G148" s="252"/>
      <c r="H148" s="565"/>
      <c r="I148" s="73"/>
      <c r="J148" s="565"/>
      <c r="K148" s="73"/>
      <c r="L148" s="346"/>
      <c r="M148" s="73"/>
      <c r="N148" s="565"/>
      <c r="O148" s="73"/>
      <c r="P148" s="565"/>
      <c r="Q148" s="73"/>
      <c r="R148" s="565"/>
      <c r="S148" s="73"/>
      <c r="T148" s="565"/>
      <c r="U148" s="73"/>
      <c r="V148" s="347"/>
      <c r="W148" s="73"/>
      <c r="X148" s="347"/>
      <c r="Y148" s="73"/>
      <c r="Z148" s="348"/>
      <c r="AA148" s="349"/>
    </row>
    <row r="149" spans="1:130" ht="16.350000000000001" customHeight="1" x14ac:dyDescent="0.25">
      <c r="A149" s="2505"/>
      <c r="B149" s="126" t="s">
        <v>149</v>
      </c>
      <c r="C149" s="350">
        <f t="shared" si="23"/>
        <v>0</v>
      </c>
      <c r="D149" s="351">
        <f t="shared" si="24"/>
        <v>0</v>
      </c>
      <c r="E149" s="352">
        <f t="shared" si="22"/>
        <v>0</v>
      </c>
      <c r="F149" s="353"/>
      <c r="G149" s="354"/>
      <c r="H149" s="355"/>
      <c r="I149" s="356"/>
      <c r="J149" s="355"/>
      <c r="K149" s="356"/>
      <c r="L149" s="357"/>
      <c r="M149" s="356"/>
      <c r="N149" s="355"/>
      <c r="O149" s="356"/>
      <c r="P149" s="355"/>
      <c r="Q149" s="356"/>
      <c r="R149" s="355"/>
      <c r="S149" s="356"/>
      <c r="T149" s="355"/>
      <c r="U149" s="356"/>
      <c r="V149" s="509"/>
      <c r="W149" s="356"/>
      <c r="X149" s="509"/>
      <c r="Y149" s="356"/>
      <c r="Z149" s="359"/>
      <c r="AA149" s="360"/>
    </row>
    <row r="150" spans="1:130" ht="16.350000000000001" customHeight="1" x14ac:dyDescent="0.25">
      <c r="A150" s="2831" t="s">
        <v>157</v>
      </c>
      <c r="B150" s="554" t="s">
        <v>145</v>
      </c>
      <c r="C150" s="572">
        <f t="shared" si="23"/>
        <v>0</v>
      </c>
      <c r="D150" s="310">
        <f t="shared" si="24"/>
        <v>0</v>
      </c>
      <c r="E150" s="311">
        <f t="shared" si="22"/>
        <v>0</v>
      </c>
      <c r="F150" s="703"/>
      <c r="G150" s="700"/>
      <c r="H150" s="553"/>
      <c r="I150" s="96"/>
      <c r="J150" s="553"/>
      <c r="K150" s="96"/>
      <c r="L150" s="704"/>
      <c r="M150" s="96"/>
      <c r="N150" s="553"/>
      <c r="O150" s="96"/>
      <c r="P150" s="553"/>
      <c r="Q150" s="96"/>
      <c r="R150" s="553"/>
      <c r="S150" s="96"/>
      <c r="T150" s="553"/>
      <c r="U150" s="96"/>
      <c r="V150" s="569"/>
      <c r="W150" s="96"/>
      <c r="X150" s="569"/>
      <c r="Y150" s="96"/>
      <c r="Z150" s="699"/>
      <c r="AA150" s="314"/>
    </row>
    <row r="151" spans="1:130" ht="16.350000000000001" customHeight="1" x14ac:dyDescent="0.25">
      <c r="A151" s="2505"/>
      <c r="B151" s="551" t="s">
        <v>146</v>
      </c>
      <c r="C151" s="564">
        <f t="shared" si="23"/>
        <v>0</v>
      </c>
      <c r="D151" s="316">
        <f t="shared" si="24"/>
        <v>0</v>
      </c>
      <c r="E151" s="317">
        <f t="shared" si="22"/>
        <v>0</v>
      </c>
      <c r="F151" s="160"/>
      <c r="G151" s="252"/>
      <c r="H151" s="565"/>
      <c r="I151" s="73"/>
      <c r="J151" s="565"/>
      <c r="K151" s="73"/>
      <c r="L151" s="346"/>
      <c r="M151" s="73"/>
      <c r="N151" s="565"/>
      <c r="O151" s="73"/>
      <c r="P151" s="565"/>
      <c r="Q151" s="73"/>
      <c r="R151" s="565"/>
      <c r="S151" s="73"/>
      <c r="T151" s="565"/>
      <c r="U151" s="73"/>
      <c r="V151" s="347"/>
      <c r="W151" s="73"/>
      <c r="X151" s="347"/>
      <c r="Y151" s="73"/>
      <c r="Z151" s="348"/>
      <c r="AA151" s="349"/>
    </row>
    <row r="152" spans="1:130" ht="16.350000000000001" customHeight="1" x14ac:dyDescent="0.25">
      <c r="A152" s="2505"/>
      <c r="B152" s="544" t="s">
        <v>147</v>
      </c>
      <c r="C152" s="564">
        <f t="shared" si="23"/>
        <v>0</v>
      </c>
      <c r="D152" s="316">
        <f t="shared" si="24"/>
        <v>0</v>
      </c>
      <c r="E152" s="317">
        <f t="shared" si="22"/>
        <v>0</v>
      </c>
      <c r="F152" s="160"/>
      <c r="G152" s="252"/>
      <c r="H152" s="565"/>
      <c r="I152" s="73"/>
      <c r="J152" s="565"/>
      <c r="K152" s="73"/>
      <c r="L152" s="346"/>
      <c r="M152" s="73"/>
      <c r="N152" s="565"/>
      <c r="O152" s="73"/>
      <c r="P152" s="565"/>
      <c r="Q152" s="73"/>
      <c r="R152" s="565"/>
      <c r="S152" s="73"/>
      <c r="T152" s="565"/>
      <c r="U152" s="73"/>
      <c r="V152" s="347"/>
      <c r="W152" s="73"/>
      <c r="X152" s="347"/>
      <c r="Y152" s="73"/>
      <c r="Z152" s="348"/>
      <c r="AA152" s="349"/>
    </row>
    <row r="153" spans="1:130" ht="16.350000000000001" customHeight="1" x14ac:dyDescent="0.25">
      <c r="A153" s="2505"/>
      <c r="B153" s="544" t="s">
        <v>148</v>
      </c>
      <c r="C153" s="564">
        <f t="shared" si="23"/>
        <v>0</v>
      </c>
      <c r="D153" s="316">
        <f t="shared" si="24"/>
        <v>0</v>
      </c>
      <c r="E153" s="317">
        <f t="shared" si="22"/>
        <v>0</v>
      </c>
      <c r="F153" s="160"/>
      <c r="G153" s="252"/>
      <c r="H153" s="565"/>
      <c r="I153" s="73"/>
      <c r="J153" s="565"/>
      <c r="K153" s="73"/>
      <c r="L153" s="346"/>
      <c r="M153" s="73"/>
      <c r="N153" s="565"/>
      <c r="O153" s="73"/>
      <c r="P153" s="565"/>
      <c r="Q153" s="73"/>
      <c r="R153" s="565"/>
      <c r="S153" s="73"/>
      <c r="T153" s="565"/>
      <c r="U153" s="73"/>
      <c r="V153" s="347"/>
      <c r="W153" s="73"/>
      <c r="X153" s="347"/>
      <c r="Y153" s="73"/>
      <c r="Z153" s="348"/>
      <c r="AA153" s="349"/>
    </row>
    <row r="154" spans="1:130" ht="16.350000000000001" customHeight="1" x14ac:dyDescent="0.25">
      <c r="A154" s="2376"/>
      <c r="B154" s="545" t="s">
        <v>149</v>
      </c>
      <c r="C154" s="361">
        <f t="shared" si="23"/>
        <v>0</v>
      </c>
      <c r="D154" s="362">
        <f t="shared" si="24"/>
        <v>0</v>
      </c>
      <c r="E154" s="363">
        <f t="shared" si="22"/>
        <v>0</v>
      </c>
      <c r="F154" s="518"/>
      <c r="G154" s="710"/>
      <c r="H154" s="190"/>
      <c r="I154" s="366"/>
      <c r="J154" s="190"/>
      <c r="K154" s="366"/>
      <c r="L154" s="367"/>
      <c r="M154" s="366"/>
      <c r="N154" s="190"/>
      <c r="O154" s="366"/>
      <c r="P154" s="190"/>
      <c r="Q154" s="366"/>
      <c r="R154" s="190"/>
      <c r="S154" s="366"/>
      <c r="T154" s="190"/>
      <c r="U154" s="366"/>
      <c r="V154" s="192"/>
      <c r="W154" s="366"/>
      <c r="X154" s="192"/>
      <c r="Y154" s="366"/>
      <c r="Z154" s="369"/>
      <c r="AA154" s="370"/>
    </row>
    <row r="155" spans="1:130" ht="16.350000000000001" customHeight="1" x14ac:dyDescent="0.25">
      <c r="A155" s="2838" t="s">
        <v>155</v>
      </c>
      <c r="B155" s="2839"/>
      <c r="C155" s="705">
        <f>SUM(C145:C154)</f>
        <v>0</v>
      </c>
      <c r="D155" s="706">
        <f>SUM(D145:D154)</f>
        <v>0</v>
      </c>
      <c r="E155" s="707">
        <f>SUM(E145:E154)</f>
        <v>0</v>
      </c>
      <c r="F155" s="705">
        <f>SUM(F145:F154)</f>
        <v>0</v>
      </c>
      <c r="G155" s="573">
        <f t="shared" ref="G155:AA155" si="25">SUM(G145:G154)</f>
        <v>0</v>
      </c>
      <c r="H155" s="705">
        <f t="shared" si="25"/>
        <v>0</v>
      </c>
      <c r="I155" s="573">
        <f t="shared" si="25"/>
        <v>0</v>
      </c>
      <c r="J155" s="705">
        <f t="shared" si="25"/>
        <v>0</v>
      </c>
      <c r="K155" s="573">
        <f t="shared" si="25"/>
        <v>0</v>
      </c>
      <c r="L155" s="705">
        <f t="shared" si="25"/>
        <v>0</v>
      </c>
      <c r="M155" s="573">
        <f t="shared" si="25"/>
        <v>0</v>
      </c>
      <c r="N155" s="705">
        <f t="shared" si="25"/>
        <v>0</v>
      </c>
      <c r="O155" s="573">
        <f t="shared" si="25"/>
        <v>0</v>
      </c>
      <c r="P155" s="705">
        <f t="shared" si="25"/>
        <v>0</v>
      </c>
      <c r="Q155" s="573">
        <f t="shared" si="25"/>
        <v>0</v>
      </c>
      <c r="R155" s="705">
        <f t="shared" si="25"/>
        <v>0</v>
      </c>
      <c r="S155" s="573">
        <f t="shared" si="25"/>
        <v>0</v>
      </c>
      <c r="T155" s="705">
        <f t="shared" si="25"/>
        <v>0</v>
      </c>
      <c r="U155" s="573">
        <f t="shared" si="25"/>
        <v>0</v>
      </c>
      <c r="V155" s="705">
        <f t="shared" si="25"/>
        <v>0</v>
      </c>
      <c r="W155" s="573">
        <f t="shared" si="25"/>
        <v>0</v>
      </c>
      <c r="X155" s="705">
        <f t="shared" si="25"/>
        <v>0</v>
      </c>
      <c r="Y155" s="573">
        <f t="shared" si="25"/>
        <v>0</v>
      </c>
      <c r="Z155" s="711">
        <f t="shared" si="25"/>
        <v>0</v>
      </c>
      <c r="AA155" s="574">
        <f t="shared" si="25"/>
        <v>0</v>
      </c>
    </row>
    <row r="156" spans="1:130" ht="31.35" customHeight="1" x14ac:dyDescent="0.25">
      <c r="A156" s="372" t="s">
        <v>158</v>
      </c>
      <c r="B156" s="373"/>
      <c r="C156" s="373"/>
      <c r="D156" s="373"/>
      <c r="E156" s="229"/>
      <c r="F156" s="374"/>
      <c r="G156" s="374"/>
      <c r="H156" s="374"/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4"/>
      <c r="X156" s="374"/>
      <c r="Y156" s="374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2832" t="s">
        <v>21</v>
      </c>
      <c r="B157" s="2820"/>
      <c r="C157" s="2831" t="s">
        <v>64</v>
      </c>
      <c r="D157" s="2832"/>
      <c r="E157" s="2820"/>
      <c r="F157" s="2817" t="s">
        <v>28</v>
      </c>
      <c r="G157" s="2833"/>
      <c r="H157" s="2833"/>
      <c r="I157" s="2833"/>
      <c r="J157" s="2833"/>
      <c r="K157" s="2833"/>
      <c r="L157" s="2833"/>
      <c r="M157" s="2833"/>
      <c r="N157" s="2833"/>
      <c r="O157" s="2833"/>
      <c r="P157" s="2833"/>
      <c r="Q157" s="2833"/>
      <c r="R157" s="2833"/>
      <c r="S157" s="2833"/>
      <c r="T157" s="2833"/>
      <c r="U157" s="2833"/>
      <c r="V157" s="2833"/>
      <c r="W157" s="2833"/>
      <c r="X157" s="2833"/>
      <c r="Y157" s="2833"/>
      <c r="Z157" s="2833"/>
      <c r="AA157" s="2833"/>
      <c r="AB157" s="2833"/>
      <c r="AC157" s="2833"/>
      <c r="AD157" s="2833"/>
      <c r="AE157" s="2833"/>
      <c r="AF157" s="2833"/>
      <c r="AG157" s="2833"/>
      <c r="AH157" s="2833"/>
      <c r="AI157" s="2833"/>
      <c r="AJ157" s="2833"/>
      <c r="AK157" s="2833"/>
      <c r="AL157" s="2833"/>
      <c r="AM157" s="2818"/>
    </row>
    <row r="158" spans="1:130" ht="16.350000000000001" customHeight="1" x14ac:dyDescent="0.25">
      <c r="A158" s="2366"/>
      <c r="B158" s="2331"/>
      <c r="C158" s="2376"/>
      <c r="D158" s="2357"/>
      <c r="E158" s="2821"/>
      <c r="F158" s="2817" t="s">
        <v>159</v>
      </c>
      <c r="G158" s="2818"/>
      <c r="H158" s="2817" t="s">
        <v>160</v>
      </c>
      <c r="I158" s="2818"/>
      <c r="J158" s="2817" t="s">
        <v>137</v>
      </c>
      <c r="K158" s="2818"/>
      <c r="L158" s="2840" t="s">
        <v>138</v>
      </c>
      <c r="M158" s="2841"/>
      <c r="N158" s="2841" t="s">
        <v>139</v>
      </c>
      <c r="O158" s="2842"/>
      <c r="P158" s="2817" t="s">
        <v>161</v>
      </c>
      <c r="Q158" s="2818"/>
      <c r="R158" s="2833" t="s">
        <v>162</v>
      </c>
      <c r="S158" s="2818"/>
      <c r="T158" s="2833" t="s">
        <v>163</v>
      </c>
      <c r="U158" s="2818"/>
      <c r="V158" s="2817" t="s">
        <v>164</v>
      </c>
      <c r="W158" s="2818"/>
      <c r="X158" s="2833" t="s">
        <v>165</v>
      </c>
      <c r="Y158" s="2818"/>
      <c r="Z158" s="2836" t="s">
        <v>166</v>
      </c>
      <c r="AA158" s="2837"/>
      <c r="AB158" s="2836" t="s">
        <v>167</v>
      </c>
      <c r="AC158" s="2837"/>
      <c r="AD158" s="2836" t="s">
        <v>168</v>
      </c>
      <c r="AE158" s="2837"/>
      <c r="AF158" s="2836" t="s">
        <v>141</v>
      </c>
      <c r="AG158" s="2837"/>
      <c r="AH158" s="2836" t="s">
        <v>169</v>
      </c>
      <c r="AI158" s="2837"/>
      <c r="AJ158" s="2836" t="s">
        <v>170</v>
      </c>
      <c r="AK158" s="2837"/>
      <c r="AL158" s="2843" t="s">
        <v>143</v>
      </c>
      <c r="AM158" s="2837"/>
    </row>
    <row r="159" spans="1:130" ht="16.350000000000001" customHeight="1" x14ac:dyDescent="0.25">
      <c r="A159" s="2357"/>
      <c r="B159" s="2821"/>
      <c r="C159" s="538" t="s">
        <v>17</v>
      </c>
      <c r="D159" s="575" t="s">
        <v>18</v>
      </c>
      <c r="E159" s="543" t="s">
        <v>19</v>
      </c>
      <c r="F159" s="552" t="s">
        <v>18</v>
      </c>
      <c r="G159" s="543" t="s">
        <v>19</v>
      </c>
      <c r="H159" s="552" t="s">
        <v>18</v>
      </c>
      <c r="I159" s="543" t="s">
        <v>19</v>
      </c>
      <c r="J159" s="552" t="s">
        <v>18</v>
      </c>
      <c r="K159" s="543" t="s">
        <v>19</v>
      </c>
      <c r="L159" s="695" t="s">
        <v>18</v>
      </c>
      <c r="M159" s="378" t="s">
        <v>19</v>
      </c>
      <c r="N159" s="694" t="s">
        <v>18</v>
      </c>
      <c r="O159" s="701" t="s">
        <v>19</v>
      </c>
      <c r="P159" s="694" t="s">
        <v>18</v>
      </c>
      <c r="Q159" s="701" t="s">
        <v>19</v>
      </c>
      <c r="R159" s="623" t="s">
        <v>18</v>
      </c>
      <c r="S159" s="647" t="s">
        <v>19</v>
      </c>
      <c r="T159" s="623" t="s">
        <v>18</v>
      </c>
      <c r="U159" s="647" t="s">
        <v>19</v>
      </c>
      <c r="V159" s="695" t="s">
        <v>18</v>
      </c>
      <c r="W159" s="647" t="s">
        <v>19</v>
      </c>
      <c r="X159" s="623" t="s">
        <v>18</v>
      </c>
      <c r="Y159" s="647" t="s">
        <v>19</v>
      </c>
      <c r="Z159" s="712" t="s">
        <v>18</v>
      </c>
      <c r="AA159" s="713" t="s">
        <v>19</v>
      </c>
      <c r="AB159" s="712" t="s">
        <v>18</v>
      </c>
      <c r="AC159" s="713" t="s">
        <v>19</v>
      </c>
      <c r="AD159" s="712" t="s">
        <v>18</v>
      </c>
      <c r="AE159" s="713" t="s">
        <v>19</v>
      </c>
      <c r="AF159" s="712" t="s">
        <v>18</v>
      </c>
      <c r="AG159" s="713" t="s">
        <v>19</v>
      </c>
      <c r="AH159" s="712" t="s">
        <v>18</v>
      </c>
      <c r="AI159" s="713" t="s">
        <v>19</v>
      </c>
      <c r="AJ159" s="712" t="s">
        <v>18</v>
      </c>
      <c r="AK159" s="713" t="s">
        <v>19</v>
      </c>
      <c r="AL159" s="702" t="s">
        <v>18</v>
      </c>
      <c r="AM159" s="713" t="s">
        <v>19</v>
      </c>
    </row>
    <row r="160" spans="1:130" ht="16.350000000000001" customHeight="1" x14ac:dyDescent="0.25">
      <c r="A160" s="2834" t="s">
        <v>171</v>
      </c>
      <c r="B160" s="576" t="s">
        <v>172</v>
      </c>
      <c r="C160" s="572">
        <f t="shared" ref="C160:C165" si="26">SUM(D160+E160)</f>
        <v>0</v>
      </c>
      <c r="D160" s="310">
        <f>SUM(F160+H160+J160+L160+N160+P160+R160+T160+V160+X160+Z160+AB160+AD160+AF160+AH160+AJ160+AL160)</f>
        <v>0</v>
      </c>
      <c r="E160" s="714">
        <f t="shared" ref="D160:E164" si="27">SUM(G160+I160+K160+M160+O160+Q160+S160+U160+W160+Y160+AA160+AC160+AE160+AG160+AI160+AK160+AM160)</f>
        <v>0</v>
      </c>
      <c r="F160" s="703"/>
      <c r="G160" s="96"/>
      <c r="H160" s="553"/>
      <c r="I160" s="96"/>
      <c r="J160" s="553"/>
      <c r="K160" s="96"/>
      <c r="L160" s="553"/>
      <c r="M160" s="383"/>
      <c r="N160" s="383"/>
      <c r="O160" s="96"/>
      <c r="P160" s="553"/>
      <c r="Q160" s="96"/>
      <c r="R160" s="703"/>
      <c r="S160" s="96"/>
      <c r="T160" s="703"/>
      <c r="U160" s="96"/>
      <c r="V160" s="553"/>
      <c r="W160" s="96"/>
      <c r="X160" s="703"/>
      <c r="Y160" s="96"/>
      <c r="Z160" s="578"/>
      <c r="AA160" s="314"/>
      <c r="AB160" s="578"/>
      <c r="AC160" s="314"/>
      <c r="AD160" s="578"/>
      <c r="AE160" s="314"/>
      <c r="AF160" s="578"/>
      <c r="AG160" s="314"/>
      <c r="AH160" s="578"/>
      <c r="AI160" s="314"/>
      <c r="AJ160" s="578"/>
      <c r="AK160" s="314"/>
      <c r="AL160" s="715"/>
      <c r="AM160" s="314"/>
    </row>
    <row r="161" spans="1:130" ht="16.350000000000001" customHeight="1" x14ac:dyDescent="0.25">
      <c r="A161" s="2360"/>
      <c r="B161" s="386" t="s">
        <v>173</v>
      </c>
      <c r="C161" s="564">
        <f t="shared" si="26"/>
        <v>0</v>
      </c>
      <c r="D161" s="316">
        <f t="shared" si="27"/>
        <v>0</v>
      </c>
      <c r="E161" s="251">
        <f t="shared" si="27"/>
        <v>0</v>
      </c>
      <c r="F161" s="165"/>
      <c r="G161" s="83"/>
      <c r="H161" s="82"/>
      <c r="I161" s="83"/>
      <c r="J161" s="82"/>
      <c r="K161" s="83"/>
      <c r="L161" s="82"/>
      <c r="M161" s="387"/>
      <c r="N161" s="387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88"/>
      <c r="AA161" s="320"/>
      <c r="AB161" s="388"/>
      <c r="AC161" s="320"/>
      <c r="AD161" s="388"/>
      <c r="AE161" s="320"/>
      <c r="AF161" s="388"/>
      <c r="AG161" s="320"/>
      <c r="AH161" s="388"/>
      <c r="AI161" s="320"/>
      <c r="AJ161" s="388"/>
      <c r="AK161" s="320"/>
      <c r="AL161" s="389"/>
      <c r="AM161" s="320"/>
    </row>
    <row r="162" spans="1:130" ht="16.350000000000001" customHeight="1" x14ac:dyDescent="0.25">
      <c r="A162" s="2835"/>
      <c r="B162" s="390" t="s">
        <v>174</v>
      </c>
      <c r="C162" s="361">
        <f t="shared" si="26"/>
        <v>0</v>
      </c>
      <c r="D162" s="362">
        <f t="shared" si="27"/>
        <v>0</v>
      </c>
      <c r="E162" s="716">
        <f t="shared" si="27"/>
        <v>0</v>
      </c>
      <c r="F162" s="194"/>
      <c r="G162" s="93"/>
      <c r="H162" s="54"/>
      <c r="I162" s="93"/>
      <c r="J162" s="54"/>
      <c r="K162" s="93"/>
      <c r="L162" s="54"/>
      <c r="M162" s="392"/>
      <c r="N162" s="392"/>
      <c r="O162" s="93"/>
      <c r="P162" s="54"/>
      <c r="Q162" s="93"/>
      <c r="R162" s="194"/>
      <c r="S162" s="93"/>
      <c r="T162" s="194"/>
      <c r="U162" s="93"/>
      <c r="V162" s="54"/>
      <c r="W162" s="93"/>
      <c r="X162" s="194"/>
      <c r="Y162" s="93"/>
      <c r="Z162" s="188"/>
      <c r="AA162" s="189"/>
      <c r="AB162" s="188"/>
      <c r="AC162" s="189"/>
      <c r="AD162" s="188"/>
      <c r="AE162" s="189"/>
      <c r="AF162" s="188"/>
      <c r="AG162" s="189"/>
      <c r="AH162" s="188"/>
      <c r="AI162" s="189"/>
      <c r="AJ162" s="188"/>
      <c r="AK162" s="189"/>
      <c r="AL162" s="393"/>
      <c r="AM162" s="189"/>
    </row>
    <row r="163" spans="1:130" ht="16.350000000000001" customHeight="1" x14ac:dyDescent="0.25">
      <c r="A163" s="2834" t="s">
        <v>175</v>
      </c>
      <c r="B163" s="576" t="s">
        <v>172</v>
      </c>
      <c r="C163" s="572">
        <f t="shared" si="26"/>
        <v>0</v>
      </c>
      <c r="D163" s="310">
        <f t="shared" si="27"/>
        <v>0</v>
      </c>
      <c r="E163" s="714">
        <f t="shared" si="27"/>
        <v>0</v>
      </c>
      <c r="F163" s="703"/>
      <c r="G163" s="96"/>
      <c r="H163" s="553"/>
      <c r="I163" s="96"/>
      <c r="J163" s="553"/>
      <c r="K163" s="96"/>
      <c r="L163" s="553"/>
      <c r="M163" s="383"/>
      <c r="N163" s="383"/>
      <c r="O163" s="96"/>
      <c r="P163" s="553"/>
      <c r="Q163" s="96"/>
      <c r="R163" s="703"/>
      <c r="S163" s="96"/>
      <c r="T163" s="703"/>
      <c r="U163" s="96"/>
      <c r="V163" s="553"/>
      <c r="W163" s="96"/>
      <c r="X163" s="703"/>
      <c r="Y163" s="96"/>
      <c r="Z163" s="578"/>
      <c r="AA163" s="314"/>
      <c r="AB163" s="578"/>
      <c r="AC163" s="314"/>
      <c r="AD163" s="578"/>
      <c r="AE163" s="314"/>
      <c r="AF163" s="578"/>
      <c r="AG163" s="314"/>
      <c r="AH163" s="578"/>
      <c r="AI163" s="314"/>
      <c r="AJ163" s="578"/>
      <c r="AK163" s="314"/>
      <c r="AL163" s="715"/>
      <c r="AM163" s="314"/>
    </row>
    <row r="164" spans="1:130" ht="16.350000000000001" customHeight="1" x14ac:dyDescent="0.25">
      <c r="A164" s="2360"/>
      <c r="B164" s="386" t="s">
        <v>173</v>
      </c>
      <c r="C164" s="564">
        <f t="shared" si="26"/>
        <v>0</v>
      </c>
      <c r="D164" s="316">
        <f t="shared" si="27"/>
        <v>0</v>
      </c>
      <c r="E164" s="251">
        <f t="shared" si="27"/>
        <v>0</v>
      </c>
      <c r="F164" s="165"/>
      <c r="G164" s="83"/>
      <c r="H164" s="82"/>
      <c r="I164" s="83"/>
      <c r="J164" s="82"/>
      <c r="K164" s="83"/>
      <c r="L164" s="82"/>
      <c r="M164" s="387"/>
      <c r="N164" s="387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88"/>
      <c r="AA164" s="320"/>
      <c r="AB164" s="388"/>
      <c r="AC164" s="320"/>
      <c r="AD164" s="388"/>
      <c r="AE164" s="320"/>
      <c r="AF164" s="388"/>
      <c r="AG164" s="320"/>
      <c r="AH164" s="388"/>
      <c r="AI164" s="320"/>
      <c r="AJ164" s="388"/>
      <c r="AK164" s="320"/>
      <c r="AL164" s="389"/>
      <c r="AM164" s="320"/>
    </row>
    <row r="165" spans="1:130" ht="16.350000000000001" customHeight="1" x14ac:dyDescent="0.25">
      <c r="A165" s="2835"/>
      <c r="B165" s="390" t="s">
        <v>174</v>
      </c>
      <c r="C165" s="361">
        <f t="shared" si="26"/>
        <v>0</v>
      </c>
      <c r="D165" s="362">
        <f>SUM(F165+H165+J165+L165+N165+P165+R165+T165+V165+X165+Z165+AB165+AD165+AF165+AH165+AJ165+AL165)</f>
        <v>0</v>
      </c>
      <c r="E165" s="716">
        <f>SUM(G165+I165+K165+M165+O165+Q165+S165+U165+W165+Y165+AA165+AC165+AE165+AG165+AI165+AK165+AM165)</f>
        <v>0</v>
      </c>
      <c r="F165" s="194"/>
      <c r="G165" s="93"/>
      <c r="H165" s="54"/>
      <c r="I165" s="93"/>
      <c r="J165" s="54"/>
      <c r="K165" s="93"/>
      <c r="L165" s="54"/>
      <c r="M165" s="392"/>
      <c r="N165" s="392"/>
      <c r="O165" s="93"/>
      <c r="P165" s="54"/>
      <c r="Q165" s="93"/>
      <c r="R165" s="194"/>
      <c r="S165" s="93"/>
      <c r="T165" s="194"/>
      <c r="U165" s="93"/>
      <c r="V165" s="54"/>
      <c r="W165" s="93"/>
      <c r="X165" s="194"/>
      <c r="Y165" s="93"/>
      <c r="Z165" s="188"/>
      <c r="AA165" s="189"/>
      <c r="AB165" s="188"/>
      <c r="AC165" s="189"/>
      <c r="AD165" s="188"/>
      <c r="AE165" s="189"/>
      <c r="AF165" s="188"/>
      <c r="AG165" s="189"/>
      <c r="AH165" s="188"/>
      <c r="AI165" s="189"/>
      <c r="AJ165" s="188"/>
      <c r="AK165" s="189"/>
      <c r="AL165" s="393"/>
      <c r="AM165" s="189"/>
    </row>
    <row r="166" spans="1:130" ht="31.35" customHeight="1" x14ac:dyDescent="0.25">
      <c r="A166" s="372" t="s">
        <v>176</v>
      </c>
      <c r="B166" s="372"/>
      <c r="C166" s="372"/>
      <c r="D166" s="372"/>
      <c r="E166" s="19"/>
      <c r="F166" s="19"/>
      <c r="G166" s="19"/>
      <c r="H166" s="19"/>
      <c r="I166" s="19"/>
      <c r="J166" s="19"/>
      <c r="K166" s="19"/>
      <c r="L166" s="19"/>
      <c r="M166" s="199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2829" t="s">
        <v>25</v>
      </c>
      <c r="B167" s="2829" t="s">
        <v>26</v>
      </c>
      <c r="C167" s="2831" t="s">
        <v>64</v>
      </c>
      <c r="D167" s="2832"/>
      <c r="E167" s="2820"/>
      <c r="F167" s="2817" t="s">
        <v>28</v>
      </c>
      <c r="G167" s="2833"/>
      <c r="H167" s="2833"/>
      <c r="I167" s="2833"/>
      <c r="J167" s="2833"/>
      <c r="K167" s="2833"/>
      <c r="L167" s="2833"/>
      <c r="M167" s="2833"/>
      <c r="N167" s="2833"/>
      <c r="O167" s="2818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518"/>
      <c r="B168" s="2518"/>
      <c r="C168" s="2376"/>
      <c r="D168" s="2357"/>
      <c r="E168" s="2821"/>
      <c r="F168" s="2817" t="s">
        <v>168</v>
      </c>
      <c r="G168" s="2818"/>
      <c r="H168" s="2817" t="s">
        <v>141</v>
      </c>
      <c r="I168" s="2818"/>
      <c r="J168" s="2817" t="s">
        <v>169</v>
      </c>
      <c r="K168" s="2818"/>
      <c r="L168" s="2817" t="s">
        <v>170</v>
      </c>
      <c r="M168" s="2818"/>
      <c r="N168" s="2817" t="s">
        <v>143</v>
      </c>
      <c r="O168" s="2818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353"/>
      <c r="B169" s="2353"/>
      <c r="C169" s="538" t="s">
        <v>17</v>
      </c>
      <c r="D169" s="575" t="s">
        <v>18</v>
      </c>
      <c r="E169" s="543" t="s">
        <v>19</v>
      </c>
      <c r="F169" s="552" t="s">
        <v>18</v>
      </c>
      <c r="G169" s="543" t="s">
        <v>19</v>
      </c>
      <c r="H169" s="552" t="s">
        <v>18</v>
      </c>
      <c r="I169" s="543" t="s">
        <v>19</v>
      </c>
      <c r="J169" s="552" t="s">
        <v>18</v>
      </c>
      <c r="K169" s="543" t="s">
        <v>19</v>
      </c>
      <c r="L169" s="552" t="s">
        <v>18</v>
      </c>
      <c r="M169" s="543" t="s">
        <v>19</v>
      </c>
      <c r="N169" s="552" t="s">
        <v>18</v>
      </c>
      <c r="O169" s="543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2829" t="s">
        <v>177</v>
      </c>
      <c r="B170" s="576" t="s">
        <v>178</v>
      </c>
      <c r="C170" s="572">
        <f t="shared" ref="C170:C175" si="28">SUM(D170+E170)</f>
        <v>0</v>
      </c>
      <c r="D170" s="310">
        <f>SUM(F170+H170+J170+L170+N170)</f>
        <v>0</v>
      </c>
      <c r="E170" s="714">
        <f t="shared" ref="D170:E175" si="29">SUM(G170+I170+K170+M170+O170)</f>
        <v>0</v>
      </c>
      <c r="F170" s="703"/>
      <c r="G170" s="394"/>
      <c r="H170" s="553"/>
      <c r="I170" s="96"/>
      <c r="J170" s="703"/>
      <c r="K170" s="394"/>
      <c r="L170" s="553"/>
      <c r="M170" s="96"/>
      <c r="N170" s="703"/>
      <c r="O170" s="96"/>
      <c r="P170" s="510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518"/>
      <c r="B171" s="395" t="s">
        <v>179</v>
      </c>
      <c r="C171" s="350">
        <f t="shared" si="28"/>
        <v>0</v>
      </c>
      <c r="D171" s="351">
        <f t="shared" si="29"/>
        <v>0</v>
      </c>
      <c r="E171" s="396">
        <f t="shared" si="29"/>
        <v>0</v>
      </c>
      <c r="F171" s="353"/>
      <c r="G171" s="397"/>
      <c r="H171" s="355"/>
      <c r="I171" s="356"/>
      <c r="J171" s="353"/>
      <c r="K171" s="397"/>
      <c r="L171" s="355"/>
      <c r="M171" s="356"/>
      <c r="N171" s="353"/>
      <c r="O171" s="356"/>
      <c r="P171" s="510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353"/>
      <c r="B172" s="398" t="s">
        <v>180</v>
      </c>
      <c r="C172" s="399">
        <f t="shared" si="28"/>
        <v>0</v>
      </c>
      <c r="D172" s="327">
        <f t="shared" si="29"/>
        <v>0</v>
      </c>
      <c r="E172" s="255">
        <f t="shared" si="29"/>
        <v>0</v>
      </c>
      <c r="F172" s="329"/>
      <c r="G172" s="400"/>
      <c r="H172" s="105"/>
      <c r="I172" s="106"/>
      <c r="J172" s="329"/>
      <c r="K172" s="400"/>
      <c r="L172" s="105"/>
      <c r="M172" s="106"/>
      <c r="N172" s="329"/>
      <c r="O172" s="106"/>
      <c r="P172" s="510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2829" t="s">
        <v>181</v>
      </c>
      <c r="B173" s="579" t="s">
        <v>178</v>
      </c>
      <c r="C173" s="572">
        <f t="shared" si="28"/>
        <v>0</v>
      </c>
      <c r="D173" s="310">
        <f t="shared" si="29"/>
        <v>0</v>
      </c>
      <c r="E173" s="714">
        <f t="shared" si="29"/>
        <v>0</v>
      </c>
      <c r="F173" s="553"/>
      <c r="G173" s="96"/>
      <c r="H173" s="553"/>
      <c r="I173" s="394"/>
      <c r="J173" s="553"/>
      <c r="K173" s="96"/>
      <c r="L173" s="703"/>
      <c r="M173" s="394"/>
      <c r="N173" s="553"/>
      <c r="O173" s="96"/>
      <c r="P173" s="510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518"/>
      <c r="B174" s="395" t="s">
        <v>179</v>
      </c>
      <c r="C174" s="321">
        <f t="shared" si="28"/>
        <v>0</v>
      </c>
      <c r="D174" s="322">
        <f t="shared" si="29"/>
        <v>0</v>
      </c>
      <c r="E174" s="402">
        <f t="shared" si="29"/>
        <v>0</v>
      </c>
      <c r="F174" s="355"/>
      <c r="G174" s="356"/>
      <c r="H174" s="82"/>
      <c r="I174" s="169"/>
      <c r="J174" s="82"/>
      <c r="K174" s="83"/>
      <c r="L174" s="165"/>
      <c r="M174" s="169"/>
      <c r="N174" s="82"/>
      <c r="O174" s="83"/>
      <c r="P174" s="510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353"/>
      <c r="B175" s="403" t="s">
        <v>180</v>
      </c>
      <c r="C175" s="256">
        <f t="shared" si="28"/>
        <v>0</v>
      </c>
      <c r="D175" s="324">
        <f t="shared" si="29"/>
        <v>0</v>
      </c>
      <c r="E175" s="140">
        <f>SUM(G175+I175+K175+M175+O175)</f>
        <v>0</v>
      </c>
      <c r="F175" s="54"/>
      <c r="G175" s="93"/>
      <c r="H175" s="54"/>
      <c r="I175" s="404"/>
      <c r="J175" s="54"/>
      <c r="K175" s="93"/>
      <c r="L175" s="194"/>
      <c r="M175" s="404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2830" t="s">
        <v>182</v>
      </c>
      <c r="B176" s="2830"/>
      <c r="C176" s="2830"/>
      <c r="D176" s="2830"/>
      <c r="E176" s="2830"/>
      <c r="F176" s="2830"/>
      <c r="G176" s="2830"/>
      <c r="H176" s="2830"/>
      <c r="I176" s="2830"/>
      <c r="J176" s="2830"/>
      <c r="K176" s="2830"/>
      <c r="L176" s="2830"/>
      <c r="M176" s="2830"/>
      <c r="N176" s="2830"/>
      <c r="O176" s="2830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2831" t="s">
        <v>183</v>
      </c>
      <c r="B177" s="2820"/>
      <c r="C177" s="2831" t="s">
        <v>64</v>
      </c>
      <c r="D177" s="2832"/>
      <c r="E177" s="2820"/>
      <c r="F177" s="2817" t="s">
        <v>28</v>
      </c>
      <c r="G177" s="2833"/>
      <c r="H177" s="2833"/>
      <c r="I177" s="2833"/>
      <c r="J177" s="2833"/>
      <c r="K177" s="2833"/>
      <c r="L177" s="2833"/>
      <c r="M177" s="2833"/>
      <c r="N177" s="2833"/>
      <c r="O177" s="2833"/>
      <c r="P177" s="2833"/>
      <c r="Q177" s="2818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505"/>
      <c r="B178" s="2331"/>
      <c r="C178" s="2376"/>
      <c r="D178" s="2357"/>
      <c r="E178" s="2821"/>
      <c r="F178" s="2817" t="s">
        <v>141</v>
      </c>
      <c r="G178" s="2818"/>
      <c r="H178" s="2817" t="s">
        <v>169</v>
      </c>
      <c r="I178" s="2818"/>
      <c r="J178" s="2817" t="s">
        <v>170</v>
      </c>
      <c r="K178" s="2818"/>
      <c r="L178" s="2817" t="s">
        <v>184</v>
      </c>
      <c r="M178" s="2818"/>
      <c r="N178" s="2817" t="s">
        <v>185</v>
      </c>
      <c r="O178" s="2818"/>
      <c r="P178" s="2817" t="s">
        <v>186</v>
      </c>
      <c r="Q178" s="2818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376"/>
      <c r="B179" s="2821"/>
      <c r="C179" s="538" t="s">
        <v>17</v>
      </c>
      <c r="D179" s="575" t="s">
        <v>18</v>
      </c>
      <c r="E179" s="543" t="s">
        <v>19</v>
      </c>
      <c r="F179" s="552" t="s">
        <v>18</v>
      </c>
      <c r="G179" s="543" t="s">
        <v>19</v>
      </c>
      <c r="H179" s="552" t="s">
        <v>18</v>
      </c>
      <c r="I179" s="543" t="s">
        <v>19</v>
      </c>
      <c r="J179" s="552" t="s">
        <v>18</v>
      </c>
      <c r="K179" s="550" t="s">
        <v>19</v>
      </c>
      <c r="L179" s="552" t="s">
        <v>18</v>
      </c>
      <c r="M179" s="543" t="s">
        <v>19</v>
      </c>
      <c r="N179" s="552" t="s">
        <v>18</v>
      </c>
      <c r="O179" s="543" t="s">
        <v>19</v>
      </c>
      <c r="P179" s="552" t="s">
        <v>18</v>
      </c>
      <c r="Q179" s="550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2826" t="s">
        <v>187</v>
      </c>
      <c r="B180" s="2827"/>
      <c r="C180" s="572">
        <f>SUM(D180+E180)</f>
        <v>21</v>
      </c>
      <c r="D180" s="310">
        <f t="shared" ref="D180:E182" si="30">SUM(F180+H180+J180+L180+N180+P180)</f>
        <v>7</v>
      </c>
      <c r="E180" s="714">
        <f t="shared" si="30"/>
        <v>14</v>
      </c>
      <c r="F180" s="703">
        <v>2</v>
      </c>
      <c r="G180" s="394">
        <v>4</v>
      </c>
      <c r="H180" s="553">
        <v>1</v>
      </c>
      <c r="I180" s="96">
        <v>5</v>
      </c>
      <c r="J180" s="703">
        <v>0</v>
      </c>
      <c r="K180" s="96">
        <v>3</v>
      </c>
      <c r="L180" s="703">
        <v>3</v>
      </c>
      <c r="M180" s="394">
        <v>2</v>
      </c>
      <c r="N180" s="553">
        <v>0</v>
      </c>
      <c r="O180" s="96">
        <v>0</v>
      </c>
      <c r="P180" s="703">
        <v>1</v>
      </c>
      <c r="Q180" s="96">
        <v>0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347" t="s">
        <v>188</v>
      </c>
      <c r="B181" s="2348"/>
      <c r="C181" s="321">
        <f>SUM(D181+E181)</f>
        <v>112</v>
      </c>
      <c r="D181" s="322">
        <f t="shared" si="30"/>
        <v>55</v>
      </c>
      <c r="E181" s="396">
        <f t="shared" si="30"/>
        <v>57</v>
      </c>
      <c r="F181" s="353">
        <v>9</v>
      </c>
      <c r="G181" s="397">
        <v>13</v>
      </c>
      <c r="H181" s="355">
        <v>11</v>
      </c>
      <c r="I181" s="356">
        <v>12</v>
      </c>
      <c r="J181" s="353">
        <v>8</v>
      </c>
      <c r="K181" s="356">
        <v>14</v>
      </c>
      <c r="L181" s="353">
        <v>15</v>
      </c>
      <c r="M181" s="397">
        <v>8</v>
      </c>
      <c r="N181" s="355">
        <v>11</v>
      </c>
      <c r="O181" s="356">
        <v>6</v>
      </c>
      <c r="P181" s="353">
        <v>1</v>
      </c>
      <c r="Q181" s="356">
        <v>4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317" t="s">
        <v>189</v>
      </c>
      <c r="B182" s="2318"/>
      <c r="C182" s="406">
        <f>SUM(D182+E182)</f>
        <v>61</v>
      </c>
      <c r="D182" s="322">
        <f t="shared" si="30"/>
        <v>27</v>
      </c>
      <c r="E182" s="402">
        <f t="shared" si="30"/>
        <v>34</v>
      </c>
      <c r="F182" s="165">
        <v>6</v>
      </c>
      <c r="G182" s="169">
        <v>9</v>
      </c>
      <c r="H182" s="82">
        <v>9</v>
      </c>
      <c r="I182" s="83">
        <v>4</v>
      </c>
      <c r="J182" s="165">
        <v>6</v>
      </c>
      <c r="K182" s="83">
        <v>8</v>
      </c>
      <c r="L182" s="165">
        <v>4</v>
      </c>
      <c r="M182" s="169">
        <v>8</v>
      </c>
      <c r="N182" s="82">
        <v>2</v>
      </c>
      <c r="O182" s="83">
        <v>3</v>
      </c>
      <c r="P182" s="165">
        <v>0</v>
      </c>
      <c r="Q182" s="83">
        <v>2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515" t="s">
        <v>190</v>
      </c>
      <c r="B183" s="2828"/>
      <c r="C183" s="407"/>
      <c r="D183" s="408"/>
      <c r="E183" s="717"/>
      <c r="F183" s="410"/>
      <c r="G183" s="411"/>
      <c r="H183" s="412"/>
      <c r="I183" s="413"/>
      <c r="J183" s="519"/>
      <c r="K183" s="718"/>
      <c r="L183" s="410"/>
      <c r="M183" s="411"/>
      <c r="N183" s="412"/>
      <c r="O183" s="413"/>
      <c r="P183" s="519"/>
      <c r="Q183" s="718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2817" t="s">
        <v>64</v>
      </c>
      <c r="B184" s="2818"/>
      <c r="C184" s="719">
        <f>SUM(C180:C182)</f>
        <v>194</v>
      </c>
      <c r="D184" s="720">
        <f>SUM(D180:D182)</f>
        <v>89</v>
      </c>
      <c r="E184" s="686">
        <f>SUM(E180:E182)</f>
        <v>105</v>
      </c>
      <c r="F184" s="719">
        <f>SUM(F180:F182)</f>
        <v>17</v>
      </c>
      <c r="G184" s="686">
        <f t="shared" ref="G184:Q184" si="31">SUM(G180:G182)</f>
        <v>26</v>
      </c>
      <c r="H184" s="719">
        <f t="shared" si="31"/>
        <v>21</v>
      </c>
      <c r="I184" s="686">
        <f t="shared" si="31"/>
        <v>21</v>
      </c>
      <c r="J184" s="719">
        <f t="shared" si="31"/>
        <v>14</v>
      </c>
      <c r="K184" s="686">
        <f t="shared" si="31"/>
        <v>25</v>
      </c>
      <c r="L184" s="719">
        <f t="shared" si="31"/>
        <v>22</v>
      </c>
      <c r="M184" s="686">
        <f t="shared" si="31"/>
        <v>18</v>
      </c>
      <c r="N184" s="719">
        <f t="shared" si="31"/>
        <v>13</v>
      </c>
      <c r="O184" s="686">
        <f t="shared" si="31"/>
        <v>9</v>
      </c>
      <c r="P184" s="719">
        <f t="shared" si="31"/>
        <v>2</v>
      </c>
      <c r="Q184" s="721">
        <f t="shared" si="31"/>
        <v>6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191</v>
      </c>
      <c r="M185" s="722"/>
      <c r="N185" s="722"/>
      <c r="O185" s="722"/>
      <c r="P185" s="722"/>
    </row>
    <row r="186" spans="1:130" ht="31.35" customHeight="1" x14ac:dyDescent="0.25">
      <c r="A186" s="418" t="s">
        <v>192</v>
      </c>
      <c r="B186" s="419"/>
      <c r="C186" s="419"/>
      <c r="D186" s="419"/>
      <c r="E186" s="419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2819" t="s">
        <v>193</v>
      </c>
      <c r="B187" s="2820"/>
      <c r="C187" s="2822" t="s">
        <v>113</v>
      </c>
      <c r="D187" s="2335"/>
      <c r="E187" s="2336"/>
      <c r="F187" s="2823" t="s">
        <v>28</v>
      </c>
      <c r="G187" s="2824"/>
      <c r="H187" s="2824"/>
      <c r="I187" s="2824"/>
      <c r="J187" s="2824"/>
      <c r="K187" s="2824"/>
      <c r="L187" s="2824"/>
      <c r="M187" s="2824"/>
      <c r="N187" s="2824"/>
      <c r="O187" s="2824"/>
      <c r="P187" s="2824"/>
      <c r="Q187" s="2825"/>
    </row>
    <row r="188" spans="1:130" ht="16.350000000000001" customHeight="1" x14ac:dyDescent="0.25">
      <c r="A188" s="2505"/>
      <c r="B188" s="2331"/>
      <c r="C188" s="2337"/>
      <c r="D188" s="2338"/>
      <c r="E188" s="2339"/>
      <c r="F188" s="2814" t="s">
        <v>114</v>
      </c>
      <c r="G188" s="2815"/>
      <c r="H188" s="2814" t="s">
        <v>115</v>
      </c>
      <c r="I188" s="2815"/>
      <c r="J188" s="2814" t="s">
        <v>116</v>
      </c>
      <c r="K188" s="2815"/>
      <c r="L188" s="2814" t="s">
        <v>117</v>
      </c>
      <c r="M188" s="2815"/>
      <c r="N188" s="2814" t="s">
        <v>118</v>
      </c>
      <c r="O188" s="2815"/>
      <c r="P188" s="2343" t="s">
        <v>194</v>
      </c>
      <c r="Q188" s="2344"/>
    </row>
    <row r="189" spans="1:130" ht="16.350000000000001" customHeight="1" x14ac:dyDescent="0.25">
      <c r="A189" s="2376"/>
      <c r="B189" s="2821"/>
      <c r="C189" s="580" t="s">
        <v>17</v>
      </c>
      <c r="D189" s="581" t="s">
        <v>18</v>
      </c>
      <c r="E189" s="610" t="s">
        <v>19</v>
      </c>
      <c r="F189" s="582" t="s">
        <v>18</v>
      </c>
      <c r="G189" s="583" t="s">
        <v>19</v>
      </c>
      <c r="H189" s="582" t="s">
        <v>18</v>
      </c>
      <c r="I189" s="583" t="s">
        <v>19</v>
      </c>
      <c r="J189" s="582" t="s">
        <v>18</v>
      </c>
      <c r="K189" s="583" t="s">
        <v>19</v>
      </c>
      <c r="L189" s="582" t="s">
        <v>18</v>
      </c>
      <c r="M189" s="583" t="s">
        <v>19</v>
      </c>
      <c r="N189" s="582" t="s">
        <v>18</v>
      </c>
      <c r="O189" s="583" t="s">
        <v>19</v>
      </c>
      <c r="P189" s="582" t="s">
        <v>18</v>
      </c>
      <c r="Q189" s="583" t="s">
        <v>19</v>
      </c>
    </row>
    <row r="190" spans="1:130" ht="16.350000000000001" customHeight="1" x14ac:dyDescent="0.25">
      <c r="A190" s="2809" t="s">
        <v>195</v>
      </c>
      <c r="B190" s="2810"/>
      <c r="C190" s="584">
        <f>SUM(D190+E190)</f>
        <v>0</v>
      </c>
      <c r="D190" s="80">
        <f>SUM(F190+H190+J190+L190+N190+P190)</f>
        <v>0</v>
      </c>
      <c r="E190" s="425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317" t="s">
        <v>196</v>
      </c>
      <c r="B191" s="2318"/>
      <c r="C191" s="88">
        <f>SUM(D191+E191)</f>
        <v>0</v>
      </c>
      <c r="D191" s="89">
        <f t="shared" ref="D191:E191" si="32">SUM(F191+H191+J191+L191+N191+P191)</f>
        <v>0</v>
      </c>
      <c r="E191" s="426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494" t="s">
        <v>197</v>
      </c>
      <c r="B192" s="2811"/>
      <c r="C192" s="49">
        <f>SUM(D192+E192)</f>
        <v>0</v>
      </c>
      <c r="D192" s="92">
        <f>SUM(F192+H192+J192+L192+N192+P192)</f>
        <v>0</v>
      </c>
      <c r="E192" s="185">
        <f>SUM(G192+I192+K192+M192+O192+Q192)</f>
        <v>0</v>
      </c>
      <c r="F192" s="257">
        <f t="shared" ref="F192:Q192" si="33">SUM(F190:F191)</f>
        <v>0</v>
      </c>
      <c r="G192" s="325">
        <f t="shared" si="33"/>
        <v>0</v>
      </c>
      <c r="H192" s="257">
        <f t="shared" si="33"/>
        <v>0</v>
      </c>
      <c r="I192" s="325">
        <f t="shared" si="33"/>
        <v>0</v>
      </c>
      <c r="J192" s="257">
        <f t="shared" si="33"/>
        <v>0</v>
      </c>
      <c r="K192" s="325">
        <f t="shared" si="33"/>
        <v>0</v>
      </c>
      <c r="L192" s="257">
        <f t="shared" si="33"/>
        <v>0</v>
      </c>
      <c r="M192" s="325">
        <f t="shared" si="33"/>
        <v>0</v>
      </c>
      <c r="N192" s="257">
        <f t="shared" si="33"/>
        <v>0</v>
      </c>
      <c r="O192" s="325">
        <f t="shared" si="33"/>
        <v>0</v>
      </c>
      <c r="P192" s="257">
        <f t="shared" si="33"/>
        <v>0</v>
      </c>
      <c r="Q192" s="325">
        <f t="shared" si="33"/>
        <v>0</v>
      </c>
    </row>
    <row r="193" spans="1:130" ht="31.35" customHeight="1" x14ac:dyDescent="0.25">
      <c r="A193" s="418" t="s">
        <v>198</v>
      </c>
      <c r="B193" s="418"/>
      <c r="C193" s="418"/>
      <c r="D193" s="418"/>
      <c r="E193" s="418"/>
      <c r="F193" s="418"/>
      <c r="G193" s="418"/>
      <c r="H193" s="418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2779" t="s">
        <v>199</v>
      </c>
      <c r="B194" s="2780"/>
      <c r="C194" s="2798" t="s">
        <v>64</v>
      </c>
      <c r="D194" s="2799"/>
      <c r="E194" s="2800"/>
      <c r="F194" s="2812" t="s">
        <v>28</v>
      </c>
      <c r="G194" s="2812"/>
      <c r="H194" s="2812"/>
      <c r="I194" s="2812"/>
      <c r="J194" s="2812"/>
      <c r="K194" s="2812"/>
      <c r="L194" s="2812"/>
      <c r="M194" s="2812"/>
      <c r="N194" s="2812"/>
      <c r="O194" s="2812"/>
      <c r="P194" s="2812"/>
      <c r="Q194" s="2812"/>
      <c r="R194" s="2812"/>
      <c r="S194" s="2812"/>
      <c r="T194" s="2812"/>
      <c r="U194" s="2812"/>
      <c r="V194" s="2812"/>
      <c r="W194" s="2812"/>
      <c r="X194" s="2812"/>
      <c r="Y194" s="2812"/>
      <c r="Z194" s="2812"/>
      <c r="AA194" s="2812"/>
      <c r="AB194" s="2812"/>
      <c r="AC194" s="2813"/>
      <c r="AD194" s="2803" t="s">
        <v>200</v>
      </c>
      <c r="AE194" s="2804"/>
    </row>
    <row r="195" spans="1:130" ht="21" customHeight="1" x14ac:dyDescent="0.25">
      <c r="A195" s="2459"/>
      <c r="B195" s="2278"/>
      <c r="C195" s="2483"/>
      <c r="D195" s="2305"/>
      <c r="E195" s="2801"/>
      <c r="F195" s="2806" t="s">
        <v>201</v>
      </c>
      <c r="G195" s="2807"/>
      <c r="H195" s="2460" t="s">
        <v>202</v>
      </c>
      <c r="I195" s="2781"/>
      <c r="J195" s="2460" t="s">
        <v>203</v>
      </c>
      <c r="K195" s="2781"/>
      <c r="L195" s="2460" t="s">
        <v>204</v>
      </c>
      <c r="M195" s="2781"/>
      <c r="N195" s="2460" t="s">
        <v>205</v>
      </c>
      <c r="O195" s="2781"/>
      <c r="P195" s="2460" t="s">
        <v>206</v>
      </c>
      <c r="Q195" s="2781"/>
      <c r="R195" s="2460" t="s">
        <v>207</v>
      </c>
      <c r="S195" s="2781"/>
      <c r="T195" s="2808" t="s">
        <v>208</v>
      </c>
      <c r="U195" s="2808"/>
      <c r="V195" s="2808" t="s">
        <v>209</v>
      </c>
      <c r="W195" s="2808"/>
      <c r="X195" s="2808" t="s">
        <v>210</v>
      </c>
      <c r="Y195" s="2808"/>
      <c r="Z195" s="2814" t="s">
        <v>114</v>
      </c>
      <c r="AA195" s="2815"/>
      <c r="AB195" s="2814" t="s">
        <v>115</v>
      </c>
      <c r="AC195" s="2816"/>
      <c r="AD195" s="2310"/>
      <c r="AE195" s="2805"/>
    </row>
    <row r="196" spans="1:130" ht="16.350000000000001" customHeight="1" x14ac:dyDescent="0.25">
      <c r="A196" s="2460"/>
      <c r="B196" s="2781"/>
      <c r="C196" s="723" t="s">
        <v>211</v>
      </c>
      <c r="D196" s="586" t="s">
        <v>18</v>
      </c>
      <c r="E196" s="724" t="s">
        <v>19</v>
      </c>
      <c r="F196" s="587" t="s">
        <v>18</v>
      </c>
      <c r="G196" s="588" t="s">
        <v>19</v>
      </c>
      <c r="H196" s="587" t="s">
        <v>18</v>
      </c>
      <c r="I196" s="588" t="s">
        <v>19</v>
      </c>
      <c r="J196" s="587" t="s">
        <v>18</v>
      </c>
      <c r="K196" s="588" t="s">
        <v>19</v>
      </c>
      <c r="L196" s="587" t="s">
        <v>18</v>
      </c>
      <c r="M196" s="588" t="s">
        <v>19</v>
      </c>
      <c r="N196" s="587" t="s">
        <v>18</v>
      </c>
      <c r="O196" s="588" t="s">
        <v>19</v>
      </c>
      <c r="P196" s="587" t="s">
        <v>18</v>
      </c>
      <c r="Q196" s="588" t="s">
        <v>19</v>
      </c>
      <c r="R196" s="587" t="s">
        <v>18</v>
      </c>
      <c r="S196" s="588" t="s">
        <v>19</v>
      </c>
      <c r="T196" s="587" t="s">
        <v>18</v>
      </c>
      <c r="U196" s="588" t="s">
        <v>19</v>
      </c>
      <c r="V196" s="587" t="s">
        <v>18</v>
      </c>
      <c r="W196" s="588" t="s">
        <v>19</v>
      </c>
      <c r="X196" s="587" t="s">
        <v>18</v>
      </c>
      <c r="Y196" s="588" t="s">
        <v>19</v>
      </c>
      <c r="Z196" s="587" t="s">
        <v>18</v>
      </c>
      <c r="AA196" s="588" t="s">
        <v>19</v>
      </c>
      <c r="AB196" s="587" t="s">
        <v>18</v>
      </c>
      <c r="AC196" s="589" t="s">
        <v>19</v>
      </c>
      <c r="AD196" s="590" t="s">
        <v>18</v>
      </c>
      <c r="AE196" s="588" t="s">
        <v>19</v>
      </c>
    </row>
    <row r="197" spans="1:130" ht="16.350000000000001" customHeight="1" x14ac:dyDescent="0.25">
      <c r="A197" s="2794" t="s">
        <v>212</v>
      </c>
      <c r="B197" s="591" t="s">
        <v>129</v>
      </c>
      <c r="C197" s="592">
        <f>SUM(D197+E197)</f>
        <v>0</v>
      </c>
      <c r="D197" s="436">
        <f>SUM(F197+H197+J197+L197+N197+P197+R197+T197+V197+X197+Z197+AB197)</f>
        <v>0</v>
      </c>
      <c r="E197" s="593">
        <f>SUM(G197+I197+K197+M197+O197+Q197+S197+U197+W197+Y197+AA197+AC197)</f>
        <v>0</v>
      </c>
      <c r="F197" s="594"/>
      <c r="G197" s="595"/>
      <c r="H197" s="594"/>
      <c r="I197" s="595"/>
      <c r="J197" s="594"/>
      <c r="K197" s="595"/>
      <c r="L197" s="594"/>
      <c r="M197" s="595"/>
      <c r="N197" s="594"/>
      <c r="O197" s="595"/>
      <c r="P197" s="594"/>
      <c r="Q197" s="596"/>
      <c r="R197" s="594"/>
      <c r="S197" s="596"/>
      <c r="T197" s="594"/>
      <c r="U197" s="595"/>
      <c r="V197" s="594"/>
      <c r="W197" s="595"/>
      <c r="X197" s="594"/>
      <c r="Y197" s="596"/>
      <c r="Z197" s="594"/>
      <c r="AA197" s="596"/>
      <c r="AB197" s="594"/>
      <c r="AC197" s="597"/>
      <c r="AD197" s="595"/>
      <c r="AE197" s="596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296"/>
      <c r="B198" s="442" t="s">
        <v>213</v>
      </c>
      <c r="C198" s="598">
        <f>SUM(D198+E198)</f>
        <v>0</v>
      </c>
      <c r="D198" s="444">
        <f>SUM(F198+H198+J198+L198+N198+P198+R198+T198+V198+X198+Z198+AB198)</f>
        <v>0</v>
      </c>
      <c r="E198" s="445">
        <f>SUM(G198+I198+K198+M198+O198+Q198+S198+U198+W198+Y198+AA198+AC198)</f>
        <v>0</v>
      </c>
      <c r="F198" s="446"/>
      <c r="G198" s="447"/>
      <c r="H198" s="446"/>
      <c r="I198" s="447"/>
      <c r="J198" s="446"/>
      <c r="K198" s="447"/>
      <c r="L198" s="446"/>
      <c r="M198" s="447"/>
      <c r="N198" s="446"/>
      <c r="O198" s="447"/>
      <c r="P198" s="446"/>
      <c r="Q198" s="448"/>
      <c r="R198" s="446"/>
      <c r="S198" s="448"/>
      <c r="T198" s="446"/>
      <c r="U198" s="447"/>
      <c r="V198" s="446"/>
      <c r="W198" s="447"/>
      <c r="X198" s="446"/>
      <c r="Y198" s="448"/>
      <c r="Z198" s="446"/>
      <c r="AA198" s="448"/>
      <c r="AB198" s="446"/>
      <c r="AC198" s="449"/>
      <c r="AD198" s="450"/>
      <c r="AE198" s="448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478" t="s">
        <v>214</v>
      </c>
      <c r="B199" s="2797"/>
      <c r="C199" s="599">
        <f>SUM(D199+E199)</f>
        <v>0</v>
      </c>
      <c r="D199" s="600">
        <f>SUM(D197+D198)</f>
        <v>0</v>
      </c>
      <c r="E199" s="601">
        <f>SUM(E197+E198)</f>
        <v>0</v>
      </c>
      <c r="F199" s="599">
        <f>SUM(F197+F198)</f>
        <v>0</v>
      </c>
      <c r="G199" s="602">
        <f t="shared" ref="G199:AC199" si="34">SUM(G197+G198)</f>
        <v>0</v>
      </c>
      <c r="H199" s="599">
        <f t="shared" si="34"/>
        <v>0</v>
      </c>
      <c r="I199" s="602">
        <f t="shared" si="34"/>
        <v>0</v>
      </c>
      <c r="J199" s="599">
        <f t="shared" si="34"/>
        <v>0</v>
      </c>
      <c r="K199" s="602">
        <f t="shared" si="34"/>
        <v>0</v>
      </c>
      <c r="L199" s="599">
        <f t="shared" si="34"/>
        <v>0</v>
      </c>
      <c r="M199" s="602">
        <f t="shared" si="34"/>
        <v>0</v>
      </c>
      <c r="N199" s="599">
        <f t="shared" si="34"/>
        <v>0</v>
      </c>
      <c r="O199" s="602">
        <f t="shared" si="34"/>
        <v>0</v>
      </c>
      <c r="P199" s="599">
        <f t="shared" si="34"/>
        <v>0</v>
      </c>
      <c r="Q199" s="602">
        <f t="shared" si="34"/>
        <v>0</v>
      </c>
      <c r="R199" s="599">
        <f t="shared" si="34"/>
        <v>0</v>
      </c>
      <c r="S199" s="602">
        <f t="shared" si="34"/>
        <v>0</v>
      </c>
      <c r="T199" s="599">
        <f t="shared" si="34"/>
        <v>0</v>
      </c>
      <c r="U199" s="602">
        <f t="shared" si="34"/>
        <v>0</v>
      </c>
      <c r="V199" s="599">
        <f t="shared" si="34"/>
        <v>0</v>
      </c>
      <c r="W199" s="602">
        <f t="shared" si="34"/>
        <v>0</v>
      </c>
      <c r="X199" s="599">
        <f t="shared" si="34"/>
        <v>0</v>
      </c>
      <c r="Y199" s="602">
        <f t="shared" si="34"/>
        <v>0</v>
      </c>
      <c r="Z199" s="599">
        <f t="shared" si="34"/>
        <v>0</v>
      </c>
      <c r="AA199" s="602">
        <f t="shared" si="34"/>
        <v>0</v>
      </c>
      <c r="AB199" s="599">
        <f t="shared" si="34"/>
        <v>0</v>
      </c>
      <c r="AC199" s="603">
        <f t="shared" si="34"/>
        <v>0</v>
      </c>
      <c r="AD199" s="604">
        <f>SUM(AD197+AD198)</f>
        <v>0</v>
      </c>
      <c r="AE199" s="602">
        <f>SUM(AE197+AE198)</f>
        <v>0</v>
      </c>
    </row>
    <row r="200" spans="1:130" ht="24" customHeight="1" x14ac:dyDescent="0.25">
      <c r="A200" s="418" t="s">
        <v>215</v>
      </c>
      <c r="B200" s="418"/>
      <c r="C200" s="418"/>
      <c r="D200" s="418"/>
      <c r="E200" s="418"/>
      <c r="F200" s="418"/>
      <c r="I200" s="374"/>
      <c r="J200" s="374"/>
      <c r="K200" s="374"/>
      <c r="L200" s="374"/>
      <c r="M200" s="374"/>
      <c r="N200" s="374"/>
      <c r="O200" s="374"/>
      <c r="P200" s="374"/>
      <c r="Q200" s="374"/>
    </row>
    <row r="201" spans="1:130" ht="15" customHeight="1" x14ac:dyDescent="0.25">
      <c r="A201" s="2779" t="s">
        <v>216</v>
      </c>
      <c r="B201" s="2780"/>
      <c r="C201" s="2798" t="s">
        <v>64</v>
      </c>
      <c r="D201" s="2799"/>
      <c r="E201" s="2800"/>
      <c r="F201" s="2789" t="s">
        <v>28</v>
      </c>
      <c r="G201" s="2790"/>
      <c r="H201" s="2790"/>
      <c r="I201" s="2790"/>
      <c r="J201" s="2790"/>
      <c r="K201" s="2790"/>
      <c r="L201" s="2790"/>
      <c r="M201" s="2790"/>
      <c r="N201" s="2790"/>
      <c r="O201" s="2802"/>
      <c r="P201" s="2788" t="s">
        <v>217</v>
      </c>
      <c r="Q201" s="2780"/>
      <c r="R201" s="2788" t="s">
        <v>67</v>
      </c>
      <c r="S201" s="2780"/>
      <c r="T201" s="2789" t="s">
        <v>218</v>
      </c>
      <c r="U201" s="2790"/>
      <c r="V201" s="2790"/>
      <c r="W201" s="2791"/>
    </row>
    <row r="202" spans="1:130" ht="15.75" customHeight="1" x14ac:dyDescent="0.25">
      <c r="A202" s="2459"/>
      <c r="B202" s="2278"/>
      <c r="C202" s="2483"/>
      <c r="D202" s="2305"/>
      <c r="E202" s="2801"/>
      <c r="F202" s="2792" t="s">
        <v>30</v>
      </c>
      <c r="G202" s="2792"/>
      <c r="H202" s="2792" t="s">
        <v>31</v>
      </c>
      <c r="I202" s="2792"/>
      <c r="J202" s="2792" t="s">
        <v>134</v>
      </c>
      <c r="K202" s="2792"/>
      <c r="L202" s="2792" t="s">
        <v>219</v>
      </c>
      <c r="M202" s="2792"/>
      <c r="N202" s="2792" t="s">
        <v>220</v>
      </c>
      <c r="O202" s="2793"/>
      <c r="P202" s="2289"/>
      <c r="Q202" s="2781"/>
      <c r="R202" s="2289"/>
      <c r="S202" s="2781"/>
      <c r="T202" s="2794" t="s">
        <v>221</v>
      </c>
      <c r="U202" s="2795" t="s">
        <v>222</v>
      </c>
      <c r="V202" s="2794" t="s">
        <v>223</v>
      </c>
      <c r="W202" s="2794" t="s">
        <v>224</v>
      </c>
    </row>
    <row r="203" spans="1:130" s="457" customFormat="1" ht="30.75" customHeight="1" x14ac:dyDescent="0.25">
      <c r="A203" s="2460"/>
      <c r="B203" s="2781"/>
      <c r="C203" s="723" t="s">
        <v>211</v>
      </c>
      <c r="D203" s="586" t="s">
        <v>18</v>
      </c>
      <c r="E203" s="724" t="s">
        <v>19</v>
      </c>
      <c r="F203" s="587" t="s">
        <v>18</v>
      </c>
      <c r="G203" s="588" t="s">
        <v>19</v>
      </c>
      <c r="H203" s="587" t="s">
        <v>18</v>
      </c>
      <c r="I203" s="588" t="s">
        <v>19</v>
      </c>
      <c r="J203" s="587" t="s">
        <v>18</v>
      </c>
      <c r="K203" s="588" t="s">
        <v>19</v>
      </c>
      <c r="L203" s="587" t="s">
        <v>18</v>
      </c>
      <c r="M203" s="588" t="s">
        <v>19</v>
      </c>
      <c r="N203" s="587" t="s">
        <v>18</v>
      </c>
      <c r="O203" s="589" t="s">
        <v>19</v>
      </c>
      <c r="P203" s="590" t="s">
        <v>18</v>
      </c>
      <c r="Q203" s="588" t="s">
        <v>19</v>
      </c>
      <c r="R203" s="590" t="s">
        <v>18</v>
      </c>
      <c r="S203" s="588" t="s">
        <v>19</v>
      </c>
      <c r="T203" s="2296"/>
      <c r="U203" s="2796"/>
      <c r="V203" s="2296"/>
      <c r="W203" s="2296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2786" t="s">
        <v>225</v>
      </c>
      <c r="B204" s="2787"/>
      <c r="C204" s="599">
        <f>SUM(D204+E204)</f>
        <v>0</v>
      </c>
      <c r="D204" s="600">
        <f>SUM(F204+H204+J204+L204+N204)</f>
        <v>0</v>
      </c>
      <c r="E204" s="601">
        <f>SUM(G204+I204+K204+M204+O204)</f>
        <v>0</v>
      </c>
      <c r="F204" s="605"/>
      <c r="G204" s="606"/>
      <c r="H204" s="605"/>
      <c r="I204" s="606"/>
      <c r="J204" s="605"/>
      <c r="K204" s="606"/>
      <c r="L204" s="605"/>
      <c r="M204" s="606"/>
      <c r="N204" s="605"/>
      <c r="O204" s="607"/>
      <c r="P204" s="606"/>
      <c r="Q204" s="608"/>
      <c r="R204" s="606"/>
      <c r="S204" s="608"/>
      <c r="T204" s="609"/>
      <c r="U204" s="608"/>
      <c r="V204" s="609"/>
      <c r="W204" s="609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8" t="s">
        <v>226</v>
      </c>
      <c r="B205" s="418"/>
      <c r="C205" s="418"/>
    </row>
    <row r="206" spans="1:130" x14ac:dyDescent="0.25">
      <c r="A206" s="2779" t="s">
        <v>216</v>
      </c>
      <c r="B206" s="2780"/>
      <c r="C206" s="2782" t="s">
        <v>32</v>
      </c>
      <c r="D206" s="2784"/>
    </row>
    <row r="207" spans="1:130" ht="23.25" customHeight="1" x14ac:dyDescent="0.25">
      <c r="A207" s="2460"/>
      <c r="B207" s="2781"/>
      <c r="C207" s="587" t="s">
        <v>18</v>
      </c>
      <c r="D207" s="588" t="s">
        <v>19</v>
      </c>
    </row>
    <row r="208" spans="1:130" ht="21.95" customHeight="1" x14ac:dyDescent="0.25">
      <c r="A208" s="2776" t="s">
        <v>227</v>
      </c>
      <c r="B208" s="2777"/>
      <c r="C208" s="594"/>
      <c r="D208" s="596"/>
    </row>
    <row r="209" spans="1:6" ht="21.95" customHeight="1" x14ac:dyDescent="0.25">
      <c r="A209" s="2271" t="s">
        <v>228</v>
      </c>
      <c r="B209" s="2272"/>
      <c r="C209" s="463"/>
      <c r="D209" s="464"/>
    </row>
    <row r="210" spans="1:6" ht="21.95" customHeight="1" x14ac:dyDescent="0.25">
      <c r="A210" s="2271" t="s">
        <v>229</v>
      </c>
      <c r="B210" s="2272"/>
      <c r="C210" s="463"/>
      <c r="D210" s="464"/>
    </row>
    <row r="211" spans="1:6" ht="21.95" customHeight="1" x14ac:dyDescent="0.25">
      <c r="A211" s="2455" t="s">
        <v>230</v>
      </c>
      <c r="B211" s="2778"/>
      <c r="C211" s="465"/>
      <c r="D211" s="725"/>
    </row>
    <row r="212" spans="1:6" ht="31.5" customHeight="1" x14ac:dyDescent="0.25">
      <c r="A212" s="418" t="s">
        <v>231</v>
      </c>
      <c r="B212" s="418"/>
      <c r="C212" s="418"/>
      <c r="E212" s="467"/>
      <c r="F212" s="467"/>
    </row>
    <row r="213" spans="1:6" ht="23.25" customHeight="1" x14ac:dyDescent="0.25">
      <c r="A213" s="2779" t="s">
        <v>232</v>
      </c>
      <c r="B213" s="2780"/>
      <c r="C213" s="2782" t="s">
        <v>233</v>
      </c>
      <c r="D213" s="2783"/>
      <c r="E213" s="2784"/>
      <c r="F213" s="467"/>
    </row>
    <row r="214" spans="1:6" x14ac:dyDescent="0.25">
      <c r="A214" s="2459"/>
      <c r="B214" s="2278"/>
      <c r="C214" s="2785" t="s">
        <v>234</v>
      </c>
      <c r="D214" s="2782" t="s">
        <v>235</v>
      </c>
      <c r="E214" s="2784"/>
      <c r="F214" s="467"/>
    </row>
    <row r="215" spans="1:6" ht="21" x14ac:dyDescent="0.25">
      <c r="A215" s="2460"/>
      <c r="B215" s="2781"/>
      <c r="C215" s="2466"/>
      <c r="D215" s="611" t="s">
        <v>236</v>
      </c>
      <c r="E215" s="588" t="s">
        <v>237</v>
      </c>
      <c r="F215" s="467"/>
    </row>
    <row r="216" spans="1:6" x14ac:dyDescent="0.25">
      <c r="A216" s="2776" t="s">
        <v>238</v>
      </c>
      <c r="B216" s="2777"/>
      <c r="C216" s="612"/>
      <c r="D216" s="594"/>
      <c r="E216" s="596"/>
      <c r="F216" s="467"/>
    </row>
    <row r="217" spans="1:6" x14ac:dyDescent="0.25">
      <c r="A217" s="2271" t="s">
        <v>239</v>
      </c>
      <c r="B217" s="2272"/>
      <c r="C217" s="470"/>
      <c r="D217" s="471"/>
      <c r="E217" s="472"/>
      <c r="F217" s="467"/>
    </row>
    <row r="218" spans="1:6" x14ac:dyDescent="0.25">
      <c r="A218" s="2271" t="s">
        <v>240</v>
      </c>
      <c r="B218" s="2272"/>
      <c r="C218" s="471"/>
      <c r="D218" s="471"/>
      <c r="E218" s="472"/>
      <c r="F218" s="467"/>
    </row>
    <row r="219" spans="1:6" x14ac:dyDescent="0.25">
      <c r="A219" s="2271" t="s">
        <v>241</v>
      </c>
      <c r="B219" s="2272"/>
      <c r="C219" s="471"/>
      <c r="D219" s="471"/>
      <c r="E219" s="472"/>
      <c r="F219" s="467"/>
    </row>
    <row r="220" spans="1:6" x14ac:dyDescent="0.25">
      <c r="A220" s="2455" t="s">
        <v>242</v>
      </c>
      <c r="B220" s="2778"/>
      <c r="C220" s="533"/>
      <c r="D220" s="474"/>
      <c r="E220" s="475"/>
      <c r="F220" s="467"/>
    </row>
    <row r="254" spans="1:130" hidden="1" x14ac:dyDescent="0.25"/>
    <row r="255" spans="1:130" hidden="1" x14ac:dyDescent="0.25"/>
    <row r="256" spans="1:130" s="476" customFormat="1" hidden="1" x14ac:dyDescent="0.25">
      <c r="A256" s="476">
        <f>SUM(F12:Y14,F19:R40,F45:Q48,F54:I56,F61:O67,C73:C76,C80:E80,C83:E86,F91:I95,F102:Q109,F114:AA143,F145:AA154,F160:AM165,F170:O175,F180:Q182,F190:Q191,F197:S198,F204:W204,C208:D211)</f>
        <v>194</v>
      </c>
      <c r="B256" s="476">
        <f>SUM(DF13:DY13,CG19:CN211)</f>
        <v>0</v>
      </c>
      <c r="BA256" s="477"/>
      <c r="BB256" s="477"/>
      <c r="BC256" s="477"/>
      <c r="BD256" s="477"/>
      <c r="BE256" s="477"/>
      <c r="BF256" s="477"/>
      <c r="BG256" s="477"/>
      <c r="BH256" s="477"/>
      <c r="BI256" s="477"/>
      <c r="BJ256" s="477"/>
      <c r="BK256" s="477"/>
      <c r="BL256" s="477"/>
      <c r="BM256" s="477"/>
      <c r="BN256" s="477"/>
      <c r="BO256" s="477"/>
      <c r="BP256" s="477"/>
      <c r="BQ256" s="477"/>
      <c r="BR256" s="477"/>
      <c r="BS256" s="477"/>
      <c r="BT256" s="477"/>
      <c r="BU256" s="477"/>
      <c r="BV256" s="477"/>
      <c r="BW256" s="477"/>
      <c r="BX256" s="477"/>
      <c r="BY256" s="477"/>
      <c r="BZ256" s="477"/>
      <c r="CA256" s="477"/>
      <c r="CB256" s="477"/>
      <c r="CC256" s="477"/>
      <c r="CD256" s="477"/>
      <c r="CE256" s="477"/>
      <c r="CF256" s="477"/>
      <c r="CG256" s="477"/>
      <c r="CH256" s="477"/>
      <c r="CI256" s="477"/>
      <c r="CJ256" s="477"/>
      <c r="CK256" s="477"/>
      <c r="CL256" s="477"/>
      <c r="CM256" s="477"/>
      <c r="CN256" s="477"/>
      <c r="CO256" s="477"/>
      <c r="CP256" s="477"/>
      <c r="CQ256" s="477"/>
      <c r="CR256" s="477"/>
      <c r="CS256" s="477"/>
      <c r="CT256" s="477"/>
      <c r="CU256" s="477"/>
      <c r="CV256" s="477"/>
      <c r="CW256" s="477"/>
      <c r="CX256" s="477"/>
      <c r="CY256" s="477"/>
      <c r="CZ256" s="477"/>
      <c r="DA256" s="477"/>
      <c r="DB256" s="477"/>
      <c r="DC256" s="477"/>
      <c r="DD256" s="477"/>
      <c r="DE256" s="477"/>
      <c r="DF256" s="477"/>
      <c r="DG256" s="477"/>
      <c r="DH256" s="477"/>
      <c r="DI256" s="477"/>
      <c r="DJ256" s="477"/>
      <c r="DK256" s="477"/>
      <c r="DL256" s="477"/>
      <c r="DM256" s="477"/>
      <c r="DN256" s="477"/>
      <c r="DO256" s="477"/>
      <c r="DP256" s="477"/>
      <c r="DQ256" s="477"/>
      <c r="DR256" s="477"/>
      <c r="DS256" s="477"/>
      <c r="DT256" s="477"/>
      <c r="DU256" s="477"/>
      <c r="DV256" s="477"/>
      <c r="DW256" s="477"/>
      <c r="DX256" s="477"/>
      <c r="DY256" s="477"/>
      <c r="DZ256" s="477"/>
    </row>
    <row r="257" hidden="1" x14ac:dyDescent="0.25"/>
  </sheetData>
  <mergeCells count="248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8E198C60-F8E2-4145-BBA2-EC7C034B352E}">
      <formula1>0</formula1>
      <formula2>1E+29</formula2>
    </dataValidation>
    <dataValidation type="whole" allowBlank="1" showInputMessage="1" showErrorMessage="1" sqref="A194:E199 F194:F196 G195:AC196 AD196:AE196 F199:AE199" xr:uid="{20E863A3-43AC-4686-BCD1-D49ED823853E}">
      <formula1>0</formula1>
      <formula2>1E+29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9F9A-D506-4B4E-B2CE-0F7734075505}">
  <dimension ref="A1:DZ257"/>
  <sheetViews>
    <sheetView workbookViewId="0">
      <selection activeCell="A6" sqref="A6:Y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",[6]NOMBRE!B2," - ","( ",[6]NOMBRE!C2,[6]NOMBRE!D2,[6]NOMBRE!E2,[6]NOMBRE!F2,[6]NOMBRE!G2,"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",[6]NOMBRE!B6," - ","( ",[6]NOMBRE!C6,[6]NOMBRE!D6," )")</f>
        <v>MES: MAYO - ( 05 )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",[6]NOMBRE!B7)</f>
        <v>AÑO: 2022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451" t="s">
        <v>1</v>
      </c>
      <c r="B6" s="2451"/>
      <c r="C6" s="2451"/>
      <c r="D6" s="2451"/>
      <c r="E6" s="2451"/>
      <c r="F6" s="2451"/>
      <c r="G6" s="2451"/>
      <c r="H6" s="2451"/>
      <c r="I6" s="2451"/>
      <c r="J6" s="2451"/>
      <c r="K6" s="2451"/>
      <c r="L6" s="2451"/>
      <c r="M6" s="2451"/>
      <c r="N6" s="2451"/>
      <c r="O6" s="2451"/>
      <c r="P6" s="2451"/>
      <c r="Q6" s="2451"/>
      <c r="R6" s="2451"/>
      <c r="S6" s="2451"/>
      <c r="T6" s="2451"/>
      <c r="U6" s="2451"/>
      <c r="V6" s="2451"/>
      <c r="W6" s="2451"/>
      <c r="X6" s="2451"/>
      <c r="Y6" s="2585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527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524" t="s">
        <v>3</v>
      </c>
      <c r="B8" s="525"/>
      <c r="C8" s="525"/>
      <c r="D8" s="525"/>
      <c r="E8" s="525"/>
      <c r="F8" s="19"/>
      <c r="G8" s="20"/>
      <c r="H8" s="520"/>
      <c r="I8" s="521"/>
      <c r="J8" s="20"/>
      <c r="K8" s="620"/>
      <c r="L8" s="20"/>
      <c r="M8" s="520"/>
      <c r="N8" s="521"/>
      <c r="O8" s="521"/>
      <c r="P8" s="528"/>
      <c r="Q8" s="20"/>
      <c r="R8" s="520"/>
      <c r="S8" s="520"/>
      <c r="T8" s="520"/>
      <c r="U8" s="520"/>
      <c r="V8" s="520"/>
      <c r="W8" s="520"/>
      <c r="X8" s="520"/>
      <c r="Y8" s="521"/>
      <c r="Z8" s="529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2967" t="s">
        <v>4</v>
      </c>
      <c r="B9" s="2967"/>
      <c r="C9" s="2855" t="s">
        <v>5</v>
      </c>
      <c r="D9" s="2857"/>
      <c r="E9" s="2856"/>
      <c r="F9" s="2845" t="s">
        <v>6</v>
      </c>
      <c r="G9" s="2852"/>
      <c r="H9" s="2852"/>
      <c r="I9" s="2852"/>
      <c r="J9" s="2852"/>
      <c r="K9" s="2852"/>
      <c r="L9" s="2852"/>
      <c r="M9" s="2852"/>
      <c r="N9" s="2852"/>
      <c r="O9" s="2852"/>
      <c r="P9" s="2852"/>
      <c r="Q9" s="2852"/>
      <c r="R9" s="2852"/>
      <c r="S9" s="2852"/>
      <c r="T9" s="2852"/>
      <c r="U9" s="2852"/>
      <c r="V9" s="2852"/>
      <c r="W9" s="2852"/>
      <c r="X9" s="2852"/>
      <c r="Y9" s="2846"/>
      <c r="Z9" s="621"/>
      <c r="AA9" s="674"/>
    </row>
    <row r="10" spans="1:130" ht="16.350000000000001" customHeight="1" x14ac:dyDescent="0.25">
      <c r="A10" s="2967"/>
      <c r="B10" s="2967"/>
      <c r="C10" s="2541"/>
      <c r="D10" s="2534"/>
      <c r="E10" s="2821"/>
      <c r="F10" s="2845" t="s">
        <v>7</v>
      </c>
      <c r="G10" s="2846"/>
      <c r="H10" s="2845" t="s">
        <v>8</v>
      </c>
      <c r="I10" s="2846"/>
      <c r="J10" s="2845" t="s">
        <v>9</v>
      </c>
      <c r="K10" s="2846"/>
      <c r="L10" s="2845" t="s">
        <v>10</v>
      </c>
      <c r="M10" s="2846"/>
      <c r="N10" s="2845" t="s">
        <v>11</v>
      </c>
      <c r="O10" s="2846"/>
      <c r="P10" s="2845" t="s">
        <v>12</v>
      </c>
      <c r="Q10" s="2846"/>
      <c r="R10" s="2845" t="s">
        <v>13</v>
      </c>
      <c r="S10" s="2846"/>
      <c r="T10" s="2845" t="s">
        <v>14</v>
      </c>
      <c r="U10" s="2846"/>
      <c r="V10" s="2845" t="s">
        <v>15</v>
      </c>
      <c r="W10" s="2846"/>
      <c r="X10" s="2845" t="s">
        <v>16</v>
      </c>
      <c r="Y10" s="2846"/>
      <c r="Z10" s="530"/>
      <c r="AA10" s="7"/>
    </row>
    <row r="11" spans="1:130" ht="16.350000000000001" customHeight="1" x14ac:dyDescent="0.25">
      <c r="A11" s="2967"/>
      <c r="B11" s="2967"/>
      <c r="C11" s="622" t="s">
        <v>17</v>
      </c>
      <c r="D11" s="623" t="s">
        <v>18</v>
      </c>
      <c r="E11" s="671" t="s">
        <v>19</v>
      </c>
      <c r="F11" s="624" t="s">
        <v>18</v>
      </c>
      <c r="G11" s="671" t="s">
        <v>19</v>
      </c>
      <c r="H11" s="624" t="s">
        <v>18</v>
      </c>
      <c r="I11" s="671" t="s">
        <v>19</v>
      </c>
      <c r="J11" s="624" t="s">
        <v>18</v>
      </c>
      <c r="K11" s="671" t="s">
        <v>19</v>
      </c>
      <c r="L11" s="624" t="s">
        <v>18</v>
      </c>
      <c r="M11" s="671" t="s">
        <v>19</v>
      </c>
      <c r="N11" s="624" t="s">
        <v>18</v>
      </c>
      <c r="O11" s="671" t="s">
        <v>19</v>
      </c>
      <c r="P11" s="624" t="s">
        <v>18</v>
      </c>
      <c r="Q11" s="671" t="s">
        <v>19</v>
      </c>
      <c r="R11" s="624" t="s">
        <v>18</v>
      </c>
      <c r="S11" s="671" t="s">
        <v>19</v>
      </c>
      <c r="T11" s="624" t="s">
        <v>18</v>
      </c>
      <c r="U11" s="671" t="s">
        <v>19</v>
      </c>
      <c r="V11" s="624" t="s">
        <v>18</v>
      </c>
      <c r="W11" s="671" t="s">
        <v>19</v>
      </c>
      <c r="X11" s="624" t="s">
        <v>18</v>
      </c>
      <c r="Y11" s="671" t="s">
        <v>19</v>
      </c>
      <c r="Z11" s="625"/>
      <c r="AA11" s="673"/>
    </row>
    <row r="12" spans="1:130" ht="16.350000000000001" customHeight="1" x14ac:dyDescent="0.25">
      <c r="A12" s="2967" t="s">
        <v>20</v>
      </c>
      <c r="B12" s="2967"/>
      <c r="C12" s="626">
        <f>SUM(D12+E12)</f>
        <v>0</v>
      </c>
      <c r="D12" s="627">
        <f>SUM(F12+H12+J12+L12+N12+P12+R12+T12+V12+X12)</f>
        <v>0</v>
      </c>
      <c r="E12" s="742">
        <f>SUM(G12+I12+K12+M12+O12+Q12+S12+U12+W12+Y12)</f>
        <v>0</v>
      </c>
      <c r="F12" s="629"/>
      <c r="G12" s="743"/>
      <c r="H12" s="629"/>
      <c r="I12" s="743"/>
      <c r="J12" s="629"/>
      <c r="K12" s="743"/>
      <c r="L12" s="629"/>
      <c r="M12" s="743"/>
      <c r="N12" s="629"/>
      <c r="O12" s="743"/>
      <c r="P12" s="629"/>
      <c r="Q12" s="743"/>
      <c r="R12" s="629"/>
      <c r="S12" s="743"/>
      <c r="T12" s="629"/>
      <c r="U12" s="743"/>
      <c r="V12" s="629"/>
      <c r="W12" s="743"/>
      <c r="X12" s="629"/>
      <c r="Y12" s="743"/>
      <c r="Z12" s="51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2856" t="s">
        <v>21</v>
      </c>
      <c r="B13" s="631" t="s">
        <v>22</v>
      </c>
      <c r="C13" s="555">
        <f>SUM(D13+E13)</f>
        <v>0</v>
      </c>
      <c r="D13" s="44">
        <f>SUM(F13+H13+J13+L13+N13+P13+R13+T13+V13+X13)</f>
        <v>0</v>
      </c>
      <c r="E13" s="744">
        <f>SUM(G13+I13+K13+M13+O13+Q13+S13+U13+W13+Y13)</f>
        <v>0</v>
      </c>
      <c r="F13" s="553"/>
      <c r="G13" s="745"/>
      <c r="H13" s="553"/>
      <c r="I13" s="745"/>
      <c r="J13" s="553"/>
      <c r="K13" s="745"/>
      <c r="L13" s="553"/>
      <c r="M13" s="745"/>
      <c r="N13" s="553"/>
      <c r="O13" s="745"/>
      <c r="P13" s="553"/>
      <c r="Q13" s="745"/>
      <c r="R13" s="553"/>
      <c r="S13" s="745"/>
      <c r="T13" s="553"/>
      <c r="U13" s="745"/>
      <c r="V13" s="553"/>
      <c r="W13" s="745"/>
      <c r="X13" s="553"/>
      <c r="Y13" s="745"/>
      <c r="Z13" s="510"/>
      <c r="AA13" s="674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821"/>
      <c r="B14" s="614" t="s">
        <v>23</v>
      </c>
      <c r="C14" s="49">
        <f>SUM(D14+E14)</f>
        <v>0</v>
      </c>
      <c r="D14" s="522">
        <f t="shared" ref="D14" si="0">SUM(F14+H14+J14+L14+N14+P14+R14+T14+V14+X14)</f>
        <v>0</v>
      </c>
      <c r="E14" s="51">
        <f>SUM(G14+I14+K14+M14+O14+Q14+S14+U14+W14+Y14)</f>
        <v>0</v>
      </c>
      <c r="F14" s="746"/>
      <c r="G14" s="747"/>
      <c r="H14" s="54"/>
      <c r="I14" s="55"/>
      <c r="J14" s="54"/>
      <c r="K14" s="55"/>
      <c r="L14" s="746"/>
      <c r="M14" s="747"/>
      <c r="N14" s="746"/>
      <c r="O14" s="747"/>
      <c r="P14" s="746"/>
      <c r="Q14" s="747"/>
      <c r="R14" s="746"/>
      <c r="S14" s="747"/>
      <c r="T14" s="746"/>
      <c r="U14" s="748"/>
      <c r="V14" s="746"/>
      <c r="W14" s="748"/>
      <c r="X14" s="746"/>
      <c r="Y14" s="747"/>
      <c r="Z14" s="510"/>
      <c r="AA14" s="523"/>
    </row>
    <row r="15" spans="1:130" ht="31.35" customHeight="1" x14ac:dyDescent="0.25">
      <c r="A15" s="524" t="s">
        <v>24</v>
      </c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19"/>
      <c r="Q15" s="615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2950" t="s">
        <v>25</v>
      </c>
      <c r="B16" s="2950" t="s">
        <v>26</v>
      </c>
      <c r="C16" s="2955" t="s">
        <v>27</v>
      </c>
      <c r="D16" s="2928"/>
      <c r="E16" s="2927"/>
      <c r="F16" s="2963" t="s">
        <v>28</v>
      </c>
      <c r="G16" s="2964"/>
      <c r="H16" s="2964"/>
      <c r="I16" s="2964"/>
      <c r="J16" s="2964"/>
      <c r="K16" s="2964"/>
      <c r="L16" s="2964"/>
      <c r="M16" s="2964"/>
      <c r="N16" s="2964"/>
      <c r="O16" s="2964"/>
      <c r="P16" s="2964"/>
      <c r="Q16" s="2966"/>
      <c r="R16" s="2927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518"/>
      <c r="B17" s="2518"/>
      <c r="C17" s="2541"/>
      <c r="D17" s="2534"/>
      <c r="E17" s="2821"/>
      <c r="F17" s="2947" t="s">
        <v>30</v>
      </c>
      <c r="G17" s="2948"/>
      <c r="H17" s="2947" t="s">
        <v>31</v>
      </c>
      <c r="I17" s="2948"/>
      <c r="J17" s="2947" t="s">
        <v>15</v>
      </c>
      <c r="K17" s="2948"/>
      <c r="L17" s="2947" t="s">
        <v>32</v>
      </c>
      <c r="M17" s="2948"/>
      <c r="N17" s="2947" t="s">
        <v>33</v>
      </c>
      <c r="O17" s="2948"/>
      <c r="P17" s="2947" t="s">
        <v>34</v>
      </c>
      <c r="Q17" s="2952"/>
      <c r="R17" s="2575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382"/>
      <c r="B18" s="2382"/>
      <c r="C18" s="749" t="s">
        <v>17</v>
      </c>
      <c r="D18" s="750" t="s">
        <v>18</v>
      </c>
      <c r="E18" s="751" t="s">
        <v>19</v>
      </c>
      <c r="F18" s="752" t="s">
        <v>18</v>
      </c>
      <c r="G18" s="751" t="s">
        <v>19</v>
      </c>
      <c r="H18" s="752" t="s">
        <v>18</v>
      </c>
      <c r="I18" s="751" t="s">
        <v>19</v>
      </c>
      <c r="J18" s="752" t="s">
        <v>18</v>
      </c>
      <c r="K18" s="751" t="s">
        <v>19</v>
      </c>
      <c r="L18" s="752" t="s">
        <v>18</v>
      </c>
      <c r="M18" s="751" t="s">
        <v>19</v>
      </c>
      <c r="N18" s="752" t="s">
        <v>18</v>
      </c>
      <c r="O18" s="751" t="s">
        <v>19</v>
      </c>
      <c r="P18" s="752" t="s">
        <v>18</v>
      </c>
      <c r="Q18" s="753" t="s">
        <v>19</v>
      </c>
      <c r="R18" s="2821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2947" t="s">
        <v>35</v>
      </c>
      <c r="B19" s="2948"/>
      <c r="C19" s="754">
        <f>SUM(D19+E19)</f>
        <v>0</v>
      </c>
      <c r="D19" s="755">
        <f>SUM(F19+H19+J19+L19+N19+P19)</f>
        <v>0</v>
      </c>
      <c r="E19" s="756">
        <f>SUM(G19+I19+K19+M19+O19+Q19)</f>
        <v>0</v>
      </c>
      <c r="F19" s="757"/>
      <c r="G19" s="758"/>
      <c r="H19" s="757"/>
      <c r="I19" s="758"/>
      <c r="J19" s="757"/>
      <c r="K19" s="758"/>
      <c r="L19" s="757"/>
      <c r="M19" s="758"/>
      <c r="N19" s="759"/>
      <c r="O19" s="758"/>
      <c r="P19" s="759"/>
      <c r="Q19" s="760"/>
      <c r="R19" s="761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2950" t="s">
        <v>36</v>
      </c>
      <c r="B20" s="554" t="s">
        <v>22</v>
      </c>
      <c r="C20" s="555">
        <f>SUM(D20+E20)</f>
        <v>0</v>
      </c>
      <c r="D20" s="71">
        <f t="shared" ref="D20:E35" si="1">SUM(F20+H20+J20+L20+N20+P20)</f>
        <v>0</v>
      </c>
      <c r="E20" s="744">
        <f t="shared" si="1"/>
        <v>0</v>
      </c>
      <c r="F20" s="565"/>
      <c r="G20" s="73"/>
      <c r="H20" s="565"/>
      <c r="I20" s="73"/>
      <c r="J20" s="565"/>
      <c r="K20" s="73"/>
      <c r="L20" s="565"/>
      <c r="M20" s="73"/>
      <c r="N20" s="347"/>
      <c r="O20" s="73"/>
      <c r="P20" s="347"/>
      <c r="Q20" s="75"/>
      <c r="R20" s="252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518"/>
      <c r="B21" s="619" t="s">
        <v>37</v>
      </c>
      <c r="C21" s="584">
        <f t="shared" ref="C21:C28" si="2">SUM(D21+E21)</f>
        <v>0</v>
      </c>
      <c r="D21" s="80">
        <f t="shared" si="1"/>
        <v>0</v>
      </c>
      <c r="E21" s="48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518"/>
      <c r="B22" s="617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382"/>
      <c r="B23" s="616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2950" t="s">
        <v>40</v>
      </c>
      <c r="B24" s="554" t="s">
        <v>41</v>
      </c>
      <c r="C24" s="555">
        <f t="shared" si="2"/>
        <v>0</v>
      </c>
      <c r="D24" s="71">
        <f t="shared" si="1"/>
        <v>0</v>
      </c>
      <c r="E24" s="744">
        <f t="shared" si="1"/>
        <v>0</v>
      </c>
      <c r="F24" s="553"/>
      <c r="G24" s="96"/>
      <c r="H24" s="553"/>
      <c r="I24" s="96"/>
      <c r="J24" s="553"/>
      <c r="K24" s="96"/>
      <c r="L24" s="553"/>
      <c r="M24" s="96"/>
      <c r="N24" s="569"/>
      <c r="O24" s="96"/>
      <c r="P24" s="569"/>
      <c r="Q24" s="98"/>
      <c r="R24" s="745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518"/>
      <c r="B25" s="484" t="s">
        <v>42</v>
      </c>
      <c r="C25" s="584">
        <f t="shared" si="2"/>
        <v>0</v>
      </c>
      <c r="D25" s="80">
        <f t="shared" si="1"/>
        <v>0</v>
      </c>
      <c r="E25" s="483">
        <f t="shared" si="1"/>
        <v>0</v>
      </c>
      <c r="F25" s="565"/>
      <c r="G25" s="73"/>
      <c r="H25" s="565"/>
      <c r="I25" s="73"/>
      <c r="J25" s="565"/>
      <c r="K25" s="73"/>
      <c r="L25" s="565"/>
      <c r="M25" s="73"/>
      <c r="N25" s="347"/>
      <c r="O25" s="73"/>
      <c r="P25" s="347"/>
      <c r="Q25" s="75"/>
      <c r="R25" s="252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518"/>
      <c r="B26" s="484" t="s">
        <v>43</v>
      </c>
      <c r="C26" s="584">
        <f t="shared" si="2"/>
        <v>0</v>
      </c>
      <c r="D26" s="80">
        <f t="shared" si="1"/>
        <v>0</v>
      </c>
      <c r="E26" s="483">
        <f t="shared" si="1"/>
        <v>0</v>
      </c>
      <c r="F26" s="565"/>
      <c r="G26" s="73"/>
      <c r="H26" s="565"/>
      <c r="I26" s="73"/>
      <c r="J26" s="565"/>
      <c r="K26" s="73"/>
      <c r="L26" s="565"/>
      <c r="M26" s="73"/>
      <c r="N26" s="347"/>
      <c r="O26" s="73"/>
      <c r="P26" s="347"/>
      <c r="Q26" s="75"/>
      <c r="R26" s="252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518"/>
      <c r="B27" s="485" t="s">
        <v>44</v>
      </c>
      <c r="C27" s="644">
        <f t="shared" si="2"/>
        <v>0</v>
      </c>
      <c r="D27" s="102">
        <f t="shared" si="1"/>
        <v>0</v>
      </c>
      <c r="E27" s="486">
        <f t="shared" si="1"/>
        <v>0</v>
      </c>
      <c r="F27" s="565"/>
      <c r="G27" s="73"/>
      <c r="H27" s="565"/>
      <c r="I27" s="73"/>
      <c r="J27" s="565"/>
      <c r="K27" s="73"/>
      <c r="L27" s="565"/>
      <c r="M27" s="73"/>
      <c r="N27" s="347"/>
      <c r="O27" s="73"/>
      <c r="P27" s="347"/>
      <c r="Q27" s="75"/>
      <c r="R27" s="252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518"/>
      <c r="B28" s="485" t="s">
        <v>45</v>
      </c>
      <c r="C28" s="644">
        <f t="shared" si="2"/>
        <v>0</v>
      </c>
      <c r="D28" s="102">
        <f t="shared" si="1"/>
        <v>0</v>
      </c>
      <c r="E28" s="486">
        <f t="shared" si="1"/>
        <v>0</v>
      </c>
      <c r="F28" s="565"/>
      <c r="G28" s="73"/>
      <c r="H28" s="565"/>
      <c r="I28" s="73"/>
      <c r="J28" s="565"/>
      <c r="K28" s="73"/>
      <c r="L28" s="565"/>
      <c r="M28" s="73"/>
      <c r="N28" s="347"/>
      <c r="O28" s="73"/>
      <c r="P28" s="347"/>
      <c r="Q28" s="75"/>
      <c r="R28" s="252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518"/>
      <c r="B29" s="485" t="s">
        <v>46</v>
      </c>
      <c r="C29" s="644">
        <f>SUM(D29:E29)</f>
        <v>0</v>
      </c>
      <c r="D29" s="102">
        <f t="shared" si="1"/>
        <v>0</v>
      </c>
      <c r="E29" s="486">
        <f t="shared" si="1"/>
        <v>0</v>
      </c>
      <c r="F29" s="565"/>
      <c r="G29" s="73"/>
      <c r="H29" s="565"/>
      <c r="I29" s="73"/>
      <c r="J29" s="565"/>
      <c r="K29" s="73"/>
      <c r="L29" s="565"/>
      <c r="M29" s="73"/>
      <c r="N29" s="347"/>
      <c r="O29" s="73"/>
      <c r="P29" s="347"/>
      <c r="Q29" s="75"/>
      <c r="R29" s="252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518"/>
      <c r="B30" s="485" t="s">
        <v>47</v>
      </c>
      <c r="C30" s="644">
        <f>SUM(D30:E30)</f>
        <v>0</v>
      </c>
      <c r="D30" s="80">
        <f t="shared" si="1"/>
        <v>0</v>
      </c>
      <c r="E30" s="483">
        <f t="shared" si="1"/>
        <v>0</v>
      </c>
      <c r="F30" s="565"/>
      <c r="G30" s="73"/>
      <c r="H30" s="565"/>
      <c r="I30" s="73"/>
      <c r="J30" s="565"/>
      <c r="K30" s="73"/>
      <c r="L30" s="565"/>
      <c r="M30" s="73"/>
      <c r="N30" s="347"/>
      <c r="O30" s="73"/>
      <c r="P30" s="347"/>
      <c r="Q30" s="75"/>
      <c r="R30" s="252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518"/>
      <c r="B31" s="485" t="s">
        <v>48</v>
      </c>
      <c r="C31" s="584">
        <f t="shared" ref="C31:C40" si="3">SUM(D31+E31)</f>
        <v>0</v>
      </c>
      <c r="D31" s="80">
        <f t="shared" si="1"/>
        <v>0</v>
      </c>
      <c r="E31" s="48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518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518"/>
      <c r="B33" s="617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518"/>
      <c r="B34" s="110" t="s">
        <v>51</v>
      </c>
      <c r="C34" s="111">
        <f t="shared" si="3"/>
        <v>0</v>
      </c>
      <c r="D34" s="112">
        <f t="shared" si="1"/>
        <v>0</v>
      </c>
      <c r="E34" s="534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518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375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505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2950" t="s">
        <v>54</v>
      </c>
      <c r="B38" s="762" t="s">
        <v>37</v>
      </c>
      <c r="C38" s="754">
        <f t="shared" si="3"/>
        <v>0</v>
      </c>
      <c r="D38" s="755">
        <f t="shared" si="4"/>
        <v>0</v>
      </c>
      <c r="E38" s="744">
        <f t="shared" si="4"/>
        <v>0</v>
      </c>
      <c r="F38" s="553"/>
      <c r="G38" s="96"/>
      <c r="H38" s="553"/>
      <c r="I38" s="96"/>
      <c r="J38" s="553"/>
      <c r="K38" s="96"/>
      <c r="L38" s="553"/>
      <c r="M38" s="96"/>
      <c r="N38" s="553"/>
      <c r="O38" s="96"/>
      <c r="P38" s="569"/>
      <c r="Q38" s="98"/>
      <c r="R38" s="745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518"/>
      <c r="B39" s="617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382"/>
      <c r="B40" s="616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763" t="s">
        <v>55</v>
      </c>
      <c r="B41" s="763"/>
      <c r="C41" s="763"/>
      <c r="D41" s="763"/>
      <c r="E41" s="763"/>
      <c r="F41" s="763"/>
      <c r="G41" s="763"/>
      <c r="H41" s="763"/>
      <c r="I41" s="763"/>
      <c r="J41" s="763"/>
      <c r="K41" s="763"/>
      <c r="L41" s="763"/>
      <c r="M41" s="763"/>
      <c r="N41" s="763"/>
      <c r="O41" s="763"/>
      <c r="P41" s="763"/>
      <c r="Q41" s="763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2955" t="s">
        <v>56</v>
      </c>
      <c r="B42" s="2927"/>
      <c r="C42" s="2955" t="s">
        <v>27</v>
      </c>
      <c r="D42" s="2928"/>
      <c r="E42" s="2927"/>
      <c r="F42" s="2963" t="s">
        <v>28</v>
      </c>
      <c r="G42" s="2964"/>
      <c r="H42" s="2964"/>
      <c r="I42" s="2964"/>
      <c r="J42" s="2964"/>
      <c r="K42" s="2964"/>
      <c r="L42" s="2964"/>
      <c r="M42" s="2964"/>
      <c r="N42" s="2964"/>
      <c r="O42" s="2964"/>
      <c r="P42" s="2964"/>
      <c r="Q42" s="2965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505"/>
      <c r="B43" s="2575"/>
      <c r="C43" s="2541"/>
      <c r="D43" s="2534"/>
      <c r="E43" s="2821"/>
      <c r="F43" s="2947" t="s">
        <v>30</v>
      </c>
      <c r="G43" s="2948"/>
      <c r="H43" s="2947" t="s">
        <v>31</v>
      </c>
      <c r="I43" s="2948"/>
      <c r="J43" s="2947" t="s">
        <v>15</v>
      </c>
      <c r="K43" s="2948"/>
      <c r="L43" s="2947" t="s">
        <v>32</v>
      </c>
      <c r="M43" s="2948"/>
      <c r="N43" s="2947" t="s">
        <v>33</v>
      </c>
      <c r="O43" s="2948"/>
      <c r="P43" s="2947" t="s">
        <v>34</v>
      </c>
      <c r="Q43" s="2948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541"/>
      <c r="B44" s="2821"/>
      <c r="C44" s="749" t="s">
        <v>17</v>
      </c>
      <c r="D44" s="750" t="s">
        <v>18</v>
      </c>
      <c r="E44" s="647" t="s">
        <v>19</v>
      </c>
      <c r="F44" s="752" t="s">
        <v>18</v>
      </c>
      <c r="G44" s="764" t="s">
        <v>19</v>
      </c>
      <c r="H44" s="752" t="s">
        <v>18</v>
      </c>
      <c r="I44" s="764" t="s">
        <v>19</v>
      </c>
      <c r="J44" s="752" t="s">
        <v>18</v>
      </c>
      <c r="K44" s="764" t="s">
        <v>19</v>
      </c>
      <c r="L44" s="752" t="s">
        <v>18</v>
      </c>
      <c r="M44" s="764" t="s">
        <v>19</v>
      </c>
      <c r="N44" s="752" t="s">
        <v>18</v>
      </c>
      <c r="O44" s="764" t="s">
        <v>19</v>
      </c>
      <c r="P44" s="752" t="s">
        <v>18</v>
      </c>
      <c r="Q44" s="764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2873" t="s">
        <v>37</v>
      </c>
      <c r="B45" s="2961"/>
      <c r="C45" s="556">
        <f>SUM(D45+E45)</f>
        <v>0</v>
      </c>
      <c r="D45" s="132">
        <f t="shared" ref="D45:E48" si="5">SUM(F45+H45+J45+L45+N45+P45)</f>
        <v>0</v>
      </c>
      <c r="E45" s="765">
        <f t="shared" si="5"/>
        <v>0</v>
      </c>
      <c r="F45" s="553"/>
      <c r="G45" s="745"/>
      <c r="H45" s="553"/>
      <c r="I45" s="745"/>
      <c r="J45" s="553"/>
      <c r="K45" s="96"/>
      <c r="L45" s="553"/>
      <c r="M45" s="96"/>
      <c r="N45" s="569"/>
      <c r="O45" s="96"/>
      <c r="P45" s="569"/>
      <c r="Q45" s="96"/>
      <c r="R45" s="511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IF(C45&lt;&gt;[6]A05!C89,"*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438" t="s">
        <v>38</v>
      </c>
      <c r="B46" s="2439"/>
      <c r="C46" s="648">
        <f>SUM(D46+E46)</f>
        <v>0</v>
      </c>
      <c r="D46" s="136">
        <f t="shared" si="5"/>
        <v>0</v>
      </c>
      <c r="E46" s="251">
        <f t="shared" si="5"/>
        <v>0</v>
      </c>
      <c r="F46" s="82"/>
      <c r="G46" s="252"/>
      <c r="H46" s="565"/>
      <c r="I46" s="252"/>
      <c r="J46" s="565"/>
      <c r="K46" s="73"/>
      <c r="L46" s="565"/>
      <c r="M46" s="73"/>
      <c r="N46" s="347"/>
      <c r="O46" s="73"/>
      <c r="P46" s="347"/>
      <c r="Q46" s="73"/>
      <c r="R46" s="511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IF(C46&lt;&gt;[6]A05!C90,"*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440" t="s">
        <v>39</v>
      </c>
      <c r="B47" s="2441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511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IF(C47&lt;&gt;[6]A05!C91,"*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2953" t="s">
        <v>57</v>
      </c>
      <c r="B48" s="2954"/>
      <c r="C48" s="766">
        <f>SUM(D48:E48)</f>
        <v>0</v>
      </c>
      <c r="D48" s="767">
        <f t="shared" si="5"/>
        <v>0</v>
      </c>
      <c r="E48" s="768">
        <f t="shared" si="5"/>
        <v>0</v>
      </c>
      <c r="F48" s="757"/>
      <c r="G48" s="761"/>
      <c r="H48" s="757"/>
      <c r="I48" s="761"/>
      <c r="J48" s="757"/>
      <c r="K48" s="758"/>
      <c r="L48" s="757"/>
      <c r="M48" s="758"/>
      <c r="N48" s="759"/>
      <c r="O48" s="758"/>
      <c r="P48" s="759"/>
      <c r="Q48" s="758"/>
      <c r="R48" s="511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IF(C48&lt;&gt;[6]A05!C92,"*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524" t="s">
        <v>58</v>
      </c>
      <c r="B49" s="525"/>
      <c r="C49" s="525"/>
      <c r="D49" s="525"/>
      <c r="E49" s="525"/>
      <c r="F49" s="525"/>
      <c r="G49" s="525"/>
      <c r="H49" s="525"/>
      <c r="I49" s="52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2962" t="s">
        <v>21</v>
      </c>
      <c r="B50" s="2930"/>
      <c r="C50" s="2955" t="s">
        <v>5</v>
      </c>
      <c r="D50" s="2928"/>
      <c r="E50" s="2927"/>
      <c r="F50" s="2958" t="s">
        <v>28</v>
      </c>
      <c r="G50" s="2958"/>
      <c r="H50" s="2958"/>
      <c r="I50" s="295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539"/>
      <c r="B51" s="2574"/>
      <c r="C51" s="2541"/>
      <c r="D51" s="2534"/>
      <c r="E51" s="2821"/>
      <c r="F51" s="2947" t="s">
        <v>8</v>
      </c>
      <c r="G51" s="2948"/>
      <c r="H51" s="2947" t="s">
        <v>9</v>
      </c>
      <c r="I51" s="2948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540"/>
      <c r="B52" s="2835"/>
      <c r="C52" s="749" t="s">
        <v>17</v>
      </c>
      <c r="D52" s="750" t="s">
        <v>18</v>
      </c>
      <c r="E52" s="647" t="s">
        <v>19</v>
      </c>
      <c r="F52" s="752" t="s">
        <v>18</v>
      </c>
      <c r="G52" s="751" t="s">
        <v>19</v>
      </c>
      <c r="H52" s="752" t="s">
        <v>18</v>
      </c>
      <c r="I52" s="751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2959" t="s">
        <v>59</v>
      </c>
      <c r="B53" s="2960"/>
      <c r="C53" s="769">
        <f>SUM(D53+E53)</f>
        <v>0</v>
      </c>
      <c r="D53" s="770">
        <f t="shared" ref="D53:E56" si="6">SUM(F53+H53)</f>
        <v>0</v>
      </c>
      <c r="E53" s="756">
        <f t="shared" si="6"/>
        <v>0</v>
      </c>
      <c r="F53" s="771">
        <f>SUM(F54:F56)</f>
        <v>0</v>
      </c>
      <c r="G53" s="768">
        <f>SUM(G54:G56)</f>
        <v>0</v>
      </c>
      <c r="H53" s="772">
        <f>SUM(H54:H56)</f>
        <v>0</v>
      </c>
      <c r="I53" s="773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872" t="s">
        <v>22</v>
      </c>
      <c r="B54" s="2570"/>
      <c r="C54" s="655">
        <f>SUM(D54+E54)</f>
        <v>0</v>
      </c>
      <c r="D54" s="150">
        <f t="shared" si="6"/>
        <v>0</v>
      </c>
      <c r="E54" s="483">
        <f t="shared" si="6"/>
        <v>0</v>
      </c>
      <c r="F54" s="565"/>
      <c r="G54" s="252"/>
      <c r="H54" s="347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435" t="s">
        <v>60</v>
      </c>
      <c r="B55" s="2419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421" t="s">
        <v>61</v>
      </c>
      <c r="B56" s="2422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524" t="s">
        <v>62</v>
      </c>
      <c r="B57" s="525"/>
      <c r="C57" s="525"/>
      <c r="D57" s="525"/>
      <c r="E57" s="525"/>
      <c r="F57" s="525"/>
      <c r="G57" s="525"/>
      <c r="H57" s="525"/>
      <c r="I57" s="525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2955" t="s">
        <v>63</v>
      </c>
      <c r="B58" s="2928"/>
      <c r="C58" s="2955" t="s">
        <v>64</v>
      </c>
      <c r="D58" s="2928"/>
      <c r="E58" s="2927"/>
      <c r="F58" s="2947" t="s">
        <v>65</v>
      </c>
      <c r="G58" s="2956"/>
      <c r="H58" s="2956"/>
      <c r="I58" s="2956"/>
      <c r="J58" s="2956"/>
      <c r="K58" s="2956"/>
      <c r="L58" s="2956"/>
      <c r="M58" s="2956"/>
      <c r="N58" s="2956"/>
      <c r="O58" s="2952"/>
      <c r="P58" s="2957" t="s">
        <v>66</v>
      </c>
      <c r="Q58" s="2927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505"/>
      <c r="B59" s="2366"/>
      <c r="C59" s="2541"/>
      <c r="D59" s="2534"/>
      <c r="E59" s="2821"/>
      <c r="F59" s="2947" t="s">
        <v>68</v>
      </c>
      <c r="G59" s="2948"/>
      <c r="H59" s="2956" t="s">
        <v>69</v>
      </c>
      <c r="I59" s="2948"/>
      <c r="J59" s="2956" t="s">
        <v>70</v>
      </c>
      <c r="K59" s="2956"/>
      <c r="L59" s="2947" t="s">
        <v>71</v>
      </c>
      <c r="M59" s="2948"/>
      <c r="N59" s="2947" t="s">
        <v>72</v>
      </c>
      <c r="O59" s="2952"/>
      <c r="P59" s="2343"/>
      <c r="Q59" s="2331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541"/>
      <c r="B60" s="2534"/>
      <c r="C60" s="752" t="s">
        <v>17</v>
      </c>
      <c r="D60" s="750" t="s">
        <v>18</v>
      </c>
      <c r="E60" s="751" t="s">
        <v>19</v>
      </c>
      <c r="F60" s="752" t="s">
        <v>18</v>
      </c>
      <c r="G60" s="751" t="s">
        <v>19</v>
      </c>
      <c r="H60" s="752" t="s">
        <v>18</v>
      </c>
      <c r="I60" s="751" t="s">
        <v>19</v>
      </c>
      <c r="J60" s="752" t="s">
        <v>18</v>
      </c>
      <c r="K60" s="774" t="s">
        <v>19</v>
      </c>
      <c r="L60" s="752" t="s">
        <v>18</v>
      </c>
      <c r="M60" s="751" t="s">
        <v>19</v>
      </c>
      <c r="N60" s="752" t="s">
        <v>18</v>
      </c>
      <c r="O60" s="753" t="s">
        <v>19</v>
      </c>
      <c r="P60" s="2868"/>
      <c r="Q60" s="2821"/>
      <c r="R60" s="3"/>
      <c r="S60" s="3"/>
      <c r="T60" s="3"/>
      <c r="U60" s="3"/>
      <c r="V60" s="3"/>
      <c r="W60" s="3"/>
      <c r="X60" s="3"/>
      <c r="Y60" s="3"/>
      <c r="Z60" s="3"/>
      <c r="AA60" s="775"/>
      <c r="AB60" s="776"/>
    </row>
    <row r="61" spans="1:130" ht="16.350000000000001" customHeight="1" x14ac:dyDescent="0.25">
      <c r="A61" s="2953" t="s">
        <v>73</v>
      </c>
      <c r="B61" s="2954"/>
      <c r="C61" s="769">
        <f t="shared" ref="C61:C67" si="7">SUM(D61+E61)</f>
        <v>0</v>
      </c>
      <c r="D61" s="770">
        <f>SUM(F61+H61+J61+L61+N61)</f>
        <v>0</v>
      </c>
      <c r="E61" s="756">
        <f>SUM(G61+I61+K61+M61+O61)</f>
        <v>0</v>
      </c>
      <c r="F61" s="757"/>
      <c r="G61" s="758"/>
      <c r="H61" s="777"/>
      <c r="I61" s="758"/>
      <c r="J61" s="777"/>
      <c r="K61" s="778"/>
      <c r="L61" s="757"/>
      <c r="M61" s="758"/>
      <c r="N61" s="757"/>
      <c r="O61" s="760"/>
      <c r="P61" s="779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780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866" t="s">
        <v>74</v>
      </c>
      <c r="B62" s="2866"/>
      <c r="C62" s="584">
        <f t="shared" si="7"/>
        <v>0</v>
      </c>
      <c r="D62" s="112">
        <f t="shared" ref="D62:E64" si="8">SUM(F62+H62+J62)</f>
        <v>0</v>
      </c>
      <c r="E62" s="425">
        <f t="shared" si="8"/>
        <v>0</v>
      </c>
      <c r="F62" s="565"/>
      <c r="G62" s="73"/>
      <c r="H62" s="160"/>
      <c r="I62" s="73"/>
      <c r="J62" s="160"/>
      <c r="K62" s="161"/>
      <c r="L62" s="661"/>
      <c r="M62" s="163"/>
      <c r="N62" s="661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775"/>
      <c r="AB62" s="776"/>
      <c r="CA62" s="167" t="str">
        <f>IF(CG62=1," * El Número de menores pertenecientes a Pueblos Originarios NO puede ser mayor al Número Total de Menores. ","")</f>
        <v/>
      </c>
      <c r="CB62" s="167" t="str">
        <f>IF(CH62=1," * El Número de menores pertenecientes a Población Migrante NO puede ser mayor al Número Total de Menores. ","")</f>
        <v/>
      </c>
      <c r="CG62" s="167">
        <f>IF(P62&gt;$C62,1,0)</f>
        <v>0</v>
      </c>
      <c r="CH62" s="167">
        <f>IF(Q62&gt;$C62,1,0)</f>
        <v>0</v>
      </c>
    </row>
    <row r="63" spans="1:130" ht="16.350000000000001" customHeight="1" x14ac:dyDescent="0.25">
      <c r="A63" s="2418" t="s">
        <v>75</v>
      </c>
      <c r="B63" s="2419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775"/>
      <c r="AB63" s="776"/>
      <c r="CA63" s="167" t="str">
        <f t="shared" ref="CA63:CA67" si="9">IF(CG63=1," * El Número de menores pertenecientes a Pueblos Originarios NO puede ser mayor al Número Total de Menores. ","")</f>
        <v/>
      </c>
      <c r="CB63" s="167" t="str">
        <f t="shared" ref="CB63:CB67" si="10">IF(CH63=1," * El Número de menores pertenecientes a Población Migrante NO puede ser mayor al Número Total de Menores. ","")</f>
        <v/>
      </c>
      <c r="CG63" s="167">
        <f t="shared" ref="CG63:CH67" si="11">IF(P63&gt;$C63,1,0)</f>
        <v>0</v>
      </c>
      <c r="CH63" s="167">
        <f t="shared" si="11"/>
        <v>0</v>
      </c>
    </row>
    <row r="64" spans="1:130" ht="16.350000000000001" customHeight="1" x14ac:dyDescent="0.25">
      <c r="A64" s="2420" t="s">
        <v>76</v>
      </c>
      <c r="B64" s="2420"/>
      <c r="C64" s="88">
        <f t="shared" si="7"/>
        <v>0</v>
      </c>
      <c r="D64" s="89">
        <f t="shared" si="8"/>
        <v>0</v>
      </c>
      <c r="E64" s="168">
        <f t="shared" si="8"/>
        <v>0</v>
      </c>
      <c r="F64" s="663"/>
      <c r="G64" s="664"/>
      <c r="H64" s="176"/>
      <c r="I64" s="664"/>
      <c r="J64" s="176"/>
      <c r="K64" s="667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781"/>
      <c r="AB64" s="776"/>
      <c r="CA64" s="167" t="str">
        <f t="shared" si="9"/>
        <v/>
      </c>
      <c r="CB64" s="167" t="str">
        <f t="shared" si="10"/>
        <v/>
      </c>
      <c r="CG64" s="167">
        <f t="shared" si="11"/>
        <v>0</v>
      </c>
      <c r="CH64" s="167">
        <f t="shared" si="11"/>
        <v>0</v>
      </c>
    </row>
    <row r="65" spans="1:130" ht="16.350000000000001" customHeight="1" x14ac:dyDescent="0.25">
      <c r="A65" s="2420" t="s">
        <v>77</v>
      </c>
      <c r="B65" s="2420"/>
      <c r="C65" s="584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542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560"/>
      <c r="CA65" s="167" t="str">
        <f t="shared" si="9"/>
        <v/>
      </c>
      <c r="CB65" s="167" t="str">
        <f t="shared" si="10"/>
        <v/>
      </c>
      <c r="CG65" s="167">
        <f t="shared" si="11"/>
        <v>0</v>
      </c>
      <c r="CH65" s="167">
        <f t="shared" si="11"/>
        <v>0</v>
      </c>
    </row>
    <row r="66" spans="1:130" ht="16.350000000000001" customHeight="1" x14ac:dyDescent="0.25">
      <c r="A66" s="2553" t="s">
        <v>78</v>
      </c>
      <c r="B66" s="2553"/>
      <c r="C66" s="515">
        <f t="shared" si="7"/>
        <v>0</v>
      </c>
      <c r="D66" s="89">
        <f t="shared" ref="D66:D67" si="12">SUM(J66+L66+N66)</f>
        <v>0</v>
      </c>
      <c r="E66" s="425">
        <f>SUM(K66+M66+O66)</f>
        <v>0</v>
      </c>
      <c r="F66" s="182"/>
      <c r="G66" s="183"/>
      <c r="H66" s="182"/>
      <c r="I66" s="183"/>
      <c r="J66" s="176"/>
      <c r="K66" s="782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560"/>
      <c r="CA66" s="167" t="str">
        <f t="shared" si="9"/>
        <v/>
      </c>
      <c r="CB66" s="167" t="str">
        <f t="shared" si="10"/>
        <v/>
      </c>
      <c r="CG66" s="167">
        <f t="shared" si="11"/>
        <v>0</v>
      </c>
      <c r="CH66" s="167">
        <f t="shared" si="11"/>
        <v>0</v>
      </c>
    </row>
    <row r="67" spans="1:130" ht="16.350000000000001" customHeight="1" x14ac:dyDescent="0.25">
      <c r="A67" s="2410" t="s">
        <v>79</v>
      </c>
      <c r="B67" s="2410"/>
      <c r="C67" s="184">
        <f t="shared" si="7"/>
        <v>0</v>
      </c>
      <c r="D67" s="92">
        <f t="shared" si="12"/>
        <v>0</v>
      </c>
      <c r="E67" s="185">
        <f>SUM(K67+M67+O67)</f>
        <v>0</v>
      </c>
      <c r="F67" s="186"/>
      <c r="G67" s="187"/>
      <c r="H67" s="186"/>
      <c r="I67" s="187"/>
      <c r="J67" s="188"/>
      <c r="K67" s="189"/>
      <c r="L67" s="190"/>
      <c r="M67" s="526"/>
      <c r="N67" s="531"/>
      <c r="O67" s="193"/>
      <c r="P67" s="194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560"/>
      <c r="CA67" s="167" t="str">
        <f t="shared" si="9"/>
        <v/>
      </c>
      <c r="CB67" s="167" t="str">
        <f t="shared" si="10"/>
        <v/>
      </c>
      <c r="CG67" s="167">
        <f t="shared" si="11"/>
        <v>0</v>
      </c>
      <c r="CH67" s="167">
        <f t="shared" si="11"/>
        <v>0</v>
      </c>
    </row>
    <row r="68" spans="1:130" s="8" customFormat="1" ht="31.35" customHeight="1" x14ac:dyDescent="0.25">
      <c r="A68" s="195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83"/>
      <c r="V68" s="783"/>
      <c r="W68" s="783"/>
      <c r="X68" s="783"/>
      <c r="Y68" s="783"/>
      <c r="Z68" s="781"/>
      <c r="AA68" s="781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5" t="s">
        <v>81</v>
      </c>
      <c r="B69" s="195"/>
      <c r="C69" s="195"/>
      <c r="D69" s="195"/>
      <c r="E69" s="195"/>
      <c r="F69" s="195"/>
      <c r="G69" s="195"/>
      <c r="H69" s="195"/>
      <c r="I69" s="195"/>
      <c r="J69" s="197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781"/>
      <c r="V69" s="781"/>
      <c r="W69" s="781"/>
      <c r="X69" s="781"/>
      <c r="Y69" s="781"/>
      <c r="Z69" s="781"/>
      <c r="AA69" s="781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2950" t="s">
        <v>82</v>
      </c>
      <c r="B70" s="2950"/>
      <c r="C70" s="2950" t="s">
        <v>64</v>
      </c>
      <c r="D70" s="512"/>
      <c r="E70" s="3"/>
      <c r="F70" s="3"/>
      <c r="G70" s="3"/>
      <c r="H70" s="3"/>
      <c r="I70" s="3"/>
      <c r="J70" s="3"/>
      <c r="K70" s="199"/>
      <c r="L70" s="199"/>
      <c r="M70" s="199"/>
      <c r="N70" s="7"/>
      <c r="O70" s="7"/>
      <c r="P70" s="7"/>
      <c r="Q70" s="7"/>
      <c r="R70" s="781"/>
      <c r="S70" s="781"/>
      <c r="T70" s="781"/>
      <c r="U70" s="781"/>
      <c r="V70" s="781"/>
      <c r="W70" s="781"/>
      <c r="X70" s="781"/>
      <c r="Y70" s="781"/>
      <c r="Z70" s="781"/>
      <c r="AA70" s="781"/>
    </row>
    <row r="71" spans="1:130" ht="16.350000000000001" customHeight="1" x14ac:dyDescent="0.25">
      <c r="A71" s="2382"/>
      <c r="B71" s="2382"/>
      <c r="C71" s="2382"/>
      <c r="D71" s="3"/>
      <c r="E71" s="3"/>
      <c r="F71" s="3"/>
      <c r="G71" s="3"/>
      <c r="H71" s="3"/>
      <c r="I71" s="3"/>
      <c r="J71" s="3"/>
      <c r="K71" s="199"/>
      <c r="L71" s="199"/>
      <c r="M71" s="199"/>
      <c r="N71" s="7"/>
      <c r="O71" s="7"/>
      <c r="P71" s="7"/>
      <c r="Q71" s="7"/>
      <c r="R71" s="781"/>
      <c r="S71" s="781"/>
      <c r="T71" s="781"/>
      <c r="U71" s="781"/>
      <c r="V71" s="781"/>
      <c r="W71" s="781"/>
      <c r="X71" s="781"/>
      <c r="Y71" s="781"/>
      <c r="Z71" s="781"/>
      <c r="AA71" s="781"/>
    </row>
    <row r="72" spans="1:130" ht="16.350000000000001" customHeight="1" x14ac:dyDescent="0.25">
      <c r="A72" s="2951" t="s">
        <v>64</v>
      </c>
      <c r="B72" s="2951"/>
      <c r="C72" s="784">
        <f>SUM(C73:C76)</f>
        <v>0</v>
      </c>
      <c r="D72" s="1"/>
      <c r="E72" s="3"/>
      <c r="F72" s="3"/>
      <c r="G72" s="3"/>
      <c r="H72" s="3"/>
      <c r="I72" s="3"/>
      <c r="J72" s="3"/>
      <c r="K72" s="199"/>
      <c r="L72" s="199"/>
      <c r="M72" s="199"/>
      <c r="N72" s="7"/>
      <c r="O72" s="7"/>
      <c r="P72" s="7"/>
      <c r="Q72" s="7"/>
      <c r="R72" s="781"/>
      <c r="S72" s="781"/>
      <c r="T72" s="785"/>
      <c r="U72" s="785"/>
      <c r="V72" s="785"/>
      <c r="W72" s="785"/>
      <c r="X72" s="785"/>
      <c r="Y72" s="785"/>
      <c r="Z72" s="781"/>
      <c r="AA72" s="781"/>
    </row>
    <row r="73" spans="1:130" ht="16.350000000000001" customHeight="1" x14ac:dyDescent="0.25">
      <c r="A73" s="2412" t="s">
        <v>83</v>
      </c>
      <c r="B73" s="2412"/>
      <c r="C73" s="202"/>
      <c r="D73" s="1"/>
      <c r="E73" s="3"/>
      <c r="F73" s="3"/>
      <c r="G73" s="3"/>
      <c r="H73" s="3"/>
      <c r="I73" s="3"/>
      <c r="J73" s="3"/>
      <c r="K73" s="199"/>
      <c r="L73" s="199"/>
      <c r="M73" s="199"/>
      <c r="N73" s="7"/>
      <c r="O73" s="7"/>
      <c r="P73" s="7"/>
      <c r="Q73" s="7"/>
      <c r="R73" s="781"/>
      <c r="S73" s="781"/>
      <c r="T73" s="785"/>
      <c r="U73" s="785"/>
      <c r="V73" s="785"/>
      <c r="W73" s="785"/>
      <c r="X73" s="785"/>
      <c r="Y73" s="785"/>
      <c r="Z73" s="781"/>
      <c r="AA73" s="781"/>
    </row>
    <row r="74" spans="1:130" ht="16.350000000000001" customHeight="1" x14ac:dyDescent="0.25">
      <c r="A74" s="2403" t="s">
        <v>84</v>
      </c>
      <c r="B74" s="2403"/>
      <c r="C74" s="203"/>
      <c r="D74" s="1"/>
      <c r="E74" s="3"/>
      <c r="F74" s="3"/>
      <c r="G74" s="3"/>
      <c r="H74" s="3"/>
      <c r="I74" s="3"/>
      <c r="J74" s="3"/>
      <c r="K74" s="199"/>
      <c r="L74" s="199"/>
      <c r="M74" s="199"/>
      <c r="N74" s="7"/>
      <c r="O74" s="7"/>
      <c r="P74" s="7"/>
      <c r="Q74" s="7"/>
      <c r="R74" s="781"/>
      <c r="S74" s="781"/>
      <c r="T74" s="785"/>
      <c r="U74" s="785"/>
      <c r="V74" s="785"/>
      <c r="W74" s="785"/>
      <c r="X74" s="785"/>
      <c r="Y74" s="785"/>
      <c r="Z74" s="781"/>
      <c r="AA74" s="781"/>
    </row>
    <row r="75" spans="1:130" ht="16.350000000000001" customHeight="1" x14ac:dyDescent="0.25">
      <c r="A75" s="2403" t="s">
        <v>22</v>
      </c>
      <c r="B75" s="2403"/>
      <c r="C75" s="203"/>
      <c r="D75" s="1"/>
      <c r="E75" s="3"/>
      <c r="F75" s="3"/>
      <c r="G75" s="3"/>
      <c r="H75" s="3"/>
      <c r="I75" s="3"/>
      <c r="J75" s="3"/>
      <c r="K75" s="199"/>
      <c r="L75" s="199"/>
      <c r="M75" s="199"/>
      <c r="N75" s="7"/>
      <c r="O75" s="7"/>
      <c r="P75" s="7"/>
      <c r="Q75" s="7"/>
      <c r="R75" s="781"/>
      <c r="S75" s="781"/>
      <c r="T75" s="785"/>
      <c r="U75" s="785"/>
      <c r="V75" s="785"/>
      <c r="W75" s="785"/>
      <c r="X75" s="785"/>
      <c r="Y75" s="785"/>
      <c r="Z75" s="781"/>
      <c r="AA75" s="781"/>
    </row>
    <row r="76" spans="1:130" ht="16.350000000000001" customHeight="1" x14ac:dyDescent="0.25">
      <c r="A76" s="2404" t="s">
        <v>85</v>
      </c>
      <c r="B76" s="2404"/>
      <c r="C76" s="204"/>
      <c r="D76" s="1"/>
      <c r="E76" s="3"/>
      <c r="F76" s="3"/>
      <c r="G76" s="3"/>
      <c r="H76" s="3"/>
      <c r="I76" s="3"/>
      <c r="J76" s="3"/>
      <c r="K76" s="199"/>
      <c r="L76" s="199"/>
      <c r="M76" s="199"/>
      <c r="N76" s="7"/>
      <c r="O76" s="7"/>
      <c r="P76" s="7"/>
      <c r="Q76" s="7"/>
      <c r="R76" s="781"/>
      <c r="S76" s="781"/>
      <c r="T76" s="785"/>
      <c r="U76" s="785"/>
      <c r="V76" s="785"/>
      <c r="W76" s="785"/>
      <c r="X76" s="785"/>
      <c r="Y76" s="785"/>
      <c r="Z76" s="781"/>
      <c r="AA76" s="781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5"/>
      <c r="G77" s="195"/>
      <c r="H77" s="195"/>
      <c r="I77" s="195"/>
      <c r="J77" s="3"/>
      <c r="K77" s="205"/>
      <c r="L77" s="205"/>
      <c r="M77" s="205"/>
      <c r="N77" s="7"/>
      <c r="O77" s="7"/>
      <c r="P77" s="7"/>
      <c r="Q77" s="7"/>
      <c r="R77" s="781"/>
      <c r="S77" s="781"/>
      <c r="T77" s="781"/>
      <c r="U77" s="785"/>
      <c r="V77" s="785"/>
      <c r="W77" s="785"/>
      <c r="X77" s="785"/>
      <c r="Y77" s="785"/>
      <c r="Z77" s="781"/>
      <c r="AA77" s="781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2947" t="s">
        <v>87</v>
      </c>
      <c r="B78" s="2948"/>
      <c r="C78" s="786" t="s">
        <v>88</v>
      </c>
      <c r="D78" s="786" t="s">
        <v>38</v>
      </c>
      <c r="E78" s="786" t="s">
        <v>89</v>
      </c>
      <c r="F78" s="786" t="s">
        <v>90</v>
      </c>
      <c r="G78" s="3"/>
      <c r="H78" s="3"/>
      <c r="I78" s="3"/>
      <c r="J78" s="3"/>
      <c r="K78" s="205"/>
      <c r="L78" s="205"/>
      <c r="M78" s="205"/>
      <c r="N78" s="7"/>
      <c r="O78" s="7"/>
      <c r="P78" s="7"/>
      <c r="Q78" s="7"/>
      <c r="R78" s="781"/>
      <c r="S78" s="781"/>
      <c r="T78" s="781"/>
      <c r="U78" s="785"/>
      <c r="V78" s="785"/>
      <c r="W78" s="785"/>
      <c r="X78" s="785"/>
      <c r="Y78" s="785"/>
      <c r="Z78" s="781"/>
      <c r="AA78" s="781"/>
      <c r="CG78" s="10">
        <v>0</v>
      </c>
    </row>
    <row r="79" spans="1:130" ht="21.75" customHeight="1" x14ac:dyDescent="0.25">
      <c r="A79" s="2858" t="s">
        <v>91</v>
      </c>
      <c r="B79" s="2949"/>
      <c r="C79" s="557"/>
      <c r="D79" s="557"/>
      <c r="E79" s="557"/>
      <c r="F79" s="557"/>
      <c r="G79" s="3" t="str">
        <f>CA79&amp;CB79&amp;CC79</f>
        <v/>
      </c>
      <c r="H79" s="3"/>
      <c r="I79" s="3"/>
      <c r="J79" s="3"/>
      <c r="K79" s="205"/>
      <c r="L79" s="205"/>
      <c r="M79" s="205"/>
      <c r="N79" s="7"/>
      <c r="O79" s="7"/>
      <c r="P79" s="7"/>
      <c r="Q79" s="7"/>
      <c r="R79" s="787"/>
      <c r="S79" s="787"/>
      <c r="T79" s="787"/>
      <c r="U79" s="788"/>
      <c r="V79" s="788"/>
      <c r="W79" s="788"/>
      <c r="X79" s="788"/>
      <c r="Y79" s="788"/>
      <c r="Z79" s="787"/>
      <c r="AA79" s="787"/>
      <c r="CA79" s="167" t="str">
        <f>IF(CG79=1,"* Las Aplicaciones de EPSA con resultado de Riesgo NO DEBE ser MAYOR que el Total de las aplicaciones. ","")</f>
        <v/>
      </c>
      <c r="CB79" s="167" t="str">
        <f>IF(CH79=1,"* Las Aplicaciones de EPSA con resultado de Riesgo NO DEBE ser MENOR que las Derivaciones a equipo de cabecera. ","")</f>
        <v/>
      </c>
      <c r="CC79" s="167" t="str">
        <f>IF(CI79=1,"* Las Aplicaciones de EPSA asociadas a Violencia Intrafamiliar NO DEBEN ser MAYOR al Total de las aplicaciones. ","")</f>
        <v/>
      </c>
      <c r="CG79" s="167">
        <f>IF(C79&lt;D79,1,0)</f>
        <v>0</v>
      </c>
      <c r="CH79" s="167">
        <f>IF(D79&lt;E79,1,0)</f>
        <v>0</v>
      </c>
      <c r="CI79" s="167">
        <f>IF(F79&gt;C79,1,0)</f>
        <v>0</v>
      </c>
    </row>
    <row r="80" spans="1:130" ht="22.5" customHeight="1" x14ac:dyDescent="0.25">
      <c r="A80" s="2551" t="s">
        <v>92</v>
      </c>
      <c r="B80" s="2860"/>
      <c r="C80" s="532"/>
      <c r="D80" s="532"/>
      <c r="E80" s="532"/>
      <c r="F80" s="532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781"/>
      <c r="S80" s="781"/>
      <c r="T80" s="781"/>
      <c r="U80" s="781"/>
      <c r="V80" s="781"/>
      <c r="W80" s="781"/>
      <c r="X80" s="781"/>
      <c r="Y80" s="781"/>
      <c r="Z80" s="781"/>
      <c r="AA80" s="781"/>
      <c r="CA80" s="167" t="str">
        <f>IF(CG80=1,"* Las Aplicaciones de EPSA con resultado de Riesgo NO DEBE ser MAYOR que el Total de las aplicaciones. ","")</f>
        <v/>
      </c>
      <c r="CB80" s="167" t="str">
        <f>IF(CH80=1,"* Las Aplicaciones de EPSA con resultado de Riesgo NO DEBE ser MENOR que las Derivaciones a equipo de cabecera. ","")</f>
        <v/>
      </c>
      <c r="CC80" s="167" t="str">
        <f>IF(CI80=1,"* Las Aplicaciones de EPSA asociadas a Violencia Intrafamiliar NO DEBEN ser MAYOR al Total de las aplicaciones. ","")</f>
        <v/>
      </c>
      <c r="CG80" s="167">
        <f>IF(C80&lt;D80,1,0)</f>
        <v>0</v>
      </c>
      <c r="CH80" s="167">
        <f>IF(D80&lt;E80,1,0)</f>
        <v>0</v>
      </c>
      <c r="CI80" s="167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5"/>
      <c r="G81" s="195"/>
      <c r="H81" s="195"/>
      <c r="I81" s="789"/>
      <c r="J81" s="790"/>
      <c r="K81" s="789"/>
      <c r="L81" s="781"/>
      <c r="M81" s="781"/>
      <c r="N81" s="781"/>
      <c r="O81" s="781"/>
      <c r="P81" s="791"/>
      <c r="Q81" s="790"/>
      <c r="R81" s="781"/>
      <c r="S81" s="781"/>
      <c r="T81" s="781"/>
      <c r="U81" s="781"/>
      <c r="V81" s="781"/>
      <c r="W81" s="781"/>
      <c r="X81" s="781"/>
      <c r="Y81" s="781"/>
      <c r="Z81" s="781"/>
      <c r="AA81" s="781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2918" t="s">
        <v>94</v>
      </c>
      <c r="B82" s="2945"/>
      <c r="C82" s="792" t="s">
        <v>88</v>
      </c>
      <c r="D82" s="793" t="s">
        <v>95</v>
      </c>
      <c r="E82" s="793" t="s">
        <v>96</v>
      </c>
      <c r="F82" s="793" t="s">
        <v>97</v>
      </c>
      <c r="G82" s="214"/>
      <c r="H82" s="214"/>
      <c r="I82" s="794"/>
      <c r="J82" s="794"/>
      <c r="K82" s="789"/>
      <c r="L82" s="787"/>
      <c r="M82" s="787"/>
      <c r="N82" s="787"/>
      <c r="O82" s="787"/>
      <c r="P82" s="787"/>
      <c r="Q82" s="787"/>
      <c r="R82" s="1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2945" t="s">
        <v>98</v>
      </c>
      <c r="B83" s="679" t="s">
        <v>99</v>
      </c>
      <c r="C83" s="557"/>
      <c r="D83" s="795"/>
      <c r="E83" s="557"/>
      <c r="F83" s="557"/>
      <c r="G83" s="51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796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331"/>
      <c r="B84" s="219" t="s">
        <v>100</v>
      </c>
      <c r="C84" s="220"/>
      <c r="D84" s="221"/>
      <c r="E84" s="220"/>
      <c r="F84" s="222"/>
      <c r="G84" s="51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787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401" t="s">
        <v>101</v>
      </c>
      <c r="B85" s="223" t="s">
        <v>102</v>
      </c>
      <c r="C85" s="224"/>
      <c r="D85" s="224"/>
      <c r="E85" s="225"/>
      <c r="F85" s="202"/>
      <c r="G85" s="51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787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382"/>
      <c r="B86" s="226" t="s">
        <v>103</v>
      </c>
      <c r="C86" s="204"/>
      <c r="D86" s="204"/>
      <c r="E86" s="227"/>
      <c r="F86" s="204"/>
      <c r="G86" s="51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787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8"/>
      <c r="C87" s="229"/>
      <c r="D87" s="229"/>
      <c r="E87" s="229"/>
      <c r="F87" s="7"/>
      <c r="G87" s="3"/>
      <c r="H87" s="205"/>
      <c r="I87" s="7"/>
      <c r="J87" s="230"/>
      <c r="K87" s="790"/>
      <c r="L87" s="797"/>
      <c r="M87" s="797"/>
      <c r="N87" s="787"/>
      <c r="O87" s="787"/>
      <c r="P87" s="787"/>
      <c r="Q87" s="787"/>
      <c r="R87" s="787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2946" t="s">
        <v>105</v>
      </c>
      <c r="B88" s="2945"/>
      <c r="C88" s="2916" t="s">
        <v>64</v>
      </c>
      <c r="D88" s="2929"/>
      <c r="E88" s="2917"/>
      <c r="F88" s="2916" t="s">
        <v>106</v>
      </c>
      <c r="G88" s="2917"/>
      <c r="H88" s="2916" t="s">
        <v>107</v>
      </c>
      <c r="I88" s="2917"/>
      <c r="J88" s="199"/>
      <c r="K88" s="798"/>
      <c r="L88" s="788"/>
      <c r="M88" s="788"/>
      <c r="N88" s="797"/>
      <c r="O88" s="797"/>
      <c r="P88" s="788"/>
      <c r="Q88" s="788"/>
      <c r="R88" s="787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357"/>
      <c r="B89" s="2821"/>
      <c r="C89" s="799" t="s">
        <v>17</v>
      </c>
      <c r="D89" s="800" t="s">
        <v>18</v>
      </c>
      <c r="E89" s="801" t="s">
        <v>19</v>
      </c>
      <c r="F89" s="802" t="s">
        <v>18</v>
      </c>
      <c r="G89" s="801" t="s">
        <v>19</v>
      </c>
      <c r="H89" s="802" t="s">
        <v>18</v>
      </c>
      <c r="I89" s="801" t="s">
        <v>19</v>
      </c>
      <c r="J89" s="3"/>
      <c r="K89" s="199"/>
      <c r="L89" s="788"/>
      <c r="M89" s="788"/>
      <c r="N89" s="788"/>
      <c r="O89" s="797"/>
      <c r="P89" s="797"/>
      <c r="Q89" s="788"/>
      <c r="R89" s="788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2916" t="s">
        <v>64</v>
      </c>
      <c r="B90" s="2917"/>
      <c r="C90" s="803">
        <f>SUM(C91:C95)</f>
        <v>0</v>
      </c>
      <c r="D90" s="804">
        <f t="shared" ref="D90:I90" si="13">SUM(D91:D95)</f>
        <v>0</v>
      </c>
      <c r="E90" s="805">
        <f t="shared" si="13"/>
        <v>0</v>
      </c>
      <c r="F90" s="806">
        <f>SUM(F91:F95)</f>
        <v>0</v>
      </c>
      <c r="G90" s="807">
        <f t="shared" si="13"/>
        <v>0</v>
      </c>
      <c r="H90" s="806">
        <f t="shared" si="13"/>
        <v>0</v>
      </c>
      <c r="I90" s="807">
        <f t="shared" si="13"/>
        <v>0</v>
      </c>
      <c r="J90" s="19"/>
      <c r="K90" s="19"/>
      <c r="L90" s="808"/>
      <c r="M90" s="788"/>
      <c r="N90" s="788"/>
      <c r="O90" s="797"/>
      <c r="P90" s="797"/>
      <c r="Q90" s="809"/>
      <c r="R90" s="809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2943" t="s">
        <v>22</v>
      </c>
      <c r="B91" s="2944"/>
      <c r="C91" s="810">
        <f>SUM(D91+E91)</f>
        <v>0</v>
      </c>
      <c r="D91" s="811">
        <f>SUM(F91+H91)</f>
        <v>0</v>
      </c>
      <c r="E91" s="812">
        <f t="shared" ref="D91:E95" si="14">SUM(G91+I91)</f>
        <v>0</v>
      </c>
      <c r="F91" s="813"/>
      <c r="G91" s="814"/>
      <c r="H91" s="813"/>
      <c r="I91" s="814"/>
      <c r="J91" s="199"/>
      <c r="K91" s="199"/>
      <c r="L91" s="788"/>
      <c r="M91" s="788"/>
      <c r="N91" s="788"/>
      <c r="O91" s="797"/>
      <c r="P91" s="797"/>
      <c r="Q91" s="809"/>
      <c r="R91" s="809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397" t="s">
        <v>85</v>
      </c>
      <c r="B92" s="2348"/>
      <c r="C92" s="513">
        <f>SUM(D92+E92)</f>
        <v>0</v>
      </c>
      <c r="D92" s="250">
        <f t="shared" si="14"/>
        <v>0</v>
      </c>
      <c r="E92" s="251">
        <f t="shared" si="14"/>
        <v>0</v>
      </c>
      <c r="F92" s="514"/>
      <c r="G92" s="252"/>
      <c r="H92" s="514"/>
      <c r="I92" s="252"/>
      <c r="J92" s="199"/>
      <c r="K92" s="199"/>
      <c r="L92" s="788"/>
      <c r="M92" s="788"/>
      <c r="N92" s="788"/>
      <c r="O92" s="797"/>
      <c r="P92" s="797"/>
      <c r="Q92" s="809"/>
      <c r="R92" s="809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397" t="s">
        <v>84</v>
      </c>
      <c r="B93" s="2348"/>
      <c r="C93" s="513">
        <f>SUM(D93+E93)</f>
        <v>0</v>
      </c>
      <c r="D93" s="250">
        <f t="shared" si="14"/>
        <v>0</v>
      </c>
      <c r="E93" s="251">
        <f t="shared" si="14"/>
        <v>0</v>
      </c>
      <c r="F93" s="82"/>
      <c r="G93" s="86"/>
      <c r="H93" s="82"/>
      <c r="I93" s="86"/>
      <c r="J93" s="199"/>
      <c r="K93" s="199"/>
      <c r="L93" s="788"/>
      <c r="M93" s="788"/>
      <c r="N93" s="788"/>
      <c r="O93" s="797"/>
      <c r="P93" s="797"/>
      <c r="Q93" s="809"/>
      <c r="R93" s="809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398" t="s">
        <v>108</v>
      </c>
      <c r="B94" s="2399"/>
      <c r="C94" s="253">
        <f>SUM(D94+E94)</f>
        <v>0</v>
      </c>
      <c r="D94" s="254">
        <f t="shared" si="14"/>
        <v>0</v>
      </c>
      <c r="E94" s="255">
        <f t="shared" si="14"/>
        <v>0</v>
      </c>
      <c r="F94" s="105"/>
      <c r="G94" s="109"/>
      <c r="H94" s="105"/>
      <c r="I94" s="109"/>
      <c r="J94" s="199"/>
      <c r="K94" s="199"/>
      <c r="L94" s="788"/>
      <c r="M94" s="788"/>
      <c r="N94" s="788"/>
      <c r="O94" s="797"/>
      <c r="P94" s="797"/>
      <c r="Q94" s="809"/>
      <c r="R94" s="809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384" t="s">
        <v>109</v>
      </c>
      <c r="B95" s="2385"/>
      <c r="C95" s="256">
        <f>SUM(D95+E95)</f>
        <v>0</v>
      </c>
      <c r="D95" s="257">
        <f t="shared" si="14"/>
        <v>0</v>
      </c>
      <c r="E95" s="140">
        <f t="shared" si="14"/>
        <v>0</v>
      </c>
      <c r="F95" s="54"/>
      <c r="G95" s="55"/>
      <c r="H95" s="54"/>
      <c r="I95" s="55"/>
      <c r="J95" s="199"/>
      <c r="K95" s="199"/>
      <c r="L95" s="788"/>
      <c r="M95" s="788"/>
      <c r="N95" s="788"/>
      <c r="O95" s="797"/>
      <c r="P95" s="797"/>
      <c r="Q95" s="809"/>
      <c r="R95" s="809"/>
      <c r="S95" s="7"/>
      <c r="T95" s="7"/>
      <c r="U95" s="7"/>
      <c r="V95" s="7"/>
      <c r="W95" s="7"/>
      <c r="X95" s="7"/>
      <c r="Y95" s="7"/>
      <c r="Z95" s="7"/>
      <c r="AA95" s="7"/>
    </row>
    <row r="96" spans="1:130" s="261" customFormat="1" ht="31.35" customHeight="1" x14ac:dyDescent="0.25">
      <c r="A96" s="2386" t="s">
        <v>110</v>
      </c>
      <c r="B96" s="2386"/>
      <c r="C96" s="2386"/>
      <c r="D96" s="2386"/>
      <c r="E96" s="2386"/>
      <c r="F96" s="2386"/>
      <c r="G96" s="2386"/>
      <c r="H96" s="2386"/>
      <c r="I96" s="2386"/>
      <c r="J96" s="2386"/>
      <c r="K96" s="2386"/>
      <c r="L96" s="2386"/>
      <c r="M96" s="2386"/>
      <c r="N96" s="2386"/>
      <c r="O96" s="2386"/>
      <c r="P96" s="2386"/>
      <c r="Q96" s="258"/>
      <c r="R96" s="7"/>
      <c r="S96" s="7"/>
      <c r="T96" s="7"/>
      <c r="U96" s="7"/>
      <c r="V96" s="7"/>
      <c r="W96" s="7"/>
      <c r="X96" s="7"/>
      <c r="Y96" s="7"/>
      <c r="Z96" s="7"/>
      <c r="AA96" s="7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60"/>
      <c r="CB96" s="260"/>
      <c r="CC96" s="260"/>
      <c r="CD96" s="260"/>
      <c r="CE96" s="260"/>
      <c r="CF96" s="260"/>
      <c r="CG96" s="260"/>
      <c r="CH96" s="260"/>
      <c r="CI96" s="260"/>
      <c r="CJ96" s="260"/>
      <c r="CK96" s="260"/>
      <c r="CL96" s="260"/>
      <c r="CM96" s="260"/>
      <c r="CN96" s="260"/>
      <c r="CO96" s="260"/>
      <c r="CP96" s="260"/>
      <c r="CQ96" s="260"/>
      <c r="CR96" s="260"/>
      <c r="CS96" s="260"/>
      <c r="CT96" s="260"/>
      <c r="CU96" s="260"/>
      <c r="CV96" s="260"/>
      <c r="CW96" s="260"/>
      <c r="CX96" s="260"/>
      <c r="CY96" s="260"/>
      <c r="CZ96" s="260"/>
    </row>
    <row r="97" spans="1:130" s="261" customFormat="1" ht="31.35" customHeight="1" x14ac:dyDescent="0.25">
      <c r="A97" s="2387" t="s">
        <v>111</v>
      </c>
      <c r="B97" s="2387"/>
      <c r="C97" s="2387"/>
      <c r="D97" s="2387"/>
      <c r="E97" s="2387"/>
      <c r="F97" s="2388"/>
      <c r="G97" s="2388"/>
      <c r="H97" s="2388"/>
      <c r="I97" s="2388"/>
      <c r="J97" s="2388"/>
      <c r="K97" s="2388"/>
      <c r="L97" s="2388"/>
      <c r="M97" s="2388"/>
      <c r="N97" s="2388"/>
      <c r="O97" s="2388"/>
      <c r="P97" s="2388"/>
      <c r="Q97" s="2388"/>
      <c r="R97" s="7"/>
      <c r="S97" s="7"/>
      <c r="T97" s="7"/>
      <c r="U97" s="7"/>
      <c r="V97" s="7"/>
      <c r="W97" s="7"/>
      <c r="X97" s="7"/>
      <c r="Y97" s="7"/>
      <c r="Z97" s="7"/>
      <c r="AA97" s="7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  <c r="CY97" s="260"/>
      <c r="CZ97" s="260"/>
    </row>
    <row r="98" spans="1:130" s="20" customFormat="1" ht="31.35" customHeight="1" x14ac:dyDescent="0.25">
      <c r="A98" s="2939" t="s">
        <v>112</v>
      </c>
      <c r="B98" s="2930"/>
      <c r="C98" s="2918" t="s">
        <v>113</v>
      </c>
      <c r="D98" s="2928"/>
      <c r="E98" s="2927"/>
      <c r="F98" s="2940" t="s">
        <v>28</v>
      </c>
      <c r="G98" s="2941"/>
      <c r="H98" s="2941"/>
      <c r="I98" s="2941"/>
      <c r="J98" s="2941"/>
      <c r="K98" s="2941"/>
      <c r="L98" s="2941"/>
      <c r="M98" s="2941"/>
      <c r="N98" s="2941"/>
      <c r="O98" s="2941"/>
      <c r="P98" s="2941"/>
      <c r="Q98" s="2941"/>
      <c r="R98" s="2941"/>
      <c r="S98" s="2941"/>
      <c r="T98" s="2941"/>
      <c r="U98" s="2942"/>
      <c r="V98" s="262"/>
      <c r="W98" s="228"/>
      <c r="X98" s="228"/>
      <c r="Y98" s="228"/>
      <c r="Z98" s="228"/>
      <c r="AA98" s="228"/>
      <c r="CA98" s="263"/>
      <c r="CB98" s="263"/>
      <c r="CC98" s="263"/>
      <c r="CD98" s="263"/>
      <c r="CE98" s="263"/>
      <c r="CF98" s="263"/>
      <c r="CG98" s="263"/>
      <c r="CH98" s="263"/>
      <c r="CI98" s="263"/>
      <c r="CJ98" s="263"/>
      <c r="CK98" s="263"/>
      <c r="CL98" s="263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263"/>
    </row>
    <row r="99" spans="1:130" s="20" customFormat="1" ht="16.350000000000001" customHeight="1" x14ac:dyDescent="0.25">
      <c r="A99" s="2539"/>
      <c r="B99" s="2360"/>
      <c r="C99" s="2541"/>
      <c r="D99" s="2357"/>
      <c r="E99" s="2821"/>
      <c r="F99" s="2916" t="s">
        <v>114</v>
      </c>
      <c r="G99" s="2929"/>
      <c r="H99" s="2916" t="s">
        <v>115</v>
      </c>
      <c r="I99" s="2917"/>
      <c r="J99" s="2916" t="s">
        <v>116</v>
      </c>
      <c r="K99" s="2917"/>
      <c r="L99" s="2916" t="s">
        <v>117</v>
      </c>
      <c r="M99" s="2917"/>
      <c r="N99" s="2916" t="s">
        <v>118</v>
      </c>
      <c r="O99" s="2917"/>
      <c r="P99" s="2916" t="s">
        <v>119</v>
      </c>
      <c r="Q99" s="2917"/>
      <c r="R99" s="2916" t="s">
        <v>120</v>
      </c>
      <c r="S99" s="2917"/>
      <c r="T99" s="2916" t="s">
        <v>121</v>
      </c>
      <c r="U99" s="2917"/>
      <c r="V99" s="228"/>
      <c r="W99" s="228"/>
      <c r="X99" s="228"/>
      <c r="Y99" s="228"/>
      <c r="Z99" s="228"/>
      <c r="AA99" s="228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  <c r="BO99" s="263"/>
      <c r="BP99" s="263"/>
      <c r="BQ99" s="263"/>
      <c r="BR99" s="263"/>
      <c r="BS99" s="263"/>
      <c r="BT99" s="263"/>
      <c r="BU99" s="263"/>
      <c r="BV99" s="263"/>
      <c r="BW99" s="263"/>
      <c r="BX99" s="263"/>
      <c r="BY99" s="263"/>
      <c r="BZ99" s="263"/>
      <c r="CA99" s="263"/>
      <c r="CB99" s="263"/>
      <c r="CC99" s="263"/>
      <c r="CD99" s="263"/>
      <c r="CE99" s="263"/>
      <c r="CF99" s="263"/>
      <c r="CG99" s="263"/>
      <c r="CH99" s="263"/>
      <c r="CI99" s="263"/>
      <c r="CJ99" s="263"/>
      <c r="CK99" s="263"/>
      <c r="CL99" s="263"/>
      <c r="CM99" s="263"/>
      <c r="CN99" s="263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3"/>
      <c r="DG99" s="263"/>
      <c r="DH99" s="263"/>
      <c r="DI99" s="263"/>
      <c r="DJ99" s="263"/>
      <c r="DK99" s="263"/>
      <c r="DL99" s="263"/>
      <c r="DM99" s="263"/>
      <c r="DN99" s="263"/>
      <c r="DO99" s="263"/>
      <c r="DP99" s="263"/>
      <c r="DQ99" s="263"/>
      <c r="DR99" s="263"/>
      <c r="DS99" s="263"/>
      <c r="DT99" s="263"/>
      <c r="DU99" s="263"/>
      <c r="DV99" s="263"/>
      <c r="DW99" s="263"/>
      <c r="DX99" s="263"/>
      <c r="DY99" s="263"/>
      <c r="DZ99" s="263"/>
    </row>
    <row r="100" spans="1:130" s="20" customFormat="1" ht="16.350000000000001" customHeight="1" x14ac:dyDescent="0.25">
      <c r="A100" s="2540"/>
      <c r="B100" s="2835"/>
      <c r="C100" s="799" t="s">
        <v>17</v>
      </c>
      <c r="D100" s="815" t="s">
        <v>18</v>
      </c>
      <c r="E100" s="647" t="s">
        <v>19</v>
      </c>
      <c r="F100" s="802" t="s">
        <v>18</v>
      </c>
      <c r="G100" s="816" t="s">
        <v>19</v>
      </c>
      <c r="H100" s="802" t="s">
        <v>18</v>
      </c>
      <c r="I100" s="764" t="s">
        <v>19</v>
      </c>
      <c r="J100" s="802" t="s">
        <v>18</v>
      </c>
      <c r="K100" s="764" t="s">
        <v>19</v>
      </c>
      <c r="L100" s="802" t="s">
        <v>18</v>
      </c>
      <c r="M100" s="764" t="s">
        <v>19</v>
      </c>
      <c r="N100" s="802" t="s">
        <v>18</v>
      </c>
      <c r="O100" s="764" t="s">
        <v>19</v>
      </c>
      <c r="P100" s="802" t="s">
        <v>18</v>
      </c>
      <c r="Q100" s="764" t="s">
        <v>19</v>
      </c>
      <c r="R100" s="802" t="s">
        <v>18</v>
      </c>
      <c r="S100" s="764" t="s">
        <v>19</v>
      </c>
      <c r="T100" s="802" t="s">
        <v>18</v>
      </c>
      <c r="U100" s="764" t="s">
        <v>19</v>
      </c>
      <c r="V100" s="228"/>
      <c r="W100" s="228"/>
      <c r="X100" s="228"/>
      <c r="Y100" s="228"/>
      <c r="Z100" s="228"/>
      <c r="AA100" s="228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  <c r="BO100" s="263"/>
      <c r="BP100" s="263"/>
      <c r="BQ100" s="263"/>
      <c r="BR100" s="263"/>
      <c r="BS100" s="26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263"/>
      <c r="CL100" s="263"/>
      <c r="CM100" s="263"/>
      <c r="CN100" s="263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3"/>
      <c r="DG100" s="263"/>
      <c r="DH100" s="263"/>
      <c r="DI100" s="263"/>
      <c r="DJ100" s="263"/>
      <c r="DK100" s="263"/>
      <c r="DL100" s="263"/>
      <c r="DM100" s="263"/>
      <c r="DN100" s="263"/>
      <c r="DO100" s="263"/>
      <c r="DP100" s="263"/>
      <c r="DQ100" s="263"/>
      <c r="DR100" s="263"/>
      <c r="DS100" s="263"/>
      <c r="DT100" s="263"/>
      <c r="DU100" s="263"/>
      <c r="DV100" s="263"/>
      <c r="DW100" s="263"/>
      <c r="DX100" s="263"/>
      <c r="DY100" s="263"/>
      <c r="DZ100" s="263"/>
    </row>
    <row r="101" spans="1:130" s="20" customFormat="1" ht="16.350000000000001" customHeight="1" x14ac:dyDescent="0.25">
      <c r="A101" s="2847" t="s">
        <v>122</v>
      </c>
      <c r="B101" s="2847"/>
      <c r="C101" s="566">
        <f>SUM(D101+E101)</f>
        <v>0</v>
      </c>
      <c r="D101" s="44">
        <f>+H101+J101+L101+N101+P101+R101+T101</f>
        <v>0</v>
      </c>
      <c r="E101" s="817">
        <f>+I101+K101+M101+O101+Q101+S101+U101</f>
        <v>0</v>
      </c>
      <c r="F101" s="568"/>
      <c r="G101" s="818"/>
      <c r="H101" s="553"/>
      <c r="I101" s="96"/>
      <c r="J101" s="553"/>
      <c r="K101" s="96"/>
      <c r="L101" s="553"/>
      <c r="M101" s="96"/>
      <c r="N101" s="553"/>
      <c r="O101" s="96"/>
      <c r="P101" s="569"/>
      <c r="Q101" s="96"/>
      <c r="R101" s="569"/>
      <c r="S101" s="96"/>
      <c r="T101" s="569"/>
      <c r="U101" s="96"/>
      <c r="V101" s="228"/>
      <c r="W101" s="228"/>
      <c r="X101" s="228"/>
      <c r="Y101" s="228"/>
      <c r="Z101" s="228"/>
      <c r="AA101" s="228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  <c r="BO101" s="263"/>
      <c r="BP101" s="263"/>
      <c r="BQ101" s="263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263"/>
      <c r="DH101" s="263"/>
      <c r="DI101" s="263"/>
      <c r="DJ101" s="263"/>
      <c r="DK101" s="263"/>
      <c r="DL101" s="263"/>
      <c r="DM101" s="263"/>
      <c r="DN101" s="263"/>
      <c r="DO101" s="263"/>
      <c r="DP101" s="263"/>
      <c r="DQ101" s="263"/>
      <c r="DR101" s="263"/>
      <c r="DS101" s="263"/>
      <c r="DT101" s="263"/>
      <c r="DU101" s="263"/>
      <c r="DV101" s="263"/>
      <c r="DW101" s="263"/>
      <c r="DX101" s="263"/>
      <c r="DY101" s="263"/>
      <c r="DZ101" s="263"/>
    </row>
    <row r="102" spans="1:130" s="20" customFormat="1" ht="16.350000000000001" customHeight="1" x14ac:dyDescent="0.25">
      <c r="A102" s="2379" t="s">
        <v>123</v>
      </c>
      <c r="B102" s="2379"/>
      <c r="C102" s="272">
        <f t="shared" ref="C102:C109" si="15">SUM(D102+E102)</f>
        <v>0</v>
      </c>
      <c r="D102" s="273">
        <f>SUM(J102+L102+N102+P102+R102+T102)</f>
        <v>0</v>
      </c>
      <c r="E102" s="90">
        <f t="shared" ref="D102:E104" si="16">SUM(K102+M102+O102+Q102+S102+U102)</f>
        <v>0</v>
      </c>
      <c r="F102" s="274"/>
      <c r="G102" s="275"/>
      <c r="H102" s="274"/>
      <c r="I102" s="276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8"/>
      <c r="W102" s="228"/>
      <c r="X102" s="228"/>
      <c r="Y102" s="228"/>
      <c r="Z102" s="228"/>
      <c r="AA102" s="228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3"/>
      <c r="BQ102" s="263"/>
      <c r="BR102" s="263"/>
      <c r="BS102" s="263"/>
      <c r="BT102" s="263"/>
      <c r="BU102" s="263"/>
      <c r="BV102" s="263"/>
      <c r="BW102" s="263"/>
      <c r="BX102" s="263"/>
      <c r="BY102" s="263"/>
      <c r="BZ102" s="263"/>
      <c r="CA102" s="263"/>
      <c r="CB102" s="263"/>
      <c r="CC102" s="263"/>
      <c r="CD102" s="263"/>
      <c r="CE102" s="263"/>
      <c r="CF102" s="263"/>
      <c r="CG102" s="263"/>
      <c r="CH102" s="263"/>
      <c r="CI102" s="263"/>
      <c r="CJ102" s="263"/>
      <c r="CK102" s="263"/>
      <c r="CL102" s="263"/>
      <c r="CM102" s="263"/>
      <c r="CN102" s="263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3"/>
      <c r="DC102" s="263"/>
      <c r="DD102" s="263"/>
      <c r="DE102" s="263"/>
      <c r="DF102" s="263"/>
      <c r="DG102" s="263"/>
      <c r="DH102" s="263"/>
      <c r="DI102" s="263"/>
      <c r="DJ102" s="263"/>
      <c r="DK102" s="263"/>
      <c r="DL102" s="263"/>
      <c r="DM102" s="263"/>
      <c r="DN102" s="263"/>
      <c r="DO102" s="263"/>
      <c r="DP102" s="263"/>
      <c r="DQ102" s="263"/>
      <c r="DR102" s="263"/>
      <c r="DS102" s="263"/>
      <c r="DT102" s="263"/>
      <c r="DU102" s="263"/>
      <c r="DV102" s="263"/>
      <c r="DW102" s="263"/>
      <c r="DX102" s="263"/>
      <c r="DY102" s="263"/>
      <c r="DZ102" s="263"/>
    </row>
    <row r="103" spans="1:130" s="20" customFormat="1" ht="16.350000000000001" customHeight="1" x14ac:dyDescent="0.25">
      <c r="A103" s="2379" t="s">
        <v>124</v>
      </c>
      <c r="B103" s="2379"/>
      <c r="C103" s="272">
        <f t="shared" si="15"/>
        <v>0</v>
      </c>
      <c r="D103" s="273">
        <f t="shared" si="16"/>
        <v>0</v>
      </c>
      <c r="E103" s="90">
        <f t="shared" si="16"/>
        <v>0</v>
      </c>
      <c r="F103" s="277"/>
      <c r="G103" s="278"/>
      <c r="H103" s="277"/>
      <c r="I103" s="279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8"/>
      <c r="W103" s="228"/>
      <c r="X103" s="228"/>
      <c r="Y103" s="228"/>
      <c r="Z103" s="228"/>
      <c r="AA103" s="228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  <c r="BO103" s="263"/>
      <c r="BP103" s="263"/>
      <c r="BQ103" s="263"/>
      <c r="BR103" s="263"/>
      <c r="BS103" s="263"/>
      <c r="BT103" s="263"/>
      <c r="BU103" s="263"/>
      <c r="BV103" s="263"/>
      <c r="BW103" s="263"/>
      <c r="BX103" s="263"/>
      <c r="BY103" s="263"/>
      <c r="BZ103" s="263"/>
      <c r="CA103" s="263"/>
      <c r="CB103" s="263"/>
      <c r="CC103" s="263"/>
      <c r="CD103" s="263"/>
      <c r="CE103" s="263"/>
      <c r="CF103" s="263"/>
      <c r="CG103" s="263"/>
      <c r="CH103" s="263"/>
      <c r="CI103" s="263"/>
      <c r="CJ103" s="263"/>
      <c r="CK103" s="263"/>
      <c r="CL103" s="263"/>
      <c r="CM103" s="263"/>
      <c r="CN103" s="263"/>
      <c r="CO103" s="263"/>
      <c r="CP103" s="263"/>
      <c r="CQ103" s="263"/>
      <c r="CR103" s="263"/>
      <c r="CS103" s="263"/>
      <c r="CT103" s="263"/>
      <c r="CU103" s="263"/>
      <c r="CV103" s="263"/>
      <c r="CW103" s="263"/>
      <c r="CX103" s="263"/>
      <c r="CY103" s="263"/>
      <c r="CZ103" s="263"/>
      <c r="DA103" s="263"/>
      <c r="DB103" s="263"/>
      <c r="DC103" s="263"/>
      <c r="DD103" s="263"/>
      <c r="DE103" s="263"/>
      <c r="DF103" s="263"/>
      <c r="DG103" s="263"/>
      <c r="DH103" s="263"/>
      <c r="DI103" s="263"/>
      <c r="DJ103" s="263"/>
      <c r="DK103" s="263"/>
      <c r="DL103" s="263"/>
      <c r="DM103" s="263"/>
      <c r="DN103" s="263"/>
      <c r="DO103" s="263"/>
      <c r="DP103" s="263"/>
      <c r="DQ103" s="263"/>
      <c r="DR103" s="263"/>
      <c r="DS103" s="263"/>
      <c r="DT103" s="263"/>
      <c r="DU103" s="263"/>
      <c r="DV103" s="263"/>
      <c r="DW103" s="263"/>
      <c r="DX103" s="263"/>
      <c r="DY103" s="263"/>
      <c r="DZ103" s="263"/>
    </row>
    <row r="104" spans="1:130" s="20" customFormat="1" ht="16.350000000000001" customHeight="1" x14ac:dyDescent="0.25">
      <c r="A104" s="2380" t="s">
        <v>125</v>
      </c>
      <c r="B104" s="2381"/>
      <c r="C104" s="272">
        <f t="shared" si="15"/>
        <v>0</v>
      </c>
      <c r="D104" s="273">
        <f t="shared" si="16"/>
        <v>0</v>
      </c>
      <c r="E104" s="90">
        <f t="shared" si="16"/>
        <v>0</v>
      </c>
      <c r="F104" s="277"/>
      <c r="G104" s="278"/>
      <c r="H104" s="277"/>
      <c r="I104" s="279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8"/>
      <c r="W104" s="228"/>
      <c r="X104" s="228"/>
      <c r="Y104" s="228"/>
      <c r="Z104" s="228"/>
      <c r="AA104" s="228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63"/>
      <c r="BT104" s="263"/>
      <c r="BU104" s="263"/>
      <c r="BV104" s="263"/>
      <c r="BW104" s="263"/>
      <c r="BX104" s="263"/>
      <c r="BY104" s="263"/>
      <c r="BZ104" s="263"/>
      <c r="CA104" s="263"/>
      <c r="CB104" s="263"/>
      <c r="CC104" s="263"/>
      <c r="CD104" s="263"/>
      <c r="CE104" s="263"/>
      <c r="CF104" s="263"/>
      <c r="CG104" s="263"/>
      <c r="CH104" s="263"/>
      <c r="CI104" s="263"/>
      <c r="CJ104" s="263"/>
      <c r="CK104" s="263"/>
      <c r="CL104" s="263"/>
      <c r="CM104" s="263"/>
      <c r="CN104" s="263"/>
      <c r="CO104" s="263"/>
      <c r="CP104" s="263"/>
      <c r="CQ104" s="263"/>
      <c r="CR104" s="263"/>
      <c r="CS104" s="263"/>
      <c r="CT104" s="263"/>
      <c r="CU104" s="263"/>
      <c r="CV104" s="263"/>
      <c r="CW104" s="263"/>
      <c r="CX104" s="263"/>
      <c r="CY104" s="263"/>
      <c r="CZ104" s="263"/>
      <c r="DA104" s="263"/>
      <c r="DB104" s="263"/>
      <c r="DC104" s="263"/>
      <c r="DD104" s="263"/>
      <c r="DE104" s="263"/>
      <c r="DF104" s="263"/>
      <c r="DG104" s="263"/>
      <c r="DH104" s="263"/>
      <c r="DI104" s="263"/>
      <c r="DJ104" s="263"/>
      <c r="DK104" s="263"/>
      <c r="DL104" s="263"/>
      <c r="DM104" s="263"/>
      <c r="DN104" s="263"/>
      <c r="DO104" s="263"/>
      <c r="DP104" s="263"/>
      <c r="DQ104" s="263"/>
      <c r="DR104" s="263"/>
      <c r="DS104" s="263"/>
      <c r="DT104" s="263"/>
      <c r="DU104" s="263"/>
      <c r="DV104" s="263"/>
      <c r="DW104" s="263"/>
      <c r="DX104" s="263"/>
      <c r="DY104" s="263"/>
      <c r="DZ104" s="263"/>
    </row>
    <row r="105" spans="1:130" s="20" customFormat="1" ht="20.25" customHeight="1" x14ac:dyDescent="0.25">
      <c r="A105" s="2380" t="s">
        <v>126</v>
      </c>
      <c r="B105" s="2381"/>
      <c r="C105" s="272">
        <f t="shared" si="15"/>
        <v>0</v>
      </c>
      <c r="D105" s="273">
        <f>+F105+H105</f>
        <v>0</v>
      </c>
      <c r="E105" s="90">
        <f>+G105+I105</f>
        <v>0</v>
      </c>
      <c r="F105" s="105"/>
      <c r="G105" s="280"/>
      <c r="H105" s="105"/>
      <c r="I105" s="109"/>
      <c r="J105" s="274"/>
      <c r="K105" s="276"/>
      <c r="L105" s="274"/>
      <c r="M105" s="276"/>
      <c r="N105" s="274"/>
      <c r="O105" s="276"/>
      <c r="P105" s="281"/>
      <c r="Q105" s="276"/>
      <c r="R105" s="281"/>
      <c r="S105" s="276"/>
      <c r="T105" s="281"/>
      <c r="U105" s="276"/>
      <c r="V105" s="228"/>
      <c r="W105" s="228"/>
      <c r="X105" s="228"/>
      <c r="Y105" s="228"/>
      <c r="Z105" s="228"/>
      <c r="AA105" s="228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  <c r="BO105" s="263"/>
      <c r="BP105" s="263"/>
      <c r="BQ105" s="263"/>
      <c r="BR105" s="263"/>
      <c r="BS105" s="263"/>
      <c r="BT105" s="263"/>
      <c r="BU105" s="263"/>
      <c r="BV105" s="263"/>
      <c r="BW105" s="263"/>
      <c r="BX105" s="263"/>
      <c r="BY105" s="263"/>
      <c r="BZ105" s="263"/>
      <c r="CA105" s="263"/>
      <c r="CB105" s="263"/>
      <c r="CC105" s="263"/>
      <c r="CD105" s="263"/>
      <c r="CE105" s="263"/>
      <c r="CF105" s="263"/>
      <c r="CG105" s="263"/>
      <c r="CH105" s="263"/>
      <c r="CI105" s="263"/>
      <c r="CJ105" s="263"/>
      <c r="CK105" s="263"/>
      <c r="CL105" s="263"/>
      <c r="CM105" s="263"/>
      <c r="CN105" s="263"/>
      <c r="CO105" s="263"/>
      <c r="CP105" s="263"/>
      <c r="CQ105" s="263"/>
      <c r="CR105" s="263"/>
      <c r="CS105" s="263"/>
      <c r="CT105" s="263"/>
      <c r="CU105" s="263"/>
      <c r="CV105" s="263"/>
      <c r="CW105" s="263"/>
      <c r="CX105" s="263"/>
      <c r="CY105" s="263"/>
      <c r="CZ105" s="263"/>
      <c r="DA105" s="263"/>
      <c r="DB105" s="263"/>
      <c r="DC105" s="263"/>
      <c r="DD105" s="263"/>
      <c r="DE105" s="263"/>
      <c r="DF105" s="263"/>
      <c r="DG105" s="263"/>
      <c r="DH105" s="263"/>
      <c r="DI105" s="263"/>
      <c r="DJ105" s="263"/>
      <c r="DK105" s="263"/>
      <c r="DL105" s="263"/>
      <c r="DM105" s="263"/>
      <c r="DN105" s="263"/>
      <c r="DO105" s="263"/>
      <c r="DP105" s="263"/>
      <c r="DQ105" s="263"/>
      <c r="DR105" s="263"/>
      <c r="DS105" s="263"/>
      <c r="DT105" s="263"/>
      <c r="DU105" s="263"/>
      <c r="DV105" s="263"/>
      <c r="DW105" s="263"/>
      <c r="DX105" s="263"/>
      <c r="DY105" s="263"/>
      <c r="DZ105" s="263"/>
    </row>
    <row r="106" spans="1:130" s="20" customFormat="1" ht="16.350000000000001" customHeight="1" x14ac:dyDescent="0.25">
      <c r="A106" s="2380" t="s">
        <v>127</v>
      </c>
      <c r="B106" s="2381"/>
      <c r="C106" s="282">
        <f t="shared" si="15"/>
        <v>0</v>
      </c>
      <c r="D106" s="273">
        <f>+F106+H106</f>
        <v>0</v>
      </c>
      <c r="E106" s="90">
        <f>+G106+I106</f>
        <v>0</v>
      </c>
      <c r="F106" s="105"/>
      <c r="G106" s="280"/>
      <c r="H106" s="105"/>
      <c r="I106" s="109"/>
      <c r="J106" s="283"/>
      <c r="K106" s="284"/>
      <c r="L106" s="283"/>
      <c r="M106" s="284"/>
      <c r="N106" s="283"/>
      <c r="O106" s="284"/>
      <c r="P106" s="507"/>
      <c r="Q106" s="284"/>
      <c r="R106" s="507"/>
      <c r="S106" s="284"/>
      <c r="T106" s="507"/>
      <c r="U106" s="284"/>
      <c r="V106" s="228"/>
      <c r="W106" s="228"/>
      <c r="X106" s="228"/>
      <c r="Y106" s="228"/>
      <c r="Z106" s="228"/>
      <c r="AA106" s="228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  <c r="BO106" s="263"/>
      <c r="BP106" s="263"/>
      <c r="BQ106" s="263"/>
      <c r="BR106" s="263"/>
      <c r="BS106" s="263"/>
      <c r="BT106" s="263"/>
      <c r="BU106" s="263"/>
      <c r="BV106" s="263"/>
      <c r="BW106" s="263"/>
      <c r="BX106" s="263"/>
      <c r="BY106" s="263"/>
      <c r="BZ106" s="263"/>
      <c r="CA106" s="263"/>
      <c r="CB106" s="263"/>
      <c r="CC106" s="263"/>
      <c r="CD106" s="263"/>
      <c r="CE106" s="263"/>
      <c r="CF106" s="263"/>
      <c r="CG106" s="263"/>
      <c r="CH106" s="263"/>
      <c r="CI106" s="263"/>
      <c r="CJ106" s="263"/>
      <c r="CK106" s="263"/>
      <c r="CL106" s="263"/>
      <c r="CM106" s="263"/>
      <c r="CN106" s="263"/>
      <c r="CO106" s="263"/>
      <c r="CP106" s="263"/>
      <c r="CQ106" s="263"/>
      <c r="CR106" s="263"/>
      <c r="CS106" s="263"/>
      <c r="CT106" s="263"/>
      <c r="CU106" s="263"/>
      <c r="CV106" s="263"/>
      <c r="CW106" s="263"/>
      <c r="CX106" s="263"/>
      <c r="CY106" s="263"/>
      <c r="CZ106" s="263"/>
      <c r="DA106" s="263"/>
      <c r="DB106" s="263"/>
      <c r="DC106" s="263"/>
      <c r="DD106" s="263"/>
      <c r="DE106" s="263"/>
      <c r="DF106" s="263"/>
      <c r="DG106" s="263"/>
      <c r="DH106" s="263"/>
      <c r="DI106" s="263"/>
      <c r="DJ106" s="263"/>
      <c r="DK106" s="263"/>
      <c r="DL106" s="263"/>
      <c r="DM106" s="263"/>
      <c r="DN106" s="263"/>
      <c r="DO106" s="263"/>
      <c r="DP106" s="263"/>
      <c r="DQ106" s="263"/>
      <c r="DR106" s="263"/>
      <c r="DS106" s="263"/>
      <c r="DT106" s="263"/>
      <c r="DU106" s="263"/>
      <c r="DV106" s="263"/>
      <c r="DW106" s="263"/>
      <c r="DX106" s="263"/>
      <c r="DY106" s="263"/>
      <c r="DZ106" s="263"/>
    </row>
    <row r="107" spans="1:130" s="20" customFormat="1" ht="16.350000000000001" customHeight="1" x14ac:dyDescent="0.25">
      <c r="A107" s="2925" t="s">
        <v>128</v>
      </c>
      <c r="B107" s="819" t="s">
        <v>129</v>
      </c>
      <c r="C107" s="820">
        <f t="shared" si="15"/>
        <v>0</v>
      </c>
      <c r="D107" s="821">
        <f>SUM(F107+H107+J107+L107+N107+P107+R107+T107)</f>
        <v>0</v>
      </c>
      <c r="E107" s="817">
        <f>SUM(G107+I107+K107+M107+O107+Q107+S107+U107)</f>
        <v>0</v>
      </c>
      <c r="F107" s="553"/>
      <c r="G107" s="822"/>
      <c r="H107" s="553"/>
      <c r="I107" s="823"/>
      <c r="J107" s="553"/>
      <c r="K107" s="96"/>
      <c r="L107" s="553"/>
      <c r="M107" s="96"/>
      <c r="N107" s="553"/>
      <c r="O107" s="823"/>
      <c r="P107" s="553"/>
      <c r="Q107" s="823"/>
      <c r="R107" s="553"/>
      <c r="S107" s="823"/>
      <c r="T107" s="553"/>
      <c r="U107" s="823"/>
      <c r="V107" s="228"/>
      <c r="W107" s="228"/>
      <c r="X107" s="228"/>
      <c r="Y107" s="228"/>
      <c r="Z107" s="228"/>
      <c r="AA107" s="228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3"/>
      <c r="BN107" s="263"/>
      <c r="BO107" s="263"/>
      <c r="BP107" s="263"/>
      <c r="BQ107" s="263"/>
      <c r="BR107" s="263"/>
      <c r="BS107" s="263"/>
      <c r="BT107" s="263"/>
      <c r="BU107" s="263"/>
      <c r="BV107" s="263"/>
      <c r="BW107" s="263"/>
      <c r="BX107" s="263"/>
      <c r="BY107" s="263"/>
      <c r="BZ107" s="263"/>
      <c r="CA107" s="263"/>
      <c r="CB107" s="263"/>
      <c r="CC107" s="263"/>
      <c r="CD107" s="263"/>
      <c r="CE107" s="263"/>
      <c r="CF107" s="263"/>
      <c r="CG107" s="263"/>
      <c r="CH107" s="263"/>
      <c r="CI107" s="263"/>
      <c r="CJ107" s="263"/>
      <c r="CK107" s="263"/>
      <c r="CL107" s="263"/>
      <c r="CM107" s="263"/>
      <c r="CN107" s="263"/>
      <c r="CO107" s="263"/>
      <c r="CP107" s="263"/>
      <c r="CQ107" s="263"/>
      <c r="CR107" s="263"/>
      <c r="CS107" s="263"/>
      <c r="CT107" s="263"/>
      <c r="CU107" s="263"/>
      <c r="CV107" s="263"/>
      <c r="CW107" s="263"/>
      <c r="CX107" s="263"/>
      <c r="CY107" s="263"/>
      <c r="CZ107" s="263"/>
      <c r="DA107" s="263"/>
      <c r="DB107" s="263"/>
      <c r="DC107" s="263"/>
      <c r="DD107" s="263"/>
      <c r="DE107" s="263"/>
      <c r="DF107" s="263"/>
      <c r="DG107" s="263"/>
      <c r="DH107" s="263"/>
      <c r="DI107" s="263"/>
      <c r="DJ107" s="263"/>
      <c r="DK107" s="263"/>
      <c r="DL107" s="263"/>
      <c r="DM107" s="263"/>
      <c r="DN107" s="263"/>
      <c r="DO107" s="263"/>
      <c r="DP107" s="263"/>
      <c r="DQ107" s="263"/>
      <c r="DR107" s="263"/>
      <c r="DS107" s="263"/>
      <c r="DT107" s="263"/>
      <c r="DU107" s="263"/>
      <c r="DV107" s="263"/>
      <c r="DW107" s="263"/>
      <c r="DX107" s="263"/>
      <c r="DY107" s="263"/>
      <c r="DZ107" s="263"/>
    </row>
    <row r="108" spans="1:130" s="20" customFormat="1" ht="20.25" customHeight="1" x14ac:dyDescent="0.25">
      <c r="A108" s="2518"/>
      <c r="B108" s="291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2">
        <f t="shared" si="17"/>
        <v>0</v>
      </c>
      <c r="F108" s="105"/>
      <c r="G108" s="280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8"/>
      <c r="W108" s="228"/>
      <c r="X108" s="228"/>
      <c r="Y108" s="228"/>
      <c r="Z108" s="228"/>
      <c r="AA108" s="228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3"/>
      <c r="BQ108" s="263"/>
      <c r="BR108" s="263"/>
      <c r="BS108" s="263"/>
      <c r="BT108" s="263"/>
      <c r="BU108" s="263"/>
      <c r="BV108" s="263"/>
      <c r="BW108" s="263"/>
      <c r="BX108" s="263"/>
      <c r="BY108" s="263"/>
      <c r="BZ108" s="263"/>
      <c r="CA108" s="263"/>
      <c r="CB108" s="263"/>
      <c r="CC108" s="263"/>
      <c r="CD108" s="263"/>
      <c r="CE108" s="263"/>
      <c r="CF108" s="263"/>
      <c r="CG108" s="263"/>
      <c r="CH108" s="263"/>
      <c r="CI108" s="263"/>
      <c r="CJ108" s="263"/>
      <c r="CK108" s="263"/>
      <c r="CL108" s="263"/>
      <c r="CM108" s="263"/>
      <c r="CN108" s="263"/>
      <c r="CO108" s="263"/>
      <c r="CP108" s="263"/>
      <c r="CQ108" s="263"/>
      <c r="CR108" s="263"/>
      <c r="CS108" s="263"/>
      <c r="CT108" s="263"/>
      <c r="CU108" s="263"/>
      <c r="CV108" s="263"/>
      <c r="CW108" s="263"/>
      <c r="CX108" s="263"/>
      <c r="CY108" s="263"/>
      <c r="CZ108" s="263"/>
      <c r="DA108" s="263"/>
      <c r="DB108" s="263"/>
      <c r="DC108" s="263"/>
      <c r="DD108" s="263"/>
      <c r="DE108" s="263"/>
      <c r="DF108" s="263"/>
      <c r="DG108" s="263"/>
      <c r="DH108" s="263"/>
      <c r="DI108" s="263"/>
      <c r="DJ108" s="263"/>
      <c r="DK108" s="263"/>
      <c r="DL108" s="263"/>
      <c r="DM108" s="263"/>
      <c r="DN108" s="263"/>
      <c r="DO108" s="263"/>
      <c r="DP108" s="263"/>
      <c r="DQ108" s="263"/>
      <c r="DR108" s="263"/>
      <c r="DS108" s="263"/>
      <c r="DT108" s="263"/>
      <c r="DU108" s="263"/>
      <c r="DV108" s="263"/>
      <c r="DW108" s="263"/>
      <c r="DX108" s="263"/>
      <c r="DY108" s="263"/>
      <c r="DZ108" s="263"/>
    </row>
    <row r="109" spans="1:130" s="20" customFormat="1" ht="30.75" customHeight="1" x14ac:dyDescent="0.25">
      <c r="A109" s="2382"/>
      <c r="B109" s="138" t="s">
        <v>131</v>
      </c>
      <c r="C109" s="49">
        <f t="shared" si="15"/>
        <v>0</v>
      </c>
      <c r="D109" s="92">
        <f t="shared" si="17"/>
        <v>0</v>
      </c>
      <c r="E109" s="185">
        <f t="shared" si="17"/>
        <v>0</v>
      </c>
      <c r="F109" s="54"/>
      <c r="G109" s="293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8"/>
      <c r="W109" s="228"/>
      <c r="X109" s="228"/>
      <c r="Y109" s="228"/>
      <c r="Z109" s="228"/>
      <c r="AA109" s="228"/>
      <c r="BA109" s="263"/>
      <c r="BB109" s="263"/>
      <c r="BC109" s="263"/>
      <c r="BD109" s="263"/>
      <c r="BE109" s="263"/>
      <c r="BF109" s="263"/>
      <c r="BG109" s="263"/>
      <c r="BH109" s="263"/>
      <c r="BI109" s="263"/>
      <c r="BJ109" s="263"/>
      <c r="BK109" s="263"/>
      <c r="BL109" s="263"/>
      <c r="BM109" s="263"/>
      <c r="BN109" s="263"/>
      <c r="BO109" s="263"/>
      <c r="BP109" s="263"/>
      <c r="BQ109" s="263"/>
      <c r="BR109" s="263"/>
      <c r="BS109" s="263"/>
      <c r="BT109" s="263"/>
      <c r="BU109" s="263"/>
      <c r="BV109" s="263"/>
      <c r="BW109" s="263"/>
      <c r="BX109" s="263"/>
      <c r="BY109" s="263"/>
      <c r="BZ109" s="263"/>
      <c r="CA109" s="263"/>
      <c r="CB109" s="263"/>
      <c r="CC109" s="263"/>
      <c r="CD109" s="263"/>
      <c r="CE109" s="263"/>
      <c r="CF109" s="263"/>
      <c r="CG109" s="263"/>
      <c r="CH109" s="263"/>
      <c r="CI109" s="263"/>
      <c r="CJ109" s="263"/>
      <c r="CK109" s="263"/>
      <c r="CL109" s="263"/>
      <c r="CM109" s="263"/>
      <c r="CN109" s="263"/>
      <c r="CO109" s="263"/>
      <c r="CP109" s="263"/>
      <c r="CQ109" s="263"/>
      <c r="CR109" s="263"/>
      <c r="CS109" s="263"/>
      <c r="CT109" s="263"/>
      <c r="CU109" s="263"/>
      <c r="CV109" s="263"/>
      <c r="CW109" s="263"/>
      <c r="CX109" s="263"/>
      <c r="CY109" s="263"/>
      <c r="CZ109" s="263"/>
      <c r="DA109" s="263"/>
      <c r="DB109" s="263"/>
      <c r="DC109" s="263"/>
      <c r="DD109" s="263"/>
      <c r="DE109" s="263"/>
      <c r="DF109" s="263"/>
      <c r="DG109" s="263"/>
      <c r="DH109" s="263"/>
      <c r="DI109" s="263"/>
      <c r="DJ109" s="263"/>
      <c r="DK109" s="263"/>
      <c r="DL109" s="263"/>
      <c r="DM109" s="263"/>
      <c r="DN109" s="263"/>
      <c r="DO109" s="263"/>
      <c r="DP109" s="263"/>
      <c r="DQ109" s="263"/>
      <c r="DR109" s="263"/>
      <c r="DS109" s="263"/>
      <c r="DT109" s="263"/>
      <c r="DU109" s="263"/>
      <c r="DV109" s="263"/>
      <c r="DW109" s="263"/>
      <c r="DX109" s="263"/>
      <c r="DY109" s="263"/>
      <c r="DZ109" s="263"/>
    </row>
    <row r="110" spans="1:130" ht="31.35" customHeight="1" x14ac:dyDescent="0.25">
      <c r="A110" s="294" t="s">
        <v>132</v>
      </c>
      <c r="B110" s="294"/>
      <c r="C110" s="294"/>
      <c r="D110" s="294"/>
      <c r="E110" s="294"/>
      <c r="F110" s="295"/>
      <c r="G110" s="295"/>
      <c r="H110" s="295"/>
      <c r="I110" s="296"/>
      <c r="J110" s="297"/>
      <c r="K110" s="297"/>
      <c r="L110" s="298"/>
      <c r="M110" s="299"/>
      <c r="N110" s="300"/>
      <c r="O110" s="295"/>
      <c r="P110" s="300"/>
      <c r="Q110" s="517"/>
      <c r="R110" s="302"/>
      <c r="S110" s="302"/>
      <c r="T110" s="300"/>
      <c r="U110" s="300"/>
      <c r="V110" s="300"/>
      <c r="W110" s="295"/>
      <c r="X110" s="300"/>
      <c r="Y110" s="295"/>
      <c r="Z110" s="303"/>
      <c r="AA110" s="304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518" t="s">
        <v>25</v>
      </c>
      <c r="B111" s="2518" t="s">
        <v>26</v>
      </c>
      <c r="C111" s="2505" t="s">
        <v>27</v>
      </c>
      <c r="D111" s="2366"/>
      <c r="E111" s="2331"/>
      <c r="F111" s="2377" t="s">
        <v>28</v>
      </c>
      <c r="G111" s="2377"/>
      <c r="H111" s="2377"/>
      <c r="I111" s="2377"/>
      <c r="J111" s="2377"/>
      <c r="K111" s="2377"/>
      <c r="L111" s="2377"/>
      <c r="M111" s="2377"/>
      <c r="N111" s="2377"/>
      <c r="O111" s="2377"/>
      <c r="P111" s="2377"/>
      <c r="Q111" s="2377"/>
      <c r="R111" s="2377"/>
      <c r="S111" s="2377"/>
      <c r="T111" s="2378"/>
      <c r="U111" s="2378"/>
      <c r="V111" s="2377"/>
      <c r="W111" s="2377"/>
      <c r="X111" s="2377"/>
      <c r="Y111" s="2377"/>
      <c r="Z111" s="2377"/>
      <c r="AA111" s="2835"/>
    </row>
    <row r="112" spans="1:130" ht="16.350000000000001" customHeight="1" x14ac:dyDescent="0.25">
      <c r="A112" s="2518"/>
      <c r="B112" s="2518"/>
      <c r="C112" s="2376"/>
      <c r="D112" s="2357"/>
      <c r="E112" s="2821"/>
      <c r="F112" s="2929" t="s">
        <v>133</v>
      </c>
      <c r="G112" s="2917"/>
      <c r="H112" s="2916" t="s">
        <v>134</v>
      </c>
      <c r="I112" s="2917"/>
      <c r="J112" s="2916" t="s">
        <v>135</v>
      </c>
      <c r="K112" s="2917"/>
      <c r="L112" s="2929" t="s">
        <v>136</v>
      </c>
      <c r="M112" s="2917"/>
      <c r="N112" s="2916" t="s">
        <v>137</v>
      </c>
      <c r="O112" s="2917"/>
      <c r="P112" s="2916" t="s">
        <v>138</v>
      </c>
      <c r="Q112" s="2917"/>
      <c r="R112" s="2916" t="s">
        <v>139</v>
      </c>
      <c r="S112" s="2917"/>
      <c r="T112" s="2916" t="s">
        <v>140</v>
      </c>
      <c r="U112" s="2917"/>
      <c r="V112" s="2916" t="s">
        <v>141</v>
      </c>
      <c r="W112" s="2917"/>
      <c r="X112" s="2916" t="s">
        <v>142</v>
      </c>
      <c r="Y112" s="2917"/>
      <c r="Z112" s="2938" t="s">
        <v>143</v>
      </c>
      <c r="AA112" s="2932"/>
    </row>
    <row r="113" spans="1:28" ht="16.350000000000001" customHeight="1" x14ac:dyDescent="0.25">
      <c r="A113" s="2353"/>
      <c r="B113" s="2353"/>
      <c r="C113" s="802" t="s">
        <v>17</v>
      </c>
      <c r="D113" s="815" t="s">
        <v>18</v>
      </c>
      <c r="E113" s="824" t="s">
        <v>19</v>
      </c>
      <c r="F113" s="800" t="s">
        <v>18</v>
      </c>
      <c r="G113" s="647" t="s">
        <v>19</v>
      </c>
      <c r="H113" s="802" t="s">
        <v>18</v>
      </c>
      <c r="I113" s="647" t="s">
        <v>19</v>
      </c>
      <c r="J113" s="802" t="s">
        <v>18</v>
      </c>
      <c r="K113" s="647" t="s">
        <v>19</v>
      </c>
      <c r="L113" s="800" t="s">
        <v>18</v>
      </c>
      <c r="M113" s="647" t="s">
        <v>19</v>
      </c>
      <c r="N113" s="802" t="s">
        <v>18</v>
      </c>
      <c r="O113" s="647" t="s">
        <v>19</v>
      </c>
      <c r="P113" s="802" t="s">
        <v>18</v>
      </c>
      <c r="Q113" s="647" t="s">
        <v>19</v>
      </c>
      <c r="R113" s="802" t="s">
        <v>18</v>
      </c>
      <c r="S113" s="825" t="s">
        <v>19</v>
      </c>
      <c r="T113" s="802" t="s">
        <v>18</v>
      </c>
      <c r="U113" s="647" t="s">
        <v>19</v>
      </c>
      <c r="V113" s="802" t="s">
        <v>18</v>
      </c>
      <c r="W113" s="647" t="s">
        <v>19</v>
      </c>
      <c r="X113" s="802" t="s">
        <v>18</v>
      </c>
      <c r="Y113" s="647" t="s">
        <v>19</v>
      </c>
      <c r="Z113" s="826" t="s">
        <v>18</v>
      </c>
      <c r="AA113" s="307" t="s">
        <v>19</v>
      </c>
      <c r="AB113" s="508"/>
    </row>
    <row r="114" spans="1:28" ht="16.350000000000001" customHeight="1" x14ac:dyDescent="0.25">
      <c r="A114" s="2844" t="s">
        <v>144</v>
      </c>
      <c r="B114" s="554" t="s">
        <v>145</v>
      </c>
      <c r="C114" s="572">
        <f t="shared" ref="C114:C143" si="18">SUM(D114+E114)</f>
        <v>0</v>
      </c>
      <c r="D114" s="310">
        <f>SUM(F114+H114+J114+L114+N114+P114+R114+T114+V114+X114+Z114)</f>
        <v>0</v>
      </c>
      <c r="E114" s="311">
        <f t="shared" ref="E114:E143" si="19">SUM(G114+I114+K114+M114+O114+Q114+S114+U114+W114+Y114+AA114)</f>
        <v>0</v>
      </c>
      <c r="F114" s="827"/>
      <c r="G114" s="823"/>
      <c r="H114" s="553"/>
      <c r="I114" s="96"/>
      <c r="J114" s="553"/>
      <c r="K114" s="96"/>
      <c r="L114" s="828"/>
      <c r="M114" s="96"/>
      <c r="N114" s="553"/>
      <c r="O114" s="96"/>
      <c r="P114" s="553"/>
      <c r="Q114" s="96"/>
      <c r="R114" s="553"/>
      <c r="S114" s="96"/>
      <c r="T114" s="553"/>
      <c r="U114" s="96"/>
      <c r="V114" s="569"/>
      <c r="W114" s="96"/>
      <c r="X114" s="569"/>
      <c r="Y114" s="96"/>
      <c r="Z114" s="822"/>
      <c r="AA114" s="314"/>
    </row>
    <row r="115" spans="1:28" ht="16.350000000000001" customHeight="1" x14ac:dyDescent="0.25">
      <c r="A115" s="2372"/>
      <c r="B115" s="619" t="s">
        <v>146</v>
      </c>
      <c r="C115" s="513">
        <f t="shared" si="18"/>
        <v>0</v>
      </c>
      <c r="D115" s="316">
        <f t="shared" ref="D115:D143" si="20">SUM(F115+H115+J115+L115+N115+P115+R115+T115+V115+X115+Z115)</f>
        <v>0</v>
      </c>
      <c r="E115" s="317">
        <f t="shared" si="19"/>
        <v>0</v>
      </c>
      <c r="F115" s="165"/>
      <c r="G115" s="86"/>
      <c r="H115" s="82"/>
      <c r="I115" s="83"/>
      <c r="J115" s="82"/>
      <c r="K115" s="83"/>
      <c r="L115" s="318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19"/>
      <c r="AA115" s="320"/>
    </row>
    <row r="116" spans="1:28" ht="16.350000000000001" customHeight="1" x14ac:dyDescent="0.25">
      <c r="A116" s="2372"/>
      <c r="B116" s="617" t="s">
        <v>147</v>
      </c>
      <c r="C116" s="513">
        <f t="shared" si="18"/>
        <v>0</v>
      </c>
      <c r="D116" s="316">
        <f t="shared" si="20"/>
        <v>0</v>
      </c>
      <c r="E116" s="317">
        <f t="shared" si="19"/>
        <v>0</v>
      </c>
      <c r="F116" s="165"/>
      <c r="G116" s="86"/>
      <c r="H116" s="82"/>
      <c r="I116" s="83"/>
      <c r="J116" s="82"/>
      <c r="K116" s="83"/>
      <c r="L116" s="318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19"/>
      <c r="AA116" s="320"/>
    </row>
    <row r="117" spans="1:28" ht="16.350000000000001" customHeight="1" x14ac:dyDescent="0.25">
      <c r="A117" s="2373"/>
      <c r="B117" s="617" t="s">
        <v>148</v>
      </c>
      <c r="C117" s="321">
        <f t="shared" si="18"/>
        <v>0</v>
      </c>
      <c r="D117" s="322">
        <f t="shared" si="20"/>
        <v>0</v>
      </c>
      <c r="E117" s="323">
        <f t="shared" si="19"/>
        <v>0</v>
      </c>
      <c r="F117" s="165"/>
      <c r="G117" s="86"/>
      <c r="H117" s="82"/>
      <c r="I117" s="83"/>
      <c r="J117" s="82"/>
      <c r="K117" s="83"/>
      <c r="L117" s="318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19"/>
      <c r="AA117" s="320"/>
    </row>
    <row r="118" spans="1:28" ht="16.350000000000001" customHeight="1" x14ac:dyDescent="0.25">
      <c r="A118" s="2374"/>
      <c r="B118" s="616" t="s">
        <v>149</v>
      </c>
      <c r="C118" s="256">
        <f t="shared" si="18"/>
        <v>0</v>
      </c>
      <c r="D118" s="324">
        <f t="shared" si="20"/>
        <v>0</v>
      </c>
      <c r="E118" s="325">
        <f t="shared" si="19"/>
        <v>0</v>
      </c>
      <c r="F118" s="194"/>
      <c r="G118" s="55"/>
      <c r="H118" s="54"/>
      <c r="I118" s="93"/>
      <c r="J118" s="54"/>
      <c r="K118" s="93"/>
      <c r="L118" s="293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6"/>
      <c r="AA118" s="189"/>
    </row>
    <row r="119" spans="1:28" ht="16.350000000000001" customHeight="1" x14ac:dyDescent="0.25">
      <c r="A119" s="2844" t="s">
        <v>150</v>
      </c>
      <c r="B119" s="554" t="s">
        <v>145</v>
      </c>
      <c r="C119" s="572">
        <f t="shared" si="18"/>
        <v>0</v>
      </c>
      <c r="D119" s="310">
        <f t="shared" si="20"/>
        <v>0</v>
      </c>
      <c r="E119" s="311">
        <f t="shared" si="19"/>
        <v>0</v>
      </c>
      <c r="F119" s="827"/>
      <c r="G119" s="823"/>
      <c r="H119" s="553"/>
      <c r="I119" s="96"/>
      <c r="J119" s="553"/>
      <c r="K119" s="96"/>
      <c r="L119" s="828"/>
      <c r="M119" s="96"/>
      <c r="N119" s="553"/>
      <c r="O119" s="96"/>
      <c r="P119" s="553"/>
      <c r="Q119" s="96"/>
      <c r="R119" s="553"/>
      <c r="S119" s="96"/>
      <c r="T119" s="553"/>
      <c r="U119" s="96"/>
      <c r="V119" s="569"/>
      <c r="W119" s="96"/>
      <c r="X119" s="569"/>
      <c r="Y119" s="96"/>
      <c r="Z119" s="822"/>
      <c r="AA119" s="314"/>
    </row>
    <row r="120" spans="1:28" ht="16.350000000000001" customHeight="1" x14ac:dyDescent="0.25">
      <c r="A120" s="2372"/>
      <c r="B120" s="619" t="s">
        <v>146</v>
      </c>
      <c r="C120" s="513">
        <f t="shared" si="18"/>
        <v>0</v>
      </c>
      <c r="D120" s="316">
        <f t="shared" si="20"/>
        <v>0</v>
      </c>
      <c r="E120" s="317">
        <f t="shared" si="19"/>
        <v>0</v>
      </c>
      <c r="F120" s="165"/>
      <c r="G120" s="86"/>
      <c r="H120" s="82"/>
      <c r="I120" s="83"/>
      <c r="J120" s="82"/>
      <c r="K120" s="83"/>
      <c r="L120" s="318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19"/>
      <c r="AA120" s="320"/>
    </row>
    <row r="121" spans="1:28" ht="16.350000000000001" customHeight="1" x14ac:dyDescent="0.25">
      <c r="A121" s="2372"/>
      <c r="B121" s="617" t="s">
        <v>147</v>
      </c>
      <c r="C121" s="513">
        <f t="shared" si="18"/>
        <v>0</v>
      </c>
      <c r="D121" s="316">
        <f t="shared" si="20"/>
        <v>0</v>
      </c>
      <c r="E121" s="317">
        <f t="shared" si="19"/>
        <v>0</v>
      </c>
      <c r="F121" s="165"/>
      <c r="G121" s="86"/>
      <c r="H121" s="82"/>
      <c r="I121" s="83"/>
      <c r="J121" s="82"/>
      <c r="K121" s="83"/>
      <c r="L121" s="318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19"/>
      <c r="AA121" s="320"/>
    </row>
    <row r="122" spans="1:28" ht="16.350000000000001" customHeight="1" x14ac:dyDescent="0.25">
      <c r="A122" s="2373"/>
      <c r="B122" s="617" t="s">
        <v>148</v>
      </c>
      <c r="C122" s="321">
        <f t="shared" si="18"/>
        <v>0</v>
      </c>
      <c r="D122" s="322">
        <f t="shared" si="20"/>
        <v>0</v>
      </c>
      <c r="E122" s="323">
        <f t="shared" si="19"/>
        <v>0</v>
      </c>
      <c r="F122" s="165"/>
      <c r="G122" s="86"/>
      <c r="H122" s="82"/>
      <c r="I122" s="83"/>
      <c r="J122" s="82"/>
      <c r="K122" s="83"/>
      <c r="L122" s="318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19"/>
      <c r="AA122" s="320"/>
    </row>
    <row r="123" spans="1:28" ht="16.350000000000001" customHeight="1" x14ac:dyDescent="0.25">
      <c r="A123" s="2374"/>
      <c r="B123" s="616" t="s">
        <v>149</v>
      </c>
      <c r="C123" s="256">
        <f t="shared" si="18"/>
        <v>0</v>
      </c>
      <c r="D123" s="324">
        <f t="shared" si="20"/>
        <v>0</v>
      </c>
      <c r="E123" s="325">
        <f t="shared" si="19"/>
        <v>0</v>
      </c>
      <c r="F123" s="194"/>
      <c r="G123" s="55"/>
      <c r="H123" s="54"/>
      <c r="I123" s="93"/>
      <c r="J123" s="54"/>
      <c r="K123" s="93"/>
      <c r="L123" s="293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6"/>
      <c r="AA123" s="189"/>
    </row>
    <row r="124" spans="1:28" ht="16.350000000000001" customHeight="1" x14ac:dyDescent="0.25">
      <c r="A124" s="2925" t="s">
        <v>151</v>
      </c>
      <c r="B124" s="554" t="s">
        <v>145</v>
      </c>
      <c r="C124" s="572">
        <f t="shared" si="18"/>
        <v>0</v>
      </c>
      <c r="D124" s="310">
        <f t="shared" si="20"/>
        <v>0</v>
      </c>
      <c r="E124" s="311">
        <f t="shared" si="19"/>
        <v>0</v>
      </c>
      <c r="F124" s="827"/>
      <c r="G124" s="823"/>
      <c r="H124" s="553"/>
      <c r="I124" s="96"/>
      <c r="J124" s="553"/>
      <c r="K124" s="96"/>
      <c r="L124" s="828"/>
      <c r="M124" s="96"/>
      <c r="N124" s="553"/>
      <c r="O124" s="96"/>
      <c r="P124" s="553"/>
      <c r="Q124" s="96"/>
      <c r="R124" s="553"/>
      <c r="S124" s="96"/>
      <c r="T124" s="553"/>
      <c r="U124" s="96"/>
      <c r="V124" s="569"/>
      <c r="W124" s="96"/>
      <c r="X124" s="569"/>
      <c r="Y124" s="96"/>
      <c r="Z124" s="822"/>
      <c r="AA124" s="314"/>
    </row>
    <row r="125" spans="1:28" ht="16.350000000000001" customHeight="1" x14ac:dyDescent="0.25">
      <c r="A125" s="2518"/>
      <c r="B125" s="619" t="s">
        <v>146</v>
      </c>
      <c r="C125" s="513">
        <f t="shared" si="18"/>
        <v>0</v>
      </c>
      <c r="D125" s="316">
        <f t="shared" si="20"/>
        <v>0</v>
      </c>
      <c r="E125" s="317">
        <f t="shared" si="19"/>
        <v>0</v>
      </c>
      <c r="F125" s="165"/>
      <c r="G125" s="86"/>
      <c r="H125" s="82"/>
      <c r="I125" s="83"/>
      <c r="J125" s="82"/>
      <c r="K125" s="83"/>
      <c r="L125" s="318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19"/>
      <c r="AA125" s="320"/>
    </row>
    <row r="126" spans="1:28" ht="16.350000000000001" customHeight="1" x14ac:dyDescent="0.25">
      <c r="A126" s="2518"/>
      <c r="B126" s="617" t="s">
        <v>147</v>
      </c>
      <c r="C126" s="513">
        <f t="shared" si="18"/>
        <v>0</v>
      </c>
      <c r="D126" s="316">
        <f t="shared" si="20"/>
        <v>0</v>
      </c>
      <c r="E126" s="317">
        <f t="shared" si="19"/>
        <v>0</v>
      </c>
      <c r="F126" s="165"/>
      <c r="G126" s="86"/>
      <c r="H126" s="82"/>
      <c r="I126" s="83"/>
      <c r="J126" s="82"/>
      <c r="K126" s="83"/>
      <c r="L126" s="318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19"/>
      <c r="AA126" s="320"/>
    </row>
    <row r="127" spans="1:28" ht="16.350000000000001" customHeight="1" x14ac:dyDescent="0.25">
      <c r="A127" s="2518"/>
      <c r="B127" s="617" t="s">
        <v>148</v>
      </c>
      <c r="C127" s="321">
        <f t="shared" si="18"/>
        <v>0</v>
      </c>
      <c r="D127" s="322">
        <f t="shared" si="20"/>
        <v>0</v>
      </c>
      <c r="E127" s="323">
        <f t="shared" si="19"/>
        <v>0</v>
      </c>
      <c r="F127" s="165"/>
      <c r="G127" s="86"/>
      <c r="H127" s="82"/>
      <c r="I127" s="83"/>
      <c r="J127" s="82"/>
      <c r="K127" s="83"/>
      <c r="L127" s="318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19"/>
      <c r="AA127" s="320"/>
    </row>
    <row r="128" spans="1:28" ht="16.350000000000001" customHeight="1" x14ac:dyDescent="0.25">
      <c r="A128" s="2353"/>
      <c r="B128" s="616" t="s">
        <v>149</v>
      </c>
      <c r="C128" s="256">
        <f t="shared" si="18"/>
        <v>0</v>
      </c>
      <c r="D128" s="324">
        <f t="shared" si="20"/>
        <v>0</v>
      </c>
      <c r="E128" s="325">
        <f t="shared" si="19"/>
        <v>0</v>
      </c>
      <c r="F128" s="194"/>
      <c r="G128" s="55"/>
      <c r="H128" s="54"/>
      <c r="I128" s="93"/>
      <c r="J128" s="54"/>
      <c r="K128" s="93"/>
      <c r="L128" s="293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6"/>
      <c r="AA128" s="189"/>
    </row>
    <row r="129" spans="1:27" ht="16.350000000000001" customHeight="1" x14ac:dyDescent="0.25">
      <c r="A129" s="2844" t="s">
        <v>152</v>
      </c>
      <c r="B129" s="554" t="s">
        <v>145</v>
      </c>
      <c r="C129" s="572">
        <f t="shared" si="18"/>
        <v>0</v>
      </c>
      <c r="D129" s="310">
        <f t="shared" si="20"/>
        <v>0</v>
      </c>
      <c r="E129" s="311">
        <f t="shared" si="19"/>
        <v>0</v>
      </c>
      <c r="F129" s="827"/>
      <c r="G129" s="823"/>
      <c r="H129" s="553"/>
      <c r="I129" s="96"/>
      <c r="J129" s="553"/>
      <c r="K129" s="96"/>
      <c r="L129" s="828"/>
      <c r="M129" s="96"/>
      <c r="N129" s="553"/>
      <c r="O129" s="96"/>
      <c r="P129" s="553"/>
      <c r="Q129" s="96"/>
      <c r="R129" s="553"/>
      <c r="S129" s="96"/>
      <c r="T129" s="553"/>
      <c r="U129" s="96"/>
      <c r="V129" s="569"/>
      <c r="W129" s="96"/>
      <c r="X129" s="569"/>
      <c r="Y129" s="96"/>
      <c r="Z129" s="822"/>
      <c r="AA129" s="314"/>
    </row>
    <row r="130" spans="1:27" ht="16.350000000000001" customHeight="1" x14ac:dyDescent="0.25">
      <c r="A130" s="2372"/>
      <c r="B130" s="619" t="s">
        <v>146</v>
      </c>
      <c r="C130" s="513">
        <f t="shared" si="18"/>
        <v>0</v>
      </c>
      <c r="D130" s="316">
        <f t="shared" si="20"/>
        <v>0</v>
      </c>
      <c r="E130" s="317">
        <f t="shared" si="19"/>
        <v>0</v>
      </c>
      <c r="F130" s="165"/>
      <c r="G130" s="86"/>
      <c r="H130" s="82"/>
      <c r="I130" s="83"/>
      <c r="J130" s="82"/>
      <c r="K130" s="83"/>
      <c r="L130" s="318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19"/>
      <c r="AA130" s="320"/>
    </row>
    <row r="131" spans="1:27" ht="16.350000000000001" customHeight="1" x14ac:dyDescent="0.25">
      <c r="A131" s="2372"/>
      <c r="B131" s="617" t="s">
        <v>147</v>
      </c>
      <c r="C131" s="513">
        <f t="shared" si="18"/>
        <v>0</v>
      </c>
      <c r="D131" s="316">
        <f t="shared" si="20"/>
        <v>0</v>
      </c>
      <c r="E131" s="317">
        <f t="shared" si="19"/>
        <v>0</v>
      </c>
      <c r="F131" s="165"/>
      <c r="G131" s="86"/>
      <c r="H131" s="82"/>
      <c r="I131" s="83"/>
      <c r="J131" s="82"/>
      <c r="K131" s="83"/>
      <c r="L131" s="318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19"/>
      <c r="AA131" s="320"/>
    </row>
    <row r="132" spans="1:27" ht="16.350000000000001" customHeight="1" x14ac:dyDescent="0.25">
      <c r="A132" s="2373"/>
      <c r="B132" s="617" t="s">
        <v>148</v>
      </c>
      <c r="C132" s="321">
        <f t="shared" si="18"/>
        <v>0</v>
      </c>
      <c r="D132" s="322">
        <f t="shared" si="20"/>
        <v>0</v>
      </c>
      <c r="E132" s="323">
        <f t="shared" si="19"/>
        <v>0</v>
      </c>
      <c r="F132" s="165"/>
      <c r="G132" s="86"/>
      <c r="H132" s="82"/>
      <c r="I132" s="83"/>
      <c r="J132" s="82"/>
      <c r="K132" s="83"/>
      <c r="L132" s="318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19"/>
      <c r="AA132" s="320"/>
    </row>
    <row r="133" spans="1:27" ht="16.350000000000001" customHeight="1" x14ac:dyDescent="0.25">
      <c r="A133" s="2374"/>
      <c r="B133" s="616" t="s">
        <v>149</v>
      </c>
      <c r="C133" s="256">
        <f t="shared" si="18"/>
        <v>0</v>
      </c>
      <c r="D133" s="324">
        <f t="shared" si="20"/>
        <v>0</v>
      </c>
      <c r="E133" s="325">
        <f t="shared" si="19"/>
        <v>0</v>
      </c>
      <c r="F133" s="194"/>
      <c r="G133" s="55"/>
      <c r="H133" s="54"/>
      <c r="I133" s="93"/>
      <c r="J133" s="54"/>
      <c r="K133" s="93"/>
      <c r="L133" s="293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6"/>
      <c r="AA133" s="189"/>
    </row>
    <row r="134" spans="1:27" ht="16.350000000000001" customHeight="1" x14ac:dyDescent="0.25">
      <c r="A134" s="2844" t="s">
        <v>153</v>
      </c>
      <c r="B134" s="554" t="s">
        <v>145</v>
      </c>
      <c r="C134" s="572">
        <f t="shared" si="18"/>
        <v>0</v>
      </c>
      <c r="D134" s="310">
        <f t="shared" si="20"/>
        <v>0</v>
      </c>
      <c r="E134" s="311">
        <f t="shared" si="19"/>
        <v>0</v>
      </c>
      <c r="F134" s="827"/>
      <c r="G134" s="823"/>
      <c r="H134" s="553"/>
      <c r="I134" s="96"/>
      <c r="J134" s="553"/>
      <c r="K134" s="96"/>
      <c r="L134" s="828"/>
      <c r="M134" s="96"/>
      <c r="N134" s="553"/>
      <c r="O134" s="96"/>
      <c r="P134" s="553"/>
      <c r="Q134" s="96"/>
      <c r="R134" s="553"/>
      <c r="S134" s="96"/>
      <c r="T134" s="553"/>
      <c r="U134" s="96"/>
      <c r="V134" s="569"/>
      <c r="W134" s="96"/>
      <c r="X134" s="569"/>
      <c r="Y134" s="96"/>
      <c r="Z134" s="822"/>
      <c r="AA134" s="314"/>
    </row>
    <row r="135" spans="1:27" ht="16.350000000000001" customHeight="1" x14ac:dyDescent="0.25">
      <c r="A135" s="2372"/>
      <c r="B135" s="619" t="s">
        <v>146</v>
      </c>
      <c r="C135" s="513">
        <f t="shared" si="18"/>
        <v>0</v>
      </c>
      <c r="D135" s="316">
        <f t="shared" si="20"/>
        <v>0</v>
      </c>
      <c r="E135" s="317">
        <f t="shared" si="19"/>
        <v>0</v>
      </c>
      <c r="F135" s="165"/>
      <c r="G135" s="86"/>
      <c r="H135" s="82"/>
      <c r="I135" s="83"/>
      <c r="J135" s="82"/>
      <c r="K135" s="83"/>
      <c r="L135" s="318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19"/>
      <c r="AA135" s="320"/>
    </row>
    <row r="136" spans="1:27" ht="16.350000000000001" customHeight="1" x14ac:dyDescent="0.25">
      <c r="A136" s="2372"/>
      <c r="B136" s="617" t="s">
        <v>147</v>
      </c>
      <c r="C136" s="513">
        <f t="shared" si="18"/>
        <v>0</v>
      </c>
      <c r="D136" s="316">
        <f t="shared" si="20"/>
        <v>0</v>
      </c>
      <c r="E136" s="317">
        <f t="shared" si="19"/>
        <v>0</v>
      </c>
      <c r="F136" s="165"/>
      <c r="G136" s="86"/>
      <c r="H136" s="82"/>
      <c r="I136" s="83"/>
      <c r="J136" s="82"/>
      <c r="K136" s="83"/>
      <c r="L136" s="318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19"/>
      <c r="AA136" s="320"/>
    </row>
    <row r="137" spans="1:27" ht="16.350000000000001" customHeight="1" x14ac:dyDescent="0.25">
      <c r="A137" s="2373"/>
      <c r="B137" s="617" t="s">
        <v>148</v>
      </c>
      <c r="C137" s="321">
        <f t="shared" si="18"/>
        <v>0</v>
      </c>
      <c r="D137" s="322">
        <f t="shared" si="20"/>
        <v>0</v>
      </c>
      <c r="E137" s="323">
        <f t="shared" si="19"/>
        <v>0</v>
      </c>
      <c r="F137" s="165"/>
      <c r="G137" s="86"/>
      <c r="H137" s="82"/>
      <c r="I137" s="83"/>
      <c r="J137" s="82"/>
      <c r="K137" s="83"/>
      <c r="L137" s="318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19"/>
      <c r="AA137" s="320"/>
    </row>
    <row r="138" spans="1:27" ht="16.350000000000001" customHeight="1" x14ac:dyDescent="0.25">
      <c r="A138" s="2374"/>
      <c r="B138" s="616" t="s">
        <v>149</v>
      </c>
      <c r="C138" s="256">
        <f t="shared" si="18"/>
        <v>0</v>
      </c>
      <c r="D138" s="324">
        <f t="shared" si="20"/>
        <v>0</v>
      </c>
      <c r="E138" s="325">
        <f t="shared" si="19"/>
        <v>0</v>
      </c>
      <c r="F138" s="194"/>
      <c r="G138" s="55"/>
      <c r="H138" s="54"/>
      <c r="I138" s="93"/>
      <c r="J138" s="54"/>
      <c r="K138" s="93"/>
      <c r="L138" s="293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6"/>
      <c r="AA138" s="189"/>
    </row>
    <row r="139" spans="1:27" ht="16.350000000000001" customHeight="1" x14ac:dyDescent="0.25">
      <c r="A139" s="2925" t="s">
        <v>154</v>
      </c>
      <c r="B139" s="554" t="s">
        <v>145</v>
      </c>
      <c r="C139" s="572">
        <f t="shared" si="18"/>
        <v>0</v>
      </c>
      <c r="D139" s="310">
        <f t="shared" si="20"/>
        <v>0</v>
      </c>
      <c r="E139" s="311">
        <f t="shared" si="19"/>
        <v>0</v>
      </c>
      <c r="F139" s="827"/>
      <c r="G139" s="823"/>
      <c r="H139" s="553"/>
      <c r="I139" s="96"/>
      <c r="J139" s="553"/>
      <c r="K139" s="96"/>
      <c r="L139" s="828"/>
      <c r="M139" s="96"/>
      <c r="N139" s="553"/>
      <c r="O139" s="96"/>
      <c r="P139" s="553"/>
      <c r="Q139" s="96"/>
      <c r="R139" s="553"/>
      <c r="S139" s="96"/>
      <c r="T139" s="553"/>
      <c r="U139" s="96"/>
      <c r="V139" s="569"/>
      <c r="W139" s="96"/>
      <c r="X139" s="569"/>
      <c r="Y139" s="96"/>
      <c r="Z139" s="822"/>
      <c r="AA139" s="314"/>
    </row>
    <row r="140" spans="1:27" ht="16.350000000000001" customHeight="1" x14ac:dyDescent="0.25">
      <c r="A140" s="2518"/>
      <c r="B140" s="619" t="s">
        <v>146</v>
      </c>
      <c r="C140" s="513">
        <f t="shared" si="18"/>
        <v>0</v>
      </c>
      <c r="D140" s="316">
        <f t="shared" si="20"/>
        <v>0</v>
      </c>
      <c r="E140" s="317">
        <f t="shared" si="19"/>
        <v>0</v>
      </c>
      <c r="F140" s="165"/>
      <c r="G140" s="86"/>
      <c r="H140" s="82"/>
      <c r="I140" s="83"/>
      <c r="J140" s="82"/>
      <c r="K140" s="83"/>
      <c r="L140" s="318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19"/>
      <c r="AA140" s="320"/>
    </row>
    <row r="141" spans="1:27" ht="16.350000000000001" customHeight="1" x14ac:dyDescent="0.25">
      <c r="A141" s="2518"/>
      <c r="B141" s="617" t="s">
        <v>147</v>
      </c>
      <c r="C141" s="513">
        <f t="shared" si="18"/>
        <v>0</v>
      </c>
      <c r="D141" s="316">
        <f t="shared" si="20"/>
        <v>0</v>
      </c>
      <c r="E141" s="317">
        <f t="shared" si="19"/>
        <v>0</v>
      </c>
      <c r="F141" s="165"/>
      <c r="G141" s="86"/>
      <c r="H141" s="82"/>
      <c r="I141" s="83"/>
      <c r="J141" s="82"/>
      <c r="K141" s="83"/>
      <c r="L141" s="318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19"/>
      <c r="AA141" s="320"/>
    </row>
    <row r="142" spans="1:27" ht="16.350000000000001" customHeight="1" x14ac:dyDescent="0.25">
      <c r="A142" s="2518"/>
      <c r="B142" s="617" t="s">
        <v>148</v>
      </c>
      <c r="C142" s="321">
        <f t="shared" si="18"/>
        <v>0</v>
      </c>
      <c r="D142" s="322">
        <f t="shared" si="20"/>
        <v>0</v>
      </c>
      <c r="E142" s="323">
        <f t="shared" si="19"/>
        <v>0</v>
      </c>
      <c r="F142" s="165"/>
      <c r="G142" s="86"/>
      <c r="H142" s="82"/>
      <c r="I142" s="83"/>
      <c r="J142" s="82"/>
      <c r="K142" s="83"/>
      <c r="L142" s="318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19"/>
      <c r="AA142" s="320"/>
    </row>
    <row r="143" spans="1:27" ht="16.350000000000001" customHeight="1" x14ac:dyDescent="0.25">
      <c r="A143" s="2518"/>
      <c r="B143" s="126" t="s">
        <v>149</v>
      </c>
      <c r="C143" s="253">
        <f t="shared" si="18"/>
        <v>0</v>
      </c>
      <c r="D143" s="327">
        <f t="shared" si="20"/>
        <v>0</v>
      </c>
      <c r="E143" s="328">
        <f t="shared" si="19"/>
        <v>0</v>
      </c>
      <c r="F143" s="329"/>
      <c r="G143" s="109"/>
      <c r="H143" s="105"/>
      <c r="I143" s="106"/>
      <c r="J143" s="105"/>
      <c r="K143" s="106"/>
      <c r="L143" s="280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0"/>
      <c r="AA143" s="331"/>
    </row>
    <row r="144" spans="1:27" ht="16.350000000000001" customHeight="1" thickBot="1" x14ac:dyDescent="0.3">
      <c r="A144" s="2933" t="s">
        <v>155</v>
      </c>
      <c r="B144" s="2934"/>
      <c r="C144" s="829">
        <f>SUM(C114:C143)</f>
        <v>0</v>
      </c>
      <c r="D144" s="830">
        <f>SUM(D114:D143)</f>
        <v>0</v>
      </c>
      <c r="E144" s="831">
        <f>SUM(E114:E143)</f>
        <v>0</v>
      </c>
      <c r="F144" s="832">
        <f>SUM(F114:F143)</f>
        <v>0</v>
      </c>
      <c r="G144" s="833">
        <f t="shared" ref="G144:AA144" si="21">SUM(G114:G143)</f>
        <v>0</v>
      </c>
      <c r="H144" s="832">
        <f t="shared" si="21"/>
        <v>0</v>
      </c>
      <c r="I144" s="833">
        <f t="shared" si="21"/>
        <v>0</v>
      </c>
      <c r="J144" s="832">
        <f t="shared" si="21"/>
        <v>0</v>
      </c>
      <c r="K144" s="833">
        <f t="shared" si="21"/>
        <v>0</v>
      </c>
      <c r="L144" s="832">
        <f t="shared" si="21"/>
        <v>0</v>
      </c>
      <c r="M144" s="833">
        <f t="shared" si="21"/>
        <v>0</v>
      </c>
      <c r="N144" s="832">
        <f t="shared" si="21"/>
        <v>0</v>
      </c>
      <c r="O144" s="833">
        <f t="shared" si="21"/>
        <v>0</v>
      </c>
      <c r="P144" s="832">
        <f t="shared" si="21"/>
        <v>0</v>
      </c>
      <c r="Q144" s="833">
        <f t="shared" si="21"/>
        <v>0</v>
      </c>
      <c r="R144" s="832">
        <f t="shared" si="21"/>
        <v>0</v>
      </c>
      <c r="S144" s="833">
        <f t="shared" si="21"/>
        <v>0</v>
      </c>
      <c r="T144" s="832">
        <f t="shared" si="21"/>
        <v>0</v>
      </c>
      <c r="U144" s="833">
        <f t="shared" si="21"/>
        <v>0</v>
      </c>
      <c r="V144" s="832">
        <f t="shared" si="21"/>
        <v>0</v>
      </c>
      <c r="W144" s="833">
        <f t="shared" si="21"/>
        <v>0</v>
      </c>
      <c r="X144" s="832">
        <f t="shared" si="21"/>
        <v>0</v>
      </c>
      <c r="Y144" s="833">
        <f t="shared" si="21"/>
        <v>0</v>
      </c>
      <c r="Z144" s="834">
        <f t="shared" si="21"/>
        <v>0</v>
      </c>
      <c r="AA144" s="835">
        <f t="shared" si="21"/>
        <v>0</v>
      </c>
    </row>
    <row r="145" spans="1:130" ht="16.350000000000001" customHeight="1" thickTop="1" x14ac:dyDescent="0.25">
      <c r="A145" s="2375" t="s">
        <v>156</v>
      </c>
      <c r="B145" s="117" t="s">
        <v>145</v>
      </c>
      <c r="C145" s="339">
        <f>SUM(D145+E145)</f>
        <v>0</v>
      </c>
      <c r="D145" s="340">
        <f>SUM(F145+H145+J145+L145+N145+P145+R145+T145+V145+X145+Z145)</f>
        <v>0</v>
      </c>
      <c r="E145" s="341">
        <f t="shared" ref="E145:E154" si="22">SUM(G145+I145+K145+M145+O145+Q145+S145+U145+W145+Y145+AA145)</f>
        <v>0</v>
      </c>
      <c r="F145" s="342"/>
      <c r="G145" s="125"/>
      <c r="H145" s="121"/>
      <c r="I145" s="122"/>
      <c r="J145" s="121"/>
      <c r="K145" s="122"/>
      <c r="L145" s="343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4"/>
      <c r="AA145" s="345"/>
    </row>
    <row r="146" spans="1:130" ht="16.350000000000001" customHeight="1" x14ac:dyDescent="0.25">
      <c r="A146" s="2505"/>
      <c r="B146" s="619" t="s">
        <v>146</v>
      </c>
      <c r="C146" s="513">
        <f t="shared" ref="C146:C154" si="23">SUM(D146+E146)</f>
        <v>0</v>
      </c>
      <c r="D146" s="316">
        <f t="shared" ref="D146:D154" si="24">SUM(F146+H146+J146+L146+N146+P146+R146+T146+V146+X146+Z146)</f>
        <v>0</v>
      </c>
      <c r="E146" s="317">
        <f t="shared" si="22"/>
        <v>0</v>
      </c>
      <c r="F146" s="160"/>
      <c r="G146" s="252"/>
      <c r="H146" s="514"/>
      <c r="I146" s="73"/>
      <c r="J146" s="514"/>
      <c r="K146" s="73"/>
      <c r="L146" s="346"/>
      <c r="M146" s="73"/>
      <c r="N146" s="514"/>
      <c r="O146" s="73"/>
      <c r="P146" s="514"/>
      <c r="Q146" s="73"/>
      <c r="R146" s="514"/>
      <c r="S146" s="73"/>
      <c r="T146" s="514"/>
      <c r="U146" s="73"/>
      <c r="V146" s="347"/>
      <c r="W146" s="73"/>
      <c r="X146" s="347"/>
      <c r="Y146" s="73"/>
      <c r="Z146" s="348"/>
      <c r="AA146" s="349"/>
    </row>
    <row r="147" spans="1:130" ht="16.350000000000001" customHeight="1" x14ac:dyDescent="0.25">
      <c r="A147" s="2505"/>
      <c r="B147" s="617" t="s">
        <v>147</v>
      </c>
      <c r="C147" s="513">
        <f t="shared" si="23"/>
        <v>0</v>
      </c>
      <c r="D147" s="316">
        <f t="shared" si="24"/>
        <v>0</v>
      </c>
      <c r="E147" s="317">
        <f t="shared" si="22"/>
        <v>0</v>
      </c>
      <c r="F147" s="160"/>
      <c r="G147" s="252"/>
      <c r="H147" s="514"/>
      <c r="I147" s="73"/>
      <c r="J147" s="514"/>
      <c r="K147" s="73"/>
      <c r="L147" s="346"/>
      <c r="M147" s="73"/>
      <c r="N147" s="514"/>
      <c r="O147" s="73"/>
      <c r="P147" s="514"/>
      <c r="Q147" s="73"/>
      <c r="R147" s="514"/>
      <c r="S147" s="73"/>
      <c r="T147" s="514"/>
      <c r="U147" s="73"/>
      <c r="V147" s="347"/>
      <c r="W147" s="73"/>
      <c r="X147" s="347"/>
      <c r="Y147" s="73"/>
      <c r="Z147" s="348"/>
      <c r="AA147" s="349"/>
    </row>
    <row r="148" spans="1:130" ht="16.350000000000001" customHeight="1" x14ac:dyDescent="0.25">
      <c r="A148" s="2505"/>
      <c r="B148" s="617" t="s">
        <v>148</v>
      </c>
      <c r="C148" s="513">
        <f t="shared" si="23"/>
        <v>0</v>
      </c>
      <c r="D148" s="316">
        <f t="shared" si="24"/>
        <v>0</v>
      </c>
      <c r="E148" s="317">
        <f t="shared" si="22"/>
        <v>0</v>
      </c>
      <c r="F148" s="160"/>
      <c r="G148" s="252"/>
      <c r="H148" s="514"/>
      <c r="I148" s="73"/>
      <c r="J148" s="514"/>
      <c r="K148" s="73"/>
      <c r="L148" s="346"/>
      <c r="M148" s="73"/>
      <c r="N148" s="514"/>
      <c r="O148" s="73"/>
      <c r="P148" s="514"/>
      <c r="Q148" s="73"/>
      <c r="R148" s="514"/>
      <c r="S148" s="73"/>
      <c r="T148" s="514"/>
      <c r="U148" s="73"/>
      <c r="V148" s="347"/>
      <c r="W148" s="73"/>
      <c r="X148" s="347"/>
      <c r="Y148" s="73"/>
      <c r="Z148" s="348"/>
      <c r="AA148" s="349"/>
    </row>
    <row r="149" spans="1:130" ht="16.350000000000001" customHeight="1" x14ac:dyDescent="0.25">
      <c r="A149" s="2505"/>
      <c r="B149" s="126" t="s">
        <v>149</v>
      </c>
      <c r="C149" s="350">
        <f t="shared" si="23"/>
        <v>0</v>
      </c>
      <c r="D149" s="351">
        <f t="shared" si="24"/>
        <v>0</v>
      </c>
      <c r="E149" s="352">
        <f t="shared" si="22"/>
        <v>0</v>
      </c>
      <c r="F149" s="353"/>
      <c r="G149" s="354"/>
      <c r="H149" s="355"/>
      <c r="I149" s="356"/>
      <c r="J149" s="355"/>
      <c r="K149" s="356"/>
      <c r="L149" s="357"/>
      <c r="M149" s="356"/>
      <c r="N149" s="355"/>
      <c r="O149" s="356"/>
      <c r="P149" s="355"/>
      <c r="Q149" s="356"/>
      <c r="R149" s="355"/>
      <c r="S149" s="356"/>
      <c r="T149" s="355"/>
      <c r="U149" s="356"/>
      <c r="V149" s="509"/>
      <c r="W149" s="356"/>
      <c r="X149" s="509"/>
      <c r="Y149" s="356"/>
      <c r="Z149" s="359"/>
      <c r="AA149" s="360"/>
    </row>
    <row r="150" spans="1:130" ht="16.350000000000001" customHeight="1" x14ac:dyDescent="0.25">
      <c r="A150" s="2918" t="s">
        <v>157</v>
      </c>
      <c r="B150" s="554" t="s">
        <v>145</v>
      </c>
      <c r="C150" s="572">
        <f t="shared" si="23"/>
        <v>0</v>
      </c>
      <c r="D150" s="310">
        <f t="shared" si="24"/>
        <v>0</v>
      </c>
      <c r="E150" s="311">
        <f t="shared" si="22"/>
        <v>0</v>
      </c>
      <c r="F150" s="827"/>
      <c r="G150" s="823"/>
      <c r="H150" s="553"/>
      <c r="I150" s="96"/>
      <c r="J150" s="553"/>
      <c r="K150" s="96"/>
      <c r="L150" s="828"/>
      <c r="M150" s="96"/>
      <c r="N150" s="553"/>
      <c r="O150" s="96"/>
      <c r="P150" s="553"/>
      <c r="Q150" s="96"/>
      <c r="R150" s="553"/>
      <c r="S150" s="96"/>
      <c r="T150" s="553"/>
      <c r="U150" s="96"/>
      <c r="V150" s="569"/>
      <c r="W150" s="96"/>
      <c r="X150" s="569"/>
      <c r="Y150" s="96"/>
      <c r="Z150" s="822"/>
      <c r="AA150" s="314"/>
    </row>
    <row r="151" spans="1:130" ht="16.350000000000001" customHeight="1" x14ac:dyDescent="0.25">
      <c r="A151" s="2505"/>
      <c r="B151" s="619" t="s">
        <v>146</v>
      </c>
      <c r="C151" s="513">
        <f t="shared" si="23"/>
        <v>0</v>
      </c>
      <c r="D151" s="316">
        <f t="shared" si="24"/>
        <v>0</v>
      </c>
      <c r="E151" s="317">
        <f t="shared" si="22"/>
        <v>0</v>
      </c>
      <c r="F151" s="160"/>
      <c r="G151" s="252"/>
      <c r="H151" s="514"/>
      <c r="I151" s="73"/>
      <c r="J151" s="514"/>
      <c r="K151" s="73"/>
      <c r="L151" s="346"/>
      <c r="M151" s="73"/>
      <c r="N151" s="514"/>
      <c r="O151" s="73"/>
      <c r="P151" s="514"/>
      <c r="Q151" s="73"/>
      <c r="R151" s="514"/>
      <c r="S151" s="73"/>
      <c r="T151" s="514"/>
      <c r="U151" s="73"/>
      <c r="V151" s="347"/>
      <c r="W151" s="73"/>
      <c r="X151" s="347"/>
      <c r="Y151" s="73"/>
      <c r="Z151" s="348"/>
      <c r="AA151" s="349"/>
    </row>
    <row r="152" spans="1:130" ht="16.350000000000001" customHeight="1" x14ac:dyDescent="0.25">
      <c r="A152" s="2505"/>
      <c r="B152" s="617" t="s">
        <v>147</v>
      </c>
      <c r="C152" s="513">
        <f t="shared" si="23"/>
        <v>0</v>
      </c>
      <c r="D152" s="316">
        <f t="shared" si="24"/>
        <v>0</v>
      </c>
      <c r="E152" s="317">
        <f t="shared" si="22"/>
        <v>0</v>
      </c>
      <c r="F152" s="160"/>
      <c r="G152" s="252"/>
      <c r="H152" s="514"/>
      <c r="I152" s="73"/>
      <c r="J152" s="514"/>
      <c r="K152" s="73"/>
      <c r="L152" s="346"/>
      <c r="M152" s="73"/>
      <c r="N152" s="514"/>
      <c r="O152" s="73"/>
      <c r="P152" s="514"/>
      <c r="Q152" s="73"/>
      <c r="R152" s="514"/>
      <c r="S152" s="73"/>
      <c r="T152" s="514"/>
      <c r="U152" s="73"/>
      <c r="V152" s="347"/>
      <c r="W152" s="73"/>
      <c r="X152" s="347"/>
      <c r="Y152" s="73"/>
      <c r="Z152" s="348"/>
      <c r="AA152" s="349"/>
    </row>
    <row r="153" spans="1:130" ht="16.350000000000001" customHeight="1" x14ac:dyDescent="0.25">
      <c r="A153" s="2505"/>
      <c r="B153" s="617" t="s">
        <v>148</v>
      </c>
      <c r="C153" s="513">
        <f t="shared" si="23"/>
        <v>0</v>
      </c>
      <c r="D153" s="316">
        <f t="shared" si="24"/>
        <v>0</v>
      </c>
      <c r="E153" s="317">
        <f t="shared" si="22"/>
        <v>0</v>
      </c>
      <c r="F153" s="160"/>
      <c r="G153" s="252"/>
      <c r="H153" s="514"/>
      <c r="I153" s="73"/>
      <c r="J153" s="514"/>
      <c r="K153" s="73"/>
      <c r="L153" s="346"/>
      <c r="M153" s="73"/>
      <c r="N153" s="514"/>
      <c r="O153" s="73"/>
      <c r="P153" s="514"/>
      <c r="Q153" s="73"/>
      <c r="R153" s="514"/>
      <c r="S153" s="73"/>
      <c r="T153" s="514"/>
      <c r="U153" s="73"/>
      <c r="V153" s="347"/>
      <c r="W153" s="73"/>
      <c r="X153" s="347"/>
      <c r="Y153" s="73"/>
      <c r="Z153" s="348"/>
      <c r="AA153" s="349"/>
    </row>
    <row r="154" spans="1:130" ht="16.350000000000001" customHeight="1" x14ac:dyDescent="0.25">
      <c r="A154" s="2376"/>
      <c r="B154" s="616" t="s">
        <v>149</v>
      </c>
      <c r="C154" s="361">
        <f t="shared" si="23"/>
        <v>0</v>
      </c>
      <c r="D154" s="362">
        <f t="shared" si="24"/>
        <v>0</v>
      </c>
      <c r="E154" s="363">
        <f t="shared" si="22"/>
        <v>0</v>
      </c>
      <c r="F154" s="518"/>
      <c r="G154" s="710"/>
      <c r="H154" s="190"/>
      <c r="I154" s="366"/>
      <c r="J154" s="190"/>
      <c r="K154" s="366"/>
      <c r="L154" s="367"/>
      <c r="M154" s="366"/>
      <c r="N154" s="190"/>
      <c r="O154" s="366"/>
      <c r="P154" s="190"/>
      <c r="Q154" s="366"/>
      <c r="R154" s="190"/>
      <c r="S154" s="366"/>
      <c r="T154" s="190"/>
      <c r="U154" s="366"/>
      <c r="V154" s="192"/>
      <c r="W154" s="366"/>
      <c r="X154" s="192"/>
      <c r="Y154" s="366"/>
      <c r="Z154" s="369"/>
      <c r="AA154" s="370"/>
    </row>
    <row r="155" spans="1:130" ht="16.350000000000001" customHeight="1" x14ac:dyDescent="0.25">
      <c r="A155" s="2933" t="s">
        <v>155</v>
      </c>
      <c r="B155" s="2934"/>
      <c r="C155" s="829">
        <f>SUM(C145:C154)</f>
        <v>0</v>
      </c>
      <c r="D155" s="830">
        <f>SUM(D145:D154)</f>
        <v>0</v>
      </c>
      <c r="E155" s="831">
        <f>SUM(E145:E154)</f>
        <v>0</v>
      </c>
      <c r="F155" s="829">
        <f>SUM(F145:F154)</f>
        <v>0</v>
      </c>
      <c r="G155" s="833">
        <f t="shared" ref="G155:AA155" si="25">SUM(G145:G154)</f>
        <v>0</v>
      </c>
      <c r="H155" s="829">
        <f t="shared" si="25"/>
        <v>0</v>
      </c>
      <c r="I155" s="833">
        <f t="shared" si="25"/>
        <v>0</v>
      </c>
      <c r="J155" s="829">
        <f t="shared" si="25"/>
        <v>0</v>
      </c>
      <c r="K155" s="833">
        <f t="shared" si="25"/>
        <v>0</v>
      </c>
      <c r="L155" s="829">
        <f t="shared" si="25"/>
        <v>0</v>
      </c>
      <c r="M155" s="833">
        <f t="shared" si="25"/>
        <v>0</v>
      </c>
      <c r="N155" s="829">
        <f t="shared" si="25"/>
        <v>0</v>
      </c>
      <c r="O155" s="833">
        <f t="shared" si="25"/>
        <v>0</v>
      </c>
      <c r="P155" s="829">
        <f t="shared" si="25"/>
        <v>0</v>
      </c>
      <c r="Q155" s="833">
        <f t="shared" si="25"/>
        <v>0</v>
      </c>
      <c r="R155" s="829">
        <f t="shared" si="25"/>
        <v>0</v>
      </c>
      <c r="S155" s="833">
        <f t="shared" si="25"/>
        <v>0</v>
      </c>
      <c r="T155" s="829">
        <f t="shared" si="25"/>
        <v>0</v>
      </c>
      <c r="U155" s="833">
        <f t="shared" si="25"/>
        <v>0</v>
      </c>
      <c r="V155" s="829">
        <f t="shared" si="25"/>
        <v>0</v>
      </c>
      <c r="W155" s="833">
        <f t="shared" si="25"/>
        <v>0</v>
      </c>
      <c r="X155" s="829">
        <f t="shared" si="25"/>
        <v>0</v>
      </c>
      <c r="Y155" s="833">
        <f t="shared" si="25"/>
        <v>0</v>
      </c>
      <c r="Z155" s="836">
        <f t="shared" si="25"/>
        <v>0</v>
      </c>
      <c r="AA155" s="835">
        <f t="shared" si="25"/>
        <v>0</v>
      </c>
    </row>
    <row r="156" spans="1:130" ht="31.35" customHeight="1" x14ac:dyDescent="0.25">
      <c r="A156" s="372" t="s">
        <v>158</v>
      </c>
      <c r="B156" s="373"/>
      <c r="C156" s="373"/>
      <c r="D156" s="373"/>
      <c r="E156" s="229"/>
      <c r="F156" s="374"/>
      <c r="G156" s="374"/>
      <c r="H156" s="374"/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4"/>
      <c r="X156" s="374"/>
      <c r="Y156" s="374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2928" t="s">
        <v>21</v>
      </c>
      <c r="B157" s="2927"/>
      <c r="C157" s="2918" t="s">
        <v>64</v>
      </c>
      <c r="D157" s="2928"/>
      <c r="E157" s="2927"/>
      <c r="F157" s="2916" t="s">
        <v>28</v>
      </c>
      <c r="G157" s="2929"/>
      <c r="H157" s="2929"/>
      <c r="I157" s="2929"/>
      <c r="J157" s="2929"/>
      <c r="K157" s="2929"/>
      <c r="L157" s="2929"/>
      <c r="M157" s="2929"/>
      <c r="N157" s="2929"/>
      <c r="O157" s="2929"/>
      <c r="P157" s="2929"/>
      <c r="Q157" s="2929"/>
      <c r="R157" s="2929"/>
      <c r="S157" s="2929"/>
      <c r="T157" s="2929"/>
      <c r="U157" s="2929"/>
      <c r="V157" s="2929"/>
      <c r="W157" s="2929"/>
      <c r="X157" s="2929"/>
      <c r="Y157" s="2929"/>
      <c r="Z157" s="2929"/>
      <c r="AA157" s="2929"/>
      <c r="AB157" s="2929"/>
      <c r="AC157" s="2929"/>
      <c r="AD157" s="2929"/>
      <c r="AE157" s="2929"/>
      <c r="AF157" s="2929"/>
      <c r="AG157" s="2929"/>
      <c r="AH157" s="2929"/>
      <c r="AI157" s="2929"/>
      <c r="AJ157" s="2929"/>
      <c r="AK157" s="2929"/>
      <c r="AL157" s="2929"/>
      <c r="AM157" s="2917"/>
    </row>
    <row r="158" spans="1:130" ht="16.350000000000001" customHeight="1" x14ac:dyDescent="0.25">
      <c r="A158" s="2366"/>
      <c r="B158" s="2331"/>
      <c r="C158" s="2376"/>
      <c r="D158" s="2357"/>
      <c r="E158" s="2821"/>
      <c r="F158" s="2916" t="s">
        <v>159</v>
      </c>
      <c r="G158" s="2917"/>
      <c r="H158" s="2916" t="s">
        <v>160</v>
      </c>
      <c r="I158" s="2917"/>
      <c r="J158" s="2916" t="s">
        <v>137</v>
      </c>
      <c r="K158" s="2917"/>
      <c r="L158" s="2935" t="s">
        <v>138</v>
      </c>
      <c r="M158" s="2936"/>
      <c r="N158" s="2936" t="s">
        <v>139</v>
      </c>
      <c r="O158" s="2937"/>
      <c r="P158" s="2916" t="s">
        <v>161</v>
      </c>
      <c r="Q158" s="2917"/>
      <c r="R158" s="2929" t="s">
        <v>162</v>
      </c>
      <c r="S158" s="2917"/>
      <c r="T158" s="2929" t="s">
        <v>163</v>
      </c>
      <c r="U158" s="2917"/>
      <c r="V158" s="2916" t="s">
        <v>164</v>
      </c>
      <c r="W158" s="2917"/>
      <c r="X158" s="2929" t="s">
        <v>165</v>
      </c>
      <c r="Y158" s="2917"/>
      <c r="Z158" s="2931" t="s">
        <v>166</v>
      </c>
      <c r="AA158" s="2932"/>
      <c r="AB158" s="2931" t="s">
        <v>167</v>
      </c>
      <c r="AC158" s="2932"/>
      <c r="AD158" s="2931" t="s">
        <v>168</v>
      </c>
      <c r="AE158" s="2932"/>
      <c r="AF158" s="2931" t="s">
        <v>141</v>
      </c>
      <c r="AG158" s="2932"/>
      <c r="AH158" s="2931" t="s">
        <v>169</v>
      </c>
      <c r="AI158" s="2932"/>
      <c r="AJ158" s="2931" t="s">
        <v>170</v>
      </c>
      <c r="AK158" s="2932"/>
      <c r="AL158" s="2938" t="s">
        <v>143</v>
      </c>
      <c r="AM158" s="2932"/>
    </row>
    <row r="159" spans="1:130" ht="16.350000000000001" customHeight="1" x14ac:dyDescent="0.25">
      <c r="A159" s="2357"/>
      <c r="B159" s="2821"/>
      <c r="C159" s="799" t="s">
        <v>17</v>
      </c>
      <c r="D159" s="837" t="s">
        <v>18</v>
      </c>
      <c r="E159" s="613" t="s">
        <v>19</v>
      </c>
      <c r="F159" s="838" t="s">
        <v>18</v>
      </c>
      <c r="G159" s="613" t="s">
        <v>19</v>
      </c>
      <c r="H159" s="838" t="s">
        <v>18</v>
      </c>
      <c r="I159" s="613" t="s">
        <v>19</v>
      </c>
      <c r="J159" s="838" t="s">
        <v>18</v>
      </c>
      <c r="K159" s="613" t="s">
        <v>19</v>
      </c>
      <c r="L159" s="802" t="s">
        <v>18</v>
      </c>
      <c r="M159" s="378" t="s">
        <v>19</v>
      </c>
      <c r="N159" s="815" t="s">
        <v>18</v>
      </c>
      <c r="O159" s="824" t="s">
        <v>19</v>
      </c>
      <c r="P159" s="815" t="s">
        <v>18</v>
      </c>
      <c r="Q159" s="824" t="s">
        <v>19</v>
      </c>
      <c r="R159" s="800" t="s">
        <v>18</v>
      </c>
      <c r="S159" s="647" t="s">
        <v>19</v>
      </c>
      <c r="T159" s="800" t="s">
        <v>18</v>
      </c>
      <c r="U159" s="647" t="s">
        <v>19</v>
      </c>
      <c r="V159" s="802" t="s">
        <v>18</v>
      </c>
      <c r="W159" s="647" t="s">
        <v>19</v>
      </c>
      <c r="X159" s="800" t="s">
        <v>18</v>
      </c>
      <c r="Y159" s="647" t="s">
        <v>19</v>
      </c>
      <c r="Z159" s="839" t="s">
        <v>18</v>
      </c>
      <c r="AA159" s="713" t="s">
        <v>19</v>
      </c>
      <c r="AB159" s="839" t="s">
        <v>18</v>
      </c>
      <c r="AC159" s="713" t="s">
        <v>19</v>
      </c>
      <c r="AD159" s="839" t="s">
        <v>18</v>
      </c>
      <c r="AE159" s="713" t="s">
        <v>19</v>
      </c>
      <c r="AF159" s="839" t="s">
        <v>18</v>
      </c>
      <c r="AG159" s="713" t="s">
        <v>19</v>
      </c>
      <c r="AH159" s="839" t="s">
        <v>18</v>
      </c>
      <c r="AI159" s="713" t="s">
        <v>19</v>
      </c>
      <c r="AJ159" s="839" t="s">
        <v>18</v>
      </c>
      <c r="AK159" s="713" t="s">
        <v>19</v>
      </c>
      <c r="AL159" s="826" t="s">
        <v>18</v>
      </c>
      <c r="AM159" s="713" t="s">
        <v>19</v>
      </c>
    </row>
    <row r="160" spans="1:130" ht="16.350000000000001" customHeight="1" x14ac:dyDescent="0.25">
      <c r="A160" s="2930" t="s">
        <v>171</v>
      </c>
      <c r="B160" s="576" t="s">
        <v>172</v>
      </c>
      <c r="C160" s="572">
        <f t="shared" ref="C160:C165" si="26">SUM(D160+E160)</f>
        <v>0</v>
      </c>
      <c r="D160" s="310">
        <f>SUM(F160+H160+J160+L160+N160+P160+R160+T160+V160+X160+Z160+AB160+AD160+AF160+AH160+AJ160+AL160)</f>
        <v>0</v>
      </c>
      <c r="E160" s="840">
        <f t="shared" ref="D160:E164" si="27">SUM(G160+I160+K160+M160+O160+Q160+S160+U160+W160+Y160+AA160+AC160+AE160+AG160+AI160+AK160+AM160)</f>
        <v>0</v>
      </c>
      <c r="F160" s="827"/>
      <c r="G160" s="96"/>
      <c r="H160" s="553"/>
      <c r="I160" s="96"/>
      <c r="J160" s="553"/>
      <c r="K160" s="96"/>
      <c r="L160" s="553"/>
      <c r="M160" s="383"/>
      <c r="N160" s="383"/>
      <c r="O160" s="96"/>
      <c r="P160" s="553"/>
      <c r="Q160" s="96"/>
      <c r="R160" s="827"/>
      <c r="S160" s="96"/>
      <c r="T160" s="827"/>
      <c r="U160" s="96"/>
      <c r="V160" s="553"/>
      <c r="W160" s="96"/>
      <c r="X160" s="827"/>
      <c r="Y160" s="96"/>
      <c r="Z160" s="578"/>
      <c r="AA160" s="314"/>
      <c r="AB160" s="578"/>
      <c r="AC160" s="314"/>
      <c r="AD160" s="578"/>
      <c r="AE160" s="314"/>
      <c r="AF160" s="578"/>
      <c r="AG160" s="314"/>
      <c r="AH160" s="578"/>
      <c r="AI160" s="314"/>
      <c r="AJ160" s="578"/>
      <c r="AK160" s="314"/>
      <c r="AL160" s="841"/>
      <c r="AM160" s="314"/>
    </row>
    <row r="161" spans="1:130" ht="16.350000000000001" customHeight="1" x14ac:dyDescent="0.25">
      <c r="A161" s="2360"/>
      <c r="B161" s="386" t="s">
        <v>173</v>
      </c>
      <c r="C161" s="513">
        <f t="shared" si="26"/>
        <v>0</v>
      </c>
      <c r="D161" s="316">
        <f t="shared" si="27"/>
        <v>0</v>
      </c>
      <c r="E161" s="251">
        <f t="shared" si="27"/>
        <v>0</v>
      </c>
      <c r="F161" s="165"/>
      <c r="G161" s="83"/>
      <c r="H161" s="82"/>
      <c r="I161" s="83"/>
      <c r="J161" s="82"/>
      <c r="K161" s="83"/>
      <c r="L161" s="82"/>
      <c r="M161" s="387"/>
      <c r="N161" s="387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88"/>
      <c r="AA161" s="320"/>
      <c r="AB161" s="388"/>
      <c r="AC161" s="320"/>
      <c r="AD161" s="388"/>
      <c r="AE161" s="320"/>
      <c r="AF161" s="388"/>
      <c r="AG161" s="320"/>
      <c r="AH161" s="388"/>
      <c r="AI161" s="320"/>
      <c r="AJ161" s="388"/>
      <c r="AK161" s="320"/>
      <c r="AL161" s="389"/>
      <c r="AM161" s="320"/>
    </row>
    <row r="162" spans="1:130" ht="16.350000000000001" customHeight="1" x14ac:dyDescent="0.25">
      <c r="A162" s="2835"/>
      <c r="B162" s="390" t="s">
        <v>174</v>
      </c>
      <c r="C162" s="361">
        <f t="shared" si="26"/>
        <v>0</v>
      </c>
      <c r="D162" s="362">
        <f t="shared" si="27"/>
        <v>0</v>
      </c>
      <c r="E162" s="716">
        <f t="shared" si="27"/>
        <v>0</v>
      </c>
      <c r="F162" s="194"/>
      <c r="G162" s="93"/>
      <c r="H162" s="54"/>
      <c r="I162" s="93"/>
      <c r="J162" s="54"/>
      <c r="K162" s="93"/>
      <c r="L162" s="54"/>
      <c r="M162" s="392"/>
      <c r="N162" s="392"/>
      <c r="O162" s="93"/>
      <c r="P162" s="54"/>
      <c r="Q162" s="93"/>
      <c r="R162" s="194"/>
      <c r="S162" s="93"/>
      <c r="T162" s="194"/>
      <c r="U162" s="93"/>
      <c r="V162" s="54"/>
      <c r="W162" s="93"/>
      <c r="X162" s="194"/>
      <c r="Y162" s="93"/>
      <c r="Z162" s="188"/>
      <c r="AA162" s="189"/>
      <c r="AB162" s="188"/>
      <c r="AC162" s="189"/>
      <c r="AD162" s="188"/>
      <c r="AE162" s="189"/>
      <c r="AF162" s="188"/>
      <c r="AG162" s="189"/>
      <c r="AH162" s="188"/>
      <c r="AI162" s="189"/>
      <c r="AJ162" s="188"/>
      <c r="AK162" s="189"/>
      <c r="AL162" s="393"/>
      <c r="AM162" s="189"/>
    </row>
    <row r="163" spans="1:130" ht="16.350000000000001" customHeight="1" x14ac:dyDescent="0.25">
      <c r="A163" s="2930" t="s">
        <v>175</v>
      </c>
      <c r="B163" s="576" t="s">
        <v>172</v>
      </c>
      <c r="C163" s="572">
        <f t="shared" si="26"/>
        <v>0</v>
      </c>
      <c r="D163" s="310">
        <f t="shared" si="27"/>
        <v>0</v>
      </c>
      <c r="E163" s="840">
        <f t="shared" si="27"/>
        <v>0</v>
      </c>
      <c r="F163" s="827"/>
      <c r="G163" s="96"/>
      <c r="H163" s="553"/>
      <c r="I163" s="96"/>
      <c r="J163" s="553"/>
      <c r="K163" s="96"/>
      <c r="L163" s="553"/>
      <c r="M163" s="383"/>
      <c r="N163" s="383"/>
      <c r="O163" s="96"/>
      <c r="P163" s="553"/>
      <c r="Q163" s="96"/>
      <c r="R163" s="827"/>
      <c r="S163" s="96"/>
      <c r="T163" s="827"/>
      <c r="U163" s="96"/>
      <c r="V163" s="553"/>
      <c r="W163" s="96"/>
      <c r="X163" s="827"/>
      <c r="Y163" s="96"/>
      <c r="Z163" s="578"/>
      <c r="AA163" s="314"/>
      <c r="AB163" s="578"/>
      <c r="AC163" s="314"/>
      <c r="AD163" s="578"/>
      <c r="AE163" s="314"/>
      <c r="AF163" s="578"/>
      <c r="AG163" s="314"/>
      <c r="AH163" s="578"/>
      <c r="AI163" s="314"/>
      <c r="AJ163" s="578"/>
      <c r="AK163" s="314"/>
      <c r="AL163" s="841"/>
      <c r="AM163" s="314"/>
    </row>
    <row r="164" spans="1:130" ht="16.350000000000001" customHeight="1" x14ac:dyDescent="0.25">
      <c r="A164" s="2360"/>
      <c r="B164" s="386" t="s">
        <v>173</v>
      </c>
      <c r="C164" s="513">
        <f t="shared" si="26"/>
        <v>0</v>
      </c>
      <c r="D164" s="316">
        <f t="shared" si="27"/>
        <v>0</v>
      </c>
      <c r="E164" s="251">
        <f t="shared" si="27"/>
        <v>0</v>
      </c>
      <c r="F164" s="165"/>
      <c r="G164" s="83"/>
      <c r="H164" s="82"/>
      <c r="I164" s="83"/>
      <c r="J164" s="82"/>
      <c r="K164" s="83"/>
      <c r="L164" s="82"/>
      <c r="M164" s="387"/>
      <c r="N164" s="387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88"/>
      <c r="AA164" s="320"/>
      <c r="AB164" s="388"/>
      <c r="AC164" s="320"/>
      <c r="AD164" s="388"/>
      <c r="AE164" s="320"/>
      <c r="AF164" s="388"/>
      <c r="AG164" s="320"/>
      <c r="AH164" s="388"/>
      <c r="AI164" s="320"/>
      <c r="AJ164" s="388"/>
      <c r="AK164" s="320"/>
      <c r="AL164" s="389"/>
      <c r="AM164" s="320"/>
    </row>
    <row r="165" spans="1:130" ht="16.350000000000001" customHeight="1" x14ac:dyDescent="0.25">
      <c r="A165" s="2835"/>
      <c r="B165" s="390" t="s">
        <v>174</v>
      </c>
      <c r="C165" s="361">
        <f t="shared" si="26"/>
        <v>0</v>
      </c>
      <c r="D165" s="362">
        <f>SUM(F165+H165+J165+L165+N165+P165+R165+T165+V165+X165+Z165+AB165+AD165+AF165+AH165+AJ165+AL165)</f>
        <v>0</v>
      </c>
      <c r="E165" s="716">
        <f>SUM(G165+I165+K165+M165+O165+Q165+S165+U165+W165+Y165+AA165+AC165+AE165+AG165+AI165+AK165+AM165)</f>
        <v>0</v>
      </c>
      <c r="F165" s="194"/>
      <c r="G165" s="93"/>
      <c r="H165" s="54"/>
      <c r="I165" s="93"/>
      <c r="J165" s="54"/>
      <c r="K165" s="93"/>
      <c r="L165" s="54"/>
      <c r="M165" s="392"/>
      <c r="N165" s="392"/>
      <c r="O165" s="93"/>
      <c r="P165" s="54"/>
      <c r="Q165" s="93"/>
      <c r="R165" s="194"/>
      <c r="S165" s="93"/>
      <c r="T165" s="194"/>
      <c r="U165" s="93"/>
      <c r="V165" s="54"/>
      <c r="W165" s="93"/>
      <c r="X165" s="194"/>
      <c r="Y165" s="93"/>
      <c r="Z165" s="188"/>
      <c r="AA165" s="189"/>
      <c r="AB165" s="188"/>
      <c r="AC165" s="189"/>
      <c r="AD165" s="188"/>
      <c r="AE165" s="189"/>
      <c r="AF165" s="188"/>
      <c r="AG165" s="189"/>
      <c r="AH165" s="188"/>
      <c r="AI165" s="189"/>
      <c r="AJ165" s="188"/>
      <c r="AK165" s="189"/>
      <c r="AL165" s="393"/>
      <c r="AM165" s="189"/>
    </row>
    <row r="166" spans="1:130" ht="31.35" customHeight="1" x14ac:dyDescent="0.25">
      <c r="A166" s="372" t="s">
        <v>176</v>
      </c>
      <c r="B166" s="372"/>
      <c r="C166" s="372"/>
      <c r="D166" s="372"/>
      <c r="E166" s="19"/>
      <c r="F166" s="19"/>
      <c r="G166" s="19"/>
      <c r="H166" s="19"/>
      <c r="I166" s="19"/>
      <c r="J166" s="19"/>
      <c r="K166" s="19"/>
      <c r="L166" s="19"/>
      <c r="M166" s="199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2925" t="s">
        <v>25</v>
      </c>
      <c r="B167" s="2925" t="s">
        <v>26</v>
      </c>
      <c r="C167" s="2918" t="s">
        <v>64</v>
      </c>
      <c r="D167" s="2928"/>
      <c r="E167" s="2927"/>
      <c r="F167" s="2916" t="s">
        <v>28</v>
      </c>
      <c r="G167" s="2929"/>
      <c r="H167" s="2929"/>
      <c r="I167" s="2929"/>
      <c r="J167" s="2929"/>
      <c r="K167" s="2929"/>
      <c r="L167" s="2929"/>
      <c r="M167" s="2929"/>
      <c r="N167" s="2929"/>
      <c r="O167" s="291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518"/>
      <c r="B168" s="2518"/>
      <c r="C168" s="2376"/>
      <c r="D168" s="2357"/>
      <c r="E168" s="2821"/>
      <c r="F168" s="2916" t="s">
        <v>168</v>
      </c>
      <c r="G168" s="2917"/>
      <c r="H168" s="2916" t="s">
        <v>141</v>
      </c>
      <c r="I168" s="2917"/>
      <c r="J168" s="2916" t="s">
        <v>169</v>
      </c>
      <c r="K168" s="2917"/>
      <c r="L168" s="2916" t="s">
        <v>170</v>
      </c>
      <c r="M168" s="2917"/>
      <c r="N168" s="2916" t="s">
        <v>143</v>
      </c>
      <c r="O168" s="2917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353"/>
      <c r="B169" s="2353"/>
      <c r="C169" s="799" t="s">
        <v>17</v>
      </c>
      <c r="D169" s="837" t="s">
        <v>18</v>
      </c>
      <c r="E169" s="613" t="s">
        <v>19</v>
      </c>
      <c r="F169" s="838" t="s">
        <v>18</v>
      </c>
      <c r="G169" s="613" t="s">
        <v>19</v>
      </c>
      <c r="H169" s="838" t="s">
        <v>18</v>
      </c>
      <c r="I169" s="613" t="s">
        <v>19</v>
      </c>
      <c r="J169" s="838" t="s">
        <v>18</v>
      </c>
      <c r="K169" s="613" t="s">
        <v>19</v>
      </c>
      <c r="L169" s="838" t="s">
        <v>18</v>
      </c>
      <c r="M169" s="613" t="s">
        <v>19</v>
      </c>
      <c r="N169" s="838" t="s">
        <v>18</v>
      </c>
      <c r="O169" s="613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2925" t="s">
        <v>177</v>
      </c>
      <c r="B170" s="576" t="s">
        <v>178</v>
      </c>
      <c r="C170" s="572">
        <f t="shared" ref="C170:C175" si="28">SUM(D170+E170)</f>
        <v>0</v>
      </c>
      <c r="D170" s="310">
        <f>SUM(F170+H170+J170+L170+N170)</f>
        <v>0</v>
      </c>
      <c r="E170" s="840">
        <f t="shared" ref="D170:E175" si="29">SUM(G170+I170+K170+M170+O170)</f>
        <v>0</v>
      </c>
      <c r="F170" s="827"/>
      <c r="G170" s="394"/>
      <c r="H170" s="553"/>
      <c r="I170" s="96"/>
      <c r="J170" s="827"/>
      <c r="K170" s="394"/>
      <c r="L170" s="553"/>
      <c r="M170" s="96"/>
      <c r="N170" s="827"/>
      <c r="O170" s="96"/>
      <c r="P170" s="510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518"/>
      <c r="B171" s="395" t="s">
        <v>179</v>
      </c>
      <c r="C171" s="350">
        <f t="shared" si="28"/>
        <v>0</v>
      </c>
      <c r="D171" s="351">
        <f t="shared" si="29"/>
        <v>0</v>
      </c>
      <c r="E171" s="396">
        <f t="shared" si="29"/>
        <v>0</v>
      </c>
      <c r="F171" s="353"/>
      <c r="G171" s="397"/>
      <c r="H171" s="355"/>
      <c r="I171" s="356"/>
      <c r="J171" s="353"/>
      <c r="K171" s="397"/>
      <c r="L171" s="355"/>
      <c r="M171" s="356"/>
      <c r="N171" s="353"/>
      <c r="O171" s="356"/>
      <c r="P171" s="510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353"/>
      <c r="B172" s="398" t="s">
        <v>180</v>
      </c>
      <c r="C172" s="399">
        <f t="shared" si="28"/>
        <v>0</v>
      </c>
      <c r="D172" s="327">
        <f t="shared" si="29"/>
        <v>0</v>
      </c>
      <c r="E172" s="255">
        <f t="shared" si="29"/>
        <v>0</v>
      </c>
      <c r="F172" s="329"/>
      <c r="G172" s="400"/>
      <c r="H172" s="105"/>
      <c r="I172" s="106"/>
      <c r="J172" s="329"/>
      <c r="K172" s="400"/>
      <c r="L172" s="105"/>
      <c r="M172" s="106"/>
      <c r="N172" s="329"/>
      <c r="O172" s="106"/>
      <c r="P172" s="510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2925" t="s">
        <v>181</v>
      </c>
      <c r="B173" s="579" t="s">
        <v>178</v>
      </c>
      <c r="C173" s="572">
        <f t="shared" si="28"/>
        <v>0</v>
      </c>
      <c r="D173" s="310">
        <f t="shared" si="29"/>
        <v>0</v>
      </c>
      <c r="E173" s="840">
        <f t="shared" si="29"/>
        <v>0</v>
      </c>
      <c r="F173" s="553"/>
      <c r="G173" s="96"/>
      <c r="H173" s="553"/>
      <c r="I173" s="394"/>
      <c r="J173" s="553"/>
      <c r="K173" s="96"/>
      <c r="L173" s="827"/>
      <c r="M173" s="394"/>
      <c r="N173" s="553"/>
      <c r="O173" s="96"/>
      <c r="P173" s="510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518"/>
      <c r="B174" s="395" t="s">
        <v>179</v>
      </c>
      <c r="C174" s="321">
        <f t="shared" si="28"/>
        <v>0</v>
      </c>
      <c r="D174" s="322">
        <f t="shared" si="29"/>
        <v>0</v>
      </c>
      <c r="E174" s="402">
        <f t="shared" si="29"/>
        <v>0</v>
      </c>
      <c r="F174" s="355"/>
      <c r="G174" s="356"/>
      <c r="H174" s="82"/>
      <c r="I174" s="169"/>
      <c r="J174" s="82"/>
      <c r="K174" s="83"/>
      <c r="L174" s="165"/>
      <c r="M174" s="169"/>
      <c r="N174" s="82"/>
      <c r="O174" s="83"/>
      <c r="P174" s="510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353"/>
      <c r="B175" s="403" t="s">
        <v>180</v>
      </c>
      <c r="C175" s="256">
        <f t="shared" si="28"/>
        <v>0</v>
      </c>
      <c r="D175" s="324">
        <f t="shared" si="29"/>
        <v>0</v>
      </c>
      <c r="E175" s="140">
        <f>SUM(G175+I175+K175+M175+O175)</f>
        <v>0</v>
      </c>
      <c r="F175" s="54"/>
      <c r="G175" s="93"/>
      <c r="H175" s="54"/>
      <c r="I175" s="404"/>
      <c r="J175" s="54"/>
      <c r="K175" s="93"/>
      <c r="L175" s="194"/>
      <c r="M175" s="404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2926" t="s">
        <v>182</v>
      </c>
      <c r="B176" s="2926"/>
      <c r="C176" s="2926"/>
      <c r="D176" s="2926"/>
      <c r="E176" s="2926"/>
      <c r="F176" s="2926"/>
      <c r="G176" s="2926"/>
      <c r="H176" s="2926"/>
      <c r="I176" s="2926"/>
      <c r="J176" s="2926"/>
      <c r="K176" s="2926"/>
      <c r="L176" s="2926"/>
      <c r="M176" s="2926"/>
      <c r="N176" s="2926"/>
      <c r="O176" s="2926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2918" t="s">
        <v>183</v>
      </c>
      <c r="B177" s="2927"/>
      <c r="C177" s="2918" t="s">
        <v>64</v>
      </c>
      <c r="D177" s="2928"/>
      <c r="E177" s="2927"/>
      <c r="F177" s="2916" t="s">
        <v>28</v>
      </c>
      <c r="G177" s="2929"/>
      <c r="H177" s="2929"/>
      <c r="I177" s="2929"/>
      <c r="J177" s="2929"/>
      <c r="K177" s="2929"/>
      <c r="L177" s="2929"/>
      <c r="M177" s="2929"/>
      <c r="N177" s="2929"/>
      <c r="O177" s="2929"/>
      <c r="P177" s="2929"/>
      <c r="Q177" s="291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505"/>
      <c r="B178" s="2331"/>
      <c r="C178" s="2376"/>
      <c r="D178" s="2357"/>
      <c r="E178" s="2821"/>
      <c r="F178" s="2916" t="s">
        <v>141</v>
      </c>
      <c r="G178" s="2917"/>
      <c r="H178" s="2916" t="s">
        <v>169</v>
      </c>
      <c r="I178" s="2917"/>
      <c r="J178" s="2916" t="s">
        <v>170</v>
      </c>
      <c r="K178" s="2917"/>
      <c r="L178" s="2916" t="s">
        <v>184</v>
      </c>
      <c r="M178" s="2917"/>
      <c r="N178" s="2916" t="s">
        <v>185</v>
      </c>
      <c r="O178" s="2917"/>
      <c r="P178" s="2916" t="s">
        <v>186</v>
      </c>
      <c r="Q178" s="291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376"/>
      <c r="B179" s="2821"/>
      <c r="C179" s="799" t="s">
        <v>17</v>
      </c>
      <c r="D179" s="837" t="s">
        <v>18</v>
      </c>
      <c r="E179" s="613" t="s">
        <v>19</v>
      </c>
      <c r="F179" s="838" t="s">
        <v>18</v>
      </c>
      <c r="G179" s="613" t="s">
        <v>19</v>
      </c>
      <c r="H179" s="838" t="s">
        <v>18</v>
      </c>
      <c r="I179" s="613" t="s">
        <v>19</v>
      </c>
      <c r="J179" s="838" t="s">
        <v>18</v>
      </c>
      <c r="K179" s="842" t="s">
        <v>19</v>
      </c>
      <c r="L179" s="838" t="s">
        <v>18</v>
      </c>
      <c r="M179" s="613" t="s">
        <v>19</v>
      </c>
      <c r="N179" s="838" t="s">
        <v>18</v>
      </c>
      <c r="O179" s="613" t="s">
        <v>19</v>
      </c>
      <c r="P179" s="838" t="s">
        <v>18</v>
      </c>
      <c r="Q179" s="842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2826" t="s">
        <v>187</v>
      </c>
      <c r="B180" s="2924"/>
      <c r="C180" s="572">
        <f>SUM(D180+E180)</f>
        <v>19</v>
      </c>
      <c r="D180" s="310">
        <f t="shared" ref="D180:E182" si="30">SUM(F180+H180+J180+L180+N180+P180)</f>
        <v>7</v>
      </c>
      <c r="E180" s="840">
        <f t="shared" si="30"/>
        <v>12</v>
      </c>
      <c r="F180" s="827">
        <v>2</v>
      </c>
      <c r="G180" s="394">
        <v>2</v>
      </c>
      <c r="H180" s="553">
        <v>2</v>
      </c>
      <c r="I180" s="96">
        <v>5</v>
      </c>
      <c r="J180" s="827">
        <v>2</v>
      </c>
      <c r="K180" s="96">
        <v>1</v>
      </c>
      <c r="L180" s="827">
        <v>0</v>
      </c>
      <c r="M180" s="394">
        <v>2</v>
      </c>
      <c r="N180" s="553">
        <v>1</v>
      </c>
      <c r="O180" s="96">
        <v>1</v>
      </c>
      <c r="P180" s="827">
        <v>0</v>
      </c>
      <c r="Q180" s="96">
        <v>1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347" t="s">
        <v>188</v>
      </c>
      <c r="B181" s="2348"/>
      <c r="C181" s="321">
        <f>SUM(D181+E181)</f>
        <v>132</v>
      </c>
      <c r="D181" s="322">
        <f t="shared" si="30"/>
        <v>75</v>
      </c>
      <c r="E181" s="396">
        <f t="shared" si="30"/>
        <v>57</v>
      </c>
      <c r="F181" s="353">
        <v>21</v>
      </c>
      <c r="G181" s="397">
        <v>13</v>
      </c>
      <c r="H181" s="355">
        <v>20</v>
      </c>
      <c r="I181" s="356">
        <v>13</v>
      </c>
      <c r="J181" s="353">
        <v>10</v>
      </c>
      <c r="K181" s="356">
        <v>13</v>
      </c>
      <c r="L181" s="353">
        <v>12</v>
      </c>
      <c r="M181" s="397">
        <v>10</v>
      </c>
      <c r="N181" s="355">
        <v>9</v>
      </c>
      <c r="O181" s="356">
        <v>5</v>
      </c>
      <c r="P181" s="353">
        <v>3</v>
      </c>
      <c r="Q181" s="356">
        <v>3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317" t="s">
        <v>189</v>
      </c>
      <c r="B182" s="2318"/>
      <c r="C182" s="406">
        <f>SUM(D182+E182)</f>
        <v>68</v>
      </c>
      <c r="D182" s="322">
        <f t="shared" si="30"/>
        <v>39</v>
      </c>
      <c r="E182" s="402">
        <f t="shared" si="30"/>
        <v>29</v>
      </c>
      <c r="F182" s="165">
        <v>7</v>
      </c>
      <c r="G182" s="169">
        <v>5</v>
      </c>
      <c r="H182" s="82">
        <v>12</v>
      </c>
      <c r="I182" s="83">
        <v>3</v>
      </c>
      <c r="J182" s="165">
        <v>10</v>
      </c>
      <c r="K182" s="83">
        <v>10</v>
      </c>
      <c r="L182" s="165">
        <v>8</v>
      </c>
      <c r="M182" s="169">
        <v>6</v>
      </c>
      <c r="N182" s="82">
        <v>2</v>
      </c>
      <c r="O182" s="83">
        <v>2</v>
      </c>
      <c r="P182" s="165">
        <v>0</v>
      </c>
      <c r="Q182" s="83">
        <v>3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515" t="s">
        <v>190</v>
      </c>
      <c r="B183" s="2828"/>
      <c r="C183" s="407"/>
      <c r="D183" s="408"/>
      <c r="E183" s="717"/>
      <c r="F183" s="410"/>
      <c r="G183" s="411"/>
      <c r="H183" s="412"/>
      <c r="I183" s="413"/>
      <c r="J183" s="519"/>
      <c r="K183" s="718"/>
      <c r="L183" s="410"/>
      <c r="M183" s="411"/>
      <c r="N183" s="412"/>
      <c r="O183" s="413"/>
      <c r="P183" s="519"/>
      <c r="Q183" s="718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2916" t="s">
        <v>64</v>
      </c>
      <c r="B184" s="2917"/>
      <c r="C184" s="803">
        <f>SUM(C180:C182)</f>
        <v>219</v>
      </c>
      <c r="D184" s="843">
        <f>SUM(D180:D182)</f>
        <v>121</v>
      </c>
      <c r="E184" s="804">
        <f>SUM(E180:E182)</f>
        <v>98</v>
      </c>
      <c r="F184" s="803">
        <f>SUM(F180:F182)</f>
        <v>30</v>
      </c>
      <c r="G184" s="804">
        <f t="shared" ref="G184:Q184" si="31">SUM(G180:G182)</f>
        <v>20</v>
      </c>
      <c r="H184" s="803">
        <f t="shared" si="31"/>
        <v>34</v>
      </c>
      <c r="I184" s="804">
        <f t="shared" si="31"/>
        <v>21</v>
      </c>
      <c r="J184" s="803">
        <f t="shared" si="31"/>
        <v>22</v>
      </c>
      <c r="K184" s="804">
        <f t="shared" si="31"/>
        <v>24</v>
      </c>
      <c r="L184" s="803">
        <f t="shared" si="31"/>
        <v>20</v>
      </c>
      <c r="M184" s="804">
        <f t="shared" si="31"/>
        <v>18</v>
      </c>
      <c r="N184" s="803">
        <f t="shared" si="31"/>
        <v>12</v>
      </c>
      <c r="O184" s="804">
        <f t="shared" si="31"/>
        <v>8</v>
      </c>
      <c r="P184" s="803">
        <f t="shared" si="31"/>
        <v>3</v>
      </c>
      <c r="Q184" s="807">
        <f t="shared" si="31"/>
        <v>7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191</v>
      </c>
      <c r="M185" s="844"/>
      <c r="N185" s="844"/>
      <c r="O185" s="844"/>
      <c r="P185" s="844"/>
    </row>
    <row r="186" spans="1:130" ht="31.35" customHeight="1" x14ac:dyDescent="0.25">
      <c r="A186" s="418" t="s">
        <v>192</v>
      </c>
      <c r="B186" s="419"/>
      <c r="C186" s="419"/>
      <c r="D186" s="419"/>
      <c r="E186" s="419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2918" t="s">
        <v>193</v>
      </c>
      <c r="B187" s="2919"/>
      <c r="C187" s="2920" t="s">
        <v>113</v>
      </c>
      <c r="D187" s="2335"/>
      <c r="E187" s="2336"/>
      <c r="F187" s="2921" t="s">
        <v>28</v>
      </c>
      <c r="G187" s="2922"/>
      <c r="H187" s="2922"/>
      <c r="I187" s="2922"/>
      <c r="J187" s="2922"/>
      <c r="K187" s="2922"/>
      <c r="L187" s="2922"/>
      <c r="M187" s="2922"/>
      <c r="N187" s="2922"/>
      <c r="O187" s="2922"/>
      <c r="P187" s="2922"/>
      <c r="Q187" s="2923"/>
    </row>
    <row r="188" spans="1:130" ht="16.350000000000001" customHeight="1" x14ac:dyDescent="0.25">
      <c r="A188" s="2505"/>
      <c r="B188" s="2331"/>
      <c r="C188" s="2337"/>
      <c r="D188" s="2338"/>
      <c r="E188" s="2339"/>
      <c r="F188" s="2913" t="s">
        <v>114</v>
      </c>
      <c r="G188" s="2914"/>
      <c r="H188" s="2913" t="s">
        <v>115</v>
      </c>
      <c r="I188" s="2914"/>
      <c r="J188" s="2913" t="s">
        <v>116</v>
      </c>
      <c r="K188" s="2914"/>
      <c r="L188" s="2913" t="s">
        <v>117</v>
      </c>
      <c r="M188" s="2914"/>
      <c r="N188" s="2913" t="s">
        <v>118</v>
      </c>
      <c r="O188" s="2914"/>
      <c r="P188" s="2343" t="s">
        <v>194</v>
      </c>
      <c r="Q188" s="2344"/>
    </row>
    <row r="189" spans="1:130" ht="16.350000000000001" customHeight="1" x14ac:dyDescent="0.25">
      <c r="A189" s="2376"/>
      <c r="B189" s="2821"/>
      <c r="C189" s="845" t="s">
        <v>17</v>
      </c>
      <c r="D189" s="846" t="s">
        <v>18</v>
      </c>
      <c r="E189" s="847" t="s">
        <v>19</v>
      </c>
      <c r="F189" s="848" t="s">
        <v>18</v>
      </c>
      <c r="G189" s="849" t="s">
        <v>19</v>
      </c>
      <c r="H189" s="848" t="s">
        <v>18</v>
      </c>
      <c r="I189" s="849" t="s">
        <v>19</v>
      </c>
      <c r="J189" s="848" t="s">
        <v>18</v>
      </c>
      <c r="K189" s="849" t="s">
        <v>19</v>
      </c>
      <c r="L189" s="848" t="s">
        <v>18</v>
      </c>
      <c r="M189" s="849" t="s">
        <v>19</v>
      </c>
      <c r="N189" s="848" t="s">
        <v>18</v>
      </c>
      <c r="O189" s="849" t="s">
        <v>19</v>
      </c>
      <c r="P189" s="848" t="s">
        <v>18</v>
      </c>
      <c r="Q189" s="849" t="s">
        <v>19</v>
      </c>
    </row>
    <row r="190" spans="1:130" ht="16.350000000000001" customHeight="1" x14ac:dyDescent="0.25">
      <c r="A190" s="2909" t="s">
        <v>195</v>
      </c>
      <c r="B190" s="2910"/>
      <c r="C190" s="515">
        <f>SUM(D190+E190)</f>
        <v>0</v>
      </c>
      <c r="D190" s="80">
        <f>SUM(F190+H190+J190+L190+N190+P190)</f>
        <v>0</v>
      </c>
      <c r="E190" s="425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317" t="s">
        <v>196</v>
      </c>
      <c r="B191" s="2318"/>
      <c r="C191" s="88">
        <f>SUM(D191+E191)</f>
        <v>0</v>
      </c>
      <c r="D191" s="89">
        <f t="shared" ref="D191:E191" si="32">SUM(F191+H191+J191+L191+N191+P191)</f>
        <v>0</v>
      </c>
      <c r="E191" s="426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494" t="s">
        <v>197</v>
      </c>
      <c r="B192" s="2811"/>
      <c r="C192" s="49">
        <f>SUM(D192+E192)</f>
        <v>0</v>
      </c>
      <c r="D192" s="92">
        <f>SUM(F192+H192+J192+L192+N192+P192)</f>
        <v>0</v>
      </c>
      <c r="E192" s="185">
        <f>SUM(G192+I192+K192+M192+O192+Q192)</f>
        <v>0</v>
      </c>
      <c r="F192" s="257">
        <f t="shared" ref="F192:Q192" si="33">SUM(F190:F191)</f>
        <v>0</v>
      </c>
      <c r="G192" s="325">
        <f t="shared" si="33"/>
        <v>0</v>
      </c>
      <c r="H192" s="257">
        <f t="shared" si="33"/>
        <v>0</v>
      </c>
      <c r="I192" s="325">
        <f t="shared" si="33"/>
        <v>0</v>
      </c>
      <c r="J192" s="257">
        <f t="shared" si="33"/>
        <v>0</v>
      </c>
      <c r="K192" s="325">
        <f t="shared" si="33"/>
        <v>0</v>
      </c>
      <c r="L192" s="257">
        <f t="shared" si="33"/>
        <v>0</v>
      </c>
      <c r="M192" s="325">
        <f t="shared" si="33"/>
        <v>0</v>
      </c>
      <c r="N192" s="257">
        <f t="shared" si="33"/>
        <v>0</v>
      </c>
      <c r="O192" s="325">
        <f t="shared" si="33"/>
        <v>0</v>
      </c>
      <c r="P192" s="257">
        <f t="shared" si="33"/>
        <v>0</v>
      </c>
      <c r="Q192" s="325">
        <f t="shared" si="33"/>
        <v>0</v>
      </c>
    </row>
    <row r="193" spans="1:130" ht="31.35" customHeight="1" x14ac:dyDescent="0.25">
      <c r="A193" s="418" t="s">
        <v>198</v>
      </c>
      <c r="B193" s="418"/>
      <c r="C193" s="418"/>
      <c r="D193" s="418"/>
      <c r="E193" s="418"/>
      <c r="F193" s="418"/>
      <c r="G193" s="418"/>
      <c r="H193" s="418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2884" t="s">
        <v>199</v>
      </c>
      <c r="B194" s="2885"/>
      <c r="C194" s="2900" t="s">
        <v>64</v>
      </c>
      <c r="D194" s="2901"/>
      <c r="E194" s="2902"/>
      <c r="F194" s="2911" t="s">
        <v>28</v>
      </c>
      <c r="G194" s="2911"/>
      <c r="H194" s="2911"/>
      <c r="I194" s="2911"/>
      <c r="J194" s="2911"/>
      <c r="K194" s="2911"/>
      <c r="L194" s="2911"/>
      <c r="M194" s="2911"/>
      <c r="N194" s="2911"/>
      <c r="O194" s="2911"/>
      <c r="P194" s="2911"/>
      <c r="Q194" s="2911"/>
      <c r="R194" s="2911"/>
      <c r="S194" s="2911"/>
      <c r="T194" s="2911"/>
      <c r="U194" s="2911"/>
      <c r="V194" s="2911"/>
      <c r="W194" s="2911"/>
      <c r="X194" s="2911"/>
      <c r="Y194" s="2911"/>
      <c r="Z194" s="2911"/>
      <c r="AA194" s="2911"/>
      <c r="AB194" s="2911"/>
      <c r="AC194" s="2912"/>
      <c r="AD194" s="2904" t="s">
        <v>200</v>
      </c>
      <c r="AE194" s="2905"/>
    </row>
    <row r="195" spans="1:130" ht="21" customHeight="1" x14ac:dyDescent="0.25">
      <c r="A195" s="2459"/>
      <c r="B195" s="2278"/>
      <c r="C195" s="2483"/>
      <c r="D195" s="2305"/>
      <c r="E195" s="2801"/>
      <c r="F195" s="2906" t="s">
        <v>201</v>
      </c>
      <c r="G195" s="2907"/>
      <c r="H195" s="2460" t="s">
        <v>202</v>
      </c>
      <c r="I195" s="2781"/>
      <c r="J195" s="2460" t="s">
        <v>203</v>
      </c>
      <c r="K195" s="2781"/>
      <c r="L195" s="2460" t="s">
        <v>204</v>
      </c>
      <c r="M195" s="2781"/>
      <c r="N195" s="2460" t="s">
        <v>205</v>
      </c>
      <c r="O195" s="2781"/>
      <c r="P195" s="2460" t="s">
        <v>206</v>
      </c>
      <c r="Q195" s="2781"/>
      <c r="R195" s="2460" t="s">
        <v>207</v>
      </c>
      <c r="S195" s="2781"/>
      <c r="T195" s="2908" t="s">
        <v>208</v>
      </c>
      <c r="U195" s="2908"/>
      <c r="V195" s="2908" t="s">
        <v>209</v>
      </c>
      <c r="W195" s="2908"/>
      <c r="X195" s="2908" t="s">
        <v>210</v>
      </c>
      <c r="Y195" s="2908"/>
      <c r="Z195" s="2913" t="s">
        <v>114</v>
      </c>
      <c r="AA195" s="2914"/>
      <c r="AB195" s="2913" t="s">
        <v>115</v>
      </c>
      <c r="AC195" s="2915"/>
      <c r="AD195" s="2310"/>
      <c r="AE195" s="2805"/>
    </row>
    <row r="196" spans="1:130" ht="16.350000000000001" customHeight="1" x14ac:dyDescent="0.25">
      <c r="A196" s="2460"/>
      <c r="B196" s="2781"/>
      <c r="C196" s="585" t="s">
        <v>211</v>
      </c>
      <c r="D196" s="586" t="s">
        <v>18</v>
      </c>
      <c r="E196" s="618" t="s">
        <v>19</v>
      </c>
      <c r="F196" s="850" t="s">
        <v>18</v>
      </c>
      <c r="G196" s="851" t="s">
        <v>19</v>
      </c>
      <c r="H196" s="850" t="s">
        <v>18</v>
      </c>
      <c r="I196" s="851" t="s">
        <v>19</v>
      </c>
      <c r="J196" s="850" t="s">
        <v>18</v>
      </c>
      <c r="K196" s="851" t="s">
        <v>19</v>
      </c>
      <c r="L196" s="850" t="s">
        <v>18</v>
      </c>
      <c r="M196" s="851" t="s">
        <v>19</v>
      </c>
      <c r="N196" s="850" t="s">
        <v>18</v>
      </c>
      <c r="O196" s="851" t="s">
        <v>19</v>
      </c>
      <c r="P196" s="850" t="s">
        <v>18</v>
      </c>
      <c r="Q196" s="851" t="s">
        <v>19</v>
      </c>
      <c r="R196" s="850" t="s">
        <v>18</v>
      </c>
      <c r="S196" s="851" t="s">
        <v>19</v>
      </c>
      <c r="T196" s="850" t="s">
        <v>18</v>
      </c>
      <c r="U196" s="851" t="s">
        <v>19</v>
      </c>
      <c r="V196" s="850" t="s">
        <v>18</v>
      </c>
      <c r="W196" s="851" t="s">
        <v>19</v>
      </c>
      <c r="X196" s="850" t="s">
        <v>18</v>
      </c>
      <c r="Y196" s="851" t="s">
        <v>19</v>
      </c>
      <c r="Z196" s="850" t="s">
        <v>18</v>
      </c>
      <c r="AA196" s="851" t="s">
        <v>19</v>
      </c>
      <c r="AB196" s="850" t="s">
        <v>18</v>
      </c>
      <c r="AC196" s="852" t="s">
        <v>19</v>
      </c>
      <c r="AD196" s="853" t="s">
        <v>18</v>
      </c>
      <c r="AE196" s="851" t="s">
        <v>19</v>
      </c>
    </row>
    <row r="197" spans="1:130" ht="16.350000000000001" customHeight="1" x14ac:dyDescent="0.25">
      <c r="A197" s="2898" t="s">
        <v>212</v>
      </c>
      <c r="B197" s="854" t="s">
        <v>129</v>
      </c>
      <c r="C197" s="855">
        <f>SUM(D197+E197)</f>
        <v>0</v>
      </c>
      <c r="D197" s="436">
        <f>SUM(F197+H197+J197+L197+N197+P197+R197+T197+V197+X197+Z197+AB197)</f>
        <v>0</v>
      </c>
      <c r="E197" s="856">
        <f>SUM(G197+I197+K197+M197+O197+Q197+S197+U197+W197+Y197+AA197+AC197)</f>
        <v>0</v>
      </c>
      <c r="F197" s="857"/>
      <c r="G197" s="858"/>
      <c r="H197" s="857"/>
      <c r="I197" s="858"/>
      <c r="J197" s="857"/>
      <c r="K197" s="858"/>
      <c r="L197" s="857"/>
      <c r="M197" s="858"/>
      <c r="N197" s="857"/>
      <c r="O197" s="858"/>
      <c r="P197" s="857"/>
      <c r="Q197" s="859"/>
      <c r="R197" s="857"/>
      <c r="S197" s="859"/>
      <c r="T197" s="857"/>
      <c r="U197" s="858"/>
      <c r="V197" s="857"/>
      <c r="W197" s="858"/>
      <c r="X197" s="857"/>
      <c r="Y197" s="859"/>
      <c r="Z197" s="857"/>
      <c r="AA197" s="859"/>
      <c r="AB197" s="857"/>
      <c r="AC197" s="860"/>
      <c r="AD197" s="858"/>
      <c r="AE197" s="859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296"/>
      <c r="B198" s="442" t="s">
        <v>213</v>
      </c>
      <c r="C198" s="516">
        <f>SUM(D198+E198)</f>
        <v>0</v>
      </c>
      <c r="D198" s="444">
        <f>SUM(F198+H198+J198+L198+N198+P198+R198+T198+V198+X198+Z198+AB198)</f>
        <v>0</v>
      </c>
      <c r="E198" s="445">
        <f>SUM(G198+I198+K198+M198+O198+Q198+S198+U198+W198+Y198+AA198+AC198)</f>
        <v>0</v>
      </c>
      <c r="F198" s="446"/>
      <c r="G198" s="447"/>
      <c r="H198" s="446"/>
      <c r="I198" s="447"/>
      <c r="J198" s="446"/>
      <c r="K198" s="447"/>
      <c r="L198" s="446"/>
      <c r="M198" s="447"/>
      <c r="N198" s="446"/>
      <c r="O198" s="447"/>
      <c r="P198" s="446"/>
      <c r="Q198" s="448"/>
      <c r="R198" s="446"/>
      <c r="S198" s="448"/>
      <c r="T198" s="446"/>
      <c r="U198" s="447"/>
      <c r="V198" s="446"/>
      <c r="W198" s="447"/>
      <c r="X198" s="446"/>
      <c r="Y198" s="448"/>
      <c r="Z198" s="446"/>
      <c r="AA198" s="448"/>
      <c r="AB198" s="446"/>
      <c r="AC198" s="449"/>
      <c r="AD198" s="450"/>
      <c r="AE198" s="448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478" t="s">
        <v>214</v>
      </c>
      <c r="B199" s="2797"/>
      <c r="C199" s="861">
        <f>SUM(D199+E199)</f>
        <v>0</v>
      </c>
      <c r="D199" s="862">
        <f>SUM(D197+D198)</f>
        <v>0</v>
      </c>
      <c r="E199" s="863">
        <f>SUM(E197+E198)</f>
        <v>0</v>
      </c>
      <c r="F199" s="861">
        <f>SUM(F197+F198)</f>
        <v>0</v>
      </c>
      <c r="G199" s="864">
        <f t="shared" ref="G199:AC199" si="34">SUM(G197+G198)</f>
        <v>0</v>
      </c>
      <c r="H199" s="861">
        <f t="shared" si="34"/>
        <v>0</v>
      </c>
      <c r="I199" s="864">
        <f t="shared" si="34"/>
        <v>0</v>
      </c>
      <c r="J199" s="861">
        <f t="shared" si="34"/>
        <v>0</v>
      </c>
      <c r="K199" s="864">
        <f t="shared" si="34"/>
        <v>0</v>
      </c>
      <c r="L199" s="861">
        <f t="shared" si="34"/>
        <v>0</v>
      </c>
      <c r="M199" s="864">
        <f t="shared" si="34"/>
        <v>0</v>
      </c>
      <c r="N199" s="861">
        <f t="shared" si="34"/>
        <v>0</v>
      </c>
      <c r="O199" s="864">
        <f t="shared" si="34"/>
        <v>0</v>
      </c>
      <c r="P199" s="861">
        <f t="shared" si="34"/>
        <v>0</v>
      </c>
      <c r="Q199" s="864">
        <f t="shared" si="34"/>
        <v>0</v>
      </c>
      <c r="R199" s="861">
        <f t="shared" si="34"/>
        <v>0</v>
      </c>
      <c r="S199" s="864">
        <f t="shared" si="34"/>
        <v>0</v>
      </c>
      <c r="T199" s="861">
        <f t="shared" si="34"/>
        <v>0</v>
      </c>
      <c r="U199" s="864">
        <f t="shared" si="34"/>
        <v>0</v>
      </c>
      <c r="V199" s="861">
        <f t="shared" si="34"/>
        <v>0</v>
      </c>
      <c r="W199" s="864">
        <f t="shared" si="34"/>
        <v>0</v>
      </c>
      <c r="X199" s="861">
        <f t="shared" si="34"/>
        <v>0</v>
      </c>
      <c r="Y199" s="864">
        <f t="shared" si="34"/>
        <v>0</v>
      </c>
      <c r="Z199" s="861">
        <f t="shared" si="34"/>
        <v>0</v>
      </c>
      <c r="AA199" s="864">
        <f t="shared" si="34"/>
        <v>0</v>
      </c>
      <c r="AB199" s="861">
        <f t="shared" si="34"/>
        <v>0</v>
      </c>
      <c r="AC199" s="865">
        <f t="shared" si="34"/>
        <v>0</v>
      </c>
      <c r="AD199" s="866">
        <f>SUM(AD197+AD198)</f>
        <v>0</v>
      </c>
      <c r="AE199" s="864">
        <f>SUM(AE197+AE198)</f>
        <v>0</v>
      </c>
    </row>
    <row r="200" spans="1:130" ht="24" customHeight="1" x14ac:dyDescent="0.25">
      <c r="A200" s="418" t="s">
        <v>215</v>
      </c>
      <c r="B200" s="418"/>
      <c r="C200" s="418"/>
      <c r="D200" s="418"/>
      <c r="E200" s="418"/>
      <c r="F200" s="418"/>
      <c r="I200" s="374"/>
      <c r="J200" s="374"/>
      <c r="K200" s="374"/>
      <c r="L200" s="374"/>
      <c r="M200" s="374"/>
      <c r="N200" s="374"/>
      <c r="O200" s="374"/>
      <c r="P200" s="374"/>
      <c r="Q200" s="374"/>
    </row>
    <row r="201" spans="1:130" ht="15" customHeight="1" x14ac:dyDescent="0.25">
      <c r="A201" s="2884" t="s">
        <v>216</v>
      </c>
      <c r="B201" s="2885"/>
      <c r="C201" s="2900" t="s">
        <v>64</v>
      </c>
      <c r="D201" s="2901"/>
      <c r="E201" s="2902"/>
      <c r="F201" s="2893" t="s">
        <v>28</v>
      </c>
      <c r="G201" s="2894"/>
      <c r="H201" s="2894"/>
      <c r="I201" s="2894"/>
      <c r="J201" s="2894"/>
      <c r="K201" s="2894"/>
      <c r="L201" s="2894"/>
      <c r="M201" s="2894"/>
      <c r="N201" s="2894"/>
      <c r="O201" s="2903"/>
      <c r="P201" s="2892" t="s">
        <v>217</v>
      </c>
      <c r="Q201" s="2885"/>
      <c r="R201" s="2892" t="s">
        <v>67</v>
      </c>
      <c r="S201" s="2885"/>
      <c r="T201" s="2893" t="s">
        <v>218</v>
      </c>
      <c r="U201" s="2894"/>
      <c r="V201" s="2894"/>
      <c r="W201" s="2895"/>
    </row>
    <row r="202" spans="1:130" ht="15.75" customHeight="1" x14ac:dyDescent="0.25">
      <c r="A202" s="2459"/>
      <c r="B202" s="2278"/>
      <c r="C202" s="2483"/>
      <c r="D202" s="2305"/>
      <c r="E202" s="2801"/>
      <c r="F202" s="2896" t="s">
        <v>30</v>
      </c>
      <c r="G202" s="2896"/>
      <c r="H202" s="2896" t="s">
        <v>31</v>
      </c>
      <c r="I202" s="2896"/>
      <c r="J202" s="2896" t="s">
        <v>134</v>
      </c>
      <c r="K202" s="2896"/>
      <c r="L202" s="2896" t="s">
        <v>219</v>
      </c>
      <c r="M202" s="2896"/>
      <c r="N202" s="2896" t="s">
        <v>220</v>
      </c>
      <c r="O202" s="2897"/>
      <c r="P202" s="2289"/>
      <c r="Q202" s="2781"/>
      <c r="R202" s="2289"/>
      <c r="S202" s="2781"/>
      <c r="T202" s="2898" t="s">
        <v>221</v>
      </c>
      <c r="U202" s="2899" t="s">
        <v>222</v>
      </c>
      <c r="V202" s="2898" t="s">
        <v>223</v>
      </c>
      <c r="W202" s="2898" t="s">
        <v>224</v>
      </c>
    </row>
    <row r="203" spans="1:130" s="457" customFormat="1" ht="30.75" customHeight="1" x14ac:dyDescent="0.25">
      <c r="A203" s="2460"/>
      <c r="B203" s="2781"/>
      <c r="C203" s="585" t="s">
        <v>211</v>
      </c>
      <c r="D203" s="586" t="s">
        <v>18</v>
      </c>
      <c r="E203" s="618" t="s">
        <v>19</v>
      </c>
      <c r="F203" s="850" t="s">
        <v>18</v>
      </c>
      <c r="G203" s="851" t="s">
        <v>19</v>
      </c>
      <c r="H203" s="850" t="s">
        <v>18</v>
      </c>
      <c r="I203" s="851" t="s">
        <v>19</v>
      </c>
      <c r="J203" s="850" t="s">
        <v>18</v>
      </c>
      <c r="K203" s="851" t="s">
        <v>19</v>
      </c>
      <c r="L203" s="850" t="s">
        <v>18</v>
      </c>
      <c r="M203" s="851" t="s">
        <v>19</v>
      </c>
      <c r="N203" s="850" t="s">
        <v>18</v>
      </c>
      <c r="O203" s="852" t="s">
        <v>19</v>
      </c>
      <c r="P203" s="853" t="s">
        <v>18</v>
      </c>
      <c r="Q203" s="851" t="s">
        <v>19</v>
      </c>
      <c r="R203" s="853" t="s">
        <v>18</v>
      </c>
      <c r="S203" s="851" t="s">
        <v>19</v>
      </c>
      <c r="T203" s="2296"/>
      <c r="U203" s="2796"/>
      <c r="V203" s="2296"/>
      <c r="W203" s="2296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2890" t="s">
        <v>225</v>
      </c>
      <c r="B204" s="2891"/>
      <c r="C204" s="861">
        <f>SUM(D204+E204)</f>
        <v>0</v>
      </c>
      <c r="D204" s="862">
        <f>SUM(F204+H204+J204+L204+N204)</f>
        <v>0</v>
      </c>
      <c r="E204" s="863">
        <f>SUM(G204+I204+K204+M204+O204)</f>
        <v>0</v>
      </c>
      <c r="F204" s="867"/>
      <c r="G204" s="868"/>
      <c r="H204" s="867"/>
      <c r="I204" s="868"/>
      <c r="J204" s="867"/>
      <c r="K204" s="868"/>
      <c r="L204" s="867"/>
      <c r="M204" s="868"/>
      <c r="N204" s="867"/>
      <c r="O204" s="869"/>
      <c r="P204" s="868"/>
      <c r="Q204" s="870"/>
      <c r="R204" s="868"/>
      <c r="S204" s="870"/>
      <c r="T204" s="871"/>
      <c r="U204" s="870"/>
      <c r="V204" s="871"/>
      <c r="W204" s="871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8" t="s">
        <v>226</v>
      </c>
      <c r="B205" s="418"/>
      <c r="C205" s="418"/>
    </row>
    <row r="206" spans="1:130" x14ac:dyDescent="0.25">
      <c r="A206" s="2884" t="s">
        <v>216</v>
      </c>
      <c r="B206" s="2885"/>
      <c r="C206" s="2886" t="s">
        <v>32</v>
      </c>
      <c r="D206" s="2888"/>
    </row>
    <row r="207" spans="1:130" ht="23.25" customHeight="1" x14ac:dyDescent="0.25">
      <c r="A207" s="2460"/>
      <c r="B207" s="2781"/>
      <c r="C207" s="850" t="s">
        <v>18</v>
      </c>
      <c r="D207" s="851" t="s">
        <v>19</v>
      </c>
    </row>
    <row r="208" spans="1:130" ht="21.95" customHeight="1" x14ac:dyDescent="0.25">
      <c r="A208" s="2882" t="s">
        <v>227</v>
      </c>
      <c r="B208" s="2883"/>
      <c r="C208" s="857"/>
      <c r="D208" s="859"/>
    </row>
    <row r="209" spans="1:6" ht="21.95" customHeight="1" x14ac:dyDescent="0.25">
      <c r="A209" s="2271" t="s">
        <v>228</v>
      </c>
      <c r="B209" s="2272"/>
      <c r="C209" s="463"/>
      <c r="D209" s="464"/>
    </row>
    <row r="210" spans="1:6" ht="21.95" customHeight="1" x14ac:dyDescent="0.25">
      <c r="A210" s="2271" t="s">
        <v>229</v>
      </c>
      <c r="B210" s="2272"/>
      <c r="C210" s="463"/>
      <c r="D210" s="464"/>
    </row>
    <row r="211" spans="1:6" ht="21.95" customHeight="1" x14ac:dyDescent="0.25">
      <c r="A211" s="2455" t="s">
        <v>230</v>
      </c>
      <c r="B211" s="2778"/>
      <c r="C211" s="465"/>
      <c r="D211" s="725"/>
    </row>
    <row r="212" spans="1:6" ht="31.5" customHeight="1" x14ac:dyDescent="0.25">
      <c r="A212" s="418" t="s">
        <v>231</v>
      </c>
      <c r="B212" s="418"/>
      <c r="C212" s="418"/>
      <c r="E212" s="467"/>
      <c r="F212" s="467"/>
    </row>
    <row r="213" spans="1:6" ht="23.25" customHeight="1" x14ac:dyDescent="0.25">
      <c r="A213" s="2884" t="s">
        <v>232</v>
      </c>
      <c r="B213" s="2885"/>
      <c r="C213" s="2886" t="s">
        <v>233</v>
      </c>
      <c r="D213" s="2887"/>
      <c r="E213" s="2888"/>
      <c r="F213" s="467"/>
    </row>
    <row r="214" spans="1:6" x14ac:dyDescent="0.25">
      <c r="A214" s="2459"/>
      <c r="B214" s="2278"/>
      <c r="C214" s="2889" t="s">
        <v>234</v>
      </c>
      <c r="D214" s="2886" t="s">
        <v>235</v>
      </c>
      <c r="E214" s="2888"/>
      <c r="F214" s="467"/>
    </row>
    <row r="215" spans="1:6" ht="21" x14ac:dyDescent="0.25">
      <c r="A215" s="2460"/>
      <c r="B215" s="2781"/>
      <c r="C215" s="2466"/>
      <c r="D215" s="872" t="s">
        <v>236</v>
      </c>
      <c r="E215" s="851" t="s">
        <v>237</v>
      </c>
      <c r="F215" s="467"/>
    </row>
    <row r="216" spans="1:6" x14ac:dyDescent="0.25">
      <c r="A216" s="2882" t="s">
        <v>238</v>
      </c>
      <c r="B216" s="2883"/>
      <c r="C216" s="873"/>
      <c r="D216" s="857"/>
      <c r="E216" s="859"/>
      <c r="F216" s="467"/>
    </row>
    <row r="217" spans="1:6" x14ac:dyDescent="0.25">
      <c r="A217" s="2271" t="s">
        <v>239</v>
      </c>
      <c r="B217" s="2272"/>
      <c r="C217" s="470"/>
      <c r="D217" s="471"/>
      <c r="E217" s="472"/>
      <c r="F217" s="467"/>
    </row>
    <row r="218" spans="1:6" x14ac:dyDescent="0.25">
      <c r="A218" s="2271" t="s">
        <v>240</v>
      </c>
      <c r="B218" s="2272"/>
      <c r="C218" s="471"/>
      <c r="D218" s="471"/>
      <c r="E218" s="472"/>
      <c r="F218" s="467"/>
    </row>
    <row r="219" spans="1:6" x14ac:dyDescent="0.25">
      <c r="A219" s="2271" t="s">
        <v>241</v>
      </c>
      <c r="B219" s="2272"/>
      <c r="C219" s="471"/>
      <c r="D219" s="471"/>
      <c r="E219" s="472"/>
      <c r="F219" s="467"/>
    </row>
    <row r="220" spans="1:6" x14ac:dyDescent="0.25">
      <c r="A220" s="2455" t="s">
        <v>242</v>
      </c>
      <c r="B220" s="2778"/>
      <c r="C220" s="533"/>
      <c r="D220" s="474"/>
      <c r="E220" s="475"/>
      <c r="F220" s="467"/>
    </row>
    <row r="254" spans="1:130" hidden="1" x14ac:dyDescent="0.25"/>
    <row r="255" spans="1:130" hidden="1" x14ac:dyDescent="0.25"/>
    <row r="256" spans="1:130" s="476" customFormat="1" hidden="1" x14ac:dyDescent="0.25">
      <c r="A256" s="476">
        <f>SUM(F12:Y14,F19:R40,F45:Q48,F54:I56,F61:O67,C73:C76,C80:E80,C83:E86,F91:I95,F102:Q109,F114:AA143,F145:AA154,F160:AM165,F170:O175,F180:Q182,F190:Q191,F197:S198,F204:W204,C208:D211)</f>
        <v>219</v>
      </c>
      <c r="B256" s="476">
        <f>SUM(DF13:DY13,CG19:CN211)</f>
        <v>0</v>
      </c>
      <c r="BA256" s="477"/>
      <c r="BB256" s="477"/>
      <c r="BC256" s="477"/>
      <c r="BD256" s="477"/>
      <c r="BE256" s="477"/>
      <c r="BF256" s="477"/>
      <c r="BG256" s="477"/>
      <c r="BH256" s="477"/>
      <c r="BI256" s="477"/>
      <c r="BJ256" s="477"/>
      <c r="BK256" s="477"/>
      <c r="BL256" s="477"/>
      <c r="BM256" s="477"/>
      <c r="BN256" s="477"/>
      <c r="BO256" s="477"/>
      <c r="BP256" s="477"/>
      <c r="BQ256" s="477"/>
      <c r="BR256" s="477"/>
      <c r="BS256" s="477"/>
      <c r="BT256" s="477"/>
      <c r="BU256" s="477"/>
      <c r="BV256" s="477"/>
      <c r="BW256" s="477"/>
      <c r="BX256" s="477"/>
      <c r="BY256" s="477"/>
      <c r="BZ256" s="477"/>
      <c r="CA256" s="477"/>
      <c r="CB256" s="477"/>
      <c r="CC256" s="477"/>
      <c r="CD256" s="477"/>
      <c r="CE256" s="477"/>
      <c r="CF256" s="477"/>
      <c r="CG256" s="477"/>
      <c r="CH256" s="477"/>
      <c r="CI256" s="477"/>
      <c r="CJ256" s="477"/>
      <c r="CK256" s="477"/>
      <c r="CL256" s="477"/>
      <c r="CM256" s="477"/>
      <c r="CN256" s="477"/>
      <c r="CO256" s="477"/>
      <c r="CP256" s="477"/>
      <c r="CQ256" s="477"/>
      <c r="CR256" s="477"/>
      <c r="CS256" s="477"/>
      <c r="CT256" s="477"/>
      <c r="CU256" s="477"/>
      <c r="CV256" s="477"/>
      <c r="CW256" s="477"/>
      <c r="CX256" s="477"/>
      <c r="CY256" s="477"/>
      <c r="CZ256" s="477"/>
      <c r="DA256" s="477"/>
      <c r="DB256" s="477"/>
      <c r="DC256" s="477"/>
      <c r="DD256" s="477"/>
      <c r="DE256" s="477"/>
      <c r="DF256" s="477"/>
      <c r="DG256" s="477"/>
      <c r="DH256" s="477"/>
      <c r="DI256" s="477"/>
      <c r="DJ256" s="477"/>
      <c r="DK256" s="477"/>
      <c r="DL256" s="477"/>
      <c r="DM256" s="477"/>
      <c r="DN256" s="477"/>
      <c r="DO256" s="477"/>
      <c r="DP256" s="477"/>
      <c r="DQ256" s="477"/>
      <c r="DR256" s="477"/>
      <c r="DS256" s="477"/>
      <c r="DT256" s="477"/>
      <c r="DU256" s="477"/>
      <c r="DV256" s="477"/>
      <c r="DW256" s="477"/>
      <c r="DX256" s="477"/>
      <c r="DY256" s="477"/>
      <c r="DZ256" s="477"/>
    </row>
    <row r="257" hidden="1" x14ac:dyDescent="0.25"/>
  </sheetData>
  <mergeCells count="248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B44F7F1B-70B3-4A9B-888F-065DEC5CE557}">
      <formula1>0</formula1>
      <formula2>1E+29</formula2>
    </dataValidation>
    <dataValidation type="whole" allowBlank="1" showInputMessage="1" showErrorMessage="1" sqref="A194:E199 F194:F196 G195:AC196 AD196:AE196 F199:AE199" xr:uid="{5D3024EC-5EBA-43BB-811C-8285564B30F8}">
      <formula1>0</formula1>
      <formula2>1E+29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1024-E3E5-408B-88E2-052D1B1247CF}">
  <dimension ref="A1:DZ257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",[7]NOMBRE!B2," - ","( ",[7]NOMBRE!C2,[7]NOMBRE!D2,[7]NOMBRE!E2,[7]NOMBRE!F2,[7]NOMBRE!G2,"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",[7]NOMBRE!B6," - ","( ",[7]NOMBRE!C6,[7]NOMBRE!D6," )")</f>
        <v>MES: JUNIO - ( 06 )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",[7]NOMBRE!B7)</f>
        <v>AÑO: 2022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451" t="s">
        <v>1</v>
      </c>
      <c r="B6" s="2451"/>
      <c r="C6" s="2451"/>
      <c r="D6" s="2451"/>
      <c r="E6" s="2451"/>
      <c r="F6" s="2451"/>
      <c r="G6" s="2451"/>
      <c r="H6" s="2451"/>
      <c r="I6" s="2451"/>
      <c r="J6" s="2451"/>
      <c r="K6" s="2451"/>
      <c r="L6" s="2451"/>
      <c r="M6" s="2451"/>
      <c r="N6" s="2451"/>
      <c r="O6" s="2451"/>
      <c r="P6" s="2451"/>
      <c r="Q6" s="2451"/>
      <c r="R6" s="2451"/>
      <c r="S6" s="2451"/>
      <c r="T6" s="2451"/>
      <c r="U6" s="2451"/>
      <c r="V6" s="2451"/>
      <c r="W6" s="2451"/>
      <c r="X6" s="2451"/>
      <c r="Y6" s="2585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527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524" t="s">
        <v>3</v>
      </c>
      <c r="B8" s="525"/>
      <c r="C8" s="525"/>
      <c r="D8" s="525"/>
      <c r="E8" s="525"/>
      <c r="F8" s="19"/>
      <c r="G8" s="20"/>
      <c r="H8" s="520"/>
      <c r="I8" s="521"/>
      <c r="J8" s="20"/>
      <c r="K8" s="620"/>
      <c r="L8" s="20"/>
      <c r="M8" s="520"/>
      <c r="N8" s="521"/>
      <c r="O8" s="521"/>
      <c r="P8" s="528"/>
      <c r="Q8" s="20"/>
      <c r="R8" s="520"/>
      <c r="S8" s="520"/>
      <c r="T8" s="520"/>
      <c r="U8" s="520"/>
      <c r="V8" s="520"/>
      <c r="W8" s="520"/>
      <c r="X8" s="520"/>
      <c r="Y8" s="521"/>
      <c r="Z8" s="529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2967" t="s">
        <v>4</v>
      </c>
      <c r="B9" s="2967"/>
      <c r="C9" s="2855" t="s">
        <v>5</v>
      </c>
      <c r="D9" s="2857"/>
      <c r="E9" s="2856"/>
      <c r="F9" s="2845" t="s">
        <v>6</v>
      </c>
      <c r="G9" s="2852"/>
      <c r="H9" s="2852"/>
      <c r="I9" s="2852"/>
      <c r="J9" s="2852"/>
      <c r="K9" s="2852"/>
      <c r="L9" s="2852"/>
      <c r="M9" s="2852"/>
      <c r="N9" s="2852"/>
      <c r="O9" s="2852"/>
      <c r="P9" s="2852"/>
      <c r="Q9" s="2852"/>
      <c r="R9" s="2852"/>
      <c r="S9" s="2852"/>
      <c r="T9" s="2852"/>
      <c r="U9" s="2852"/>
      <c r="V9" s="2852"/>
      <c r="W9" s="2852"/>
      <c r="X9" s="2852"/>
      <c r="Y9" s="2818"/>
      <c r="Z9" s="621"/>
      <c r="AA9" s="674"/>
    </row>
    <row r="10" spans="1:130" ht="16.350000000000001" customHeight="1" x14ac:dyDescent="0.25">
      <c r="A10" s="2967"/>
      <c r="B10" s="2967"/>
      <c r="C10" s="2541"/>
      <c r="D10" s="2534"/>
      <c r="E10" s="2821"/>
      <c r="F10" s="2845" t="s">
        <v>7</v>
      </c>
      <c r="G10" s="2818"/>
      <c r="H10" s="2845" t="s">
        <v>8</v>
      </c>
      <c r="I10" s="2818"/>
      <c r="J10" s="2845" t="s">
        <v>9</v>
      </c>
      <c r="K10" s="2818"/>
      <c r="L10" s="2845" t="s">
        <v>10</v>
      </c>
      <c r="M10" s="2818"/>
      <c r="N10" s="2845" t="s">
        <v>11</v>
      </c>
      <c r="O10" s="2818"/>
      <c r="P10" s="2845" t="s">
        <v>12</v>
      </c>
      <c r="Q10" s="2818"/>
      <c r="R10" s="2845" t="s">
        <v>13</v>
      </c>
      <c r="S10" s="2818"/>
      <c r="T10" s="2845" t="s">
        <v>14</v>
      </c>
      <c r="U10" s="2818"/>
      <c r="V10" s="2845" t="s">
        <v>15</v>
      </c>
      <c r="W10" s="2818"/>
      <c r="X10" s="2845" t="s">
        <v>16</v>
      </c>
      <c r="Y10" s="2818"/>
      <c r="Z10" s="530"/>
      <c r="AA10" s="7"/>
    </row>
    <row r="11" spans="1:130" ht="16.350000000000001" customHeight="1" x14ac:dyDescent="0.25">
      <c r="A11" s="2967"/>
      <c r="B11" s="2967"/>
      <c r="C11" s="884" t="s">
        <v>17</v>
      </c>
      <c r="D11" s="623" t="s">
        <v>18</v>
      </c>
      <c r="E11" s="735" t="s">
        <v>19</v>
      </c>
      <c r="F11" s="624" t="s">
        <v>18</v>
      </c>
      <c r="G11" s="735" t="s">
        <v>19</v>
      </c>
      <c r="H11" s="624" t="s">
        <v>18</v>
      </c>
      <c r="I11" s="735" t="s">
        <v>19</v>
      </c>
      <c r="J11" s="624" t="s">
        <v>18</v>
      </c>
      <c r="K11" s="735" t="s">
        <v>19</v>
      </c>
      <c r="L11" s="624" t="s">
        <v>18</v>
      </c>
      <c r="M11" s="735" t="s">
        <v>19</v>
      </c>
      <c r="N11" s="624" t="s">
        <v>18</v>
      </c>
      <c r="O11" s="735" t="s">
        <v>19</v>
      </c>
      <c r="P11" s="624" t="s">
        <v>18</v>
      </c>
      <c r="Q11" s="735" t="s">
        <v>19</v>
      </c>
      <c r="R11" s="624" t="s">
        <v>18</v>
      </c>
      <c r="S11" s="735" t="s">
        <v>19</v>
      </c>
      <c r="T11" s="624" t="s">
        <v>18</v>
      </c>
      <c r="U11" s="735" t="s">
        <v>19</v>
      </c>
      <c r="V11" s="624" t="s">
        <v>18</v>
      </c>
      <c r="W11" s="735" t="s">
        <v>19</v>
      </c>
      <c r="X11" s="624" t="s">
        <v>18</v>
      </c>
      <c r="Y11" s="735" t="s">
        <v>19</v>
      </c>
      <c r="Z11" s="625"/>
      <c r="AA11" s="673"/>
    </row>
    <row r="12" spans="1:130" ht="16.350000000000001" customHeight="1" x14ac:dyDescent="0.25">
      <c r="A12" s="2967" t="s">
        <v>20</v>
      </c>
      <c r="B12" s="2967"/>
      <c r="C12" s="885">
        <f>SUM(D12+E12)</f>
        <v>0</v>
      </c>
      <c r="D12" s="627">
        <f>SUM(F12+H12+J12+L12+N12+P12+R12+T12+V12+X12)</f>
        <v>0</v>
      </c>
      <c r="E12" s="628">
        <f>SUM(G12+I12+K12+M12+O12+Q12+S12+U12+W12+Y12)</f>
        <v>0</v>
      </c>
      <c r="F12" s="886"/>
      <c r="G12" s="630"/>
      <c r="H12" s="886"/>
      <c r="I12" s="630"/>
      <c r="J12" s="886"/>
      <c r="K12" s="630"/>
      <c r="L12" s="886"/>
      <c r="M12" s="630"/>
      <c r="N12" s="886"/>
      <c r="O12" s="630"/>
      <c r="P12" s="886"/>
      <c r="Q12" s="630"/>
      <c r="R12" s="886"/>
      <c r="S12" s="630"/>
      <c r="T12" s="886"/>
      <c r="U12" s="630"/>
      <c r="V12" s="886"/>
      <c r="W12" s="630"/>
      <c r="X12" s="886"/>
      <c r="Y12" s="630"/>
      <c r="Z12" s="51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2856" t="s">
        <v>21</v>
      </c>
      <c r="B13" s="631" t="s">
        <v>22</v>
      </c>
      <c r="C13" s="555">
        <f>SUM(D13+E13)</f>
        <v>0</v>
      </c>
      <c r="D13" s="44">
        <f>SUM(F13+H13+J13+L13+N13+P13+R13+T13+V13+X13)</f>
        <v>0</v>
      </c>
      <c r="E13" s="696">
        <f>SUM(G13+I13+K13+M13+O13+Q13+S13+U13+W13+Y13)</f>
        <v>0</v>
      </c>
      <c r="F13" s="553"/>
      <c r="G13" s="700"/>
      <c r="H13" s="553"/>
      <c r="I13" s="700"/>
      <c r="J13" s="553"/>
      <c r="K13" s="700"/>
      <c r="L13" s="553"/>
      <c r="M13" s="700"/>
      <c r="N13" s="553"/>
      <c r="O13" s="700"/>
      <c r="P13" s="553"/>
      <c r="Q13" s="700"/>
      <c r="R13" s="553"/>
      <c r="S13" s="700"/>
      <c r="T13" s="553"/>
      <c r="U13" s="700"/>
      <c r="V13" s="553"/>
      <c r="W13" s="700"/>
      <c r="X13" s="553"/>
      <c r="Y13" s="700"/>
      <c r="Z13" s="510"/>
      <c r="AA13" s="674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821"/>
      <c r="B14" s="730" t="s">
        <v>23</v>
      </c>
      <c r="C14" s="49">
        <f>SUM(D14+E14)</f>
        <v>0</v>
      </c>
      <c r="D14" s="522">
        <f t="shared" ref="D14" si="0">SUM(F14+H14+J14+L14+N14+P14+R14+T14+V14+X14)</f>
        <v>0</v>
      </c>
      <c r="E14" s="51">
        <f>SUM(G14+I14+K14+M14+O14+Q14+S14+U14+W14+Y14)</f>
        <v>0</v>
      </c>
      <c r="F14" s="632"/>
      <c r="G14" s="633"/>
      <c r="H14" s="54"/>
      <c r="I14" s="55"/>
      <c r="J14" s="54"/>
      <c r="K14" s="55"/>
      <c r="L14" s="632"/>
      <c r="M14" s="633"/>
      <c r="N14" s="632"/>
      <c r="O14" s="633"/>
      <c r="P14" s="632"/>
      <c r="Q14" s="633"/>
      <c r="R14" s="632"/>
      <c r="S14" s="633"/>
      <c r="T14" s="632"/>
      <c r="U14" s="634"/>
      <c r="V14" s="632"/>
      <c r="W14" s="634"/>
      <c r="X14" s="632"/>
      <c r="Y14" s="633"/>
      <c r="Z14" s="510"/>
      <c r="AA14" s="523"/>
    </row>
    <row r="15" spans="1:130" ht="31.35" customHeight="1" x14ac:dyDescent="0.25">
      <c r="A15" s="524" t="s">
        <v>24</v>
      </c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19"/>
      <c r="Q15" s="729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2878" t="s">
        <v>25</v>
      </c>
      <c r="B16" s="2878" t="s">
        <v>26</v>
      </c>
      <c r="C16" s="2855" t="s">
        <v>27</v>
      </c>
      <c r="D16" s="2857"/>
      <c r="E16" s="2856"/>
      <c r="F16" s="2849" t="s">
        <v>28</v>
      </c>
      <c r="G16" s="2850"/>
      <c r="H16" s="2850"/>
      <c r="I16" s="2850"/>
      <c r="J16" s="2850"/>
      <c r="K16" s="2850"/>
      <c r="L16" s="2850"/>
      <c r="M16" s="2850"/>
      <c r="N16" s="2850"/>
      <c r="O16" s="2850"/>
      <c r="P16" s="2850"/>
      <c r="Q16" s="2881"/>
      <c r="R16" s="2856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518"/>
      <c r="B17" s="2518"/>
      <c r="C17" s="2541"/>
      <c r="D17" s="2534"/>
      <c r="E17" s="2821"/>
      <c r="F17" s="2845" t="s">
        <v>30</v>
      </c>
      <c r="G17" s="2818"/>
      <c r="H17" s="2845" t="s">
        <v>31</v>
      </c>
      <c r="I17" s="2818"/>
      <c r="J17" s="2845" t="s">
        <v>15</v>
      </c>
      <c r="K17" s="2818"/>
      <c r="L17" s="2845" t="s">
        <v>32</v>
      </c>
      <c r="M17" s="2818"/>
      <c r="N17" s="2845" t="s">
        <v>33</v>
      </c>
      <c r="O17" s="2818"/>
      <c r="P17" s="2845" t="s">
        <v>34</v>
      </c>
      <c r="Q17" s="2863"/>
      <c r="R17" s="2575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382"/>
      <c r="B18" s="2382"/>
      <c r="C18" s="635" t="s">
        <v>17</v>
      </c>
      <c r="D18" s="887" t="s">
        <v>18</v>
      </c>
      <c r="E18" s="735" t="s">
        <v>19</v>
      </c>
      <c r="F18" s="884" t="s">
        <v>18</v>
      </c>
      <c r="G18" s="735" t="s">
        <v>19</v>
      </c>
      <c r="H18" s="884" t="s">
        <v>18</v>
      </c>
      <c r="I18" s="735" t="s">
        <v>19</v>
      </c>
      <c r="J18" s="884" t="s">
        <v>18</v>
      </c>
      <c r="K18" s="735" t="s">
        <v>19</v>
      </c>
      <c r="L18" s="884" t="s">
        <v>18</v>
      </c>
      <c r="M18" s="735" t="s">
        <v>19</v>
      </c>
      <c r="N18" s="884" t="s">
        <v>18</v>
      </c>
      <c r="O18" s="735" t="s">
        <v>19</v>
      </c>
      <c r="P18" s="884" t="s">
        <v>18</v>
      </c>
      <c r="Q18" s="737" t="s">
        <v>19</v>
      </c>
      <c r="R18" s="2821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2845" t="s">
        <v>35</v>
      </c>
      <c r="B19" s="2818"/>
      <c r="C19" s="638">
        <f>SUM(D19+E19)</f>
        <v>0</v>
      </c>
      <c r="D19" s="639">
        <f>SUM(F19+H19+J19+L19+N19+P19)</f>
        <v>0</v>
      </c>
      <c r="E19" s="640">
        <f>SUM(G19+I19+K19+M19+O19+Q19)</f>
        <v>0</v>
      </c>
      <c r="F19" s="886"/>
      <c r="G19" s="888"/>
      <c r="H19" s="886"/>
      <c r="I19" s="888"/>
      <c r="J19" s="886"/>
      <c r="K19" s="888"/>
      <c r="L19" s="886"/>
      <c r="M19" s="888"/>
      <c r="N19" s="889"/>
      <c r="O19" s="888"/>
      <c r="P19" s="889"/>
      <c r="Q19" s="890"/>
      <c r="R19" s="630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2878" t="s">
        <v>36</v>
      </c>
      <c r="B20" s="554" t="s">
        <v>22</v>
      </c>
      <c r="C20" s="555">
        <f>SUM(D20+E20)</f>
        <v>0</v>
      </c>
      <c r="D20" s="71">
        <f t="shared" ref="D20:E35" si="1">SUM(F20+H20+J20+L20+N20+P20)</f>
        <v>0</v>
      </c>
      <c r="E20" s="696">
        <f t="shared" si="1"/>
        <v>0</v>
      </c>
      <c r="F20" s="565"/>
      <c r="G20" s="73"/>
      <c r="H20" s="565"/>
      <c r="I20" s="73"/>
      <c r="J20" s="565"/>
      <c r="K20" s="73"/>
      <c r="L20" s="565"/>
      <c r="M20" s="73"/>
      <c r="N20" s="535"/>
      <c r="O20" s="73"/>
      <c r="P20" s="535"/>
      <c r="Q20" s="75"/>
      <c r="R20" s="252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518"/>
      <c r="B21" s="733" t="s">
        <v>37</v>
      </c>
      <c r="C21" s="584">
        <f t="shared" ref="C21:C28" si="2">SUM(D21+E21)</f>
        <v>0</v>
      </c>
      <c r="D21" s="80">
        <f t="shared" si="1"/>
        <v>0</v>
      </c>
      <c r="E21" s="48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518"/>
      <c r="B22" s="727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382"/>
      <c r="B23" s="728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2878" t="s">
        <v>40</v>
      </c>
      <c r="B24" s="554" t="s">
        <v>41</v>
      </c>
      <c r="C24" s="555">
        <f t="shared" si="2"/>
        <v>0</v>
      </c>
      <c r="D24" s="71">
        <f t="shared" si="1"/>
        <v>0</v>
      </c>
      <c r="E24" s="696">
        <f t="shared" si="1"/>
        <v>0</v>
      </c>
      <c r="F24" s="553"/>
      <c r="G24" s="96"/>
      <c r="H24" s="553"/>
      <c r="I24" s="96"/>
      <c r="J24" s="553"/>
      <c r="K24" s="96"/>
      <c r="L24" s="553"/>
      <c r="M24" s="96"/>
      <c r="N24" s="569"/>
      <c r="O24" s="96"/>
      <c r="P24" s="569"/>
      <c r="Q24" s="98"/>
      <c r="R24" s="700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518"/>
      <c r="B25" s="536" t="s">
        <v>42</v>
      </c>
      <c r="C25" s="584">
        <f t="shared" si="2"/>
        <v>0</v>
      </c>
      <c r="D25" s="80">
        <f t="shared" si="1"/>
        <v>0</v>
      </c>
      <c r="E25" s="483">
        <f t="shared" si="1"/>
        <v>0</v>
      </c>
      <c r="F25" s="565"/>
      <c r="G25" s="73"/>
      <c r="H25" s="565"/>
      <c r="I25" s="73"/>
      <c r="J25" s="565"/>
      <c r="K25" s="73"/>
      <c r="L25" s="565"/>
      <c r="M25" s="73"/>
      <c r="N25" s="535"/>
      <c r="O25" s="73"/>
      <c r="P25" s="535"/>
      <c r="Q25" s="75"/>
      <c r="R25" s="252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518"/>
      <c r="B26" s="536" t="s">
        <v>43</v>
      </c>
      <c r="C26" s="584">
        <f t="shared" si="2"/>
        <v>0</v>
      </c>
      <c r="D26" s="80">
        <f t="shared" si="1"/>
        <v>0</v>
      </c>
      <c r="E26" s="483">
        <f t="shared" si="1"/>
        <v>0</v>
      </c>
      <c r="F26" s="565"/>
      <c r="G26" s="73"/>
      <c r="H26" s="565"/>
      <c r="I26" s="73"/>
      <c r="J26" s="565"/>
      <c r="K26" s="73"/>
      <c r="L26" s="565"/>
      <c r="M26" s="73"/>
      <c r="N26" s="535"/>
      <c r="O26" s="73"/>
      <c r="P26" s="535"/>
      <c r="Q26" s="75"/>
      <c r="R26" s="252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518"/>
      <c r="B27" s="537" t="s">
        <v>44</v>
      </c>
      <c r="C27" s="644">
        <f t="shared" si="2"/>
        <v>0</v>
      </c>
      <c r="D27" s="102">
        <f t="shared" si="1"/>
        <v>0</v>
      </c>
      <c r="E27" s="486">
        <f t="shared" si="1"/>
        <v>0</v>
      </c>
      <c r="F27" s="565"/>
      <c r="G27" s="73"/>
      <c r="H27" s="565"/>
      <c r="I27" s="73"/>
      <c r="J27" s="565"/>
      <c r="K27" s="73"/>
      <c r="L27" s="565"/>
      <c r="M27" s="73"/>
      <c r="N27" s="535"/>
      <c r="O27" s="73"/>
      <c r="P27" s="535"/>
      <c r="Q27" s="75"/>
      <c r="R27" s="252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518"/>
      <c r="B28" s="537" t="s">
        <v>45</v>
      </c>
      <c r="C28" s="644">
        <f t="shared" si="2"/>
        <v>0</v>
      </c>
      <c r="D28" s="102">
        <f t="shared" si="1"/>
        <v>0</v>
      </c>
      <c r="E28" s="486">
        <f t="shared" si="1"/>
        <v>0</v>
      </c>
      <c r="F28" s="565"/>
      <c r="G28" s="73"/>
      <c r="H28" s="565"/>
      <c r="I28" s="73"/>
      <c r="J28" s="565"/>
      <c r="K28" s="73"/>
      <c r="L28" s="565"/>
      <c r="M28" s="73"/>
      <c r="N28" s="535"/>
      <c r="O28" s="73"/>
      <c r="P28" s="535"/>
      <c r="Q28" s="75"/>
      <c r="R28" s="252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518"/>
      <c r="B29" s="537" t="s">
        <v>46</v>
      </c>
      <c r="C29" s="644">
        <f>SUM(D29:E29)</f>
        <v>0</v>
      </c>
      <c r="D29" s="102">
        <f t="shared" si="1"/>
        <v>0</v>
      </c>
      <c r="E29" s="486">
        <f t="shared" si="1"/>
        <v>0</v>
      </c>
      <c r="F29" s="565"/>
      <c r="G29" s="73"/>
      <c r="H29" s="565"/>
      <c r="I29" s="73"/>
      <c r="J29" s="565"/>
      <c r="K29" s="73"/>
      <c r="L29" s="565"/>
      <c r="M29" s="73"/>
      <c r="N29" s="535"/>
      <c r="O29" s="73"/>
      <c r="P29" s="535"/>
      <c r="Q29" s="75"/>
      <c r="R29" s="252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518"/>
      <c r="B30" s="537" t="s">
        <v>47</v>
      </c>
      <c r="C30" s="644">
        <f>SUM(D30:E30)</f>
        <v>0</v>
      </c>
      <c r="D30" s="80">
        <f t="shared" si="1"/>
        <v>0</v>
      </c>
      <c r="E30" s="483">
        <f t="shared" si="1"/>
        <v>0</v>
      </c>
      <c r="F30" s="565"/>
      <c r="G30" s="73"/>
      <c r="H30" s="565"/>
      <c r="I30" s="73"/>
      <c r="J30" s="565"/>
      <c r="K30" s="73"/>
      <c r="L30" s="565"/>
      <c r="M30" s="73"/>
      <c r="N30" s="535"/>
      <c r="O30" s="73"/>
      <c r="P30" s="535"/>
      <c r="Q30" s="75"/>
      <c r="R30" s="252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518"/>
      <c r="B31" s="537" t="s">
        <v>48</v>
      </c>
      <c r="C31" s="584">
        <f t="shared" ref="C31:C40" si="3">SUM(D31+E31)</f>
        <v>0</v>
      </c>
      <c r="D31" s="80">
        <f t="shared" si="1"/>
        <v>0</v>
      </c>
      <c r="E31" s="48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518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518"/>
      <c r="B33" s="727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518"/>
      <c r="B34" s="110" t="s">
        <v>51</v>
      </c>
      <c r="C34" s="111">
        <f t="shared" si="3"/>
        <v>0</v>
      </c>
      <c r="D34" s="112">
        <f t="shared" si="1"/>
        <v>0</v>
      </c>
      <c r="E34" s="534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518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375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505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2878" t="s">
        <v>54</v>
      </c>
      <c r="B38" s="891" t="s">
        <v>37</v>
      </c>
      <c r="C38" s="638">
        <f t="shared" si="3"/>
        <v>0</v>
      </c>
      <c r="D38" s="639">
        <f t="shared" si="4"/>
        <v>0</v>
      </c>
      <c r="E38" s="696">
        <f t="shared" si="4"/>
        <v>0</v>
      </c>
      <c r="F38" s="553"/>
      <c r="G38" s="96"/>
      <c r="H38" s="553"/>
      <c r="I38" s="96"/>
      <c r="J38" s="553"/>
      <c r="K38" s="96"/>
      <c r="L38" s="553"/>
      <c r="M38" s="96"/>
      <c r="N38" s="553"/>
      <c r="O38" s="96"/>
      <c r="P38" s="569"/>
      <c r="Q38" s="98"/>
      <c r="R38" s="700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518"/>
      <c r="B39" s="727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382"/>
      <c r="B40" s="728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892" t="s">
        <v>55</v>
      </c>
      <c r="B41" s="892"/>
      <c r="C41" s="892"/>
      <c r="D41" s="892"/>
      <c r="E41" s="892"/>
      <c r="F41" s="892"/>
      <c r="G41" s="892"/>
      <c r="H41" s="892"/>
      <c r="I41" s="892"/>
      <c r="J41" s="892"/>
      <c r="K41" s="892"/>
      <c r="L41" s="892"/>
      <c r="M41" s="892"/>
      <c r="N41" s="892"/>
      <c r="O41" s="892"/>
      <c r="P41" s="892"/>
      <c r="Q41" s="892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2855" t="s">
        <v>56</v>
      </c>
      <c r="B42" s="2856"/>
      <c r="C42" s="2855" t="s">
        <v>27</v>
      </c>
      <c r="D42" s="2857"/>
      <c r="E42" s="2856"/>
      <c r="F42" s="2849" t="s">
        <v>28</v>
      </c>
      <c r="G42" s="2850"/>
      <c r="H42" s="2850"/>
      <c r="I42" s="2850"/>
      <c r="J42" s="2850"/>
      <c r="K42" s="2850"/>
      <c r="L42" s="2850"/>
      <c r="M42" s="2850"/>
      <c r="N42" s="2850"/>
      <c r="O42" s="2850"/>
      <c r="P42" s="2850"/>
      <c r="Q42" s="287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505"/>
      <c r="B43" s="2575"/>
      <c r="C43" s="2541"/>
      <c r="D43" s="2534"/>
      <c r="E43" s="2821"/>
      <c r="F43" s="2845" t="s">
        <v>30</v>
      </c>
      <c r="G43" s="2818"/>
      <c r="H43" s="2845" t="s">
        <v>31</v>
      </c>
      <c r="I43" s="2818"/>
      <c r="J43" s="2845" t="s">
        <v>15</v>
      </c>
      <c r="K43" s="2818"/>
      <c r="L43" s="2845" t="s">
        <v>32</v>
      </c>
      <c r="M43" s="2818"/>
      <c r="N43" s="2845" t="s">
        <v>33</v>
      </c>
      <c r="O43" s="2818"/>
      <c r="P43" s="2845" t="s">
        <v>34</v>
      </c>
      <c r="Q43" s="2818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541"/>
      <c r="B44" s="2821"/>
      <c r="C44" s="635" t="s">
        <v>17</v>
      </c>
      <c r="D44" s="887" t="s">
        <v>18</v>
      </c>
      <c r="E44" s="736" t="s">
        <v>19</v>
      </c>
      <c r="F44" s="884" t="s">
        <v>18</v>
      </c>
      <c r="G44" s="739" t="s">
        <v>19</v>
      </c>
      <c r="H44" s="884" t="s">
        <v>18</v>
      </c>
      <c r="I44" s="739" t="s">
        <v>19</v>
      </c>
      <c r="J44" s="884" t="s">
        <v>18</v>
      </c>
      <c r="K44" s="739" t="s">
        <v>19</v>
      </c>
      <c r="L44" s="884" t="s">
        <v>18</v>
      </c>
      <c r="M44" s="739" t="s">
        <v>19</v>
      </c>
      <c r="N44" s="884" t="s">
        <v>18</v>
      </c>
      <c r="O44" s="739" t="s">
        <v>19</v>
      </c>
      <c r="P44" s="884" t="s">
        <v>18</v>
      </c>
      <c r="Q44" s="739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2873" t="s">
        <v>37</v>
      </c>
      <c r="B45" s="3032"/>
      <c r="C45" s="556">
        <f>SUM(D45+E45)</f>
        <v>0</v>
      </c>
      <c r="D45" s="132">
        <f t="shared" ref="D45:E48" si="5">SUM(F45+H45+J45+L45+N45+P45)</f>
        <v>0</v>
      </c>
      <c r="E45" s="714">
        <f t="shared" si="5"/>
        <v>0</v>
      </c>
      <c r="F45" s="553"/>
      <c r="G45" s="700"/>
      <c r="H45" s="553"/>
      <c r="I45" s="700"/>
      <c r="J45" s="553"/>
      <c r="K45" s="96"/>
      <c r="L45" s="553"/>
      <c r="M45" s="96"/>
      <c r="N45" s="569"/>
      <c r="O45" s="96"/>
      <c r="P45" s="569"/>
      <c r="Q45" s="96"/>
      <c r="R45" s="511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IF(C45&lt;&gt;[7]A05!C89,"*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438" t="s">
        <v>38</v>
      </c>
      <c r="B46" s="2439"/>
      <c r="C46" s="648">
        <f>SUM(D46+E46)</f>
        <v>0</v>
      </c>
      <c r="D46" s="136">
        <f t="shared" si="5"/>
        <v>0</v>
      </c>
      <c r="E46" s="251">
        <f t="shared" si="5"/>
        <v>0</v>
      </c>
      <c r="F46" s="82"/>
      <c r="G46" s="252"/>
      <c r="H46" s="565"/>
      <c r="I46" s="252"/>
      <c r="J46" s="565"/>
      <c r="K46" s="73"/>
      <c r="L46" s="565"/>
      <c r="M46" s="73"/>
      <c r="N46" s="535"/>
      <c r="O46" s="73"/>
      <c r="P46" s="535"/>
      <c r="Q46" s="73"/>
      <c r="R46" s="511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IF(C46&lt;&gt;[7]A05!C90,"*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440" t="s">
        <v>39</v>
      </c>
      <c r="B47" s="2441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511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IF(C47&lt;&gt;[7]A05!C91,"*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3027" t="s">
        <v>57</v>
      </c>
      <c r="B48" s="2865"/>
      <c r="C48" s="893">
        <f>SUM(D48:E48)</f>
        <v>0</v>
      </c>
      <c r="D48" s="894">
        <f t="shared" si="5"/>
        <v>0</v>
      </c>
      <c r="E48" s="562">
        <f t="shared" si="5"/>
        <v>0</v>
      </c>
      <c r="F48" s="886"/>
      <c r="G48" s="630"/>
      <c r="H48" s="886"/>
      <c r="I48" s="630"/>
      <c r="J48" s="886"/>
      <c r="K48" s="888"/>
      <c r="L48" s="886"/>
      <c r="M48" s="888"/>
      <c r="N48" s="889"/>
      <c r="O48" s="888"/>
      <c r="P48" s="889"/>
      <c r="Q48" s="888"/>
      <c r="R48" s="511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IF(C48&lt;&gt;[7]A05!C92,"*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524" t="s">
        <v>58</v>
      </c>
      <c r="B49" s="525"/>
      <c r="C49" s="525"/>
      <c r="D49" s="525"/>
      <c r="E49" s="525"/>
      <c r="F49" s="525"/>
      <c r="G49" s="525"/>
      <c r="H49" s="525"/>
      <c r="I49" s="52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3033" t="s">
        <v>21</v>
      </c>
      <c r="B50" s="3034"/>
      <c r="C50" s="2855" t="s">
        <v>5</v>
      </c>
      <c r="D50" s="2857"/>
      <c r="E50" s="2856"/>
      <c r="F50" s="2967" t="s">
        <v>28</v>
      </c>
      <c r="G50" s="2967"/>
      <c r="H50" s="2967"/>
      <c r="I50" s="2967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539"/>
      <c r="B51" s="2574"/>
      <c r="C51" s="2541"/>
      <c r="D51" s="2534"/>
      <c r="E51" s="2821"/>
      <c r="F51" s="2845" t="s">
        <v>8</v>
      </c>
      <c r="G51" s="2818"/>
      <c r="H51" s="2845" t="s">
        <v>9</v>
      </c>
      <c r="I51" s="2818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540"/>
      <c r="B52" s="2835"/>
      <c r="C52" s="635" t="s">
        <v>17</v>
      </c>
      <c r="D52" s="887" t="s">
        <v>18</v>
      </c>
      <c r="E52" s="736" t="s">
        <v>19</v>
      </c>
      <c r="F52" s="884" t="s">
        <v>18</v>
      </c>
      <c r="G52" s="735" t="s">
        <v>19</v>
      </c>
      <c r="H52" s="884" t="s">
        <v>18</v>
      </c>
      <c r="I52" s="735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3030" t="s">
        <v>59</v>
      </c>
      <c r="B53" s="2871"/>
      <c r="C53" s="895">
        <f>SUM(D53+E53)</f>
        <v>0</v>
      </c>
      <c r="D53" s="896">
        <f t="shared" ref="D53:E56" si="6">SUM(F53+H53)</f>
        <v>0</v>
      </c>
      <c r="E53" s="640">
        <f t="shared" si="6"/>
        <v>0</v>
      </c>
      <c r="F53" s="897">
        <f>SUM(F54:F56)</f>
        <v>0</v>
      </c>
      <c r="G53" s="562">
        <f>SUM(G54:G56)</f>
        <v>0</v>
      </c>
      <c r="H53" s="898">
        <f>SUM(H54:H56)</f>
        <v>0</v>
      </c>
      <c r="I53" s="899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3031" t="s">
        <v>22</v>
      </c>
      <c r="B54" s="2570"/>
      <c r="C54" s="655">
        <f>SUM(D54+E54)</f>
        <v>0</v>
      </c>
      <c r="D54" s="150">
        <f t="shared" si="6"/>
        <v>0</v>
      </c>
      <c r="E54" s="483">
        <f t="shared" si="6"/>
        <v>0</v>
      </c>
      <c r="F54" s="565"/>
      <c r="G54" s="252"/>
      <c r="H54" s="535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435" t="s">
        <v>60</v>
      </c>
      <c r="B55" s="2419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421" t="s">
        <v>61</v>
      </c>
      <c r="B56" s="2422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524" t="s">
        <v>62</v>
      </c>
      <c r="B57" s="525"/>
      <c r="C57" s="525"/>
      <c r="D57" s="525"/>
      <c r="E57" s="525"/>
      <c r="F57" s="525"/>
      <c r="G57" s="525"/>
      <c r="H57" s="525"/>
      <c r="I57" s="525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2855" t="s">
        <v>63</v>
      </c>
      <c r="B58" s="2857"/>
      <c r="C58" s="2855" t="s">
        <v>64</v>
      </c>
      <c r="D58" s="2857"/>
      <c r="E58" s="2856"/>
      <c r="F58" s="2845" t="s">
        <v>65</v>
      </c>
      <c r="G58" s="2852"/>
      <c r="H58" s="2852"/>
      <c r="I58" s="2852"/>
      <c r="J58" s="2852"/>
      <c r="K58" s="2852"/>
      <c r="L58" s="2852"/>
      <c r="M58" s="2852"/>
      <c r="N58" s="2852"/>
      <c r="O58" s="2863"/>
      <c r="P58" s="3029" t="s">
        <v>66</v>
      </c>
      <c r="Q58" s="2856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505"/>
      <c r="B59" s="2366"/>
      <c r="C59" s="2541"/>
      <c r="D59" s="2534"/>
      <c r="E59" s="2821"/>
      <c r="F59" s="2845" t="s">
        <v>68</v>
      </c>
      <c r="G59" s="2818"/>
      <c r="H59" s="2852" t="s">
        <v>69</v>
      </c>
      <c r="I59" s="2818"/>
      <c r="J59" s="2852" t="s">
        <v>70</v>
      </c>
      <c r="K59" s="2852"/>
      <c r="L59" s="2845" t="s">
        <v>71</v>
      </c>
      <c r="M59" s="2818"/>
      <c r="N59" s="2845" t="s">
        <v>72</v>
      </c>
      <c r="O59" s="2863"/>
      <c r="P59" s="2343"/>
      <c r="Q59" s="2331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541"/>
      <c r="B60" s="2534"/>
      <c r="C60" s="884" t="s">
        <v>17</v>
      </c>
      <c r="D60" s="887" t="s">
        <v>18</v>
      </c>
      <c r="E60" s="735" t="s">
        <v>19</v>
      </c>
      <c r="F60" s="884" t="s">
        <v>18</v>
      </c>
      <c r="G60" s="735" t="s">
        <v>19</v>
      </c>
      <c r="H60" s="884" t="s">
        <v>18</v>
      </c>
      <c r="I60" s="735" t="s">
        <v>19</v>
      </c>
      <c r="J60" s="884" t="s">
        <v>18</v>
      </c>
      <c r="K60" s="740" t="s">
        <v>19</v>
      </c>
      <c r="L60" s="884" t="s">
        <v>18</v>
      </c>
      <c r="M60" s="735" t="s">
        <v>19</v>
      </c>
      <c r="N60" s="884" t="s">
        <v>18</v>
      </c>
      <c r="O60" s="737" t="s">
        <v>19</v>
      </c>
      <c r="P60" s="2868"/>
      <c r="Q60" s="2821"/>
      <c r="R60" s="3"/>
      <c r="S60" s="3"/>
      <c r="T60" s="3"/>
      <c r="U60" s="3"/>
      <c r="V60" s="3"/>
      <c r="W60" s="3"/>
      <c r="X60" s="3"/>
      <c r="Y60" s="3"/>
      <c r="Z60" s="3"/>
      <c r="AA60" s="900"/>
      <c r="AB60" s="901"/>
    </row>
    <row r="61" spans="1:130" ht="16.350000000000001" customHeight="1" x14ac:dyDescent="0.25">
      <c r="A61" s="3027" t="s">
        <v>73</v>
      </c>
      <c r="B61" s="2865"/>
      <c r="C61" s="895">
        <f t="shared" ref="C61:C67" si="7">SUM(D61+E61)</f>
        <v>0</v>
      </c>
      <c r="D61" s="896">
        <f>SUM(F61+H61+J61+L61+N61)</f>
        <v>0</v>
      </c>
      <c r="E61" s="640">
        <f>SUM(G61+I61+K61+M61+O61)</f>
        <v>0</v>
      </c>
      <c r="F61" s="886"/>
      <c r="G61" s="888"/>
      <c r="H61" s="657"/>
      <c r="I61" s="888"/>
      <c r="J61" s="657"/>
      <c r="K61" s="902"/>
      <c r="L61" s="886"/>
      <c r="M61" s="888"/>
      <c r="N61" s="886"/>
      <c r="O61" s="890"/>
      <c r="P61" s="903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904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3028" t="s">
        <v>74</v>
      </c>
      <c r="B62" s="3028"/>
      <c r="C62" s="584">
        <f t="shared" si="7"/>
        <v>0</v>
      </c>
      <c r="D62" s="112">
        <f t="shared" ref="D62:E64" si="8">SUM(F62+H62+J62)</f>
        <v>0</v>
      </c>
      <c r="E62" s="425">
        <f t="shared" si="8"/>
        <v>0</v>
      </c>
      <c r="F62" s="565"/>
      <c r="G62" s="73"/>
      <c r="H62" s="160"/>
      <c r="I62" s="73"/>
      <c r="J62" s="160"/>
      <c r="K62" s="161"/>
      <c r="L62" s="905"/>
      <c r="M62" s="163"/>
      <c r="N62" s="905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906"/>
      <c r="AB62" s="780"/>
      <c r="CA62" s="167" t="str">
        <f>IF(CG62=1," * El Número de menores pertenecientes a Pueblos Originarios NO puede ser mayor al Número Total de Menores. ","")</f>
        <v/>
      </c>
      <c r="CB62" s="167" t="str">
        <f>IF(CH62=1," * El Número de menores pertenecientes a Población Migrante NO puede ser mayor al Número Total de Menores. ","")</f>
        <v/>
      </c>
      <c r="CG62" s="167">
        <f>IF(P62&gt;$C62,1,0)</f>
        <v>0</v>
      </c>
      <c r="CH62" s="167">
        <f>IF(Q62&gt;$C62,1,0)</f>
        <v>0</v>
      </c>
    </row>
    <row r="63" spans="1:130" ht="16.350000000000001" customHeight="1" x14ac:dyDescent="0.25">
      <c r="A63" s="2418" t="s">
        <v>75</v>
      </c>
      <c r="B63" s="2419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906"/>
      <c r="AB63" s="780"/>
      <c r="CA63" s="167" t="str">
        <f t="shared" ref="CA63:CA67" si="9">IF(CG63=1," * El Número de menores pertenecientes a Pueblos Originarios NO puede ser mayor al Número Total de Menores. ","")</f>
        <v/>
      </c>
      <c r="CB63" s="167" t="str">
        <f t="shared" ref="CB63:CB67" si="10">IF(CH63=1," * El Número de menores pertenecientes a Población Migrante NO puede ser mayor al Número Total de Menores. ","")</f>
        <v/>
      </c>
      <c r="CG63" s="167">
        <f t="shared" ref="CG63:CH67" si="11">IF(P63&gt;$C63,1,0)</f>
        <v>0</v>
      </c>
      <c r="CH63" s="167">
        <f t="shared" si="11"/>
        <v>0</v>
      </c>
    </row>
    <row r="64" spans="1:130" ht="16.350000000000001" customHeight="1" x14ac:dyDescent="0.25">
      <c r="A64" s="2420" t="s">
        <v>76</v>
      </c>
      <c r="B64" s="2420"/>
      <c r="C64" s="88">
        <f t="shared" si="7"/>
        <v>0</v>
      </c>
      <c r="D64" s="89">
        <f t="shared" si="8"/>
        <v>0</v>
      </c>
      <c r="E64" s="168">
        <f t="shared" si="8"/>
        <v>0</v>
      </c>
      <c r="F64" s="907"/>
      <c r="G64" s="908"/>
      <c r="H64" s="176"/>
      <c r="I64" s="908"/>
      <c r="J64" s="176"/>
      <c r="K64" s="542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787"/>
      <c r="AB64" s="780"/>
      <c r="CA64" s="167" t="str">
        <f t="shared" si="9"/>
        <v/>
      </c>
      <c r="CB64" s="167" t="str">
        <f t="shared" si="10"/>
        <v/>
      </c>
      <c r="CG64" s="167">
        <f t="shared" si="11"/>
        <v>0</v>
      </c>
      <c r="CH64" s="167">
        <f t="shared" si="11"/>
        <v>0</v>
      </c>
    </row>
    <row r="65" spans="1:130" ht="16.350000000000001" customHeight="1" x14ac:dyDescent="0.25">
      <c r="A65" s="2420" t="s">
        <v>77</v>
      </c>
      <c r="B65" s="2420"/>
      <c r="C65" s="909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542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560"/>
      <c r="CA65" s="167" t="str">
        <f t="shared" si="9"/>
        <v/>
      </c>
      <c r="CB65" s="167" t="str">
        <f t="shared" si="10"/>
        <v/>
      </c>
      <c r="CG65" s="167">
        <f t="shared" si="11"/>
        <v>0</v>
      </c>
      <c r="CH65" s="167">
        <f t="shared" si="11"/>
        <v>0</v>
      </c>
    </row>
    <row r="66" spans="1:130" ht="16.350000000000001" customHeight="1" x14ac:dyDescent="0.25">
      <c r="A66" s="2553" t="s">
        <v>78</v>
      </c>
      <c r="B66" s="2553"/>
      <c r="C66" s="909">
        <f t="shared" si="7"/>
        <v>0</v>
      </c>
      <c r="D66" s="89">
        <f t="shared" ref="D66:D67" si="12">SUM(J66+L66+N66)</f>
        <v>0</v>
      </c>
      <c r="E66" s="425">
        <f>SUM(K66+M66+O66)</f>
        <v>0</v>
      </c>
      <c r="F66" s="182"/>
      <c r="G66" s="183"/>
      <c r="H66" s="182"/>
      <c r="I66" s="183"/>
      <c r="J66" s="176"/>
      <c r="K66" s="542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560"/>
      <c r="CA66" s="167" t="str">
        <f t="shared" si="9"/>
        <v/>
      </c>
      <c r="CB66" s="167" t="str">
        <f t="shared" si="10"/>
        <v/>
      </c>
      <c r="CG66" s="167">
        <f t="shared" si="11"/>
        <v>0</v>
      </c>
      <c r="CH66" s="167">
        <f t="shared" si="11"/>
        <v>0</v>
      </c>
    </row>
    <row r="67" spans="1:130" ht="16.350000000000001" customHeight="1" x14ac:dyDescent="0.25">
      <c r="A67" s="2410" t="s">
        <v>79</v>
      </c>
      <c r="B67" s="2410"/>
      <c r="C67" s="184">
        <f t="shared" si="7"/>
        <v>0</v>
      </c>
      <c r="D67" s="92">
        <f t="shared" si="12"/>
        <v>0</v>
      </c>
      <c r="E67" s="185">
        <f>SUM(K67+M67+O67)</f>
        <v>0</v>
      </c>
      <c r="F67" s="186"/>
      <c r="G67" s="187"/>
      <c r="H67" s="186"/>
      <c r="I67" s="187"/>
      <c r="J67" s="188"/>
      <c r="K67" s="189"/>
      <c r="L67" s="190"/>
      <c r="M67" s="526"/>
      <c r="N67" s="531"/>
      <c r="O67" s="193"/>
      <c r="P67" s="194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560"/>
      <c r="CA67" s="167" t="str">
        <f t="shared" si="9"/>
        <v/>
      </c>
      <c r="CB67" s="167" t="str">
        <f t="shared" si="10"/>
        <v/>
      </c>
      <c r="CG67" s="167">
        <f t="shared" si="11"/>
        <v>0</v>
      </c>
      <c r="CH67" s="167">
        <f t="shared" si="11"/>
        <v>0</v>
      </c>
    </row>
    <row r="68" spans="1:130" s="8" customFormat="1" ht="31.35" customHeight="1" x14ac:dyDescent="0.25">
      <c r="A68" s="195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910"/>
      <c r="V68" s="910"/>
      <c r="W68" s="910"/>
      <c r="X68" s="910"/>
      <c r="Y68" s="910"/>
      <c r="Z68" s="787"/>
      <c r="AA68" s="787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5" t="s">
        <v>81</v>
      </c>
      <c r="B69" s="195"/>
      <c r="C69" s="195"/>
      <c r="D69" s="195"/>
      <c r="E69" s="195"/>
      <c r="F69" s="195"/>
      <c r="G69" s="195"/>
      <c r="H69" s="195"/>
      <c r="I69" s="195"/>
      <c r="J69" s="197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787"/>
      <c r="V69" s="787"/>
      <c r="W69" s="787"/>
      <c r="X69" s="787"/>
      <c r="Y69" s="787"/>
      <c r="Z69" s="787"/>
      <c r="AA69" s="787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2878" t="s">
        <v>82</v>
      </c>
      <c r="B70" s="2878"/>
      <c r="C70" s="2878" t="s">
        <v>64</v>
      </c>
      <c r="D70" s="512"/>
      <c r="E70" s="3"/>
      <c r="F70" s="3"/>
      <c r="G70" s="3"/>
      <c r="H70" s="3"/>
      <c r="I70" s="3"/>
      <c r="J70" s="3"/>
      <c r="K70" s="199"/>
      <c r="L70" s="199"/>
      <c r="M70" s="199"/>
      <c r="N70" s="7"/>
      <c r="O70" s="7"/>
      <c r="P70" s="7"/>
      <c r="Q70" s="7"/>
      <c r="R70" s="787"/>
      <c r="S70" s="787"/>
      <c r="T70" s="787"/>
      <c r="U70" s="787"/>
      <c r="V70" s="787"/>
      <c r="W70" s="787"/>
      <c r="X70" s="787"/>
      <c r="Y70" s="787"/>
      <c r="Z70" s="787"/>
      <c r="AA70" s="787"/>
    </row>
    <row r="71" spans="1:130" ht="16.350000000000001" customHeight="1" x14ac:dyDescent="0.25">
      <c r="A71" s="2382"/>
      <c r="B71" s="2382"/>
      <c r="C71" s="2382"/>
      <c r="D71" s="3"/>
      <c r="E71" s="3"/>
      <c r="F71" s="3"/>
      <c r="G71" s="3"/>
      <c r="H71" s="3"/>
      <c r="I71" s="3"/>
      <c r="J71" s="3"/>
      <c r="K71" s="199"/>
      <c r="L71" s="199"/>
      <c r="M71" s="199"/>
      <c r="N71" s="7"/>
      <c r="O71" s="7"/>
      <c r="P71" s="7"/>
      <c r="Q71" s="7"/>
      <c r="R71" s="787"/>
      <c r="S71" s="787"/>
      <c r="T71" s="787"/>
      <c r="U71" s="787"/>
      <c r="V71" s="787"/>
      <c r="W71" s="787"/>
      <c r="X71" s="787"/>
      <c r="Y71" s="787"/>
      <c r="Z71" s="787"/>
      <c r="AA71" s="787"/>
    </row>
    <row r="72" spans="1:130" ht="16.350000000000001" customHeight="1" x14ac:dyDescent="0.25">
      <c r="A72" s="3025" t="s">
        <v>64</v>
      </c>
      <c r="B72" s="3025"/>
      <c r="C72" s="911">
        <f>SUM(C73:C76)</f>
        <v>0</v>
      </c>
      <c r="D72" s="1"/>
      <c r="E72" s="3"/>
      <c r="F72" s="3"/>
      <c r="G72" s="3"/>
      <c r="H72" s="3"/>
      <c r="I72" s="3"/>
      <c r="J72" s="3"/>
      <c r="K72" s="199"/>
      <c r="L72" s="199"/>
      <c r="M72" s="199"/>
      <c r="N72" s="7"/>
      <c r="O72" s="7"/>
      <c r="P72" s="7"/>
      <c r="Q72" s="7"/>
      <c r="R72" s="787"/>
      <c r="S72" s="787"/>
      <c r="T72" s="788"/>
      <c r="U72" s="788"/>
      <c r="V72" s="788"/>
      <c r="W72" s="788"/>
      <c r="X72" s="788"/>
      <c r="Y72" s="788"/>
      <c r="Z72" s="787"/>
      <c r="AA72" s="787"/>
    </row>
    <row r="73" spans="1:130" ht="16.350000000000001" customHeight="1" x14ac:dyDescent="0.25">
      <c r="A73" s="3026" t="s">
        <v>83</v>
      </c>
      <c r="B73" s="3026"/>
      <c r="C73" s="912"/>
      <c r="D73" s="1"/>
      <c r="E73" s="3"/>
      <c r="F73" s="3"/>
      <c r="G73" s="3"/>
      <c r="H73" s="3"/>
      <c r="I73" s="3"/>
      <c r="J73" s="3"/>
      <c r="K73" s="199"/>
      <c r="L73" s="199"/>
      <c r="M73" s="199"/>
      <c r="N73" s="7"/>
      <c r="O73" s="7"/>
      <c r="P73" s="7"/>
      <c r="Q73" s="7"/>
      <c r="R73" s="787"/>
      <c r="S73" s="787"/>
      <c r="T73" s="788"/>
      <c r="U73" s="788"/>
      <c r="V73" s="788"/>
      <c r="W73" s="788"/>
      <c r="X73" s="788"/>
      <c r="Y73" s="788"/>
      <c r="Z73" s="787"/>
      <c r="AA73" s="787"/>
    </row>
    <row r="74" spans="1:130" ht="16.350000000000001" customHeight="1" x14ac:dyDescent="0.25">
      <c r="A74" s="2403" t="s">
        <v>84</v>
      </c>
      <c r="B74" s="2403"/>
      <c r="C74" s="203"/>
      <c r="D74" s="1"/>
      <c r="E74" s="3"/>
      <c r="F74" s="3"/>
      <c r="G74" s="3"/>
      <c r="H74" s="3"/>
      <c r="I74" s="3"/>
      <c r="J74" s="3"/>
      <c r="K74" s="199"/>
      <c r="L74" s="199"/>
      <c r="M74" s="199"/>
      <c r="N74" s="7"/>
      <c r="O74" s="7"/>
      <c r="P74" s="7"/>
      <c r="Q74" s="7"/>
      <c r="R74" s="787"/>
      <c r="S74" s="787"/>
      <c r="T74" s="788"/>
      <c r="U74" s="788"/>
      <c r="V74" s="788"/>
      <c r="W74" s="788"/>
      <c r="X74" s="788"/>
      <c r="Y74" s="788"/>
      <c r="Z74" s="787"/>
      <c r="AA74" s="787"/>
    </row>
    <row r="75" spans="1:130" ht="16.350000000000001" customHeight="1" x14ac:dyDescent="0.25">
      <c r="A75" s="2403" t="s">
        <v>22</v>
      </c>
      <c r="B75" s="2403"/>
      <c r="C75" s="203"/>
      <c r="D75" s="1"/>
      <c r="E75" s="3"/>
      <c r="F75" s="3"/>
      <c r="G75" s="3"/>
      <c r="H75" s="3"/>
      <c r="I75" s="3"/>
      <c r="J75" s="3"/>
      <c r="K75" s="199"/>
      <c r="L75" s="199"/>
      <c r="M75" s="199"/>
      <c r="N75" s="7"/>
      <c r="O75" s="7"/>
      <c r="P75" s="7"/>
      <c r="Q75" s="7"/>
      <c r="R75" s="787"/>
      <c r="S75" s="787"/>
      <c r="T75" s="788"/>
      <c r="U75" s="788"/>
      <c r="V75" s="788"/>
      <c r="W75" s="788"/>
      <c r="X75" s="788"/>
      <c r="Y75" s="788"/>
      <c r="Z75" s="787"/>
      <c r="AA75" s="787"/>
    </row>
    <row r="76" spans="1:130" ht="16.350000000000001" customHeight="1" x14ac:dyDescent="0.25">
      <c r="A76" s="2404" t="s">
        <v>85</v>
      </c>
      <c r="B76" s="2404"/>
      <c r="C76" s="204"/>
      <c r="D76" s="1"/>
      <c r="E76" s="3"/>
      <c r="F76" s="3"/>
      <c r="G76" s="3"/>
      <c r="H76" s="3"/>
      <c r="I76" s="3"/>
      <c r="J76" s="3"/>
      <c r="K76" s="199"/>
      <c r="L76" s="199"/>
      <c r="M76" s="199"/>
      <c r="N76" s="7"/>
      <c r="O76" s="7"/>
      <c r="P76" s="7"/>
      <c r="Q76" s="7"/>
      <c r="R76" s="787"/>
      <c r="S76" s="787"/>
      <c r="T76" s="788"/>
      <c r="U76" s="788"/>
      <c r="V76" s="788"/>
      <c r="W76" s="788"/>
      <c r="X76" s="788"/>
      <c r="Y76" s="788"/>
      <c r="Z76" s="787"/>
      <c r="AA76" s="787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5"/>
      <c r="G77" s="195"/>
      <c r="H77" s="195"/>
      <c r="I77" s="195"/>
      <c r="J77" s="3"/>
      <c r="K77" s="205"/>
      <c r="L77" s="205"/>
      <c r="M77" s="205"/>
      <c r="N77" s="7"/>
      <c r="O77" s="7"/>
      <c r="P77" s="7"/>
      <c r="Q77" s="7"/>
      <c r="R77" s="787"/>
      <c r="S77" s="787"/>
      <c r="T77" s="787"/>
      <c r="U77" s="788"/>
      <c r="V77" s="788"/>
      <c r="W77" s="788"/>
      <c r="X77" s="788"/>
      <c r="Y77" s="788"/>
      <c r="Z77" s="787"/>
      <c r="AA77" s="787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2971" t="s">
        <v>87</v>
      </c>
      <c r="B78" s="2973"/>
      <c r="C78" s="913" t="s">
        <v>88</v>
      </c>
      <c r="D78" s="913" t="s">
        <v>38</v>
      </c>
      <c r="E78" s="913" t="s">
        <v>89</v>
      </c>
      <c r="F78" s="913" t="s">
        <v>90</v>
      </c>
      <c r="G78" s="3"/>
      <c r="H78" s="3"/>
      <c r="I78" s="3"/>
      <c r="J78" s="3"/>
      <c r="K78" s="205"/>
      <c r="L78" s="205"/>
      <c r="M78" s="205"/>
      <c r="N78" s="7"/>
      <c r="O78" s="7"/>
      <c r="P78" s="7"/>
      <c r="Q78" s="7"/>
      <c r="R78" s="914"/>
      <c r="S78" s="914"/>
      <c r="T78" s="914"/>
      <c r="U78" s="915"/>
      <c r="V78" s="915"/>
      <c r="W78" s="915"/>
      <c r="X78" s="915"/>
      <c r="Y78" s="915"/>
      <c r="Z78" s="914"/>
      <c r="AA78" s="914"/>
      <c r="CG78" s="10">
        <v>0</v>
      </c>
    </row>
    <row r="79" spans="1:130" ht="21.75" customHeight="1" x14ac:dyDescent="0.25">
      <c r="A79" s="2858" t="s">
        <v>91</v>
      </c>
      <c r="B79" s="3024"/>
      <c r="C79" s="557"/>
      <c r="D79" s="557"/>
      <c r="E79" s="557"/>
      <c r="F79" s="557"/>
      <c r="G79" s="3" t="str">
        <f>CA79&amp;CB79&amp;CC79</f>
        <v/>
      </c>
      <c r="H79" s="3"/>
      <c r="I79" s="3"/>
      <c r="J79" s="3"/>
      <c r="K79" s="205"/>
      <c r="L79" s="205"/>
      <c r="M79" s="205"/>
      <c r="N79" s="7"/>
      <c r="O79" s="7"/>
      <c r="P79" s="7"/>
      <c r="Q79" s="7"/>
      <c r="R79" s="914"/>
      <c r="S79" s="914"/>
      <c r="T79" s="914"/>
      <c r="U79" s="915"/>
      <c r="V79" s="915"/>
      <c r="W79" s="915"/>
      <c r="X79" s="915"/>
      <c r="Y79" s="915"/>
      <c r="Z79" s="914"/>
      <c r="AA79" s="914"/>
      <c r="CA79" s="167" t="str">
        <f>IF(CG79=1,"* Las Aplicaciones de EPSA con resultado de Riesgo NO DEBE ser MAYOR que el Total de las aplicaciones. ","")</f>
        <v/>
      </c>
      <c r="CB79" s="167" t="str">
        <f>IF(CH79=1,"* Las Aplicaciones de EPSA con resultado de Riesgo NO DEBE ser MENOR que las Derivaciones a equipo de cabecera. ","")</f>
        <v/>
      </c>
      <c r="CC79" s="167" t="str">
        <f>IF(CI79=1,"* Las Aplicaciones de EPSA asociadas a Violencia Intrafamiliar NO DEBEN ser MAYOR al Total de las aplicaciones. ","")</f>
        <v/>
      </c>
      <c r="CG79" s="167">
        <f>IF(C79&lt;D79,1,0)</f>
        <v>0</v>
      </c>
      <c r="CH79" s="167">
        <f>IF(D79&lt;E79,1,0)</f>
        <v>0</v>
      </c>
      <c r="CI79" s="167">
        <f>IF(F79&gt;C79,1,0)</f>
        <v>0</v>
      </c>
    </row>
    <row r="80" spans="1:130" ht="22.5" customHeight="1" x14ac:dyDescent="0.25">
      <c r="A80" s="2551" t="s">
        <v>92</v>
      </c>
      <c r="B80" s="2860"/>
      <c r="C80" s="532"/>
      <c r="D80" s="532"/>
      <c r="E80" s="532"/>
      <c r="F80" s="532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914"/>
      <c r="S80" s="914"/>
      <c r="T80" s="914"/>
      <c r="U80" s="914"/>
      <c r="V80" s="914"/>
      <c r="W80" s="914"/>
      <c r="X80" s="914"/>
      <c r="Y80" s="914"/>
      <c r="Z80" s="914"/>
      <c r="AA80" s="914"/>
      <c r="CA80" s="167" t="str">
        <f>IF(CG80=1,"* Las Aplicaciones de EPSA con resultado de Riesgo NO DEBE ser MAYOR que el Total de las aplicaciones. ","")</f>
        <v/>
      </c>
      <c r="CB80" s="167" t="str">
        <f>IF(CH80=1,"* Las Aplicaciones de EPSA con resultado de Riesgo NO DEBE ser MENOR que las Derivaciones a equipo de cabecera. ","")</f>
        <v/>
      </c>
      <c r="CC80" s="167" t="str">
        <f>IF(CI80=1,"* Las Aplicaciones de EPSA asociadas a Violencia Intrafamiliar NO DEBEN ser MAYOR al Total de las aplicaciones. ","")</f>
        <v/>
      </c>
      <c r="CG80" s="167">
        <f>IF(C80&lt;D80,1,0)</f>
        <v>0</v>
      </c>
      <c r="CH80" s="167">
        <f>IF(D80&lt;E80,1,0)</f>
        <v>0</v>
      </c>
      <c r="CI80" s="167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5"/>
      <c r="G81" s="195"/>
      <c r="H81" s="195"/>
      <c r="I81" s="673"/>
      <c r="J81" s="674"/>
      <c r="K81" s="673"/>
      <c r="L81" s="787"/>
      <c r="M81" s="787"/>
      <c r="N81" s="787"/>
      <c r="O81" s="787"/>
      <c r="P81" s="808"/>
      <c r="Q81" s="674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2999" t="s">
        <v>94</v>
      </c>
      <c r="B82" s="3022"/>
      <c r="C82" s="916" t="s">
        <v>88</v>
      </c>
      <c r="D82" s="917" t="s">
        <v>95</v>
      </c>
      <c r="E82" s="917" t="s">
        <v>96</v>
      </c>
      <c r="F82" s="917" t="s">
        <v>97</v>
      </c>
      <c r="G82" s="214"/>
      <c r="H82" s="214"/>
      <c r="I82" s="678"/>
      <c r="J82" s="678"/>
      <c r="K82" s="673"/>
      <c r="L82" s="914"/>
      <c r="M82" s="914"/>
      <c r="N82" s="914"/>
      <c r="O82" s="914"/>
      <c r="P82" s="914"/>
      <c r="Q82" s="914"/>
      <c r="R82" s="1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3022" t="s">
        <v>98</v>
      </c>
      <c r="B83" s="738" t="s">
        <v>99</v>
      </c>
      <c r="C83" s="557"/>
      <c r="D83" s="918"/>
      <c r="E83" s="557"/>
      <c r="F83" s="557"/>
      <c r="G83" s="51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919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331"/>
      <c r="B84" s="219" t="s">
        <v>100</v>
      </c>
      <c r="C84" s="220"/>
      <c r="D84" s="221"/>
      <c r="E84" s="220"/>
      <c r="F84" s="222"/>
      <c r="G84" s="51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914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401" t="s">
        <v>101</v>
      </c>
      <c r="B85" s="223" t="s">
        <v>102</v>
      </c>
      <c r="C85" s="224"/>
      <c r="D85" s="224"/>
      <c r="E85" s="225"/>
      <c r="F85" s="912"/>
      <c r="G85" s="51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914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382"/>
      <c r="B86" s="226" t="s">
        <v>103</v>
      </c>
      <c r="C86" s="204"/>
      <c r="D86" s="204"/>
      <c r="E86" s="227"/>
      <c r="F86" s="204"/>
      <c r="G86" s="51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914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8"/>
      <c r="C87" s="229"/>
      <c r="D87" s="229"/>
      <c r="E87" s="229"/>
      <c r="F87" s="7"/>
      <c r="G87" s="3"/>
      <c r="H87" s="205"/>
      <c r="I87" s="7"/>
      <c r="J87" s="230"/>
      <c r="K87" s="674"/>
      <c r="L87" s="920"/>
      <c r="M87" s="920"/>
      <c r="N87" s="914"/>
      <c r="O87" s="914"/>
      <c r="P87" s="914"/>
      <c r="Q87" s="914"/>
      <c r="R87" s="914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3023" t="s">
        <v>105</v>
      </c>
      <c r="B88" s="3022"/>
      <c r="C88" s="2971" t="s">
        <v>64</v>
      </c>
      <c r="D88" s="2972"/>
      <c r="E88" s="2973"/>
      <c r="F88" s="2971" t="s">
        <v>106</v>
      </c>
      <c r="G88" s="2973"/>
      <c r="H88" s="2971" t="s">
        <v>107</v>
      </c>
      <c r="I88" s="2973"/>
      <c r="J88" s="199"/>
      <c r="K88" s="683"/>
      <c r="L88" s="915"/>
      <c r="M88" s="915"/>
      <c r="N88" s="920"/>
      <c r="O88" s="920"/>
      <c r="P88" s="915"/>
      <c r="Q88" s="915"/>
      <c r="R88" s="914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357"/>
      <c r="B89" s="2821"/>
      <c r="C89" s="921" t="s">
        <v>17</v>
      </c>
      <c r="D89" s="922" t="s">
        <v>18</v>
      </c>
      <c r="E89" s="923" t="s">
        <v>19</v>
      </c>
      <c r="F89" s="924" t="s">
        <v>18</v>
      </c>
      <c r="G89" s="923" t="s">
        <v>19</v>
      </c>
      <c r="H89" s="924" t="s">
        <v>18</v>
      </c>
      <c r="I89" s="923" t="s">
        <v>19</v>
      </c>
      <c r="J89" s="3"/>
      <c r="K89" s="199"/>
      <c r="L89" s="915"/>
      <c r="M89" s="915"/>
      <c r="N89" s="915"/>
      <c r="O89" s="920"/>
      <c r="P89" s="920"/>
      <c r="Q89" s="915"/>
      <c r="R89" s="915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2971" t="s">
        <v>64</v>
      </c>
      <c r="B90" s="2973"/>
      <c r="C90" s="925">
        <f>SUM(C91:C95)</f>
        <v>0</v>
      </c>
      <c r="D90" s="926">
        <f t="shared" ref="D90:I90" si="13">SUM(D91:D95)</f>
        <v>0</v>
      </c>
      <c r="E90" s="927">
        <f t="shared" si="13"/>
        <v>0</v>
      </c>
      <c r="F90" s="928">
        <f>SUM(F91:F95)</f>
        <v>0</v>
      </c>
      <c r="G90" s="929">
        <f t="shared" si="13"/>
        <v>0</v>
      </c>
      <c r="H90" s="928">
        <f t="shared" si="13"/>
        <v>0</v>
      </c>
      <c r="I90" s="929">
        <f t="shared" si="13"/>
        <v>0</v>
      </c>
      <c r="J90" s="19"/>
      <c r="K90" s="19"/>
      <c r="L90" s="930"/>
      <c r="M90" s="915"/>
      <c r="N90" s="915"/>
      <c r="O90" s="920"/>
      <c r="P90" s="920"/>
      <c r="Q90" s="931"/>
      <c r="R90" s="931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3020" t="s">
        <v>22</v>
      </c>
      <c r="B91" s="3021"/>
      <c r="C91" s="932">
        <f>SUM(D91+E91)</f>
        <v>0</v>
      </c>
      <c r="D91" s="933">
        <f>SUM(F91+H91)</f>
        <v>0</v>
      </c>
      <c r="E91" s="934">
        <f t="shared" ref="D91:E95" si="14">SUM(G91+I91)</f>
        <v>0</v>
      </c>
      <c r="F91" s="935"/>
      <c r="G91" s="936"/>
      <c r="H91" s="935"/>
      <c r="I91" s="936"/>
      <c r="J91" s="199"/>
      <c r="K91" s="199"/>
      <c r="L91" s="937"/>
      <c r="M91" s="937"/>
      <c r="N91" s="937"/>
      <c r="O91" s="938"/>
      <c r="P91" s="938"/>
      <c r="Q91" s="939"/>
      <c r="R91" s="939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397" t="s">
        <v>85</v>
      </c>
      <c r="B92" s="2348"/>
      <c r="C92" s="940">
        <f>SUM(D92+E92)</f>
        <v>0</v>
      </c>
      <c r="D92" s="250">
        <f t="shared" si="14"/>
        <v>0</v>
      </c>
      <c r="E92" s="251">
        <f t="shared" si="14"/>
        <v>0</v>
      </c>
      <c r="F92" s="941"/>
      <c r="G92" s="252"/>
      <c r="H92" s="941"/>
      <c r="I92" s="252"/>
      <c r="J92" s="199"/>
      <c r="K92" s="199"/>
      <c r="L92" s="937"/>
      <c r="M92" s="937"/>
      <c r="N92" s="937"/>
      <c r="O92" s="938"/>
      <c r="P92" s="938"/>
      <c r="Q92" s="939"/>
      <c r="R92" s="939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397" t="s">
        <v>84</v>
      </c>
      <c r="B93" s="2348"/>
      <c r="C93" s="940">
        <f>SUM(D93+E93)</f>
        <v>0</v>
      </c>
      <c r="D93" s="250">
        <f t="shared" si="14"/>
        <v>0</v>
      </c>
      <c r="E93" s="251">
        <f t="shared" si="14"/>
        <v>0</v>
      </c>
      <c r="F93" s="82"/>
      <c r="G93" s="86"/>
      <c r="H93" s="82"/>
      <c r="I93" s="86"/>
      <c r="J93" s="199"/>
      <c r="K93" s="199"/>
      <c r="L93" s="937"/>
      <c r="M93" s="937"/>
      <c r="N93" s="937"/>
      <c r="O93" s="938"/>
      <c r="P93" s="938"/>
      <c r="Q93" s="939"/>
      <c r="R93" s="939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398" t="s">
        <v>108</v>
      </c>
      <c r="B94" s="2399"/>
      <c r="C94" s="253">
        <f>SUM(D94+E94)</f>
        <v>0</v>
      </c>
      <c r="D94" s="254">
        <f t="shared" si="14"/>
        <v>0</v>
      </c>
      <c r="E94" s="255">
        <f t="shared" si="14"/>
        <v>0</v>
      </c>
      <c r="F94" s="105"/>
      <c r="G94" s="109"/>
      <c r="H94" s="105"/>
      <c r="I94" s="109"/>
      <c r="J94" s="199"/>
      <c r="K94" s="199"/>
      <c r="L94" s="915"/>
      <c r="M94" s="915"/>
      <c r="N94" s="915"/>
      <c r="O94" s="920"/>
      <c r="P94" s="920"/>
      <c r="Q94" s="931"/>
      <c r="R94" s="931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384" t="s">
        <v>109</v>
      </c>
      <c r="B95" s="2385"/>
      <c r="C95" s="256">
        <f>SUM(D95+E95)</f>
        <v>0</v>
      </c>
      <c r="D95" s="257">
        <f t="shared" si="14"/>
        <v>0</v>
      </c>
      <c r="E95" s="140">
        <f t="shared" si="14"/>
        <v>0</v>
      </c>
      <c r="F95" s="54"/>
      <c r="G95" s="55"/>
      <c r="H95" s="54"/>
      <c r="I95" s="55"/>
      <c r="J95" s="199"/>
      <c r="K95" s="199"/>
      <c r="L95" s="915"/>
      <c r="M95" s="915"/>
      <c r="N95" s="915"/>
      <c r="O95" s="920"/>
      <c r="P95" s="920"/>
      <c r="Q95" s="931"/>
      <c r="R95" s="931"/>
      <c r="S95" s="7"/>
      <c r="T95" s="7"/>
      <c r="U95" s="7"/>
      <c r="V95" s="7"/>
      <c r="W95" s="7"/>
      <c r="X95" s="7"/>
      <c r="Y95" s="7"/>
      <c r="Z95" s="7"/>
      <c r="AA95" s="7"/>
    </row>
    <row r="96" spans="1:130" s="261" customFormat="1" ht="31.35" customHeight="1" x14ac:dyDescent="0.25">
      <c r="A96" s="2386" t="s">
        <v>110</v>
      </c>
      <c r="B96" s="2386"/>
      <c r="C96" s="2386"/>
      <c r="D96" s="2386"/>
      <c r="E96" s="2386"/>
      <c r="F96" s="2386"/>
      <c r="G96" s="2386"/>
      <c r="H96" s="2386"/>
      <c r="I96" s="2386"/>
      <c r="J96" s="2386"/>
      <c r="K96" s="2386"/>
      <c r="L96" s="2386"/>
      <c r="M96" s="2386"/>
      <c r="N96" s="2386"/>
      <c r="O96" s="2386"/>
      <c r="P96" s="2386"/>
      <c r="Q96" s="258"/>
      <c r="R96" s="7"/>
      <c r="S96" s="7"/>
      <c r="T96" s="7"/>
      <c r="U96" s="7"/>
      <c r="V96" s="7"/>
      <c r="W96" s="7"/>
      <c r="X96" s="7"/>
      <c r="Y96" s="7"/>
      <c r="Z96" s="7"/>
      <c r="AA96" s="7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60"/>
      <c r="CB96" s="260"/>
      <c r="CC96" s="260"/>
      <c r="CD96" s="260"/>
      <c r="CE96" s="260"/>
      <c r="CF96" s="260"/>
      <c r="CG96" s="260"/>
      <c r="CH96" s="260"/>
      <c r="CI96" s="260"/>
      <c r="CJ96" s="260"/>
      <c r="CK96" s="260"/>
      <c r="CL96" s="260"/>
      <c r="CM96" s="260"/>
      <c r="CN96" s="260"/>
      <c r="CO96" s="260"/>
      <c r="CP96" s="260"/>
      <c r="CQ96" s="260"/>
      <c r="CR96" s="260"/>
      <c r="CS96" s="260"/>
      <c r="CT96" s="260"/>
      <c r="CU96" s="260"/>
      <c r="CV96" s="260"/>
      <c r="CW96" s="260"/>
      <c r="CX96" s="260"/>
      <c r="CY96" s="260"/>
      <c r="CZ96" s="260"/>
    </row>
    <row r="97" spans="1:130" s="261" customFormat="1" ht="31.35" customHeight="1" x14ac:dyDescent="0.25">
      <c r="A97" s="2387" t="s">
        <v>111</v>
      </c>
      <c r="B97" s="2387"/>
      <c r="C97" s="2387"/>
      <c r="D97" s="2387"/>
      <c r="E97" s="2387"/>
      <c r="F97" s="2388"/>
      <c r="G97" s="2388"/>
      <c r="H97" s="2388"/>
      <c r="I97" s="2388"/>
      <c r="J97" s="2388"/>
      <c r="K97" s="2388"/>
      <c r="L97" s="2388"/>
      <c r="M97" s="2388"/>
      <c r="N97" s="2388"/>
      <c r="O97" s="2388"/>
      <c r="P97" s="2388"/>
      <c r="Q97" s="2388"/>
      <c r="R97" s="7"/>
      <c r="S97" s="7"/>
      <c r="T97" s="7"/>
      <c r="U97" s="7"/>
      <c r="V97" s="7"/>
      <c r="W97" s="7"/>
      <c r="X97" s="7"/>
      <c r="Y97" s="7"/>
      <c r="Z97" s="7"/>
      <c r="AA97" s="7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  <c r="CY97" s="260"/>
      <c r="CZ97" s="260"/>
    </row>
    <row r="98" spans="1:130" s="20" customFormat="1" ht="31.35" customHeight="1" x14ac:dyDescent="0.25">
      <c r="A98" s="3018" t="s">
        <v>112</v>
      </c>
      <c r="B98" s="3009"/>
      <c r="C98" s="2999" t="s">
        <v>113</v>
      </c>
      <c r="D98" s="3008"/>
      <c r="E98" s="3000"/>
      <c r="F98" s="2989" t="s">
        <v>28</v>
      </c>
      <c r="G98" s="3019"/>
      <c r="H98" s="3019"/>
      <c r="I98" s="3019"/>
      <c r="J98" s="3019"/>
      <c r="K98" s="3019"/>
      <c r="L98" s="3019"/>
      <c r="M98" s="3019"/>
      <c r="N98" s="3019"/>
      <c r="O98" s="3019"/>
      <c r="P98" s="3019"/>
      <c r="Q98" s="3019"/>
      <c r="R98" s="3019"/>
      <c r="S98" s="3019"/>
      <c r="T98" s="3019"/>
      <c r="U98" s="2990"/>
      <c r="V98" s="262"/>
      <c r="W98" s="228"/>
      <c r="X98" s="228"/>
      <c r="Y98" s="228"/>
      <c r="Z98" s="228"/>
      <c r="AA98" s="228"/>
      <c r="CA98" s="263"/>
      <c r="CB98" s="263"/>
      <c r="CC98" s="263"/>
      <c r="CD98" s="263"/>
      <c r="CE98" s="263"/>
      <c r="CF98" s="263"/>
      <c r="CG98" s="263"/>
      <c r="CH98" s="263"/>
      <c r="CI98" s="263"/>
      <c r="CJ98" s="263"/>
      <c r="CK98" s="263"/>
      <c r="CL98" s="263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263"/>
    </row>
    <row r="99" spans="1:130" s="20" customFormat="1" ht="16.350000000000001" customHeight="1" x14ac:dyDescent="0.25">
      <c r="A99" s="2539"/>
      <c r="B99" s="2360"/>
      <c r="C99" s="2541"/>
      <c r="D99" s="2357"/>
      <c r="E99" s="2821"/>
      <c r="F99" s="2971" t="s">
        <v>114</v>
      </c>
      <c r="G99" s="2972"/>
      <c r="H99" s="2971" t="s">
        <v>115</v>
      </c>
      <c r="I99" s="2973"/>
      <c r="J99" s="2971" t="s">
        <v>116</v>
      </c>
      <c r="K99" s="2973"/>
      <c r="L99" s="2971" t="s">
        <v>117</v>
      </c>
      <c r="M99" s="2973"/>
      <c r="N99" s="2971" t="s">
        <v>118</v>
      </c>
      <c r="O99" s="2973"/>
      <c r="P99" s="2971" t="s">
        <v>119</v>
      </c>
      <c r="Q99" s="2973"/>
      <c r="R99" s="2971" t="s">
        <v>120</v>
      </c>
      <c r="S99" s="2973"/>
      <c r="T99" s="2971" t="s">
        <v>121</v>
      </c>
      <c r="U99" s="2973"/>
      <c r="V99" s="228"/>
      <c r="W99" s="228"/>
      <c r="X99" s="228"/>
      <c r="Y99" s="228"/>
      <c r="Z99" s="228"/>
      <c r="AA99" s="228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  <c r="BO99" s="263"/>
      <c r="BP99" s="263"/>
      <c r="BQ99" s="263"/>
      <c r="BR99" s="263"/>
      <c r="BS99" s="263"/>
      <c r="BT99" s="263"/>
      <c r="BU99" s="263"/>
      <c r="BV99" s="263"/>
      <c r="BW99" s="263"/>
      <c r="BX99" s="263"/>
      <c r="BY99" s="263"/>
      <c r="BZ99" s="263"/>
      <c r="CA99" s="263"/>
      <c r="CB99" s="263"/>
      <c r="CC99" s="263"/>
      <c r="CD99" s="263"/>
      <c r="CE99" s="263"/>
      <c r="CF99" s="263"/>
      <c r="CG99" s="263"/>
      <c r="CH99" s="263"/>
      <c r="CI99" s="263"/>
      <c r="CJ99" s="263"/>
      <c r="CK99" s="263"/>
      <c r="CL99" s="263"/>
      <c r="CM99" s="263"/>
      <c r="CN99" s="263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3"/>
      <c r="DG99" s="263"/>
      <c r="DH99" s="263"/>
      <c r="DI99" s="263"/>
      <c r="DJ99" s="263"/>
      <c r="DK99" s="263"/>
      <c r="DL99" s="263"/>
      <c r="DM99" s="263"/>
      <c r="DN99" s="263"/>
      <c r="DO99" s="263"/>
      <c r="DP99" s="263"/>
      <c r="DQ99" s="263"/>
      <c r="DR99" s="263"/>
      <c r="DS99" s="263"/>
      <c r="DT99" s="263"/>
      <c r="DU99" s="263"/>
      <c r="DV99" s="263"/>
      <c r="DW99" s="263"/>
      <c r="DX99" s="263"/>
      <c r="DY99" s="263"/>
      <c r="DZ99" s="263"/>
    </row>
    <row r="100" spans="1:130" s="20" customFormat="1" ht="16.350000000000001" customHeight="1" x14ac:dyDescent="0.25">
      <c r="A100" s="2540"/>
      <c r="B100" s="2835"/>
      <c r="C100" s="921" t="s">
        <v>17</v>
      </c>
      <c r="D100" s="942" t="s">
        <v>18</v>
      </c>
      <c r="E100" s="736" t="s">
        <v>19</v>
      </c>
      <c r="F100" s="924" t="s">
        <v>18</v>
      </c>
      <c r="G100" s="741" t="s">
        <v>19</v>
      </c>
      <c r="H100" s="924" t="s">
        <v>18</v>
      </c>
      <c r="I100" s="731" t="s">
        <v>19</v>
      </c>
      <c r="J100" s="924" t="s">
        <v>18</v>
      </c>
      <c r="K100" s="731" t="s">
        <v>19</v>
      </c>
      <c r="L100" s="924" t="s">
        <v>18</v>
      </c>
      <c r="M100" s="731" t="s">
        <v>19</v>
      </c>
      <c r="N100" s="924" t="s">
        <v>18</v>
      </c>
      <c r="O100" s="731" t="s">
        <v>19</v>
      </c>
      <c r="P100" s="924" t="s">
        <v>18</v>
      </c>
      <c r="Q100" s="731" t="s">
        <v>19</v>
      </c>
      <c r="R100" s="924" t="s">
        <v>18</v>
      </c>
      <c r="S100" s="731" t="s">
        <v>19</v>
      </c>
      <c r="T100" s="924" t="s">
        <v>18</v>
      </c>
      <c r="U100" s="731" t="s">
        <v>19</v>
      </c>
      <c r="V100" s="228"/>
      <c r="W100" s="228"/>
      <c r="X100" s="228"/>
      <c r="Y100" s="228"/>
      <c r="Z100" s="228"/>
      <c r="AA100" s="228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  <c r="BO100" s="263"/>
      <c r="BP100" s="263"/>
      <c r="BQ100" s="263"/>
      <c r="BR100" s="263"/>
      <c r="BS100" s="26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263"/>
      <c r="CL100" s="263"/>
      <c r="CM100" s="263"/>
      <c r="CN100" s="263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3"/>
      <c r="DG100" s="263"/>
      <c r="DH100" s="263"/>
      <c r="DI100" s="263"/>
      <c r="DJ100" s="263"/>
      <c r="DK100" s="263"/>
      <c r="DL100" s="263"/>
      <c r="DM100" s="263"/>
      <c r="DN100" s="263"/>
      <c r="DO100" s="263"/>
      <c r="DP100" s="263"/>
      <c r="DQ100" s="263"/>
      <c r="DR100" s="263"/>
      <c r="DS100" s="263"/>
      <c r="DT100" s="263"/>
      <c r="DU100" s="263"/>
      <c r="DV100" s="263"/>
      <c r="DW100" s="263"/>
      <c r="DX100" s="263"/>
      <c r="DY100" s="263"/>
      <c r="DZ100" s="263"/>
    </row>
    <row r="101" spans="1:130" s="20" customFormat="1" ht="16.350000000000001" customHeight="1" x14ac:dyDescent="0.25">
      <c r="A101" s="2847" t="s">
        <v>122</v>
      </c>
      <c r="B101" s="2847"/>
      <c r="C101" s="566">
        <f>SUM(D101+E101)</f>
        <v>0</v>
      </c>
      <c r="D101" s="44">
        <f>+H101+J101+L101+N101+P101+R101+T101</f>
        <v>0</v>
      </c>
      <c r="E101" s="943">
        <f>+I101+K101+M101+O101+Q101+S101+U101</f>
        <v>0</v>
      </c>
      <c r="F101" s="568"/>
      <c r="G101" s="944"/>
      <c r="H101" s="553"/>
      <c r="I101" s="96"/>
      <c r="J101" s="553"/>
      <c r="K101" s="96"/>
      <c r="L101" s="553"/>
      <c r="M101" s="96"/>
      <c r="N101" s="553"/>
      <c r="O101" s="96"/>
      <c r="P101" s="569"/>
      <c r="Q101" s="96"/>
      <c r="R101" s="569"/>
      <c r="S101" s="96"/>
      <c r="T101" s="569"/>
      <c r="U101" s="96"/>
      <c r="V101" s="228"/>
      <c r="W101" s="228"/>
      <c r="X101" s="228"/>
      <c r="Y101" s="228"/>
      <c r="Z101" s="228"/>
      <c r="AA101" s="228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  <c r="BO101" s="263"/>
      <c r="BP101" s="263"/>
      <c r="BQ101" s="263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263"/>
      <c r="DH101" s="263"/>
      <c r="DI101" s="263"/>
      <c r="DJ101" s="263"/>
      <c r="DK101" s="263"/>
      <c r="DL101" s="263"/>
      <c r="DM101" s="263"/>
      <c r="DN101" s="263"/>
      <c r="DO101" s="263"/>
      <c r="DP101" s="263"/>
      <c r="DQ101" s="263"/>
      <c r="DR101" s="263"/>
      <c r="DS101" s="263"/>
      <c r="DT101" s="263"/>
      <c r="DU101" s="263"/>
      <c r="DV101" s="263"/>
      <c r="DW101" s="263"/>
      <c r="DX101" s="263"/>
      <c r="DY101" s="263"/>
      <c r="DZ101" s="263"/>
    </row>
    <row r="102" spans="1:130" s="20" customFormat="1" ht="16.350000000000001" customHeight="1" x14ac:dyDescent="0.25">
      <c r="A102" s="2379" t="s">
        <v>123</v>
      </c>
      <c r="B102" s="2379"/>
      <c r="C102" s="272">
        <f t="shared" ref="C102:C109" si="15">SUM(D102+E102)</f>
        <v>0</v>
      </c>
      <c r="D102" s="273">
        <f>SUM(J102+L102+N102+P102+R102+T102)</f>
        <v>0</v>
      </c>
      <c r="E102" s="90">
        <f t="shared" ref="D102:E104" si="16">SUM(K102+M102+O102+Q102+S102+U102)</f>
        <v>0</v>
      </c>
      <c r="F102" s="274"/>
      <c r="G102" s="275"/>
      <c r="H102" s="274"/>
      <c r="I102" s="276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8"/>
      <c r="W102" s="228"/>
      <c r="X102" s="228"/>
      <c r="Y102" s="228"/>
      <c r="Z102" s="228"/>
      <c r="AA102" s="228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3"/>
      <c r="BQ102" s="263"/>
      <c r="BR102" s="263"/>
      <c r="BS102" s="263"/>
      <c r="BT102" s="263"/>
      <c r="BU102" s="263"/>
      <c r="BV102" s="263"/>
      <c r="BW102" s="263"/>
      <c r="BX102" s="263"/>
      <c r="BY102" s="263"/>
      <c r="BZ102" s="263"/>
      <c r="CA102" s="263"/>
      <c r="CB102" s="263"/>
      <c r="CC102" s="263"/>
      <c r="CD102" s="263"/>
      <c r="CE102" s="263"/>
      <c r="CF102" s="263"/>
      <c r="CG102" s="263"/>
      <c r="CH102" s="263"/>
      <c r="CI102" s="263"/>
      <c r="CJ102" s="263"/>
      <c r="CK102" s="263"/>
      <c r="CL102" s="263"/>
      <c r="CM102" s="263"/>
      <c r="CN102" s="263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3"/>
      <c r="DC102" s="263"/>
      <c r="DD102" s="263"/>
      <c r="DE102" s="263"/>
      <c r="DF102" s="263"/>
      <c r="DG102" s="263"/>
      <c r="DH102" s="263"/>
      <c r="DI102" s="263"/>
      <c r="DJ102" s="263"/>
      <c r="DK102" s="263"/>
      <c r="DL102" s="263"/>
      <c r="DM102" s="263"/>
      <c r="DN102" s="263"/>
      <c r="DO102" s="263"/>
      <c r="DP102" s="263"/>
      <c r="DQ102" s="263"/>
      <c r="DR102" s="263"/>
      <c r="DS102" s="263"/>
      <c r="DT102" s="263"/>
      <c r="DU102" s="263"/>
      <c r="DV102" s="263"/>
      <c r="DW102" s="263"/>
      <c r="DX102" s="263"/>
      <c r="DY102" s="263"/>
      <c r="DZ102" s="263"/>
    </row>
    <row r="103" spans="1:130" s="20" customFormat="1" ht="16.350000000000001" customHeight="1" x14ac:dyDescent="0.25">
      <c r="A103" s="2379" t="s">
        <v>124</v>
      </c>
      <c r="B103" s="2379"/>
      <c r="C103" s="272">
        <f t="shared" si="15"/>
        <v>0</v>
      </c>
      <c r="D103" s="273">
        <f t="shared" si="16"/>
        <v>0</v>
      </c>
      <c r="E103" s="90">
        <f t="shared" si="16"/>
        <v>0</v>
      </c>
      <c r="F103" s="277"/>
      <c r="G103" s="278"/>
      <c r="H103" s="277"/>
      <c r="I103" s="279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8"/>
      <c r="W103" s="228"/>
      <c r="X103" s="228"/>
      <c r="Y103" s="228"/>
      <c r="Z103" s="228"/>
      <c r="AA103" s="228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  <c r="BO103" s="263"/>
      <c r="BP103" s="263"/>
      <c r="BQ103" s="263"/>
      <c r="BR103" s="263"/>
      <c r="BS103" s="263"/>
      <c r="BT103" s="263"/>
      <c r="BU103" s="263"/>
      <c r="BV103" s="263"/>
      <c r="BW103" s="263"/>
      <c r="BX103" s="263"/>
      <c r="BY103" s="263"/>
      <c r="BZ103" s="263"/>
      <c r="CA103" s="263"/>
      <c r="CB103" s="263"/>
      <c r="CC103" s="263"/>
      <c r="CD103" s="263"/>
      <c r="CE103" s="263"/>
      <c r="CF103" s="263"/>
      <c r="CG103" s="263"/>
      <c r="CH103" s="263"/>
      <c r="CI103" s="263"/>
      <c r="CJ103" s="263"/>
      <c r="CK103" s="263"/>
      <c r="CL103" s="263"/>
      <c r="CM103" s="263"/>
      <c r="CN103" s="263"/>
      <c r="CO103" s="263"/>
      <c r="CP103" s="263"/>
      <c r="CQ103" s="263"/>
      <c r="CR103" s="263"/>
      <c r="CS103" s="263"/>
      <c r="CT103" s="263"/>
      <c r="CU103" s="263"/>
      <c r="CV103" s="263"/>
      <c r="CW103" s="263"/>
      <c r="CX103" s="263"/>
      <c r="CY103" s="263"/>
      <c r="CZ103" s="263"/>
      <c r="DA103" s="263"/>
      <c r="DB103" s="263"/>
      <c r="DC103" s="263"/>
      <c r="DD103" s="263"/>
      <c r="DE103" s="263"/>
      <c r="DF103" s="263"/>
      <c r="DG103" s="263"/>
      <c r="DH103" s="263"/>
      <c r="DI103" s="263"/>
      <c r="DJ103" s="263"/>
      <c r="DK103" s="263"/>
      <c r="DL103" s="263"/>
      <c r="DM103" s="263"/>
      <c r="DN103" s="263"/>
      <c r="DO103" s="263"/>
      <c r="DP103" s="263"/>
      <c r="DQ103" s="263"/>
      <c r="DR103" s="263"/>
      <c r="DS103" s="263"/>
      <c r="DT103" s="263"/>
      <c r="DU103" s="263"/>
      <c r="DV103" s="263"/>
      <c r="DW103" s="263"/>
      <c r="DX103" s="263"/>
      <c r="DY103" s="263"/>
      <c r="DZ103" s="263"/>
    </row>
    <row r="104" spans="1:130" s="20" customFormat="1" ht="16.350000000000001" customHeight="1" x14ac:dyDescent="0.25">
      <c r="A104" s="2380" t="s">
        <v>125</v>
      </c>
      <c r="B104" s="2381"/>
      <c r="C104" s="272">
        <f t="shared" si="15"/>
        <v>0</v>
      </c>
      <c r="D104" s="273">
        <f t="shared" si="16"/>
        <v>0</v>
      </c>
      <c r="E104" s="90">
        <f t="shared" si="16"/>
        <v>0</v>
      </c>
      <c r="F104" s="277"/>
      <c r="G104" s="278"/>
      <c r="H104" s="277"/>
      <c r="I104" s="279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8"/>
      <c r="W104" s="228"/>
      <c r="X104" s="228"/>
      <c r="Y104" s="228"/>
      <c r="Z104" s="228"/>
      <c r="AA104" s="228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63"/>
      <c r="BT104" s="263"/>
      <c r="BU104" s="263"/>
      <c r="BV104" s="263"/>
      <c r="BW104" s="263"/>
      <c r="BX104" s="263"/>
      <c r="BY104" s="263"/>
      <c r="BZ104" s="263"/>
      <c r="CA104" s="263"/>
      <c r="CB104" s="263"/>
      <c r="CC104" s="263"/>
      <c r="CD104" s="263"/>
      <c r="CE104" s="263"/>
      <c r="CF104" s="263"/>
      <c r="CG104" s="263"/>
      <c r="CH104" s="263"/>
      <c r="CI104" s="263"/>
      <c r="CJ104" s="263"/>
      <c r="CK104" s="263"/>
      <c r="CL104" s="263"/>
      <c r="CM104" s="263"/>
      <c r="CN104" s="263"/>
      <c r="CO104" s="263"/>
      <c r="CP104" s="263"/>
      <c r="CQ104" s="263"/>
      <c r="CR104" s="263"/>
      <c r="CS104" s="263"/>
      <c r="CT104" s="263"/>
      <c r="CU104" s="263"/>
      <c r="CV104" s="263"/>
      <c r="CW104" s="263"/>
      <c r="CX104" s="263"/>
      <c r="CY104" s="263"/>
      <c r="CZ104" s="263"/>
      <c r="DA104" s="263"/>
      <c r="DB104" s="263"/>
      <c r="DC104" s="263"/>
      <c r="DD104" s="263"/>
      <c r="DE104" s="263"/>
      <c r="DF104" s="263"/>
      <c r="DG104" s="263"/>
      <c r="DH104" s="263"/>
      <c r="DI104" s="263"/>
      <c r="DJ104" s="263"/>
      <c r="DK104" s="263"/>
      <c r="DL104" s="263"/>
      <c r="DM104" s="263"/>
      <c r="DN104" s="263"/>
      <c r="DO104" s="263"/>
      <c r="DP104" s="263"/>
      <c r="DQ104" s="263"/>
      <c r="DR104" s="263"/>
      <c r="DS104" s="263"/>
      <c r="DT104" s="263"/>
      <c r="DU104" s="263"/>
      <c r="DV104" s="263"/>
      <c r="DW104" s="263"/>
      <c r="DX104" s="263"/>
      <c r="DY104" s="263"/>
      <c r="DZ104" s="263"/>
    </row>
    <row r="105" spans="1:130" s="20" customFormat="1" ht="20.25" customHeight="1" x14ac:dyDescent="0.25">
      <c r="A105" s="2380" t="s">
        <v>126</v>
      </c>
      <c r="B105" s="2381"/>
      <c r="C105" s="272">
        <f t="shared" si="15"/>
        <v>0</v>
      </c>
      <c r="D105" s="273">
        <f>+F105+H105</f>
        <v>0</v>
      </c>
      <c r="E105" s="90">
        <f>+G105+I105</f>
        <v>0</v>
      </c>
      <c r="F105" s="105"/>
      <c r="G105" s="280"/>
      <c r="H105" s="105"/>
      <c r="I105" s="109"/>
      <c r="J105" s="274"/>
      <c r="K105" s="276"/>
      <c r="L105" s="274"/>
      <c r="M105" s="276"/>
      <c r="N105" s="274"/>
      <c r="O105" s="276"/>
      <c r="P105" s="281"/>
      <c r="Q105" s="276"/>
      <c r="R105" s="281"/>
      <c r="S105" s="276"/>
      <c r="T105" s="281"/>
      <c r="U105" s="276"/>
      <c r="V105" s="228"/>
      <c r="W105" s="228"/>
      <c r="X105" s="228"/>
      <c r="Y105" s="228"/>
      <c r="Z105" s="228"/>
      <c r="AA105" s="228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  <c r="BO105" s="263"/>
      <c r="BP105" s="263"/>
      <c r="BQ105" s="263"/>
      <c r="BR105" s="263"/>
      <c r="BS105" s="263"/>
      <c r="BT105" s="263"/>
      <c r="BU105" s="263"/>
      <c r="BV105" s="263"/>
      <c r="BW105" s="263"/>
      <c r="BX105" s="263"/>
      <c r="BY105" s="263"/>
      <c r="BZ105" s="263"/>
      <c r="CA105" s="263"/>
      <c r="CB105" s="263"/>
      <c r="CC105" s="263"/>
      <c r="CD105" s="263"/>
      <c r="CE105" s="263"/>
      <c r="CF105" s="263"/>
      <c r="CG105" s="263"/>
      <c r="CH105" s="263"/>
      <c r="CI105" s="263"/>
      <c r="CJ105" s="263"/>
      <c r="CK105" s="263"/>
      <c r="CL105" s="263"/>
      <c r="CM105" s="263"/>
      <c r="CN105" s="263"/>
      <c r="CO105" s="263"/>
      <c r="CP105" s="263"/>
      <c r="CQ105" s="263"/>
      <c r="CR105" s="263"/>
      <c r="CS105" s="263"/>
      <c r="CT105" s="263"/>
      <c r="CU105" s="263"/>
      <c r="CV105" s="263"/>
      <c r="CW105" s="263"/>
      <c r="CX105" s="263"/>
      <c r="CY105" s="263"/>
      <c r="CZ105" s="263"/>
      <c r="DA105" s="263"/>
      <c r="DB105" s="263"/>
      <c r="DC105" s="263"/>
      <c r="DD105" s="263"/>
      <c r="DE105" s="263"/>
      <c r="DF105" s="263"/>
      <c r="DG105" s="263"/>
      <c r="DH105" s="263"/>
      <c r="DI105" s="263"/>
      <c r="DJ105" s="263"/>
      <c r="DK105" s="263"/>
      <c r="DL105" s="263"/>
      <c r="DM105" s="263"/>
      <c r="DN105" s="263"/>
      <c r="DO105" s="263"/>
      <c r="DP105" s="263"/>
      <c r="DQ105" s="263"/>
      <c r="DR105" s="263"/>
      <c r="DS105" s="263"/>
      <c r="DT105" s="263"/>
      <c r="DU105" s="263"/>
      <c r="DV105" s="263"/>
      <c r="DW105" s="263"/>
      <c r="DX105" s="263"/>
      <c r="DY105" s="263"/>
      <c r="DZ105" s="263"/>
    </row>
    <row r="106" spans="1:130" s="20" customFormat="1" ht="16.350000000000001" customHeight="1" x14ac:dyDescent="0.25">
      <c r="A106" s="2380" t="s">
        <v>127</v>
      </c>
      <c r="B106" s="2381"/>
      <c r="C106" s="282">
        <f t="shared" si="15"/>
        <v>0</v>
      </c>
      <c r="D106" s="273">
        <f>+F106+H106</f>
        <v>0</v>
      </c>
      <c r="E106" s="90">
        <f>+G106+I106</f>
        <v>0</v>
      </c>
      <c r="F106" s="105"/>
      <c r="G106" s="280"/>
      <c r="H106" s="105"/>
      <c r="I106" s="109"/>
      <c r="J106" s="283"/>
      <c r="K106" s="284"/>
      <c r="L106" s="283"/>
      <c r="M106" s="284"/>
      <c r="N106" s="283"/>
      <c r="O106" s="284"/>
      <c r="P106" s="507"/>
      <c r="Q106" s="284"/>
      <c r="R106" s="507"/>
      <c r="S106" s="284"/>
      <c r="T106" s="507"/>
      <c r="U106" s="284"/>
      <c r="V106" s="228"/>
      <c r="W106" s="228"/>
      <c r="X106" s="228"/>
      <c r="Y106" s="228"/>
      <c r="Z106" s="228"/>
      <c r="AA106" s="228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  <c r="BO106" s="263"/>
      <c r="BP106" s="263"/>
      <c r="BQ106" s="263"/>
      <c r="BR106" s="263"/>
      <c r="BS106" s="263"/>
      <c r="BT106" s="263"/>
      <c r="BU106" s="263"/>
      <c r="BV106" s="263"/>
      <c r="BW106" s="263"/>
      <c r="BX106" s="263"/>
      <c r="BY106" s="263"/>
      <c r="BZ106" s="263"/>
      <c r="CA106" s="263"/>
      <c r="CB106" s="263"/>
      <c r="CC106" s="263"/>
      <c r="CD106" s="263"/>
      <c r="CE106" s="263"/>
      <c r="CF106" s="263"/>
      <c r="CG106" s="263"/>
      <c r="CH106" s="263"/>
      <c r="CI106" s="263"/>
      <c r="CJ106" s="263"/>
      <c r="CK106" s="263"/>
      <c r="CL106" s="263"/>
      <c r="CM106" s="263"/>
      <c r="CN106" s="263"/>
      <c r="CO106" s="263"/>
      <c r="CP106" s="263"/>
      <c r="CQ106" s="263"/>
      <c r="CR106" s="263"/>
      <c r="CS106" s="263"/>
      <c r="CT106" s="263"/>
      <c r="CU106" s="263"/>
      <c r="CV106" s="263"/>
      <c r="CW106" s="263"/>
      <c r="CX106" s="263"/>
      <c r="CY106" s="263"/>
      <c r="CZ106" s="263"/>
      <c r="DA106" s="263"/>
      <c r="DB106" s="263"/>
      <c r="DC106" s="263"/>
      <c r="DD106" s="263"/>
      <c r="DE106" s="263"/>
      <c r="DF106" s="263"/>
      <c r="DG106" s="263"/>
      <c r="DH106" s="263"/>
      <c r="DI106" s="263"/>
      <c r="DJ106" s="263"/>
      <c r="DK106" s="263"/>
      <c r="DL106" s="263"/>
      <c r="DM106" s="263"/>
      <c r="DN106" s="263"/>
      <c r="DO106" s="263"/>
      <c r="DP106" s="263"/>
      <c r="DQ106" s="263"/>
      <c r="DR106" s="263"/>
      <c r="DS106" s="263"/>
      <c r="DT106" s="263"/>
      <c r="DU106" s="263"/>
      <c r="DV106" s="263"/>
      <c r="DW106" s="263"/>
      <c r="DX106" s="263"/>
      <c r="DY106" s="263"/>
      <c r="DZ106" s="263"/>
    </row>
    <row r="107" spans="1:130" s="20" customFormat="1" ht="16.350000000000001" customHeight="1" x14ac:dyDescent="0.25">
      <c r="A107" s="3006" t="s">
        <v>128</v>
      </c>
      <c r="B107" s="945" t="s">
        <v>129</v>
      </c>
      <c r="C107" s="946">
        <f t="shared" si="15"/>
        <v>0</v>
      </c>
      <c r="D107" s="947">
        <f>SUM(F107+H107+J107+L107+N107+P107+R107+T107)</f>
        <v>0</v>
      </c>
      <c r="E107" s="943">
        <f>SUM(G107+I107+K107+M107+O107+Q107+S107+U107)</f>
        <v>0</v>
      </c>
      <c r="F107" s="553"/>
      <c r="G107" s="948"/>
      <c r="H107" s="553"/>
      <c r="I107" s="949"/>
      <c r="J107" s="553"/>
      <c r="K107" s="96"/>
      <c r="L107" s="553"/>
      <c r="M107" s="96"/>
      <c r="N107" s="553"/>
      <c r="O107" s="949"/>
      <c r="P107" s="553"/>
      <c r="Q107" s="949"/>
      <c r="R107" s="553"/>
      <c r="S107" s="949"/>
      <c r="T107" s="553"/>
      <c r="U107" s="949"/>
      <c r="V107" s="228"/>
      <c r="W107" s="228"/>
      <c r="X107" s="228"/>
      <c r="Y107" s="228"/>
      <c r="Z107" s="228"/>
      <c r="AA107" s="228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3"/>
      <c r="BN107" s="263"/>
      <c r="BO107" s="263"/>
      <c r="BP107" s="263"/>
      <c r="BQ107" s="263"/>
      <c r="BR107" s="263"/>
      <c r="BS107" s="263"/>
      <c r="BT107" s="263"/>
      <c r="BU107" s="263"/>
      <c r="BV107" s="263"/>
      <c r="BW107" s="263"/>
      <c r="BX107" s="263"/>
      <c r="BY107" s="263"/>
      <c r="BZ107" s="263"/>
      <c r="CA107" s="263"/>
      <c r="CB107" s="263"/>
      <c r="CC107" s="263"/>
      <c r="CD107" s="263"/>
      <c r="CE107" s="263"/>
      <c r="CF107" s="263"/>
      <c r="CG107" s="263"/>
      <c r="CH107" s="263"/>
      <c r="CI107" s="263"/>
      <c r="CJ107" s="263"/>
      <c r="CK107" s="263"/>
      <c r="CL107" s="263"/>
      <c r="CM107" s="263"/>
      <c r="CN107" s="263"/>
      <c r="CO107" s="263"/>
      <c r="CP107" s="263"/>
      <c r="CQ107" s="263"/>
      <c r="CR107" s="263"/>
      <c r="CS107" s="263"/>
      <c r="CT107" s="263"/>
      <c r="CU107" s="263"/>
      <c r="CV107" s="263"/>
      <c r="CW107" s="263"/>
      <c r="CX107" s="263"/>
      <c r="CY107" s="263"/>
      <c r="CZ107" s="263"/>
      <c r="DA107" s="263"/>
      <c r="DB107" s="263"/>
      <c r="DC107" s="263"/>
      <c r="DD107" s="263"/>
      <c r="DE107" s="263"/>
      <c r="DF107" s="263"/>
      <c r="DG107" s="263"/>
      <c r="DH107" s="263"/>
      <c r="DI107" s="263"/>
      <c r="DJ107" s="263"/>
      <c r="DK107" s="263"/>
      <c r="DL107" s="263"/>
      <c r="DM107" s="263"/>
      <c r="DN107" s="263"/>
      <c r="DO107" s="263"/>
      <c r="DP107" s="263"/>
      <c r="DQ107" s="263"/>
      <c r="DR107" s="263"/>
      <c r="DS107" s="263"/>
      <c r="DT107" s="263"/>
      <c r="DU107" s="263"/>
      <c r="DV107" s="263"/>
      <c r="DW107" s="263"/>
      <c r="DX107" s="263"/>
      <c r="DY107" s="263"/>
      <c r="DZ107" s="263"/>
    </row>
    <row r="108" spans="1:130" s="20" customFormat="1" ht="20.25" customHeight="1" x14ac:dyDescent="0.25">
      <c r="A108" s="2518"/>
      <c r="B108" s="291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2">
        <f t="shared" si="17"/>
        <v>0</v>
      </c>
      <c r="F108" s="105"/>
      <c r="G108" s="280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8"/>
      <c r="W108" s="228"/>
      <c r="X108" s="228"/>
      <c r="Y108" s="228"/>
      <c r="Z108" s="228"/>
      <c r="AA108" s="228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3"/>
      <c r="BQ108" s="263"/>
      <c r="BR108" s="263"/>
      <c r="BS108" s="263"/>
      <c r="BT108" s="263"/>
      <c r="BU108" s="263"/>
      <c r="BV108" s="263"/>
      <c r="BW108" s="263"/>
      <c r="BX108" s="263"/>
      <c r="BY108" s="263"/>
      <c r="BZ108" s="263"/>
      <c r="CA108" s="263"/>
      <c r="CB108" s="263"/>
      <c r="CC108" s="263"/>
      <c r="CD108" s="263"/>
      <c r="CE108" s="263"/>
      <c r="CF108" s="263"/>
      <c r="CG108" s="263"/>
      <c r="CH108" s="263"/>
      <c r="CI108" s="263"/>
      <c r="CJ108" s="263"/>
      <c r="CK108" s="263"/>
      <c r="CL108" s="263"/>
      <c r="CM108" s="263"/>
      <c r="CN108" s="263"/>
      <c r="CO108" s="263"/>
      <c r="CP108" s="263"/>
      <c r="CQ108" s="263"/>
      <c r="CR108" s="263"/>
      <c r="CS108" s="263"/>
      <c r="CT108" s="263"/>
      <c r="CU108" s="263"/>
      <c r="CV108" s="263"/>
      <c r="CW108" s="263"/>
      <c r="CX108" s="263"/>
      <c r="CY108" s="263"/>
      <c r="CZ108" s="263"/>
      <c r="DA108" s="263"/>
      <c r="DB108" s="263"/>
      <c r="DC108" s="263"/>
      <c r="DD108" s="263"/>
      <c r="DE108" s="263"/>
      <c r="DF108" s="263"/>
      <c r="DG108" s="263"/>
      <c r="DH108" s="263"/>
      <c r="DI108" s="263"/>
      <c r="DJ108" s="263"/>
      <c r="DK108" s="263"/>
      <c r="DL108" s="263"/>
      <c r="DM108" s="263"/>
      <c r="DN108" s="263"/>
      <c r="DO108" s="263"/>
      <c r="DP108" s="263"/>
      <c r="DQ108" s="263"/>
      <c r="DR108" s="263"/>
      <c r="DS108" s="263"/>
      <c r="DT108" s="263"/>
      <c r="DU108" s="263"/>
      <c r="DV108" s="263"/>
      <c r="DW108" s="263"/>
      <c r="DX108" s="263"/>
      <c r="DY108" s="263"/>
      <c r="DZ108" s="263"/>
    </row>
    <row r="109" spans="1:130" s="20" customFormat="1" ht="30.75" customHeight="1" x14ac:dyDescent="0.25">
      <c r="A109" s="2382"/>
      <c r="B109" s="138" t="s">
        <v>131</v>
      </c>
      <c r="C109" s="49">
        <f t="shared" si="15"/>
        <v>0</v>
      </c>
      <c r="D109" s="92">
        <f t="shared" si="17"/>
        <v>0</v>
      </c>
      <c r="E109" s="185">
        <f t="shared" si="17"/>
        <v>0</v>
      </c>
      <c r="F109" s="54"/>
      <c r="G109" s="293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8"/>
      <c r="W109" s="228"/>
      <c r="X109" s="228"/>
      <c r="Y109" s="228"/>
      <c r="Z109" s="228"/>
      <c r="AA109" s="228"/>
      <c r="BA109" s="263"/>
      <c r="BB109" s="263"/>
      <c r="BC109" s="263"/>
      <c r="BD109" s="263"/>
      <c r="BE109" s="263"/>
      <c r="BF109" s="263"/>
      <c r="BG109" s="263"/>
      <c r="BH109" s="263"/>
      <c r="BI109" s="263"/>
      <c r="BJ109" s="263"/>
      <c r="BK109" s="263"/>
      <c r="BL109" s="263"/>
      <c r="BM109" s="263"/>
      <c r="BN109" s="263"/>
      <c r="BO109" s="263"/>
      <c r="BP109" s="263"/>
      <c r="BQ109" s="263"/>
      <c r="BR109" s="263"/>
      <c r="BS109" s="263"/>
      <c r="BT109" s="263"/>
      <c r="BU109" s="263"/>
      <c r="BV109" s="263"/>
      <c r="BW109" s="263"/>
      <c r="BX109" s="263"/>
      <c r="BY109" s="263"/>
      <c r="BZ109" s="263"/>
      <c r="CA109" s="263"/>
      <c r="CB109" s="263"/>
      <c r="CC109" s="263"/>
      <c r="CD109" s="263"/>
      <c r="CE109" s="263"/>
      <c r="CF109" s="263"/>
      <c r="CG109" s="263"/>
      <c r="CH109" s="263"/>
      <c r="CI109" s="263"/>
      <c r="CJ109" s="263"/>
      <c r="CK109" s="263"/>
      <c r="CL109" s="263"/>
      <c r="CM109" s="263"/>
      <c r="CN109" s="263"/>
      <c r="CO109" s="263"/>
      <c r="CP109" s="263"/>
      <c r="CQ109" s="263"/>
      <c r="CR109" s="263"/>
      <c r="CS109" s="263"/>
      <c r="CT109" s="263"/>
      <c r="CU109" s="263"/>
      <c r="CV109" s="263"/>
      <c r="CW109" s="263"/>
      <c r="CX109" s="263"/>
      <c r="CY109" s="263"/>
      <c r="CZ109" s="263"/>
      <c r="DA109" s="263"/>
      <c r="DB109" s="263"/>
      <c r="DC109" s="263"/>
      <c r="DD109" s="263"/>
      <c r="DE109" s="263"/>
      <c r="DF109" s="263"/>
      <c r="DG109" s="263"/>
      <c r="DH109" s="263"/>
      <c r="DI109" s="263"/>
      <c r="DJ109" s="263"/>
      <c r="DK109" s="263"/>
      <c r="DL109" s="263"/>
      <c r="DM109" s="263"/>
      <c r="DN109" s="263"/>
      <c r="DO109" s="263"/>
      <c r="DP109" s="263"/>
      <c r="DQ109" s="263"/>
      <c r="DR109" s="263"/>
      <c r="DS109" s="263"/>
      <c r="DT109" s="263"/>
      <c r="DU109" s="263"/>
      <c r="DV109" s="263"/>
      <c r="DW109" s="263"/>
      <c r="DX109" s="263"/>
      <c r="DY109" s="263"/>
      <c r="DZ109" s="263"/>
    </row>
    <row r="110" spans="1:130" ht="31.35" customHeight="1" x14ac:dyDescent="0.25">
      <c r="A110" s="294" t="s">
        <v>132</v>
      </c>
      <c r="B110" s="294"/>
      <c r="C110" s="294"/>
      <c r="D110" s="294"/>
      <c r="E110" s="294"/>
      <c r="F110" s="295"/>
      <c r="G110" s="295"/>
      <c r="H110" s="295"/>
      <c r="I110" s="296"/>
      <c r="J110" s="297"/>
      <c r="K110" s="297"/>
      <c r="L110" s="298"/>
      <c r="M110" s="299"/>
      <c r="N110" s="300"/>
      <c r="O110" s="295"/>
      <c r="P110" s="300"/>
      <c r="Q110" s="517"/>
      <c r="R110" s="302"/>
      <c r="S110" s="302"/>
      <c r="T110" s="300"/>
      <c r="U110" s="300"/>
      <c r="V110" s="300"/>
      <c r="W110" s="295"/>
      <c r="X110" s="300"/>
      <c r="Y110" s="295"/>
      <c r="Z110" s="303"/>
      <c r="AA110" s="304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518" t="s">
        <v>25</v>
      </c>
      <c r="B111" s="2518" t="s">
        <v>26</v>
      </c>
      <c r="C111" s="2505" t="s">
        <v>27</v>
      </c>
      <c r="D111" s="2366"/>
      <c r="E111" s="2331"/>
      <c r="F111" s="2377" t="s">
        <v>28</v>
      </c>
      <c r="G111" s="2377"/>
      <c r="H111" s="2377"/>
      <c r="I111" s="2377"/>
      <c r="J111" s="2377"/>
      <c r="K111" s="2377"/>
      <c r="L111" s="2377"/>
      <c r="M111" s="2377"/>
      <c r="N111" s="2377"/>
      <c r="O111" s="2377"/>
      <c r="P111" s="2377"/>
      <c r="Q111" s="2377"/>
      <c r="R111" s="2377"/>
      <c r="S111" s="2377"/>
      <c r="T111" s="2378"/>
      <c r="U111" s="2378"/>
      <c r="V111" s="2377"/>
      <c r="W111" s="2377"/>
      <c r="X111" s="2377"/>
      <c r="Y111" s="2377"/>
      <c r="Z111" s="2377"/>
      <c r="AA111" s="2835"/>
    </row>
    <row r="112" spans="1:130" ht="16.350000000000001" customHeight="1" x14ac:dyDescent="0.25">
      <c r="A112" s="2518"/>
      <c r="B112" s="2518"/>
      <c r="C112" s="2376"/>
      <c r="D112" s="2357"/>
      <c r="E112" s="2821"/>
      <c r="F112" s="2972" t="s">
        <v>133</v>
      </c>
      <c r="G112" s="2973"/>
      <c r="H112" s="2971" t="s">
        <v>134</v>
      </c>
      <c r="I112" s="2973"/>
      <c r="J112" s="2971" t="s">
        <v>135</v>
      </c>
      <c r="K112" s="2973"/>
      <c r="L112" s="2972" t="s">
        <v>136</v>
      </c>
      <c r="M112" s="2973"/>
      <c r="N112" s="2971" t="s">
        <v>137</v>
      </c>
      <c r="O112" s="2973"/>
      <c r="P112" s="2971" t="s">
        <v>138</v>
      </c>
      <c r="Q112" s="2973"/>
      <c r="R112" s="2971" t="s">
        <v>139</v>
      </c>
      <c r="S112" s="2973"/>
      <c r="T112" s="2971" t="s">
        <v>140</v>
      </c>
      <c r="U112" s="2973"/>
      <c r="V112" s="2971" t="s">
        <v>141</v>
      </c>
      <c r="W112" s="2973"/>
      <c r="X112" s="2971" t="s">
        <v>142</v>
      </c>
      <c r="Y112" s="2973"/>
      <c r="Z112" s="3016" t="s">
        <v>143</v>
      </c>
      <c r="AA112" s="3011"/>
    </row>
    <row r="113" spans="1:28" ht="16.350000000000001" customHeight="1" x14ac:dyDescent="0.25">
      <c r="A113" s="2353"/>
      <c r="B113" s="2353"/>
      <c r="C113" s="924" t="s">
        <v>17</v>
      </c>
      <c r="D113" s="942" t="s">
        <v>18</v>
      </c>
      <c r="E113" s="950" t="s">
        <v>19</v>
      </c>
      <c r="F113" s="922" t="s">
        <v>18</v>
      </c>
      <c r="G113" s="736" t="s">
        <v>19</v>
      </c>
      <c r="H113" s="924" t="s">
        <v>18</v>
      </c>
      <c r="I113" s="736" t="s">
        <v>19</v>
      </c>
      <c r="J113" s="924" t="s">
        <v>18</v>
      </c>
      <c r="K113" s="736" t="s">
        <v>19</v>
      </c>
      <c r="L113" s="922" t="s">
        <v>18</v>
      </c>
      <c r="M113" s="736" t="s">
        <v>19</v>
      </c>
      <c r="N113" s="924" t="s">
        <v>18</v>
      </c>
      <c r="O113" s="736" t="s">
        <v>19</v>
      </c>
      <c r="P113" s="924" t="s">
        <v>18</v>
      </c>
      <c r="Q113" s="736" t="s">
        <v>19</v>
      </c>
      <c r="R113" s="924" t="s">
        <v>18</v>
      </c>
      <c r="S113" s="913" t="s">
        <v>19</v>
      </c>
      <c r="T113" s="924" t="s">
        <v>18</v>
      </c>
      <c r="U113" s="736" t="s">
        <v>19</v>
      </c>
      <c r="V113" s="924" t="s">
        <v>18</v>
      </c>
      <c r="W113" s="736" t="s">
        <v>19</v>
      </c>
      <c r="X113" s="924" t="s">
        <v>18</v>
      </c>
      <c r="Y113" s="736" t="s">
        <v>19</v>
      </c>
      <c r="Z113" s="951" t="s">
        <v>18</v>
      </c>
      <c r="AA113" s="307" t="s">
        <v>19</v>
      </c>
      <c r="AB113" s="508"/>
    </row>
    <row r="114" spans="1:28" ht="16.350000000000001" customHeight="1" x14ac:dyDescent="0.25">
      <c r="A114" s="2844" t="s">
        <v>144</v>
      </c>
      <c r="B114" s="554" t="s">
        <v>145</v>
      </c>
      <c r="C114" s="572">
        <f t="shared" ref="C114:C143" si="18">SUM(D114+E114)</f>
        <v>0</v>
      </c>
      <c r="D114" s="310">
        <f>SUM(F114+H114+J114+L114+N114+P114+R114+T114+V114+X114+Z114)</f>
        <v>0</v>
      </c>
      <c r="E114" s="311">
        <f t="shared" ref="E114:E143" si="19">SUM(G114+I114+K114+M114+O114+Q114+S114+U114+W114+Y114+AA114)</f>
        <v>0</v>
      </c>
      <c r="F114" s="952"/>
      <c r="G114" s="949"/>
      <c r="H114" s="553"/>
      <c r="I114" s="96"/>
      <c r="J114" s="553"/>
      <c r="K114" s="96"/>
      <c r="L114" s="953"/>
      <c r="M114" s="96"/>
      <c r="N114" s="553"/>
      <c r="O114" s="96"/>
      <c r="P114" s="553"/>
      <c r="Q114" s="96"/>
      <c r="R114" s="553"/>
      <c r="S114" s="96"/>
      <c r="T114" s="553"/>
      <c r="U114" s="96"/>
      <c r="V114" s="569"/>
      <c r="W114" s="96"/>
      <c r="X114" s="569"/>
      <c r="Y114" s="96"/>
      <c r="Z114" s="948"/>
      <c r="AA114" s="314"/>
    </row>
    <row r="115" spans="1:28" ht="16.350000000000001" customHeight="1" x14ac:dyDescent="0.25">
      <c r="A115" s="3017"/>
      <c r="B115" s="733" t="s">
        <v>146</v>
      </c>
      <c r="C115" s="940">
        <f t="shared" si="18"/>
        <v>0</v>
      </c>
      <c r="D115" s="316">
        <f t="shared" ref="D115:D143" si="20">SUM(F115+H115+J115+L115+N115+P115+R115+T115+V115+X115+Z115)</f>
        <v>0</v>
      </c>
      <c r="E115" s="317">
        <f t="shared" si="19"/>
        <v>0</v>
      </c>
      <c r="F115" s="165"/>
      <c r="G115" s="86"/>
      <c r="H115" s="82"/>
      <c r="I115" s="83"/>
      <c r="J115" s="82"/>
      <c r="K115" s="83"/>
      <c r="L115" s="318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19"/>
      <c r="AA115" s="320"/>
    </row>
    <row r="116" spans="1:28" ht="16.350000000000001" customHeight="1" x14ac:dyDescent="0.25">
      <c r="A116" s="3017"/>
      <c r="B116" s="727" t="s">
        <v>147</v>
      </c>
      <c r="C116" s="940">
        <f t="shared" si="18"/>
        <v>0</v>
      </c>
      <c r="D116" s="316">
        <f t="shared" si="20"/>
        <v>0</v>
      </c>
      <c r="E116" s="317">
        <f t="shared" si="19"/>
        <v>0</v>
      </c>
      <c r="F116" s="165"/>
      <c r="G116" s="86"/>
      <c r="H116" s="82"/>
      <c r="I116" s="83"/>
      <c r="J116" s="82"/>
      <c r="K116" s="83"/>
      <c r="L116" s="318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19"/>
      <c r="AA116" s="320"/>
    </row>
    <row r="117" spans="1:28" ht="16.350000000000001" customHeight="1" x14ac:dyDescent="0.25">
      <c r="A117" s="2373"/>
      <c r="B117" s="727" t="s">
        <v>148</v>
      </c>
      <c r="C117" s="321">
        <f t="shared" si="18"/>
        <v>0</v>
      </c>
      <c r="D117" s="322">
        <f t="shared" si="20"/>
        <v>0</v>
      </c>
      <c r="E117" s="323">
        <f t="shared" si="19"/>
        <v>0</v>
      </c>
      <c r="F117" s="165"/>
      <c r="G117" s="86"/>
      <c r="H117" s="82"/>
      <c r="I117" s="83"/>
      <c r="J117" s="82"/>
      <c r="K117" s="83"/>
      <c r="L117" s="318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19"/>
      <c r="AA117" s="320"/>
    </row>
    <row r="118" spans="1:28" ht="16.350000000000001" customHeight="1" x14ac:dyDescent="0.25">
      <c r="A118" s="2374"/>
      <c r="B118" s="728" t="s">
        <v>149</v>
      </c>
      <c r="C118" s="256">
        <f t="shared" si="18"/>
        <v>0</v>
      </c>
      <c r="D118" s="324">
        <f t="shared" si="20"/>
        <v>0</v>
      </c>
      <c r="E118" s="325">
        <f t="shared" si="19"/>
        <v>0</v>
      </c>
      <c r="F118" s="194"/>
      <c r="G118" s="55"/>
      <c r="H118" s="54"/>
      <c r="I118" s="93"/>
      <c r="J118" s="54"/>
      <c r="K118" s="93"/>
      <c r="L118" s="293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6"/>
      <c r="AA118" s="189"/>
    </row>
    <row r="119" spans="1:28" ht="16.350000000000001" customHeight="1" x14ac:dyDescent="0.25">
      <c r="A119" s="2844" t="s">
        <v>150</v>
      </c>
      <c r="B119" s="554" t="s">
        <v>145</v>
      </c>
      <c r="C119" s="572">
        <f t="shared" si="18"/>
        <v>0</v>
      </c>
      <c r="D119" s="310">
        <f t="shared" si="20"/>
        <v>0</v>
      </c>
      <c r="E119" s="311">
        <f t="shared" si="19"/>
        <v>0</v>
      </c>
      <c r="F119" s="952"/>
      <c r="G119" s="949"/>
      <c r="H119" s="553"/>
      <c r="I119" s="96"/>
      <c r="J119" s="553"/>
      <c r="K119" s="96"/>
      <c r="L119" s="953"/>
      <c r="M119" s="96"/>
      <c r="N119" s="553"/>
      <c r="O119" s="96"/>
      <c r="P119" s="553"/>
      <c r="Q119" s="96"/>
      <c r="R119" s="553"/>
      <c r="S119" s="96"/>
      <c r="T119" s="553"/>
      <c r="U119" s="96"/>
      <c r="V119" s="569"/>
      <c r="W119" s="96"/>
      <c r="X119" s="569"/>
      <c r="Y119" s="96"/>
      <c r="Z119" s="948"/>
      <c r="AA119" s="314"/>
    </row>
    <row r="120" spans="1:28" ht="16.350000000000001" customHeight="1" x14ac:dyDescent="0.25">
      <c r="A120" s="3017"/>
      <c r="B120" s="733" t="s">
        <v>146</v>
      </c>
      <c r="C120" s="940">
        <f t="shared" si="18"/>
        <v>0</v>
      </c>
      <c r="D120" s="316">
        <f t="shared" si="20"/>
        <v>0</v>
      </c>
      <c r="E120" s="317">
        <f t="shared" si="19"/>
        <v>0</v>
      </c>
      <c r="F120" s="165"/>
      <c r="G120" s="86"/>
      <c r="H120" s="82"/>
      <c r="I120" s="83"/>
      <c r="J120" s="82"/>
      <c r="K120" s="83"/>
      <c r="L120" s="318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19"/>
      <c r="AA120" s="320"/>
    </row>
    <row r="121" spans="1:28" ht="16.350000000000001" customHeight="1" x14ac:dyDescent="0.25">
      <c r="A121" s="3017"/>
      <c r="B121" s="727" t="s">
        <v>147</v>
      </c>
      <c r="C121" s="940">
        <f t="shared" si="18"/>
        <v>0</v>
      </c>
      <c r="D121" s="316">
        <f t="shared" si="20"/>
        <v>0</v>
      </c>
      <c r="E121" s="317">
        <f t="shared" si="19"/>
        <v>0</v>
      </c>
      <c r="F121" s="165"/>
      <c r="G121" s="86"/>
      <c r="H121" s="82"/>
      <c r="I121" s="83"/>
      <c r="J121" s="82"/>
      <c r="K121" s="83"/>
      <c r="L121" s="318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19"/>
      <c r="AA121" s="320"/>
    </row>
    <row r="122" spans="1:28" ht="16.350000000000001" customHeight="1" x14ac:dyDescent="0.25">
      <c r="A122" s="2373"/>
      <c r="B122" s="727" t="s">
        <v>148</v>
      </c>
      <c r="C122" s="321">
        <f t="shared" si="18"/>
        <v>0</v>
      </c>
      <c r="D122" s="322">
        <f t="shared" si="20"/>
        <v>0</v>
      </c>
      <c r="E122" s="323">
        <f t="shared" si="19"/>
        <v>0</v>
      </c>
      <c r="F122" s="165"/>
      <c r="G122" s="86"/>
      <c r="H122" s="82"/>
      <c r="I122" s="83"/>
      <c r="J122" s="82"/>
      <c r="K122" s="83"/>
      <c r="L122" s="318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19"/>
      <c r="AA122" s="320"/>
    </row>
    <row r="123" spans="1:28" ht="16.350000000000001" customHeight="1" x14ac:dyDescent="0.25">
      <c r="A123" s="2374"/>
      <c r="B123" s="728" t="s">
        <v>149</v>
      </c>
      <c r="C123" s="256">
        <f t="shared" si="18"/>
        <v>0</v>
      </c>
      <c r="D123" s="324">
        <f t="shared" si="20"/>
        <v>0</v>
      </c>
      <c r="E123" s="325">
        <f t="shared" si="19"/>
        <v>0</v>
      </c>
      <c r="F123" s="194"/>
      <c r="G123" s="55"/>
      <c r="H123" s="54"/>
      <c r="I123" s="93"/>
      <c r="J123" s="54"/>
      <c r="K123" s="93"/>
      <c r="L123" s="293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6"/>
      <c r="AA123" s="189"/>
    </row>
    <row r="124" spans="1:28" ht="16.350000000000001" customHeight="1" x14ac:dyDescent="0.25">
      <c r="A124" s="3006" t="s">
        <v>151</v>
      </c>
      <c r="B124" s="554" t="s">
        <v>145</v>
      </c>
      <c r="C124" s="572">
        <f t="shared" si="18"/>
        <v>0</v>
      </c>
      <c r="D124" s="310">
        <f t="shared" si="20"/>
        <v>0</v>
      </c>
      <c r="E124" s="311">
        <f t="shared" si="19"/>
        <v>0</v>
      </c>
      <c r="F124" s="952"/>
      <c r="G124" s="949"/>
      <c r="H124" s="553"/>
      <c r="I124" s="96"/>
      <c r="J124" s="553"/>
      <c r="K124" s="96"/>
      <c r="L124" s="953"/>
      <c r="M124" s="96"/>
      <c r="N124" s="553"/>
      <c r="O124" s="96"/>
      <c r="P124" s="553"/>
      <c r="Q124" s="96"/>
      <c r="R124" s="553"/>
      <c r="S124" s="96"/>
      <c r="T124" s="553"/>
      <c r="U124" s="96"/>
      <c r="V124" s="569"/>
      <c r="W124" s="96"/>
      <c r="X124" s="569"/>
      <c r="Y124" s="96"/>
      <c r="Z124" s="948"/>
      <c r="AA124" s="314"/>
    </row>
    <row r="125" spans="1:28" ht="16.350000000000001" customHeight="1" x14ac:dyDescent="0.25">
      <c r="A125" s="2518"/>
      <c r="B125" s="733" t="s">
        <v>146</v>
      </c>
      <c r="C125" s="940">
        <f t="shared" si="18"/>
        <v>0</v>
      </c>
      <c r="D125" s="316">
        <f t="shared" si="20"/>
        <v>0</v>
      </c>
      <c r="E125" s="317">
        <f t="shared" si="19"/>
        <v>0</v>
      </c>
      <c r="F125" s="165"/>
      <c r="G125" s="86"/>
      <c r="H125" s="82"/>
      <c r="I125" s="83"/>
      <c r="J125" s="82"/>
      <c r="K125" s="83"/>
      <c r="L125" s="318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19"/>
      <c r="AA125" s="320"/>
    </row>
    <row r="126" spans="1:28" ht="16.350000000000001" customHeight="1" x14ac:dyDescent="0.25">
      <c r="A126" s="2518"/>
      <c r="B126" s="727" t="s">
        <v>147</v>
      </c>
      <c r="C126" s="940">
        <f t="shared" si="18"/>
        <v>0</v>
      </c>
      <c r="D126" s="316">
        <f t="shared" si="20"/>
        <v>0</v>
      </c>
      <c r="E126" s="317">
        <f t="shared" si="19"/>
        <v>0</v>
      </c>
      <c r="F126" s="165"/>
      <c r="G126" s="86"/>
      <c r="H126" s="82"/>
      <c r="I126" s="83"/>
      <c r="J126" s="82"/>
      <c r="K126" s="83"/>
      <c r="L126" s="318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19"/>
      <c r="AA126" s="320"/>
    </row>
    <row r="127" spans="1:28" ht="16.350000000000001" customHeight="1" x14ac:dyDescent="0.25">
      <c r="A127" s="2518"/>
      <c r="B127" s="727" t="s">
        <v>148</v>
      </c>
      <c r="C127" s="321">
        <f t="shared" si="18"/>
        <v>0</v>
      </c>
      <c r="D127" s="322">
        <f t="shared" si="20"/>
        <v>0</v>
      </c>
      <c r="E127" s="323">
        <f t="shared" si="19"/>
        <v>0</v>
      </c>
      <c r="F127" s="165"/>
      <c r="G127" s="86"/>
      <c r="H127" s="82"/>
      <c r="I127" s="83"/>
      <c r="J127" s="82"/>
      <c r="K127" s="83"/>
      <c r="L127" s="318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19"/>
      <c r="AA127" s="320"/>
    </row>
    <row r="128" spans="1:28" ht="16.350000000000001" customHeight="1" x14ac:dyDescent="0.25">
      <c r="A128" s="2353"/>
      <c r="B128" s="728" t="s">
        <v>149</v>
      </c>
      <c r="C128" s="256">
        <f t="shared" si="18"/>
        <v>0</v>
      </c>
      <c r="D128" s="324">
        <f t="shared" si="20"/>
        <v>0</v>
      </c>
      <c r="E128" s="325">
        <f t="shared" si="19"/>
        <v>0</v>
      </c>
      <c r="F128" s="194"/>
      <c r="G128" s="55"/>
      <c r="H128" s="54"/>
      <c r="I128" s="93"/>
      <c r="J128" s="54"/>
      <c r="K128" s="93"/>
      <c r="L128" s="293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6"/>
      <c r="AA128" s="189"/>
    </row>
    <row r="129" spans="1:27" ht="16.350000000000001" customHeight="1" x14ac:dyDescent="0.25">
      <c r="A129" s="2844" t="s">
        <v>152</v>
      </c>
      <c r="B129" s="554" t="s">
        <v>145</v>
      </c>
      <c r="C129" s="572">
        <f t="shared" si="18"/>
        <v>0</v>
      </c>
      <c r="D129" s="310">
        <f t="shared" si="20"/>
        <v>0</v>
      </c>
      <c r="E129" s="311">
        <f t="shared" si="19"/>
        <v>0</v>
      </c>
      <c r="F129" s="952"/>
      <c r="G129" s="949"/>
      <c r="H129" s="553"/>
      <c r="I129" s="96"/>
      <c r="J129" s="553"/>
      <c r="K129" s="96"/>
      <c r="L129" s="953"/>
      <c r="M129" s="96"/>
      <c r="N129" s="553"/>
      <c r="O129" s="96"/>
      <c r="P129" s="553"/>
      <c r="Q129" s="96"/>
      <c r="R129" s="553"/>
      <c r="S129" s="96"/>
      <c r="T129" s="553"/>
      <c r="U129" s="96"/>
      <c r="V129" s="569"/>
      <c r="W129" s="96"/>
      <c r="X129" s="569"/>
      <c r="Y129" s="96"/>
      <c r="Z129" s="948"/>
      <c r="AA129" s="314"/>
    </row>
    <row r="130" spans="1:27" ht="16.350000000000001" customHeight="1" x14ac:dyDescent="0.25">
      <c r="A130" s="3017"/>
      <c r="B130" s="733" t="s">
        <v>146</v>
      </c>
      <c r="C130" s="940">
        <f t="shared" si="18"/>
        <v>0</v>
      </c>
      <c r="D130" s="316">
        <f t="shared" si="20"/>
        <v>0</v>
      </c>
      <c r="E130" s="317">
        <f t="shared" si="19"/>
        <v>0</v>
      </c>
      <c r="F130" s="165"/>
      <c r="G130" s="86"/>
      <c r="H130" s="82"/>
      <c r="I130" s="83"/>
      <c r="J130" s="82"/>
      <c r="K130" s="83"/>
      <c r="L130" s="318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19"/>
      <c r="AA130" s="320"/>
    </row>
    <row r="131" spans="1:27" ht="16.350000000000001" customHeight="1" x14ac:dyDescent="0.25">
      <c r="A131" s="3017"/>
      <c r="B131" s="727" t="s">
        <v>147</v>
      </c>
      <c r="C131" s="940">
        <f t="shared" si="18"/>
        <v>0</v>
      </c>
      <c r="D131" s="316">
        <f t="shared" si="20"/>
        <v>0</v>
      </c>
      <c r="E131" s="317">
        <f t="shared" si="19"/>
        <v>0</v>
      </c>
      <c r="F131" s="165"/>
      <c r="G131" s="86"/>
      <c r="H131" s="82"/>
      <c r="I131" s="83"/>
      <c r="J131" s="82"/>
      <c r="K131" s="83"/>
      <c r="L131" s="318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19"/>
      <c r="AA131" s="320"/>
    </row>
    <row r="132" spans="1:27" ht="16.350000000000001" customHeight="1" x14ac:dyDescent="0.25">
      <c r="A132" s="2373"/>
      <c r="B132" s="727" t="s">
        <v>148</v>
      </c>
      <c r="C132" s="321">
        <f t="shared" si="18"/>
        <v>0</v>
      </c>
      <c r="D132" s="322">
        <f t="shared" si="20"/>
        <v>0</v>
      </c>
      <c r="E132" s="323">
        <f t="shared" si="19"/>
        <v>0</v>
      </c>
      <c r="F132" s="165"/>
      <c r="G132" s="86"/>
      <c r="H132" s="82"/>
      <c r="I132" s="83"/>
      <c r="J132" s="82"/>
      <c r="K132" s="83"/>
      <c r="L132" s="318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19"/>
      <c r="AA132" s="320"/>
    </row>
    <row r="133" spans="1:27" ht="16.350000000000001" customHeight="1" x14ac:dyDescent="0.25">
      <c r="A133" s="2374"/>
      <c r="B133" s="728" t="s">
        <v>149</v>
      </c>
      <c r="C133" s="256">
        <f t="shared" si="18"/>
        <v>0</v>
      </c>
      <c r="D133" s="324">
        <f t="shared" si="20"/>
        <v>0</v>
      </c>
      <c r="E133" s="325">
        <f t="shared" si="19"/>
        <v>0</v>
      </c>
      <c r="F133" s="194"/>
      <c r="G133" s="55"/>
      <c r="H133" s="54"/>
      <c r="I133" s="93"/>
      <c r="J133" s="54"/>
      <c r="K133" s="93"/>
      <c r="L133" s="293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6"/>
      <c r="AA133" s="189"/>
    </row>
    <row r="134" spans="1:27" ht="16.350000000000001" customHeight="1" x14ac:dyDescent="0.25">
      <c r="A134" s="2844" t="s">
        <v>153</v>
      </c>
      <c r="B134" s="554" t="s">
        <v>145</v>
      </c>
      <c r="C134" s="572">
        <f t="shared" si="18"/>
        <v>0</v>
      </c>
      <c r="D134" s="310">
        <f t="shared" si="20"/>
        <v>0</v>
      </c>
      <c r="E134" s="311">
        <f t="shared" si="19"/>
        <v>0</v>
      </c>
      <c r="F134" s="952"/>
      <c r="G134" s="949"/>
      <c r="H134" s="553"/>
      <c r="I134" s="96"/>
      <c r="J134" s="553"/>
      <c r="K134" s="96"/>
      <c r="L134" s="953"/>
      <c r="M134" s="96"/>
      <c r="N134" s="553"/>
      <c r="O134" s="96"/>
      <c r="P134" s="553"/>
      <c r="Q134" s="96"/>
      <c r="R134" s="553"/>
      <c r="S134" s="96"/>
      <c r="T134" s="553"/>
      <c r="U134" s="96"/>
      <c r="V134" s="569"/>
      <c r="W134" s="96"/>
      <c r="X134" s="569"/>
      <c r="Y134" s="96"/>
      <c r="Z134" s="948"/>
      <c r="AA134" s="314"/>
    </row>
    <row r="135" spans="1:27" ht="16.350000000000001" customHeight="1" x14ac:dyDescent="0.25">
      <c r="A135" s="3017"/>
      <c r="B135" s="733" t="s">
        <v>146</v>
      </c>
      <c r="C135" s="940">
        <f t="shared" si="18"/>
        <v>0</v>
      </c>
      <c r="D135" s="316">
        <f t="shared" si="20"/>
        <v>0</v>
      </c>
      <c r="E135" s="317">
        <f t="shared" si="19"/>
        <v>0</v>
      </c>
      <c r="F135" s="165"/>
      <c r="G135" s="86"/>
      <c r="H135" s="82"/>
      <c r="I135" s="83"/>
      <c r="J135" s="82"/>
      <c r="K135" s="83"/>
      <c r="L135" s="318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19"/>
      <c r="AA135" s="320"/>
    </row>
    <row r="136" spans="1:27" ht="16.350000000000001" customHeight="1" x14ac:dyDescent="0.25">
      <c r="A136" s="3017"/>
      <c r="B136" s="727" t="s">
        <v>147</v>
      </c>
      <c r="C136" s="940">
        <f t="shared" si="18"/>
        <v>0</v>
      </c>
      <c r="D136" s="316">
        <f t="shared" si="20"/>
        <v>0</v>
      </c>
      <c r="E136" s="317">
        <f t="shared" si="19"/>
        <v>0</v>
      </c>
      <c r="F136" s="165"/>
      <c r="G136" s="86"/>
      <c r="H136" s="82"/>
      <c r="I136" s="83"/>
      <c r="J136" s="82"/>
      <c r="K136" s="83"/>
      <c r="L136" s="318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19"/>
      <c r="AA136" s="320"/>
    </row>
    <row r="137" spans="1:27" ht="16.350000000000001" customHeight="1" x14ac:dyDescent="0.25">
      <c r="A137" s="2373"/>
      <c r="B137" s="727" t="s">
        <v>148</v>
      </c>
      <c r="C137" s="321">
        <f t="shared" si="18"/>
        <v>0</v>
      </c>
      <c r="D137" s="322">
        <f t="shared" si="20"/>
        <v>0</v>
      </c>
      <c r="E137" s="323">
        <f t="shared" si="19"/>
        <v>0</v>
      </c>
      <c r="F137" s="165"/>
      <c r="G137" s="86"/>
      <c r="H137" s="82"/>
      <c r="I137" s="83"/>
      <c r="J137" s="82"/>
      <c r="K137" s="83"/>
      <c r="L137" s="318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19"/>
      <c r="AA137" s="320"/>
    </row>
    <row r="138" spans="1:27" ht="16.350000000000001" customHeight="1" x14ac:dyDescent="0.25">
      <c r="A138" s="2374"/>
      <c r="B138" s="728" t="s">
        <v>149</v>
      </c>
      <c r="C138" s="256">
        <f t="shared" si="18"/>
        <v>0</v>
      </c>
      <c r="D138" s="324">
        <f t="shared" si="20"/>
        <v>0</v>
      </c>
      <c r="E138" s="325">
        <f t="shared" si="19"/>
        <v>0</v>
      </c>
      <c r="F138" s="194"/>
      <c r="G138" s="55"/>
      <c r="H138" s="54"/>
      <c r="I138" s="93"/>
      <c r="J138" s="54"/>
      <c r="K138" s="93"/>
      <c r="L138" s="293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6"/>
      <c r="AA138" s="189"/>
    </row>
    <row r="139" spans="1:27" ht="16.350000000000001" customHeight="1" x14ac:dyDescent="0.25">
      <c r="A139" s="3006" t="s">
        <v>154</v>
      </c>
      <c r="B139" s="554" t="s">
        <v>145</v>
      </c>
      <c r="C139" s="572">
        <f t="shared" si="18"/>
        <v>0</v>
      </c>
      <c r="D139" s="310">
        <f t="shared" si="20"/>
        <v>0</v>
      </c>
      <c r="E139" s="311">
        <f t="shared" si="19"/>
        <v>0</v>
      </c>
      <c r="F139" s="952"/>
      <c r="G139" s="949"/>
      <c r="H139" s="553"/>
      <c r="I139" s="96"/>
      <c r="J139" s="553"/>
      <c r="K139" s="96"/>
      <c r="L139" s="953"/>
      <c r="M139" s="96"/>
      <c r="N139" s="553"/>
      <c r="O139" s="96"/>
      <c r="P139" s="553"/>
      <c r="Q139" s="96"/>
      <c r="R139" s="553"/>
      <c r="S139" s="96"/>
      <c r="T139" s="553"/>
      <c r="U139" s="96"/>
      <c r="V139" s="569"/>
      <c r="W139" s="96"/>
      <c r="X139" s="569"/>
      <c r="Y139" s="96"/>
      <c r="Z139" s="948"/>
      <c r="AA139" s="314"/>
    </row>
    <row r="140" spans="1:27" ht="16.350000000000001" customHeight="1" x14ac:dyDescent="0.25">
      <c r="A140" s="2518"/>
      <c r="B140" s="733" t="s">
        <v>146</v>
      </c>
      <c r="C140" s="940">
        <f t="shared" si="18"/>
        <v>0</v>
      </c>
      <c r="D140" s="316">
        <f t="shared" si="20"/>
        <v>0</v>
      </c>
      <c r="E140" s="317">
        <f t="shared" si="19"/>
        <v>0</v>
      </c>
      <c r="F140" s="165"/>
      <c r="G140" s="86"/>
      <c r="H140" s="82"/>
      <c r="I140" s="83"/>
      <c r="J140" s="82"/>
      <c r="K140" s="83"/>
      <c r="L140" s="318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19"/>
      <c r="AA140" s="320"/>
    </row>
    <row r="141" spans="1:27" ht="16.350000000000001" customHeight="1" x14ac:dyDescent="0.25">
      <c r="A141" s="2518"/>
      <c r="B141" s="727" t="s">
        <v>147</v>
      </c>
      <c r="C141" s="940">
        <f t="shared" si="18"/>
        <v>0</v>
      </c>
      <c r="D141" s="316">
        <f t="shared" si="20"/>
        <v>0</v>
      </c>
      <c r="E141" s="317">
        <f t="shared" si="19"/>
        <v>0</v>
      </c>
      <c r="F141" s="165"/>
      <c r="G141" s="86"/>
      <c r="H141" s="82"/>
      <c r="I141" s="83"/>
      <c r="J141" s="82"/>
      <c r="K141" s="83"/>
      <c r="L141" s="318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19"/>
      <c r="AA141" s="320"/>
    </row>
    <row r="142" spans="1:27" ht="16.350000000000001" customHeight="1" x14ac:dyDescent="0.25">
      <c r="A142" s="2518"/>
      <c r="B142" s="727" t="s">
        <v>148</v>
      </c>
      <c r="C142" s="321">
        <f t="shared" si="18"/>
        <v>0</v>
      </c>
      <c r="D142" s="322">
        <f t="shared" si="20"/>
        <v>0</v>
      </c>
      <c r="E142" s="323">
        <f t="shared" si="19"/>
        <v>0</v>
      </c>
      <c r="F142" s="165"/>
      <c r="G142" s="86"/>
      <c r="H142" s="82"/>
      <c r="I142" s="83"/>
      <c r="J142" s="82"/>
      <c r="K142" s="83"/>
      <c r="L142" s="318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19"/>
      <c r="AA142" s="320"/>
    </row>
    <row r="143" spans="1:27" ht="16.350000000000001" customHeight="1" x14ac:dyDescent="0.25">
      <c r="A143" s="2518"/>
      <c r="B143" s="126" t="s">
        <v>149</v>
      </c>
      <c r="C143" s="253">
        <f t="shared" si="18"/>
        <v>0</v>
      </c>
      <c r="D143" s="327">
        <f t="shared" si="20"/>
        <v>0</v>
      </c>
      <c r="E143" s="328">
        <f t="shared" si="19"/>
        <v>0</v>
      </c>
      <c r="F143" s="329"/>
      <c r="G143" s="109"/>
      <c r="H143" s="105"/>
      <c r="I143" s="106"/>
      <c r="J143" s="105"/>
      <c r="K143" s="106"/>
      <c r="L143" s="280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0"/>
      <c r="AA143" s="331"/>
    </row>
    <row r="144" spans="1:27" ht="16.350000000000001" customHeight="1" thickBot="1" x14ac:dyDescent="0.3">
      <c r="A144" s="3012" t="s">
        <v>155</v>
      </c>
      <c r="B144" s="3013"/>
      <c r="C144" s="954">
        <f>SUM(C114:C143)</f>
        <v>0</v>
      </c>
      <c r="D144" s="955">
        <f>SUM(D114:D143)</f>
        <v>0</v>
      </c>
      <c r="E144" s="956">
        <f>SUM(E114:E143)</f>
        <v>0</v>
      </c>
      <c r="F144" s="957">
        <f>SUM(F114:F143)</f>
        <v>0</v>
      </c>
      <c r="G144" s="958">
        <f t="shared" ref="G144:AA144" si="21">SUM(G114:G143)</f>
        <v>0</v>
      </c>
      <c r="H144" s="957">
        <f t="shared" si="21"/>
        <v>0</v>
      </c>
      <c r="I144" s="958">
        <f t="shared" si="21"/>
        <v>0</v>
      </c>
      <c r="J144" s="957">
        <f t="shared" si="21"/>
        <v>0</v>
      </c>
      <c r="K144" s="958">
        <f t="shared" si="21"/>
        <v>0</v>
      </c>
      <c r="L144" s="957">
        <f t="shared" si="21"/>
        <v>0</v>
      </c>
      <c r="M144" s="958">
        <f t="shared" si="21"/>
        <v>0</v>
      </c>
      <c r="N144" s="957">
        <f t="shared" si="21"/>
        <v>0</v>
      </c>
      <c r="O144" s="958">
        <f t="shared" si="21"/>
        <v>0</v>
      </c>
      <c r="P144" s="957">
        <f t="shared" si="21"/>
        <v>0</v>
      </c>
      <c r="Q144" s="958">
        <f t="shared" si="21"/>
        <v>0</v>
      </c>
      <c r="R144" s="957">
        <f t="shared" si="21"/>
        <v>0</v>
      </c>
      <c r="S144" s="958">
        <f t="shared" si="21"/>
        <v>0</v>
      </c>
      <c r="T144" s="957">
        <f t="shared" si="21"/>
        <v>0</v>
      </c>
      <c r="U144" s="958">
        <f t="shared" si="21"/>
        <v>0</v>
      </c>
      <c r="V144" s="957">
        <f t="shared" si="21"/>
        <v>0</v>
      </c>
      <c r="W144" s="958">
        <f t="shared" si="21"/>
        <v>0</v>
      </c>
      <c r="X144" s="957">
        <f t="shared" si="21"/>
        <v>0</v>
      </c>
      <c r="Y144" s="958">
        <f t="shared" si="21"/>
        <v>0</v>
      </c>
      <c r="Z144" s="959">
        <f t="shared" si="21"/>
        <v>0</v>
      </c>
      <c r="AA144" s="960">
        <f t="shared" si="21"/>
        <v>0</v>
      </c>
    </row>
    <row r="145" spans="1:130" ht="16.350000000000001" customHeight="1" thickTop="1" x14ac:dyDescent="0.25">
      <c r="A145" s="2375" t="s">
        <v>156</v>
      </c>
      <c r="B145" s="117" t="s">
        <v>145</v>
      </c>
      <c r="C145" s="339">
        <f>SUM(D145+E145)</f>
        <v>0</v>
      </c>
      <c r="D145" s="340">
        <f>SUM(F145+H145+J145+L145+N145+P145+R145+T145+V145+X145+Z145)</f>
        <v>0</v>
      </c>
      <c r="E145" s="341">
        <f t="shared" ref="E145:E154" si="22">SUM(G145+I145+K145+M145+O145+Q145+S145+U145+W145+Y145+AA145)</f>
        <v>0</v>
      </c>
      <c r="F145" s="342"/>
      <c r="G145" s="125"/>
      <c r="H145" s="121"/>
      <c r="I145" s="122"/>
      <c r="J145" s="121"/>
      <c r="K145" s="122"/>
      <c r="L145" s="343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4"/>
      <c r="AA145" s="345"/>
    </row>
    <row r="146" spans="1:130" ht="16.350000000000001" customHeight="1" x14ac:dyDescent="0.25">
      <c r="A146" s="2505"/>
      <c r="B146" s="733" t="s">
        <v>146</v>
      </c>
      <c r="C146" s="940">
        <f t="shared" ref="C146:C154" si="23">SUM(D146+E146)</f>
        <v>0</v>
      </c>
      <c r="D146" s="316">
        <f t="shared" ref="D146:D154" si="24">SUM(F146+H146+J146+L146+N146+P146+R146+T146+V146+X146+Z146)</f>
        <v>0</v>
      </c>
      <c r="E146" s="317">
        <f t="shared" si="22"/>
        <v>0</v>
      </c>
      <c r="F146" s="160"/>
      <c r="G146" s="252"/>
      <c r="H146" s="941"/>
      <c r="I146" s="73"/>
      <c r="J146" s="941"/>
      <c r="K146" s="73"/>
      <c r="L146" s="346"/>
      <c r="M146" s="73"/>
      <c r="N146" s="941"/>
      <c r="O146" s="73"/>
      <c r="P146" s="941"/>
      <c r="Q146" s="73"/>
      <c r="R146" s="941"/>
      <c r="S146" s="73"/>
      <c r="T146" s="941"/>
      <c r="U146" s="73"/>
      <c r="V146" s="535"/>
      <c r="W146" s="73"/>
      <c r="X146" s="535"/>
      <c r="Y146" s="73"/>
      <c r="Z146" s="348"/>
      <c r="AA146" s="349"/>
    </row>
    <row r="147" spans="1:130" ht="16.350000000000001" customHeight="1" x14ac:dyDescent="0.25">
      <c r="A147" s="2505"/>
      <c r="B147" s="727" t="s">
        <v>147</v>
      </c>
      <c r="C147" s="940">
        <f t="shared" si="23"/>
        <v>0</v>
      </c>
      <c r="D147" s="316">
        <f t="shared" si="24"/>
        <v>0</v>
      </c>
      <c r="E147" s="317">
        <f t="shared" si="22"/>
        <v>0</v>
      </c>
      <c r="F147" s="160"/>
      <c r="G147" s="252"/>
      <c r="H147" s="941"/>
      <c r="I147" s="73"/>
      <c r="J147" s="941"/>
      <c r="K147" s="73"/>
      <c r="L147" s="346"/>
      <c r="M147" s="73"/>
      <c r="N147" s="941"/>
      <c r="O147" s="73"/>
      <c r="P147" s="941"/>
      <c r="Q147" s="73"/>
      <c r="R147" s="941"/>
      <c r="S147" s="73"/>
      <c r="T147" s="941"/>
      <c r="U147" s="73"/>
      <c r="V147" s="535"/>
      <c r="W147" s="73"/>
      <c r="X147" s="535"/>
      <c r="Y147" s="73"/>
      <c r="Z147" s="348"/>
      <c r="AA147" s="349"/>
    </row>
    <row r="148" spans="1:130" ht="16.350000000000001" customHeight="1" x14ac:dyDescent="0.25">
      <c r="A148" s="2505"/>
      <c r="B148" s="727" t="s">
        <v>148</v>
      </c>
      <c r="C148" s="940">
        <f t="shared" si="23"/>
        <v>0</v>
      </c>
      <c r="D148" s="316">
        <f t="shared" si="24"/>
        <v>0</v>
      </c>
      <c r="E148" s="317">
        <f t="shared" si="22"/>
        <v>0</v>
      </c>
      <c r="F148" s="160"/>
      <c r="G148" s="252"/>
      <c r="H148" s="941"/>
      <c r="I148" s="73"/>
      <c r="J148" s="941"/>
      <c r="K148" s="73"/>
      <c r="L148" s="346"/>
      <c r="M148" s="73"/>
      <c r="N148" s="941"/>
      <c r="O148" s="73"/>
      <c r="P148" s="941"/>
      <c r="Q148" s="73"/>
      <c r="R148" s="941"/>
      <c r="S148" s="73"/>
      <c r="T148" s="941"/>
      <c r="U148" s="73"/>
      <c r="V148" s="535"/>
      <c r="W148" s="73"/>
      <c r="X148" s="535"/>
      <c r="Y148" s="73"/>
      <c r="Z148" s="348"/>
      <c r="AA148" s="349"/>
    </row>
    <row r="149" spans="1:130" ht="16.350000000000001" customHeight="1" x14ac:dyDescent="0.25">
      <c r="A149" s="2505"/>
      <c r="B149" s="126" t="s">
        <v>149</v>
      </c>
      <c r="C149" s="350">
        <f t="shared" si="23"/>
        <v>0</v>
      </c>
      <c r="D149" s="351">
        <f t="shared" si="24"/>
        <v>0</v>
      </c>
      <c r="E149" s="352">
        <f t="shared" si="22"/>
        <v>0</v>
      </c>
      <c r="F149" s="353"/>
      <c r="G149" s="354"/>
      <c r="H149" s="355"/>
      <c r="I149" s="356"/>
      <c r="J149" s="355"/>
      <c r="K149" s="356"/>
      <c r="L149" s="357"/>
      <c r="M149" s="356"/>
      <c r="N149" s="355"/>
      <c r="O149" s="356"/>
      <c r="P149" s="355"/>
      <c r="Q149" s="356"/>
      <c r="R149" s="355"/>
      <c r="S149" s="356"/>
      <c r="T149" s="355"/>
      <c r="U149" s="356"/>
      <c r="V149" s="509"/>
      <c r="W149" s="356"/>
      <c r="X149" s="509"/>
      <c r="Y149" s="356"/>
      <c r="Z149" s="359"/>
      <c r="AA149" s="360"/>
    </row>
    <row r="150" spans="1:130" ht="16.350000000000001" customHeight="1" x14ac:dyDescent="0.25">
      <c r="A150" s="2999" t="s">
        <v>157</v>
      </c>
      <c r="B150" s="554" t="s">
        <v>145</v>
      </c>
      <c r="C150" s="572">
        <f t="shared" si="23"/>
        <v>0</v>
      </c>
      <c r="D150" s="310">
        <f t="shared" si="24"/>
        <v>0</v>
      </c>
      <c r="E150" s="311">
        <f t="shared" si="22"/>
        <v>0</v>
      </c>
      <c r="F150" s="952"/>
      <c r="G150" s="949"/>
      <c r="H150" s="553"/>
      <c r="I150" s="96"/>
      <c r="J150" s="553"/>
      <c r="K150" s="96"/>
      <c r="L150" s="953"/>
      <c r="M150" s="96"/>
      <c r="N150" s="553"/>
      <c r="O150" s="96"/>
      <c r="P150" s="553"/>
      <c r="Q150" s="96"/>
      <c r="R150" s="553"/>
      <c r="S150" s="96"/>
      <c r="T150" s="553"/>
      <c r="U150" s="96"/>
      <c r="V150" s="569"/>
      <c r="W150" s="96"/>
      <c r="X150" s="569"/>
      <c r="Y150" s="96"/>
      <c r="Z150" s="948"/>
      <c r="AA150" s="314"/>
    </row>
    <row r="151" spans="1:130" ht="16.350000000000001" customHeight="1" x14ac:dyDescent="0.25">
      <c r="A151" s="2505"/>
      <c r="B151" s="733" t="s">
        <v>146</v>
      </c>
      <c r="C151" s="940">
        <f t="shared" si="23"/>
        <v>0</v>
      </c>
      <c r="D151" s="316">
        <f t="shared" si="24"/>
        <v>0</v>
      </c>
      <c r="E151" s="317">
        <f t="shared" si="22"/>
        <v>0</v>
      </c>
      <c r="F151" s="160"/>
      <c r="G151" s="252"/>
      <c r="H151" s="941"/>
      <c r="I151" s="73"/>
      <c r="J151" s="941"/>
      <c r="K151" s="73"/>
      <c r="L151" s="346"/>
      <c r="M151" s="73"/>
      <c r="N151" s="941"/>
      <c r="O151" s="73"/>
      <c r="P151" s="941"/>
      <c r="Q151" s="73"/>
      <c r="R151" s="941"/>
      <c r="S151" s="73"/>
      <c r="T151" s="941"/>
      <c r="U151" s="73"/>
      <c r="V151" s="535"/>
      <c r="W151" s="73"/>
      <c r="X151" s="535"/>
      <c r="Y151" s="73"/>
      <c r="Z151" s="348"/>
      <c r="AA151" s="349"/>
    </row>
    <row r="152" spans="1:130" ht="16.350000000000001" customHeight="1" x14ac:dyDescent="0.25">
      <c r="A152" s="2505"/>
      <c r="B152" s="727" t="s">
        <v>147</v>
      </c>
      <c r="C152" s="940">
        <f t="shared" si="23"/>
        <v>0</v>
      </c>
      <c r="D152" s="316">
        <f t="shared" si="24"/>
        <v>0</v>
      </c>
      <c r="E152" s="317">
        <f t="shared" si="22"/>
        <v>0</v>
      </c>
      <c r="F152" s="160"/>
      <c r="G152" s="252"/>
      <c r="H152" s="941"/>
      <c r="I152" s="73"/>
      <c r="J152" s="941"/>
      <c r="K152" s="73"/>
      <c r="L152" s="346"/>
      <c r="M152" s="73"/>
      <c r="N152" s="941"/>
      <c r="O152" s="73"/>
      <c r="P152" s="941"/>
      <c r="Q152" s="73"/>
      <c r="R152" s="941"/>
      <c r="S152" s="73"/>
      <c r="T152" s="941"/>
      <c r="U152" s="73"/>
      <c r="V152" s="535"/>
      <c r="W152" s="73"/>
      <c r="X152" s="535"/>
      <c r="Y152" s="73"/>
      <c r="Z152" s="348"/>
      <c r="AA152" s="349"/>
    </row>
    <row r="153" spans="1:130" ht="16.350000000000001" customHeight="1" x14ac:dyDescent="0.25">
      <c r="A153" s="2505"/>
      <c r="B153" s="727" t="s">
        <v>148</v>
      </c>
      <c r="C153" s="940">
        <f t="shared" si="23"/>
        <v>0</v>
      </c>
      <c r="D153" s="316">
        <f t="shared" si="24"/>
        <v>0</v>
      </c>
      <c r="E153" s="317">
        <f t="shared" si="22"/>
        <v>0</v>
      </c>
      <c r="F153" s="160"/>
      <c r="G153" s="252"/>
      <c r="H153" s="941"/>
      <c r="I153" s="73"/>
      <c r="J153" s="941"/>
      <c r="K153" s="73"/>
      <c r="L153" s="346"/>
      <c r="M153" s="73"/>
      <c r="N153" s="941"/>
      <c r="O153" s="73"/>
      <c r="P153" s="941"/>
      <c r="Q153" s="73"/>
      <c r="R153" s="941"/>
      <c r="S153" s="73"/>
      <c r="T153" s="941"/>
      <c r="U153" s="73"/>
      <c r="V153" s="535"/>
      <c r="W153" s="73"/>
      <c r="X153" s="535"/>
      <c r="Y153" s="73"/>
      <c r="Z153" s="348"/>
      <c r="AA153" s="349"/>
    </row>
    <row r="154" spans="1:130" ht="16.350000000000001" customHeight="1" x14ac:dyDescent="0.25">
      <c r="A154" s="2376"/>
      <c r="B154" s="728" t="s">
        <v>149</v>
      </c>
      <c r="C154" s="361">
        <f t="shared" si="23"/>
        <v>0</v>
      </c>
      <c r="D154" s="362">
        <f t="shared" si="24"/>
        <v>0</v>
      </c>
      <c r="E154" s="363">
        <f t="shared" si="22"/>
        <v>0</v>
      </c>
      <c r="F154" s="518"/>
      <c r="G154" s="710"/>
      <c r="H154" s="190"/>
      <c r="I154" s="366"/>
      <c r="J154" s="190"/>
      <c r="K154" s="366"/>
      <c r="L154" s="367"/>
      <c r="M154" s="366"/>
      <c r="N154" s="190"/>
      <c r="O154" s="366"/>
      <c r="P154" s="190"/>
      <c r="Q154" s="366"/>
      <c r="R154" s="190"/>
      <c r="S154" s="366"/>
      <c r="T154" s="190"/>
      <c r="U154" s="366"/>
      <c r="V154" s="192"/>
      <c r="W154" s="366"/>
      <c r="X154" s="192"/>
      <c r="Y154" s="366"/>
      <c r="Z154" s="369"/>
      <c r="AA154" s="370"/>
    </row>
    <row r="155" spans="1:130" ht="16.350000000000001" customHeight="1" x14ac:dyDescent="0.25">
      <c r="A155" s="3012" t="s">
        <v>155</v>
      </c>
      <c r="B155" s="3013"/>
      <c r="C155" s="954">
        <f>SUM(C145:C154)</f>
        <v>0</v>
      </c>
      <c r="D155" s="955">
        <f>SUM(D145:D154)</f>
        <v>0</v>
      </c>
      <c r="E155" s="956">
        <f>SUM(E145:E154)</f>
        <v>0</v>
      </c>
      <c r="F155" s="954">
        <f>SUM(F145:F154)</f>
        <v>0</v>
      </c>
      <c r="G155" s="958">
        <f t="shared" ref="G155:AA155" si="25">SUM(G145:G154)</f>
        <v>0</v>
      </c>
      <c r="H155" s="954">
        <f t="shared" si="25"/>
        <v>0</v>
      </c>
      <c r="I155" s="958">
        <f t="shared" si="25"/>
        <v>0</v>
      </c>
      <c r="J155" s="954">
        <f t="shared" si="25"/>
        <v>0</v>
      </c>
      <c r="K155" s="958">
        <f t="shared" si="25"/>
        <v>0</v>
      </c>
      <c r="L155" s="954">
        <f t="shared" si="25"/>
        <v>0</v>
      </c>
      <c r="M155" s="958">
        <f t="shared" si="25"/>
        <v>0</v>
      </c>
      <c r="N155" s="954">
        <f t="shared" si="25"/>
        <v>0</v>
      </c>
      <c r="O155" s="958">
        <f t="shared" si="25"/>
        <v>0</v>
      </c>
      <c r="P155" s="954">
        <f t="shared" si="25"/>
        <v>0</v>
      </c>
      <c r="Q155" s="958">
        <f t="shared" si="25"/>
        <v>0</v>
      </c>
      <c r="R155" s="954">
        <f t="shared" si="25"/>
        <v>0</v>
      </c>
      <c r="S155" s="958">
        <f t="shared" si="25"/>
        <v>0</v>
      </c>
      <c r="T155" s="954">
        <f t="shared" si="25"/>
        <v>0</v>
      </c>
      <c r="U155" s="958">
        <f t="shared" si="25"/>
        <v>0</v>
      </c>
      <c r="V155" s="954">
        <f t="shared" si="25"/>
        <v>0</v>
      </c>
      <c r="W155" s="958">
        <f t="shared" si="25"/>
        <v>0</v>
      </c>
      <c r="X155" s="954">
        <f t="shared" si="25"/>
        <v>0</v>
      </c>
      <c r="Y155" s="958">
        <f t="shared" si="25"/>
        <v>0</v>
      </c>
      <c r="Z155" s="961">
        <f t="shared" si="25"/>
        <v>0</v>
      </c>
      <c r="AA155" s="960">
        <f t="shared" si="25"/>
        <v>0</v>
      </c>
    </row>
    <row r="156" spans="1:130" ht="31.35" customHeight="1" x14ac:dyDescent="0.25">
      <c r="A156" s="372" t="s">
        <v>158</v>
      </c>
      <c r="B156" s="373"/>
      <c r="C156" s="373"/>
      <c r="D156" s="373"/>
      <c r="E156" s="229"/>
      <c r="F156" s="374"/>
      <c r="G156" s="374"/>
      <c r="H156" s="374"/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4"/>
      <c r="X156" s="374"/>
      <c r="Y156" s="374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3008" t="s">
        <v>21</v>
      </c>
      <c r="B157" s="3000"/>
      <c r="C157" s="2999" t="s">
        <v>64</v>
      </c>
      <c r="D157" s="3008"/>
      <c r="E157" s="3000"/>
      <c r="F157" s="2971" t="s">
        <v>28</v>
      </c>
      <c r="G157" s="2972"/>
      <c r="H157" s="2972"/>
      <c r="I157" s="2972"/>
      <c r="J157" s="2972"/>
      <c r="K157" s="2972"/>
      <c r="L157" s="2972"/>
      <c r="M157" s="2972"/>
      <c r="N157" s="2972"/>
      <c r="O157" s="2972"/>
      <c r="P157" s="2972"/>
      <c r="Q157" s="2972"/>
      <c r="R157" s="2972"/>
      <c r="S157" s="2972"/>
      <c r="T157" s="2972"/>
      <c r="U157" s="2972"/>
      <c r="V157" s="2972"/>
      <c r="W157" s="2972"/>
      <c r="X157" s="2972"/>
      <c r="Y157" s="2972"/>
      <c r="Z157" s="2972"/>
      <c r="AA157" s="2972"/>
      <c r="AB157" s="2972"/>
      <c r="AC157" s="2972"/>
      <c r="AD157" s="2972"/>
      <c r="AE157" s="2972"/>
      <c r="AF157" s="2972"/>
      <c r="AG157" s="2972"/>
      <c r="AH157" s="2972"/>
      <c r="AI157" s="2972"/>
      <c r="AJ157" s="2972"/>
      <c r="AK157" s="2972"/>
      <c r="AL157" s="2972"/>
      <c r="AM157" s="2973"/>
    </row>
    <row r="158" spans="1:130" ht="16.350000000000001" customHeight="1" x14ac:dyDescent="0.25">
      <c r="A158" s="2366"/>
      <c r="B158" s="2331"/>
      <c r="C158" s="2376"/>
      <c r="D158" s="2357"/>
      <c r="E158" s="2821"/>
      <c r="F158" s="2971" t="s">
        <v>159</v>
      </c>
      <c r="G158" s="2973"/>
      <c r="H158" s="2971" t="s">
        <v>160</v>
      </c>
      <c r="I158" s="2973"/>
      <c r="J158" s="2971" t="s">
        <v>137</v>
      </c>
      <c r="K158" s="2973"/>
      <c r="L158" s="3014" t="s">
        <v>138</v>
      </c>
      <c r="M158" s="3015"/>
      <c r="N158" s="3015" t="s">
        <v>139</v>
      </c>
      <c r="O158" s="2997"/>
      <c r="P158" s="2971" t="s">
        <v>161</v>
      </c>
      <c r="Q158" s="2973"/>
      <c r="R158" s="2972" t="s">
        <v>162</v>
      </c>
      <c r="S158" s="2973"/>
      <c r="T158" s="2972" t="s">
        <v>163</v>
      </c>
      <c r="U158" s="2973"/>
      <c r="V158" s="2971" t="s">
        <v>164</v>
      </c>
      <c r="W158" s="2973"/>
      <c r="X158" s="2972" t="s">
        <v>165</v>
      </c>
      <c r="Y158" s="2973"/>
      <c r="Z158" s="3010" t="s">
        <v>166</v>
      </c>
      <c r="AA158" s="3011"/>
      <c r="AB158" s="3010" t="s">
        <v>167</v>
      </c>
      <c r="AC158" s="3011"/>
      <c r="AD158" s="3010" t="s">
        <v>168</v>
      </c>
      <c r="AE158" s="3011"/>
      <c r="AF158" s="3010" t="s">
        <v>141</v>
      </c>
      <c r="AG158" s="3011"/>
      <c r="AH158" s="3010" t="s">
        <v>169</v>
      </c>
      <c r="AI158" s="3011"/>
      <c r="AJ158" s="3010" t="s">
        <v>170</v>
      </c>
      <c r="AK158" s="3011"/>
      <c r="AL158" s="3016" t="s">
        <v>143</v>
      </c>
      <c r="AM158" s="3011"/>
    </row>
    <row r="159" spans="1:130" ht="16.350000000000001" customHeight="1" x14ac:dyDescent="0.25">
      <c r="A159" s="2357"/>
      <c r="B159" s="2821"/>
      <c r="C159" s="921" t="s">
        <v>17</v>
      </c>
      <c r="D159" s="962" t="s">
        <v>18</v>
      </c>
      <c r="E159" s="726" t="s">
        <v>19</v>
      </c>
      <c r="F159" s="963" t="s">
        <v>18</v>
      </c>
      <c r="G159" s="726" t="s">
        <v>19</v>
      </c>
      <c r="H159" s="963" t="s">
        <v>18</v>
      </c>
      <c r="I159" s="726" t="s">
        <v>19</v>
      </c>
      <c r="J159" s="963" t="s">
        <v>18</v>
      </c>
      <c r="K159" s="726" t="s">
        <v>19</v>
      </c>
      <c r="L159" s="924" t="s">
        <v>18</v>
      </c>
      <c r="M159" s="378" t="s">
        <v>19</v>
      </c>
      <c r="N159" s="942" t="s">
        <v>18</v>
      </c>
      <c r="O159" s="950" t="s">
        <v>19</v>
      </c>
      <c r="P159" s="942" t="s">
        <v>18</v>
      </c>
      <c r="Q159" s="950" t="s">
        <v>19</v>
      </c>
      <c r="R159" s="922" t="s">
        <v>18</v>
      </c>
      <c r="S159" s="736" t="s">
        <v>19</v>
      </c>
      <c r="T159" s="922" t="s">
        <v>18</v>
      </c>
      <c r="U159" s="736" t="s">
        <v>19</v>
      </c>
      <c r="V159" s="924" t="s">
        <v>18</v>
      </c>
      <c r="W159" s="736" t="s">
        <v>19</v>
      </c>
      <c r="X159" s="922" t="s">
        <v>18</v>
      </c>
      <c r="Y159" s="736" t="s">
        <v>19</v>
      </c>
      <c r="Z159" s="964" t="s">
        <v>18</v>
      </c>
      <c r="AA159" s="713" t="s">
        <v>19</v>
      </c>
      <c r="AB159" s="964" t="s">
        <v>18</v>
      </c>
      <c r="AC159" s="713" t="s">
        <v>19</v>
      </c>
      <c r="AD159" s="964" t="s">
        <v>18</v>
      </c>
      <c r="AE159" s="713" t="s">
        <v>19</v>
      </c>
      <c r="AF159" s="964" t="s">
        <v>18</v>
      </c>
      <c r="AG159" s="713" t="s">
        <v>19</v>
      </c>
      <c r="AH159" s="964" t="s">
        <v>18</v>
      </c>
      <c r="AI159" s="713" t="s">
        <v>19</v>
      </c>
      <c r="AJ159" s="964" t="s">
        <v>18</v>
      </c>
      <c r="AK159" s="713" t="s">
        <v>19</v>
      </c>
      <c r="AL159" s="951" t="s">
        <v>18</v>
      </c>
      <c r="AM159" s="713" t="s">
        <v>19</v>
      </c>
    </row>
    <row r="160" spans="1:130" ht="16.350000000000001" customHeight="1" x14ac:dyDescent="0.25">
      <c r="A160" s="3009" t="s">
        <v>171</v>
      </c>
      <c r="B160" s="576" t="s">
        <v>172</v>
      </c>
      <c r="C160" s="572">
        <f t="shared" ref="C160:C165" si="26">SUM(D160+E160)</f>
        <v>0</v>
      </c>
      <c r="D160" s="310">
        <f>SUM(F160+H160+J160+L160+N160+P160+R160+T160+V160+X160+Z160+AB160+AD160+AF160+AH160+AJ160+AL160)</f>
        <v>0</v>
      </c>
      <c r="E160" s="965">
        <f t="shared" ref="D160:E164" si="27">SUM(G160+I160+K160+M160+O160+Q160+S160+U160+W160+Y160+AA160+AC160+AE160+AG160+AI160+AK160+AM160)</f>
        <v>0</v>
      </c>
      <c r="F160" s="952"/>
      <c r="G160" s="96"/>
      <c r="H160" s="553"/>
      <c r="I160" s="96"/>
      <c r="J160" s="553"/>
      <c r="K160" s="96"/>
      <c r="L160" s="553"/>
      <c r="M160" s="383"/>
      <c r="N160" s="383"/>
      <c r="O160" s="96"/>
      <c r="P160" s="553"/>
      <c r="Q160" s="96"/>
      <c r="R160" s="952"/>
      <c r="S160" s="96"/>
      <c r="T160" s="952"/>
      <c r="U160" s="96"/>
      <c r="V160" s="553"/>
      <c r="W160" s="96"/>
      <c r="X160" s="952"/>
      <c r="Y160" s="96"/>
      <c r="Z160" s="578"/>
      <c r="AA160" s="314"/>
      <c r="AB160" s="578"/>
      <c r="AC160" s="314"/>
      <c r="AD160" s="578"/>
      <c r="AE160" s="314"/>
      <c r="AF160" s="578"/>
      <c r="AG160" s="314"/>
      <c r="AH160" s="578"/>
      <c r="AI160" s="314"/>
      <c r="AJ160" s="578"/>
      <c r="AK160" s="314"/>
      <c r="AL160" s="966"/>
      <c r="AM160" s="314"/>
    </row>
    <row r="161" spans="1:130" ht="16.350000000000001" customHeight="1" x14ac:dyDescent="0.25">
      <c r="A161" s="2360"/>
      <c r="B161" s="386" t="s">
        <v>173</v>
      </c>
      <c r="C161" s="940">
        <f t="shared" si="26"/>
        <v>0</v>
      </c>
      <c r="D161" s="316">
        <f t="shared" si="27"/>
        <v>0</v>
      </c>
      <c r="E161" s="251">
        <f t="shared" si="27"/>
        <v>0</v>
      </c>
      <c r="F161" s="165"/>
      <c r="G161" s="83"/>
      <c r="H161" s="82"/>
      <c r="I161" s="83"/>
      <c r="J161" s="82"/>
      <c r="K161" s="83"/>
      <c r="L161" s="82"/>
      <c r="M161" s="387"/>
      <c r="N161" s="387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88"/>
      <c r="AA161" s="320"/>
      <c r="AB161" s="388"/>
      <c r="AC161" s="320"/>
      <c r="AD161" s="388"/>
      <c r="AE161" s="320"/>
      <c r="AF161" s="388"/>
      <c r="AG161" s="320"/>
      <c r="AH161" s="388"/>
      <c r="AI161" s="320"/>
      <c r="AJ161" s="388"/>
      <c r="AK161" s="320"/>
      <c r="AL161" s="389"/>
      <c r="AM161" s="320"/>
    </row>
    <row r="162" spans="1:130" ht="16.350000000000001" customHeight="1" x14ac:dyDescent="0.25">
      <c r="A162" s="2835"/>
      <c r="B162" s="390" t="s">
        <v>174</v>
      </c>
      <c r="C162" s="361">
        <f t="shared" si="26"/>
        <v>0</v>
      </c>
      <c r="D162" s="362">
        <f t="shared" si="27"/>
        <v>0</v>
      </c>
      <c r="E162" s="716">
        <f t="shared" si="27"/>
        <v>0</v>
      </c>
      <c r="F162" s="194"/>
      <c r="G162" s="93"/>
      <c r="H162" s="54"/>
      <c r="I162" s="93"/>
      <c r="J162" s="54"/>
      <c r="K162" s="93"/>
      <c r="L162" s="54"/>
      <c r="M162" s="392"/>
      <c r="N162" s="392"/>
      <c r="O162" s="93"/>
      <c r="P162" s="54"/>
      <c r="Q162" s="93"/>
      <c r="R162" s="194"/>
      <c r="S162" s="93"/>
      <c r="T162" s="194"/>
      <c r="U162" s="93"/>
      <c r="V162" s="54"/>
      <c r="W162" s="93"/>
      <c r="X162" s="194"/>
      <c r="Y162" s="93"/>
      <c r="Z162" s="188"/>
      <c r="AA162" s="189"/>
      <c r="AB162" s="188"/>
      <c r="AC162" s="189"/>
      <c r="AD162" s="188"/>
      <c r="AE162" s="189"/>
      <c r="AF162" s="188"/>
      <c r="AG162" s="189"/>
      <c r="AH162" s="188"/>
      <c r="AI162" s="189"/>
      <c r="AJ162" s="188"/>
      <c r="AK162" s="189"/>
      <c r="AL162" s="393"/>
      <c r="AM162" s="189"/>
    </row>
    <row r="163" spans="1:130" ht="16.350000000000001" customHeight="1" x14ac:dyDescent="0.25">
      <c r="A163" s="3009" t="s">
        <v>175</v>
      </c>
      <c r="B163" s="576" t="s">
        <v>172</v>
      </c>
      <c r="C163" s="572">
        <f t="shared" si="26"/>
        <v>0</v>
      </c>
      <c r="D163" s="310">
        <f t="shared" si="27"/>
        <v>0</v>
      </c>
      <c r="E163" s="965">
        <f t="shared" si="27"/>
        <v>0</v>
      </c>
      <c r="F163" s="952"/>
      <c r="G163" s="96"/>
      <c r="H163" s="553"/>
      <c r="I163" s="96"/>
      <c r="J163" s="553"/>
      <c r="K163" s="96"/>
      <c r="L163" s="553"/>
      <c r="M163" s="383"/>
      <c r="N163" s="383"/>
      <c r="O163" s="96"/>
      <c r="P163" s="553"/>
      <c r="Q163" s="96"/>
      <c r="R163" s="952"/>
      <c r="S163" s="96"/>
      <c r="T163" s="952"/>
      <c r="U163" s="96"/>
      <c r="V163" s="553"/>
      <c r="W163" s="96"/>
      <c r="X163" s="952"/>
      <c r="Y163" s="96"/>
      <c r="Z163" s="578"/>
      <c r="AA163" s="314"/>
      <c r="AB163" s="578"/>
      <c r="AC163" s="314"/>
      <c r="AD163" s="578"/>
      <c r="AE163" s="314"/>
      <c r="AF163" s="578"/>
      <c r="AG163" s="314"/>
      <c r="AH163" s="578"/>
      <c r="AI163" s="314"/>
      <c r="AJ163" s="578"/>
      <c r="AK163" s="314"/>
      <c r="AL163" s="966"/>
      <c r="AM163" s="314"/>
    </row>
    <row r="164" spans="1:130" ht="16.350000000000001" customHeight="1" x14ac:dyDescent="0.25">
      <c r="A164" s="2360"/>
      <c r="B164" s="386" t="s">
        <v>173</v>
      </c>
      <c r="C164" s="940">
        <f t="shared" si="26"/>
        <v>0</v>
      </c>
      <c r="D164" s="316">
        <f t="shared" si="27"/>
        <v>0</v>
      </c>
      <c r="E164" s="251">
        <f t="shared" si="27"/>
        <v>0</v>
      </c>
      <c r="F164" s="165"/>
      <c r="G164" s="83"/>
      <c r="H164" s="82"/>
      <c r="I164" s="83"/>
      <c r="J164" s="82"/>
      <c r="K164" s="83"/>
      <c r="L164" s="82"/>
      <c r="M164" s="387"/>
      <c r="N164" s="387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88"/>
      <c r="AA164" s="320"/>
      <c r="AB164" s="388"/>
      <c r="AC164" s="320"/>
      <c r="AD164" s="388"/>
      <c r="AE164" s="320"/>
      <c r="AF164" s="388"/>
      <c r="AG164" s="320"/>
      <c r="AH164" s="388"/>
      <c r="AI164" s="320"/>
      <c r="AJ164" s="388"/>
      <c r="AK164" s="320"/>
      <c r="AL164" s="389"/>
      <c r="AM164" s="320"/>
    </row>
    <row r="165" spans="1:130" ht="16.350000000000001" customHeight="1" x14ac:dyDescent="0.25">
      <c r="A165" s="2835"/>
      <c r="B165" s="390" t="s">
        <v>174</v>
      </c>
      <c r="C165" s="361">
        <f t="shared" si="26"/>
        <v>0</v>
      </c>
      <c r="D165" s="362">
        <f>SUM(F165+H165+J165+L165+N165+P165+R165+T165+V165+X165+Z165+AB165+AD165+AF165+AH165+AJ165+AL165)</f>
        <v>0</v>
      </c>
      <c r="E165" s="716">
        <f>SUM(G165+I165+K165+M165+O165+Q165+S165+U165+W165+Y165+AA165+AC165+AE165+AG165+AI165+AK165+AM165)</f>
        <v>0</v>
      </c>
      <c r="F165" s="194"/>
      <c r="G165" s="93"/>
      <c r="H165" s="54"/>
      <c r="I165" s="93"/>
      <c r="J165" s="54"/>
      <c r="K165" s="93"/>
      <c r="L165" s="54"/>
      <c r="M165" s="392"/>
      <c r="N165" s="392"/>
      <c r="O165" s="93"/>
      <c r="P165" s="54"/>
      <c r="Q165" s="93"/>
      <c r="R165" s="194"/>
      <c r="S165" s="93"/>
      <c r="T165" s="194"/>
      <c r="U165" s="93"/>
      <c r="V165" s="54"/>
      <c r="W165" s="93"/>
      <c r="X165" s="194"/>
      <c r="Y165" s="93"/>
      <c r="Z165" s="188"/>
      <c r="AA165" s="189"/>
      <c r="AB165" s="188"/>
      <c r="AC165" s="189"/>
      <c r="AD165" s="188"/>
      <c r="AE165" s="189"/>
      <c r="AF165" s="188"/>
      <c r="AG165" s="189"/>
      <c r="AH165" s="188"/>
      <c r="AI165" s="189"/>
      <c r="AJ165" s="188"/>
      <c r="AK165" s="189"/>
      <c r="AL165" s="393"/>
      <c r="AM165" s="189"/>
    </row>
    <row r="166" spans="1:130" ht="31.35" customHeight="1" x14ac:dyDescent="0.25">
      <c r="A166" s="372" t="s">
        <v>176</v>
      </c>
      <c r="B166" s="372"/>
      <c r="C166" s="372"/>
      <c r="D166" s="372"/>
      <c r="E166" s="19"/>
      <c r="F166" s="19"/>
      <c r="G166" s="19"/>
      <c r="H166" s="19"/>
      <c r="I166" s="19"/>
      <c r="J166" s="19"/>
      <c r="K166" s="19"/>
      <c r="L166" s="19"/>
      <c r="M166" s="199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3006" t="s">
        <v>25</v>
      </c>
      <c r="B167" s="3006" t="s">
        <v>26</v>
      </c>
      <c r="C167" s="2999" t="s">
        <v>64</v>
      </c>
      <c r="D167" s="3008"/>
      <c r="E167" s="3000"/>
      <c r="F167" s="2971" t="s">
        <v>28</v>
      </c>
      <c r="G167" s="2972"/>
      <c r="H167" s="2972"/>
      <c r="I167" s="2972"/>
      <c r="J167" s="2972"/>
      <c r="K167" s="2972"/>
      <c r="L167" s="2972"/>
      <c r="M167" s="2972"/>
      <c r="N167" s="2972"/>
      <c r="O167" s="2973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518"/>
      <c r="B168" s="2518"/>
      <c r="C168" s="2376"/>
      <c r="D168" s="2357"/>
      <c r="E168" s="2821"/>
      <c r="F168" s="2971" t="s">
        <v>168</v>
      </c>
      <c r="G168" s="2973"/>
      <c r="H168" s="2971" t="s">
        <v>141</v>
      </c>
      <c r="I168" s="2973"/>
      <c r="J168" s="2971" t="s">
        <v>169</v>
      </c>
      <c r="K168" s="2973"/>
      <c r="L168" s="2971" t="s">
        <v>170</v>
      </c>
      <c r="M168" s="2973"/>
      <c r="N168" s="2971" t="s">
        <v>143</v>
      </c>
      <c r="O168" s="2973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353"/>
      <c r="B169" s="2353"/>
      <c r="C169" s="921" t="s">
        <v>17</v>
      </c>
      <c r="D169" s="962" t="s">
        <v>18</v>
      </c>
      <c r="E169" s="726" t="s">
        <v>19</v>
      </c>
      <c r="F169" s="963" t="s">
        <v>18</v>
      </c>
      <c r="G169" s="726" t="s">
        <v>19</v>
      </c>
      <c r="H169" s="963" t="s">
        <v>18</v>
      </c>
      <c r="I169" s="726" t="s">
        <v>19</v>
      </c>
      <c r="J169" s="963" t="s">
        <v>18</v>
      </c>
      <c r="K169" s="726" t="s">
        <v>19</v>
      </c>
      <c r="L169" s="963" t="s">
        <v>18</v>
      </c>
      <c r="M169" s="726" t="s">
        <v>19</v>
      </c>
      <c r="N169" s="963" t="s">
        <v>18</v>
      </c>
      <c r="O169" s="726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3006" t="s">
        <v>177</v>
      </c>
      <c r="B170" s="576" t="s">
        <v>178</v>
      </c>
      <c r="C170" s="572">
        <f t="shared" ref="C170:C175" si="28">SUM(D170+E170)</f>
        <v>0</v>
      </c>
      <c r="D170" s="310">
        <f>SUM(F170+H170+J170+L170+N170)</f>
        <v>0</v>
      </c>
      <c r="E170" s="965">
        <f t="shared" ref="D170:E175" si="29">SUM(G170+I170+K170+M170+O170)</f>
        <v>0</v>
      </c>
      <c r="F170" s="952"/>
      <c r="G170" s="394"/>
      <c r="H170" s="553"/>
      <c r="I170" s="96"/>
      <c r="J170" s="952"/>
      <c r="K170" s="394"/>
      <c r="L170" s="553"/>
      <c r="M170" s="96"/>
      <c r="N170" s="952"/>
      <c r="O170" s="96"/>
      <c r="P170" s="510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518"/>
      <c r="B171" s="395" t="s">
        <v>179</v>
      </c>
      <c r="C171" s="350">
        <f t="shared" si="28"/>
        <v>0</v>
      </c>
      <c r="D171" s="351">
        <f t="shared" si="29"/>
        <v>0</v>
      </c>
      <c r="E171" s="396">
        <f t="shared" si="29"/>
        <v>0</v>
      </c>
      <c r="F171" s="353"/>
      <c r="G171" s="397"/>
      <c r="H171" s="355"/>
      <c r="I171" s="356"/>
      <c r="J171" s="353"/>
      <c r="K171" s="397"/>
      <c r="L171" s="355"/>
      <c r="M171" s="356"/>
      <c r="N171" s="353"/>
      <c r="O171" s="356"/>
      <c r="P171" s="510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353"/>
      <c r="B172" s="398" t="s">
        <v>180</v>
      </c>
      <c r="C172" s="399">
        <f t="shared" si="28"/>
        <v>0</v>
      </c>
      <c r="D172" s="327">
        <f t="shared" si="29"/>
        <v>0</v>
      </c>
      <c r="E172" s="255">
        <f t="shared" si="29"/>
        <v>0</v>
      </c>
      <c r="F172" s="329"/>
      <c r="G172" s="400"/>
      <c r="H172" s="105"/>
      <c r="I172" s="106"/>
      <c r="J172" s="329"/>
      <c r="K172" s="400"/>
      <c r="L172" s="105"/>
      <c r="M172" s="106"/>
      <c r="N172" s="329"/>
      <c r="O172" s="106"/>
      <c r="P172" s="510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3006" t="s">
        <v>181</v>
      </c>
      <c r="B173" s="579" t="s">
        <v>178</v>
      </c>
      <c r="C173" s="572">
        <f t="shared" si="28"/>
        <v>0</v>
      </c>
      <c r="D173" s="310">
        <f t="shared" si="29"/>
        <v>0</v>
      </c>
      <c r="E173" s="965">
        <f t="shared" si="29"/>
        <v>0</v>
      </c>
      <c r="F173" s="553"/>
      <c r="G173" s="96"/>
      <c r="H173" s="553"/>
      <c r="I173" s="394"/>
      <c r="J173" s="553"/>
      <c r="K173" s="96"/>
      <c r="L173" s="952"/>
      <c r="M173" s="394"/>
      <c r="N173" s="553"/>
      <c r="O173" s="96"/>
      <c r="P173" s="510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518"/>
      <c r="B174" s="395" t="s">
        <v>179</v>
      </c>
      <c r="C174" s="321">
        <f t="shared" si="28"/>
        <v>0</v>
      </c>
      <c r="D174" s="322">
        <f t="shared" si="29"/>
        <v>0</v>
      </c>
      <c r="E174" s="402">
        <f t="shared" si="29"/>
        <v>0</v>
      </c>
      <c r="F174" s="355"/>
      <c r="G174" s="356"/>
      <c r="H174" s="82"/>
      <c r="I174" s="169"/>
      <c r="J174" s="82"/>
      <c r="K174" s="83"/>
      <c r="L174" s="165"/>
      <c r="M174" s="169"/>
      <c r="N174" s="82"/>
      <c r="O174" s="83"/>
      <c r="P174" s="510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353"/>
      <c r="B175" s="403" t="s">
        <v>180</v>
      </c>
      <c r="C175" s="256">
        <f t="shared" si="28"/>
        <v>0</v>
      </c>
      <c r="D175" s="324">
        <f t="shared" si="29"/>
        <v>0</v>
      </c>
      <c r="E175" s="140">
        <f>SUM(G175+I175+K175+M175+O175)</f>
        <v>0</v>
      </c>
      <c r="F175" s="54"/>
      <c r="G175" s="93"/>
      <c r="H175" s="54"/>
      <c r="I175" s="404"/>
      <c r="J175" s="54"/>
      <c r="K175" s="93"/>
      <c r="L175" s="194"/>
      <c r="M175" s="404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3007" t="s">
        <v>182</v>
      </c>
      <c r="B176" s="3007"/>
      <c r="C176" s="3007"/>
      <c r="D176" s="3007"/>
      <c r="E176" s="3007"/>
      <c r="F176" s="3007"/>
      <c r="G176" s="3007"/>
      <c r="H176" s="3007"/>
      <c r="I176" s="3007"/>
      <c r="J176" s="3007"/>
      <c r="K176" s="3007"/>
      <c r="L176" s="3007"/>
      <c r="M176" s="3007"/>
      <c r="N176" s="3007"/>
      <c r="O176" s="300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2999" t="s">
        <v>183</v>
      </c>
      <c r="B177" s="3000"/>
      <c r="C177" s="2999" t="s">
        <v>64</v>
      </c>
      <c r="D177" s="3008"/>
      <c r="E177" s="3000"/>
      <c r="F177" s="2971" t="s">
        <v>28</v>
      </c>
      <c r="G177" s="2972"/>
      <c r="H177" s="2972"/>
      <c r="I177" s="2972"/>
      <c r="J177" s="2972"/>
      <c r="K177" s="2972"/>
      <c r="L177" s="2972"/>
      <c r="M177" s="2972"/>
      <c r="N177" s="2972"/>
      <c r="O177" s="2972"/>
      <c r="P177" s="2972"/>
      <c r="Q177" s="2973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505"/>
      <c r="B178" s="2331"/>
      <c r="C178" s="2376"/>
      <c r="D178" s="2357"/>
      <c r="E178" s="2821"/>
      <c r="F178" s="2971" t="s">
        <v>141</v>
      </c>
      <c r="G178" s="2973"/>
      <c r="H178" s="2971" t="s">
        <v>169</v>
      </c>
      <c r="I178" s="2973"/>
      <c r="J178" s="2971" t="s">
        <v>170</v>
      </c>
      <c r="K178" s="2973"/>
      <c r="L178" s="2971" t="s">
        <v>184</v>
      </c>
      <c r="M178" s="2973"/>
      <c r="N178" s="2971" t="s">
        <v>185</v>
      </c>
      <c r="O178" s="2973"/>
      <c r="P178" s="2971" t="s">
        <v>186</v>
      </c>
      <c r="Q178" s="2973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376"/>
      <c r="B179" s="2821"/>
      <c r="C179" s="921" t="s">
        <v>17</v>
      </c>
      <c r="D179" s="962" t="s">
        <v>18</v>
      </c>
      <c r="E179" s="726" t="s">
        <v>19</v>
      </c>
      <c r="F179" s="963" t="s">
        <v>18</v>
      </c>
      <c r="G179" s="726" t="s">
        <v>19</v>
      </c>
      <c r="H179" s="963" t="s">
        <v>18</v>
      </c>
      <c r="I179" s="726" t="s">
        <v>19</v>
      </c>
      <c r="J179" s="963" t="s">
        <v>18</v>
      </c>
      <c r="K179" s="732" t="s">
        <v>19</v>
      </c>
      <c r="L179" s="963" t="s">
        <v>18</v>
      </c>
      <c r="M179" s="726" t="s">
        <v>19</v>
      </c>
      <c r="N179" s="963" t="s">
        <v>18</v>
      </c>
      <c r="O179" s="726" t="s">
        <v>19</v>
      </c>
      <c r="P179" s="963" t="s">
        <v>18</v>
      </c>
      <c r="Q179" s="732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2826" t="s">
        <v>187</v>
      </c>
      <c r="B180" s="3005"/>
      <c r="C180" s="572">
        <f>SUM(D180+E180)</f>
        <v>14</v>
      </c>
      <c r="D180" s="310">
        <f t="shared" ref="D180:E182" si="30">SUM(F180+H180+J180+L180+N180+P180)</f>
        <v>7</v>
      </c>
      <c r="E180" s="965">
        <f t="shared" si="30"/>
        <v>7</v>
      </c>
      <c r="F180" s="952">
        <v>3</v>
      </c>
      <c r="G180" s="394">
        <v>3</v>
      </c>
      <c r="H180" s="553">
        <v>0</v>
      </c>
      <c r="I180" s="96">
        <v>3</v>
      </c>
      <c r="J180" s="952">
        <v>1</v>
      </c>
      <c r="K180" s="96">
        <v>0</v>
      </c>
      <c r="L180" s="952">
        <v>0</v>
      </c>
      <c r="M180" s="394">
        <v>0</v>
      </c>
      <c r="N180" s="553">
        <v>2</v>
      </c>
      <c r="O180" s="96">
        <v>1</v>
      </c>
      <c r="P180" s="952">
        <v>1</v>
      </c>
      <c r="Q180" s="96">
        <v>0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347" t="s">
        <v>188</v>
      </c>
      <c r="B181" s="2348"/>
      <c r="C181" s="321">
        <f>SUM(D181+E181)</f>
        <v>124</v>
      </c>
      <c r="D181" s="322">
        <f t="shared" si="30"/>
        <v>67</v>
      </c>
      <c r="E181" s="396">
        <f t="shared" si="30"/>
        <v>57</v>
      </c>
      <c r="F181" s="353">
        <v>16</v>
      </c>
      <c r="G181" s="397">
        <v>14</v>
      </c>
      <c r="H181" s="355">
        <v>21</v>
      </c>
      <c r="I181" s="356">
        <v>12</v>
      </c>
      <c r="J181" s="353">
        <v>17</v>
      </c>
      <c r="K181" s="356">
        <v>7</v>
      </c>
      <c r="L181" s="353">
        <v>7</v>
      </c>
      <c r="M181" s="397">
        <v>10</v>
      </c>
      <c r="N181" s="355">
        <v>3</v>
      </c>
      <c r="O181" s="356">
        <v>5</v>
      </c>
      <c r="P181" s="353">
        <v>3</v>
      </c>
      <c r="Q181" s="356">
        <v>9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317" t="s">
        <v>189</v>
      </c>
      <c r="B182" s="2318"/>
      <c r="C182" s="406">
        <f>SUM(D182+E182)</f>
        <v>45</v>
      </c>
      <c r="D182" s="322">
        <f t="shared" si="30"/>
        <v>19</v>
      </c>
      <c r="E182" s="402">
        <f t="shared" si="30"/>
        <v>26</v>
      </c>
      <c r="F182" s="165">
        <v>3</v>
      </c>
      <c r="G182" s="169">
        <v>3</v>
      </c>
      <c r="H182" s="82">
        <v>5</v>
      </c>
      <c r="I182" s="83">
        <v>9</v>
      </c>
      <c r="J182" s="165">
        <v>5</v>
      </c>
      <c r="K182" s="83">
        <v>1</v>
      </c>
      <c r="L182" s="165">
        <v>1</v>
      </c>
      <c r="M182" s="169">
        <v>3</v>
      </c>
      <c r="N182" s="82">
        <v>2</v>
      </c>
      <c r="O182" s="83">
        <v>9</v>
      </c>
      <c r="P182" s="165">
        <v>3</v>
      </c>
      <c r="Q182" s="83">
        <v>1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515" t="s">
        <v>190</v>
      </c>
      <c r="B183" s="2828"/>
      <c r="C183" s="407"/>
      <c r="D183" s="408"/>
      <c r="E183" s="717"/>
      <c r="F183" s="410"/>
      <c r="G183" s="411"/>
      <c r="H183" s="412"/>
      <c r="I183" s="413"/>
      <c r="J183" s="519"/>
      <c r="K183" s="718"/>
      <c r="L183" s="410"/>
      <c r="M183" s="411"/>
      <c r="N183" s="412"/>
      <c r="O183" s="413"/>
      <c r="P183" s="519"/>
      <c r="Q183" s="718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2971" t="s">
        <v>64</v>
      </c>
      <c r="B184" s="2973"/>
      <c r="C184" s="925">
        <f>SUM(C180:C182)</f>
        <v>183</v>
      </c>
      <c r="D184" s="967">
        <f>SUM(D180:D182)</f>
        <v>93</v>
      </c>
      <c r="E184" s="926">
        <f>SUM(E180:E182)</f>
        <v>90</v>
      </c>
      <c r="F184" s="925">
        <f>SUM(F180:F182)</f>
        <v>22</v>
      </c>
      <c r="G184" s="926">
        <f t="shared" ref="G184:Q184" si="31">SUM(G180:G182)</f>
        <v>20</v>
      </c>
      <c r="H184" s="925">
        <f t="shared" si="31"/>
        <v>26</v>
      </c>
      <c r="I184" s="926">
        <f t="shared" si="31"/>
        <v>24</v>
      </c>
      <c r="J184" s="925">
        <f t="shared" si="31"/>
        <v>23</v>
      </c>
      <c r="K184" s="926">
        <f t="shared" si="31"/>
        <v>8</v>
      </c>
      <c r="L184" s="925">
        <f t="shared" si="31"/>
        <v>8</v>
      </c>
      <c r="M184" s="926">
        <f t="shared" si="31"/>
        <v>13</v>
      </c>
      <c r="N184" s="925">
        <f t="shared" si="31"/>
        <v>7</v>
      </c>
      <c r="O184" s="926">
        <f t="shared" si="31"/>
        <v>15</v>
      </c>
      <c r="P184" s="925">
        <f t="shared" si="31"/>
        <v>7</v>
      </c>
      <c r="Q184" s="929">
        <f t="shared" si="31"/>
        <v>10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191</v>
      </c>
      <c r="M185" s="968"/>
      <c r="N185" s="968"/>
      <c r="O185" s="968"/>
      <c r="P185" s="968"/>
    </row>
    <row r="186" spans="1:130" ht="31.35" customHeight="1" x14ac:dyDescent="0.25">
      <c r="A186" s="418" t="s">
        <v>192</v>
      </c>
      <c r="B186" s="419"/>
      <c r="C186" s="419"/>
      <c r="D186" s="419"/>
      <c r="E186" s="419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2999" t="s">
        <v>193</v>
      </c>
      <c r="B187" s="3000"/>
      <c r="C187" s="3001" t="s">
        <v>113</v>
      </c>
      <c r="D187" s="2335"/>
      <c r="E187" s="2336"/>
      <c r="F187" s="3002" t="s">
        <v>28</v>
      </c>
      <c r="G187" s="3003"/>
      <c r="H187" s="3003"/>
      <c r="I187" s="3003"/>
      <c r="J187" s="3003"/>
      <c r="K187" s="3003"/>
      <c r="L187" s="3003"/>
      <c r="M187" s="3003"/>
      <c r="N187" s="3003"/>
      <c r="O187" s="3003"/>
      <c r="P187" s="3003"/>
      <c r="Q187" s="3004"/>
    </row>
    <row r="188" spans="1:130" ht="16.350000000000001" customHeight="1" x14ac:dyDescent="0.25">
      <c r="A188" s="2505"/>
      <c r="B188" s="2331"/>
      <c r="C188" s="2337"/>
      <c r="D188" s="2338"/>
      <c r="E188" s="2339"/>
      <c r="F188" s="2996" t="s">
        <v>114</v>
      </c>
      <c r="G188" s="2997"/>
      <c r="H188" s="2996" t="s">
        <v>115</v>
      </c>
      <c r="I188" s="2997"/>
      <c r="J188" s="2996" t="s">
        <v>116</v>
      </c>
      <c r="K188" s="2997"/>
      <c r="L188" s="2996" t="s">
        <v>117</v>
      </c>
      <c r="M188" s="2997"/>
      <c r="N188" s="2996" t="s">
        <v>118</v>
      </c>
      <c r="O188" s="2997"/>
      <c r="P188" s="2343" t="s">
        <v>194</v>
      </c>
      <c r="Q188" s="2344"/>
    </row>
    <row r="189" spans="1:130" ht="16.350000000000001" customHeight="1" x14ac:dyDescent="0.25">
      <c r="A189" s="2376"/>
      <c r="B189" s="2821"/>
      <c r="C189" s="924" t="s">
        <v>17</v>
      </c>
      <c r="D189" s="942" t="s">
        <v>18</v>
      </c>
      <c r="E189" s="923" t="s">
        <v>19</v>
      </c>
      <c r="F189" s="922" t="s">
        <v>18</v>
      </c>
      <c r="G189" s="950" t="s">
        <v>19</v>
      </c>
      <c r="H189" s="922" t="s">
        <v>18</v>
      </c>
      <c r="I189" s="950" t="s">
        <v>19</v>
      </c>
      <c r="J189" s="922" t="s">
        <v>18</v>
      </c>
      <c r="K189" s="950" t="s">
        <v>19</v>
      </c>
      <c r="L189" s="922" t="s">
        <v>18</v>
      </c>
      <c r="M189" s="950" t="s">
        <v>19</v>
      </c>
      <c r="N189" s="922" t="s">
        <v>18</v>
      </c>
      <c r="O189" s="950" t="s">
        <v>19</v>
      </c>
      <c r="P189" s="922" t="s">
        <v>18</v>
      </c>
      <c r="Q189" s="950" t="s">
        <v>19</v>
      </c>
    </row>
    <row r="190" spans="1:130" ht="16.350000000000001" customHeight="1" x14ac:dyDescent="0.25">
      <c r="A190" s="2992" t="s">
        <v>195</v>
      </c>
      <c r="B190" s="2993"/>
      <c r="C190" s="909">
        <f>SUM(D190+E190)</f>
        <v>0</v>
      </c>
      <c r="D190" s="80">
        <f>SUM(F190+H190+J190+L190+N190+P190)</f>
        <v>0</v>
      </c>
      <c r="E190" s="425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317" t="s">
        <v>196</v>
      </c>
      <c r="B191" s="2318"/>
      <c r="C191" s="88">
        <f>SUM(D191+E191)</f>
        <v>0</v>
      </c>
      <c r="D191" s="89">
        <f t="shared" ref="D191:E191" si="32">SUM(F191+H191+J191+L191+N191+P191)</f>
        <v>0</v>
      </c>
      <c r="E191" s="426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494" t="s">
        <v>197</v>
      </c>
      <c r="B192" s="2811"/>
      <c r="C192" s="49">
        <f>SUM(D192+E192)</f>
        <v>0</v>
      </c>
      <c r="D192" s="92">
        <f>SUM(F192+H192+J192+L192+N192+P192)</f>
        <v>0</v>
      </c>
      <c r="E192" s="185">
        <f>SUM(G192+I192+K192+M192+O192+Q192)</f>
        <v>0</v>
      </c>
      <c r="F192" s="257">
        <f t="shared" ref="F192:Q192" si="33">SUM(F190:F191)</f>
        <v>0</v>
      </c>
      <c r="G192" s="325">
        <f t="shared" si="33"/>
        <v>0</v>
      </c>
      <c r="H192" s="257">
        <f t="shared" si="33"/>
        <v>0</v>
      </c>
      <c r="I192" s="325">
        <f t="shared" si="33"/>
        <v>0</v>
      </c>
      <c r="J192" s="257">
        <f t="shared" si="33"/>
        <v>0</v>
      </c>
      <c r="K192" s="325">
        <f t="shared" si="33"/>
        <v>0</v>
      </c>
      <c r="L192" s="257">
        <f t="shared" si="33"/>
        <v>0</v>
      </c>
      <c r="M192" s="325">
        <f t="shared" si="33"/>
        <v>0</v>
      </c>
      <c r="N192" s="257">
        <f t="shared" si="33"/>
        <v>0</v>
      </c>
      <c r="O192" s="325">
        <f t="shared" si="33"/>
        <v>0</v>
      </c>
      <c r="P192" s="257">
        <f t="shared" si="33"/>
        <v>0</v>
      </c>
      <c r="Q192" s="325">
        <f t="shared" si="33"/>
        <v>0</v>
      </c>
    </row>
    <row r="193" spans="1:130" ht="31.35" customHeight="1" x14ac:dyDescent="0.25">
      <c r="A193" s="418" t="s">
        <v>198</v>
      </c>
      <c r="B193" s="418"/>
      <c r="C193" s="418"/>
      <c r="D193" s="418"/>
      <c r="E193" s="418"/>
      <c r="F193" s="418"/>
      <c r="G193" s="418"/>
      <c r="H193" s="418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2984" t="s">
        <v>199</v>
      </c>
      <c r="B194" s="2970"/>
      <c r="C194" s="2985" t="s">
        <v>64</v>
      </c>
      <c r="D194" s="2302"/>
      <c r="E194" s="2986"/>
      <c r="F194" s="2994" t="s">
        <v>28</v>
      </c>
      <c r="G194" s="2994"/>
      <c r="H194" s="2994"/>
      <c r="I194" s="2994"/>
      <c r="J194" s="2994"/>
      <c r="K194" s="2994"/>
      <c r="L194" s="2994"/>
      <c r="M194" s="2994"/>
      <c r="N194" s="2994"/>
      <c r="O194" s="2994"/>
      <c r="P194" s="2994"/>
      <c r="Q194" s="2994"/>
      <c r="R194" s="2994"/>
      <c r="S194" s="2994"/>
      <c r="T194" s="2994"/>
      <c r="U194" s="2994"/>
      <c r="V194" s="2994"/>
      <c r="W194" s="2994"/>
      <c r="X194" s="2994"/>
      <c r="Y194" s="2994"/>
      <c r="Z194" s="2994"/>
      <c r="AA194" s="2994"/>
      <c r="AB194" s="2994"/>
      <c r="AC194" s="2995"/>
      <c r="AD194" s="2308" t="s">
        <v>200</v>
      </c>
      <c r="AE194" s="2988"/>
    </row>
    <row r="195" spans="1:130" ht="21" customHeight="1" x14ac:dyDescent="0.25">
      <c r="A195" s="2459"/>
      <c r="B195" s="2278"/>
      <c r="C195" s="2483"/>
      <c r="D195" s="2305"/>
      <c r="E195" s="2801"/>
      <c r="F195" s="2989" t="s">
        <v>201</v>
      </c>
      <c r="G195" s="2990"/>
      <c r="H195" s="2460" t="s">
        <v>202</v>
      </c>
      <c r="I195" s="2781"/>
      <c r="J195" s="2460" t="s">
        <v>203</v>
      </c>
      <c r="K195" s="2781"/>
      <c r="L195" s="2460" t="s">
        <v>204</v>
      </c>
      <c r="M195" s="2781"/>
      <c r="N195" s="2460" t="s">
        <v>205</v>
      </c>
      <c r="O195" s="2781"/>
      <c r="P195" s="2460" t="s">
        <v>206</v>
      </c>
      <c r="Q195" s="2781"/>
      <c r="R195" s="2460" t="s">
        <v>207</v>
      </c>
      <c r="S195" s="2781"/>
      <c r="T195" s="2991" t="s">
        <v>208</v>
      </c>
      <c r="U195" s="2991"/>
      <c r="V195" s="2991" t="s">
        <v>209</v>
      </c>
      <c r="W195" s="2991"/>
      <c r="X195" s="2991" t="s">
        <v>210</v>
      </c>
      <c r="Y195" s="2991"/>
      <c r="Z195" s="2996" t="s">
        <v>114</v>
      </c>
      <c r="AA195" s="2997"/>
      <c r="AB195" s="2996" t="s">
        <v>115</v>
      </c>
      <c r="AC195" s="2998"/>
      <c r="AD195" s="2310"/>
      <c r="AE195" s="2805"/>
    </row>
    <row r="196" spans="1:130" ht="16.350000000000001" customHeight="1" x14ac:dyDescent="0.25">
      <c r="A196" s="2460"/>
      <c r="B196" s="2781"/>
      <c r="C196" s="969" t="s">
        <v>211</v>
      </c>
      <c r="D196" s="970" t="s">
        <v>18</v>
      </c>
      <c r="E196" s="734" t="s">
        <v>19</v>
      </c>
      <c r="F196" s="971" t="s">
        <v>18</v>
      </c>
      <c r="G196" s="972" t="s">
        <v>19</v>
      </c>
      <c r="H196" s="971" t="s">
        <v>18</v>
      </c>
      <c r="I196" s="972" t="s">
        <v>19</v>
      </c>
      <c r="J196" s="971" t="s">
        <v>18</v>
      </c>
      <c r="K196" s="972" t="s">
        <v>19</v>
      </c>
      <c r="L196" s="971" t="s">
        <v>18</v>
      </c>
      <c r="M196" s="972" t="s">
        <v>19</v>
      </c>
      <c r="N196" s="971" t="s">
        <v>18</v>
      </c>
      <c r="O196" s="972" t="s">
        <v>19</v>
      </c>
      <c r="P196" s="971" t="s">
        <v>18</v>
      </c>
      <c r="Q196" s="972" t="s">
        <v>19</v>
      </c>
      <c r="R196" s="971" t="s">
        <v>18</v>
      </c>
      <c r="S196" s="972" t="s">
        <v>19</v>
      </c>
      <c r="T196" s="971" t="s">
        <v>18</v>
      </c>
      <c r="U196" s="972" t="s">
        <v>19</v>
      </c>
      <c r="V196" s="971" t="s">
        <v>18</v>
      </c>
      <c r="W196" s="972" t="s">
        <v>19</v>
      </c>
      <c r="X196" s="971" t="s">
        <v>18</v>
      </c>
      <c r="Y196" s="972" t="s">
        <v>19</v>
      </c>
      <c r="Z196" s="971" t="s">
        <v>18</v>
      </c>
      <c r="AA196" s="972" t="s">
        <v>19</v>
      </c>
      <c r="AB196" s="971" t="s">
        <v>18</v>
      </c>
      <c r="AC196" s="973" t="s">
        <v>19</v>
      </c>
      <c r="AD196" s="974" t="s">
        <v>18</v>
      </c>
      <c r="AE196" s="972" t="s">
        <v>19</v>
      </c>
    </row>
    <row r="197" spans="1:130" ht="16.350000000000001" customHeight="1" x14ac:dyDescent="0.25">
      <c r="A197" s="2982" t="s">
        <v>212</v>
      </c>
      <c r="B197" s="975" t="s">
        <v>129</v>
      </c>
      <c r="C197" s="855">
        <f>SUM(D197+E197)</f>
        <v>0</v>
      </c>
      <c r="D197" s="436">
        <f>SUM(F197+H197+J197+L197+N197+P197+R197+T197+V197+X197+Z197+AB197)</f>
        <v>0</v>
      </c>
      <c r="E197" s="976">
        <f>SUM(G197+I197+K197+M197+O197+Q197+S197+U197+W197+Y197+AA197+AC197)</f>
        <v>0</v>
      </c>
      <c r="F197" s="857"/>
      <c r="G197" s="977"/>
      <c r="H197" s="857"/>
      <c r="I197" s="977"/>
      <c r="J197" s="857"/>
      <c r="K197" s="977"/>
      <c r="L197" s="857"/>
      <c r="M197" s="977"/>
      <c r="N197" s="857"/>
      <c r="O197" s="977"/>
      <c r="P197" s="857"/>
      <c r="Q197" s="978"/>
      <c r="R197" s="857"/>
      <c r="S197" s="978"/>
      <c r="T197" s="857"/>
      <c r="U197" s="977"/>
      <c r="V197" s="857"/>
      <c r="W197" s="977"/>
      <c r="X197" s="857"/>
      <c r="Y197" s="978"/>
      <c r="Z197" s="857"/>
      <c r="AA197" s="978"/>
      <c r="AB197" s="857"/>
      <c r="AC197" s="979"/>
      <c r="AD197" s="977"/>
      <c r="AE197" s="978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296"/>
      <c r="B198" s="442" t="s">
        <v>213</v>
      </c>
      <c r="C198" s="980">
        <f>SUM(D198+E198)</f>
        <v>0</v>
      </c>
      <c r="D198" s="444">
        <f>SUM(F198+H198+J198+L198+N198+P198+R198+T198+V198+X198+Z198+AB198)</f>
        <v>0</v>
      </c>
      <c r="E198" s="445">
        <f>SUM(G198+I198+K198+M198+O198+Q198+S198+U198+W198+Y198+AA198+AC198)</f>
        <v>0</v>
      </c>
      <c r="F198" s="446"/>
      <c r="G198" s="447"/>
      <c r="H198" s="446"/>
      <c r="I198" s="447"/>
      <c r="J198" s="446"/>
      <c r="K198" s="447"/>
      <c r="L198" s="446"/>
      <c r="M198" s="447"/>
      <c r="N198" s="446"/>
      <c r="O198" s="447"/>
      <c r="P198" s="446"/>
      <c r="Q198" s="448"/>
      <c r="R198" s="446"/>
      <c r="S198" s="448"/>
      <c r="T198" s="446"/>
      <c r="U198" s="447"/>
      <c r="V198" s="446"/>
      <c r="W198" s="447"/>
      <c r="X198" s="446"/>
      <c r="Y198" s="448"/>
      <c r="Z198" s="446"/>
      <c r="AA198" s="448"/>
      <c r="AB198" s="446"/>
      <c r="AC198" s="449"/>
      <c r="AD198" s="450"/>
      <c r="AE198" s="448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478" t="s">
        <v>214</v>
      </c>
      <c r="B199" s="2797"/>
      <c r="C199" s="981">
        <f>SUM(D199+E199)</f>
        <v>0</v>
      </c>
      <c r="D199" s="982">
        <f>SUM(D197+D198)</f>
        <v>0</v>
      </c>
      <c r="E199" s="983">
        <f>SUM(E197+E198)</f>
        <v>0</v>
      </c>
      <c r="F199" s="981">
        <f>SUM(F197+F198)</f>
        <v>0</v>
      </c>
      <c r="G199" s="984">
        <f t="shared" ref="G199:AC199" si="34">SUM(G197+G198)</f>
        <v>0</v>
      </c>
      <c r="H199" s="981">
        <f t="shared" si="34"/>
        <v>0</v>
      </c>
      <c r="I199" s="984">
        <f t="shared" si="34"/>
        <v>0</v>
      </c>
      <c r="J199" s="981">
        <f t="shared" si="34"/>
        <v>0</v>
      </c>
      <c r="K199" s="984">
        <f t="shared" si="34"/>
        <v>0</v>
      </c>
      <c r="L199" s="981">
        <f t="shared" si="34"/>
        <v>0</v>
      </c>
      <c r="M199" s="984">
        <f t="shared" si="34"/>
        <v>0</v>
      </c>
      <c r="N199" s="981">
        <f t="shared" si="34"/>
        <v>0</v>
      </c>
      <c r="O199" s="984">
        <f t="shared" si="34"/>
        <v>0</v>
      </c>
      <c r="P199" s="981">
        <f t="shared" si="34"/>
        <v>0</v>
      </c>
      <c r="Q199" s="984">
        <f t="shared" si="34"/>
        <v>0</v>
      </c>
      <c r="R199" s="981">
        <f t="shared" si="34"/>
        <v>0</v>
      </c>
      <c r="S199" s="984">
        <f t="shared" si="34"/>
        <v>0</v>
      </c>
      <c r="T199" s="981">
        <f t="shared" si="34"/>
        <v>0</v>
      </c>
      <c r="U199" s="984">
        <f t="shared" si="34"/>
        <v>0</v>
      </c>
      <c r="V199" s="981">
        <f t="shared" si="34"/>
        <v>0</v>
      </c>
      <c r="W199" s="984">
        <f t="shared" si="34"/>
        <v>0</v>
      </c>
      <c r="X199" s="981">
        <f t="shared" si="34"/>
        <v>0</v>
      </c>
      <c r="Y199" s="984">
        <f t="shared" si="34"/>
        <v>0</v>
      </c>
      <c r="Z199" s="981">
        <f t="shared" si="34"/>
        <v>0</v>
      </c>
      <c r="AA199" s="984">
        <f t="shared" si="34"/>
        <v>0</v>
      </c>
      <c r="AB199" s="981">
        <f t="shared" si="34"/>
        <v>0</v>
      </c>
      <c r="AC199" s="985">
        <f t="shared" si="34"/>
        <v>0</v>
      </c>
      <c r="AD199" s="986">
        <f>SUM(AD197+AD198)</f>
        <v>0</v>
      </c>
      <c r="AE199" s="984">
        <f>SUM(AE197+AE198)</f>
        <v>0</v>
      </c>
    </row>
    <row r="200" spans="1:130" ht="24" customHeight="1" x14ac:dyDescent="0.25">
      <c r="A200" s="418" t="s">
        <v>215</v>
      </c>
      <c r="B200" s="418"/>
      <c r="C200" s="418"/>
      <c r="D200" s="418"/>
      <c r="E200" s="418"/>
      <c r="F200" s="418"/>
      <c r="I200" s="374"/>
      <c r="J200" s="374"/>
      <c r="K200" s="374"/>
      <c r="L200" s="374"/>
      <c r="M200" s="374"/>
      <c r="N200" s="374"/>
      <c r="O200" s="374"/>
      <c r="P200" s="374"/>
      <c r="Q200" s="374"/>
    </row>
    <row r="201" spans="1:130" ht="15" customHeight="1" x14ac:dyDescent="0.25">
      <c r="A201" s="2984" t="s">
        <v>216</v>
      </c>
      <c r="B201" s="2970"/>
      <c r="C201" s="2985" t="s">
        <v>64</v>
      </c>
      <c r="D201" s="2302"/>
      <c r="E201" s="2986"/>
      <c r="F201" s="2977" t="s">
        <v>28</v>
      </c>
      <c r="G201" s="2978"/>
      <c r="H201" s="2978"/>
      <c r="I201" s="2978"/>
      <c r="J201" s="2978"/>
      <c r="K201" s="2978"/>
      <c r="L201" s="2978"/>
      <c r="M201" s="2978"/>
      <c r="N201" s="2978"/>
      <c r="O201" s="2987"/>
      <c r="P201" s="2288" t="s">
        <v>217</v>
      </c>
      <c r="Q201" s="2970"/>
      <c r="R201" s="2288" t="s">
        <v>67</v>
      </c>
      <c r="S201" s="2970"/>
      <c r="T201" s="2977" t="s">
        <v>218</v>
      </c>
      <c r="U201" s="2978"/>
      <c r="V201" s="2978"/>
      <c r="W201" s="2979"/>
    </row>
    <row r="202" spans="1:130" ht="15.75" customHeight="1" x14ac:dyDescent="0.25">
      <c r="A202" s="2459"/>
      <c r="B202" s="2278"/>
      <c r="C202" s="2483"/>
      <c r="D202" s="2305"/>
      <c r="E202" s="2801"/>
      <c r="F202" s="2980" t="s">
        <v>30</v>
      </c>
      <c r="G202" s="2980"/>
      <c r="H202" s="2980" t="s">
        <v>31</v>
      </c>
      <c r="I202" s="2980"/>
      <c r="J202" s="2980" t="s">
        <v>134</v>
      </c>
      <c r="K202" s="2980"/>
      <c r="L202" s="2980" t="s">
        <v>219</v>
      </c>
      <c r="M202" s="2980"/>
      <c r="N202" s="2980" t="s">
        <v>220</v>
      </c>
      <c r="O202" s="2981"/>
      <c r="P202" s="2289"/>
      <c r="Q202" s="2781"/>
      <c r="R202" s="2289"/>
      <c r="S202" s="2781"/>
      <c r="T202" s="2982" t="s">
        <v>221</v>
      </c>
      <c r="U202" s="2983" t="s">
        <v>222</v>
      </c>
      <c r="V202" s="2982" t="s">
        <v>223</v>
      </c>
      <c r="W202" s="2982" t="s">
        <v>224</v>
      </c>
    </row>
    <row r="203" spans="1:130" s="457" customFormat="1" ht="30.75" customHeight="1" x14ac:dyDescent="0.25">
      <c r="A203" s="2460"/>
      <c r="B203" s="2781"/>
      <c r="C203" s="969" t="s">
        <v>211</v>
      </c>
      <c r="D203" s="970" t="s">
        <v>18</v>
      </c>
      <c r="E203" s="734" t="s">
        <v>19</v>
      </c>
      <c r="F203" s="971" t="s">
        <v>18</v>
      </c>
      <c r="G203" s="972" t="s">
        <v>19</v>
      </c>
      <c r="H203" s="971" t="s">
        <v>18</v>
      </c>
      <c r="I203" s="972" t="s">
        <v>19</v>
      </c>
      <c r="J203" s="971" t="s">
        <v>18</v>
      </c>
      <c r="K203" s="972" t="s">
        <v>19</v>
      </c>
      <c r="L203" s="971" t="s">
        <v>18</v>
      </c>
      <c r="M203" s="972" t="s">
        <v>19</v>
      </c>
      <c r="N203" s="971" t="s">
        <v>18</v>
      </c>
      <c r="O203" s="973" t="s">
        <v>19</v>
      </c>
      <c r="P203" s="974" t="s">
        <v>18</v>
      </c>
      <c r="Q203" s="972" t="s">
        <v>19</v>
      </c>
      <c r="R203" s="974" t="s">
        <v>18</v>
      </c>
      <c r="S203" s="972" t="s">
        <v>19</v>
      </c>
      <c r="T203" s="2296"/>
      <c r="U203" s="2796"/>
      <c r="V203" s="2296"/>
      <c r="W203" s="2296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2975" t="s">
        <v>225</v>
      </c>
      <c r="B204" s="2976"/>
      <c r="C204" s="981">
        <f>SUM(D204+E204)</f>
        <v>0</v>
      </c>
      <c r="D204" s="982">
        <f>SUM(F204+H204+J204+L204+N204)</f>
        <v>0</v>
      </c>
      <c r="E204" s="983">
        <f>SUM(G204+I204+K204+M204+O204)</f>
        <v>0</v>
      </c>
      <c r="F204" s="987"/>
      <c r="G204" s="988"/>
      <c r="H204" s="987"/>
      <c r="I204" s="988"/>
      <c r="J204" s="987"/>
      <c r="K204" s="988"/>
      <c r="L204" s="987"/>
      <c r="M204" s="988"/>
      <c r="N204" s="987"/>
      <c r="O204" s="989"/>
      <c r="P204" s="988"/>
      <c r="Q204" s="990"/>
      <c r="R204" s="988"/>
      <c r="S204" s="990"/>
      <c r="T204" s="991"/>
      <c r="U204" s="990"/>
      <c r="V204" s="991"/>
      <c r="W204" s="991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8" t="s">
        <v>226</v>
      </c>
      <c r="B205" s="418"/>
      <c r="C205" s="418"/>
    </row>
    <row r="206" spans="1:130" x14ac:dyDescent="0.25">
      <c r="A206" s="2969" t="s">
        <v>216</v>
      </c>
      <c r="B206" s="2970"/>
      <c r="C206" s="2971" t="s">
        <v>32</v>
      </c>
      <c r="D206" s="2973"/>
    </row>
    <row r="207" spans="1:130" ht="23.25" customHeight="1" x14ac:dyDescent="0.25">
      <c r="A207" s="2460"/>
      <c r="B207" s="2781"/>
      <c r="C207" s="971" t="s">
        <v>18</v>
      </c>
      <c r="D207" s="972" t="s">
        <v>19</v>
      </c>
    </row>
    <row r="208" spans="1:130" ht="21.95" customHeight="1" x14ac:dyDescent="0.25">
      <c r="A208" s="2882" t="s">
        <v>227</v>
      </c>
      <c r="B208" s="2968"/>
      <c r="C208" s="857"/>
      <c r="D208" s="978"/>
    </row>
    <row r="209" spans="1:6" ht="21.95" customHeight="1" x14ac:dyDescent="0.25">
      <c r="A209" s="2271" t="s">
        <v>228</v>
      </c>
      <c r="B209" s="2272"/>
      <c r="C209" s="463"/>
      <c r="D209" s="464"/>
    </row>
    <row r="210" spans="1:6" ht="21.95" customHeight="1" x14ac:dyDescent="0.25">
      <c r="A210" s="2271" t="s">
        <v>229</v>
      </c>
      <c r="B210" s="2272"/>
      <c r="C210" s="463"/>
      <c r="D210" s="464"/>
    </row>
    <row r="211" spans="1:6" ht="21.95" customHeight="1" x14ac:dyDescent="0.25">
      <c r="A211" s="2455" t="s">
        <v>230</v>
      </c>
      <c r="B211" s="2778"/>
      <c r="C211" s="465"/>
      <c r="D211" s="725"/>
    </row>
    <row r="212" spans="1:6" ht="31.5" customHeight="1" x14ac:dyDescent="0.25">
      <c r="A212" s="418" t="s">
        <v>231</v>
      </c>
      <c r="B212" s="418"/>
      <c r="C212" s="418"/>
      <c r="E212" s="467"/>
      <c r="F212" s="467"/>
    </row>
    <row r="213" spans="1:6" ht="23.25" customHeight="1" x14ac:dyDescent="0.25">
      <c r="A213" s="2969" t="s">
        <v>232</v>
      </c>
      <c r="B213" s="2970"/>
      <c r="C213" s="2971" t="s">
        <v>233</v>
      </c>
      <c r="D213" s="2972"/>
      <c r="E213" s="2973"/>
      <c r="F213" s="467"/>
    </row>
    <row r="214" spans="1:6" x14ac:dyDescent="0.25">
      <c r="A214" s="2459"/>
      <c r="B214" s="2278"/>
      <c r="C214" s="2974" t="s">
        <v>234</v>
      </c>
      <c r="D214" s="2971" t="s">
        <v>235</v>
      </c>
      <c r="E214" s="2973"/>
      <c r="F214" s="467"/>
    </row>
    <row r="215" spans="1:6" ht="21" x14ac:dyDescent="0.25">
      <c r="A215" s="2460"/>
      <c r="B215" s="2781"/>
      <c r="C215" s="2466"/>
      <c r="D215" s="992" t="s">
        <v>236</v>
      </c>
      <c r="E215" s="972" t="s">
        <v>237</v>
      </c>
      <c r="F215" s="467"/>
    </row>
    <row r="216" spans="1:6" x14ac:dyDescent="0.25">
      <c r="A216" s="2882" t="s">
        <v>238</v>
      </c>
      <c r="B216" s="2968"/>
      <c r="C216" s="873"/>
      <c r="D216" s="857"/>
      <c r="E216" s="978"/>
      <c r="F216" s="467"/>
    </row>
    <row r="217" spans="1:6" x14ac:dyDescent="0.25">
      <c r="A217" s="2271" t="s">
        <v>239</v>
      </c>
      <c r="B217" s="2272"/>
      <c r="C217" s="993"/>
      <c r="D217" s="471"/>
      <c r="E217" s="472"/>
      <c r="F217" s="467"/>
    </row>
    <row r="218" spans="1:6" x14ac:dyDescent="0.25">
      <c r="A218" s="2271" t="s">
        <v>240</v>
      </c>
      <c r="B218" s="2272"/>
      <c r="C218" s="471"/>
      <c r="D218" s="471"/>
      <c r="E218" s="472"/>
      <c r="F218" s="467"/>
    </row>
    <row r="219" spans="1:6" x14ac:dyDescent="0.25">
      <c r="A219" s="2271" t="s">
        <v>241</v>
      </c>
      <c r="B219" s="2272"/>
      <c r="C219" s="471"/>
      <c r="D219" s="471"/>
      <c r="E219" s="472"/>
      <c r="F219" s="467"/>
    </row>
    <row r="220" spans="1:6" x14ac:dyDescent="0.25">
      <c r="A220" s="2455" t="s">
        <v>242</v>
      </c>
      <c r="B220" s="2778"/>
      <c r="C220" s="533"/>
      <c r="D220" s="474"/>
      <c r="E220" s="475"/>
      <c r="F220" s="467"/>
    </row>
    <row r="254" spans="1:130" hidden="1" x14ac:dyDescent="0.25"/>
    <row r="255" spans="1:130" hidden="1" x14ac:dyDescent="0.25"/>
    <row r="256" spans="1:130" s="476" customFormat="1" hidden="1" x14ac:dyDescent="0.25">
      <c r="A256" s="476">
        <f>SUM(F12:Y14,F19:R40,F45:Q48,F54:I56,F61:O67,C73:C76,C80:E80,C83:E86,F91:I95,F102:Q109,F114:AA143,F145:AA154,F160:AM165,F170:O175,F180:Q182,F190:Q191,F197:S198,F204:W204,C208:D211)</f>
        <v>183</v>
      </c>
      <c r="B256" s="476">
        <f>SUM(DF13:DY13,CG19:CN211)</f>
        <v>0</v>
      </c>
      <c r="BA256" s="477"/>
      <c r="BB256" s="477"/>
      <c r="BC256" s="477"/>
      <c r="BD256" s="477"/>
      <c r="BE256" s="477"/>
      <c r="BF256" s="477"/>
      <c r="BG256" s="477"/>
      <c r="BH256" s="477"/>
      <c r="BI256" s="477"/>
      <c r="BJ256" s="477"/>
      <c r="BK256" s="477"/>
      <c r="BL256" s="477"/>
      <c r="BM256" s="477"/>
      <c r="BN256" s="477"/>
      <c r="BO256" s="477"/>
      <c r="BP256" s="477"/>
      <c r="BQ256" s="477"/>
      <c r="BR256" s="477"/>
      <c r="BS256" s="477"/>
      <c r="BT256" s="477"/>
      <c r="BU256" s="477"/>
      <c r="BV256" s="477"/>
      <c r="BW256" s="477"/>
      <c r="BX256" s="477"/>
      <c r="BY256" s="477"/>
      <c r="BZ256" s="477"/>
      <c r="CA256" s="477"/>
      <c r="CB256" s="477"/>
      <c r="CC256" s="477"/>
      <c r="CD256" s="477"/>
      <c r="CE256" s="477"/>
      <c r="CF256" s="477"/>
      <c r="CG256" s="477"/>
      <c r="CH256" s="477"/>
      <c r="CI256" s="477"/>
      <c r="CJ256" s="477"/>
      <c r="CK256" s="477"/>
      <c r="CL256" s="477"/>
      <c r="CM256" s="477"/>
      <c r="CN256" s="477"/>
      <c r="CO256" s="477"/>
      <c r="CP256" s="477"/>
      <c r="CQ256" s="477"/>
      <c r="CR256" s="477"/>
      <c r="CS256" s="477"/>
      <c r="CT256" s="477"/>
      <c r="CU256" s="477"/>
      <c r="CV256" s="477"/>
      <c r="CW256" s="477"/>
      <c r="CX256" s="477"/>
      <c r="CY256" s="477"/>
      <c r="CZ256" s="477"/>
      <c r="DA256" s="477"/>
      <c r="DB256" s="477"/>
      <c r="DC256" s="477"/>
      <c r="DD256" s="477"/>
      <c r="DE256" s="477"/>
      <c r="DF256" s="477"/>
      <c r="DG256" s="477"/>
      <c r="DH256" s="477"/>
      <c r="DI256" s="477"/>
      <c r="DJ256" s="477"/>
      <c r="DK256" s="477"/>
      <c r="DL256" s="477"/>
      <c r="DM256" s="477"/>
      <c r="DN256" s="477"/>
      <c r="DO256" s="477"/>
      <c r="DP256" s="477"/>
      <c r="DQ256" s="477"/>
      <c r="DR256" s="477"/>
      <c r="DS256" s="477"/>
      <c r="DT256" s="477"/>
      <c r="DU256" s="477"/>
      <c r="DV256" s="477"/>
      <c r="DW256" s="477"/>
      <c r="DX256" s="477"/>
      <c r="DY256" s="477"/>
      <c r="DZ256" s="477"/>
    </row>
    <row r="257" hidden="1" x14ac:dyDescent="0.25"/>
  </sheetData>
  <mergeCells count="248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38A10364-5519-4B13-A67B-FE3632C54504}">
      <formula1>0</formula1>
      <formula2>1E+29</formula2>
    </dataValidation>
    <dataValidation type="whole" allowBlank="1" showInputMessage="1" showErrorMessage="1" sqref="A194:E199 F194:F196 G195:AC196 AD196:AE196 F199:AE199" xr:uid="{DE4A6893-37A6-45C5-AF2E-3FD212663E09}">
      <formula1>0</formula1>
      <formula2>1E+29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FF68-1577-4AB8-9F38-966EE3DA73A2}">
  <dimension ref="A1:DZ257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",[8]NOMBRE!B2," - ","( ",[8]NOMBRE!C2,[8]NOMBRE!D2,[8]NOMBRE!E2,[8]NOMBRE!F2,[8]NOMBRE!G2,"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",[8]NOMBRE!B6," - ","( ",[8]NOMBRE!C6,[8]NOMBRE!D6," )")</f>
        <v>MES: JULIO - ( 07 )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",[8]NOMBRE!B7)</f>
        <v>AÑO: 2022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451" t="s">
        <v>1</v>
      </c>
      <c r="B6" s="2451"/>
      <c r="C6" s="2451"/>
      <c r="D6" s="2451"/>
      <c r="E6" s="2451"/>
      <c r="F6" s="2451"/>
      <c r="G6" s="2451"/>
      <c r="H6" s="2451"/>
      <c r="I6" s="2451"/>
      <c r="J6" s="2451"/>
      <c r="K6" s="2451"/>
      <c r="L6" s="2451"/>
      <c r="M6" s="2451"/>
      <c r="N6" s="2451"/>
      <c r="O6" s="2451"/>
      <c r="P6" s="2451"/>
      <c r="Q6" s="2451"/>
      <c r="R6" s="2451"/>
      <c r="S6" s="2451"/>
      <c r="T6" s="2451"/>
      <c r="U6" s="2451"/>
      <c r="V6" s="2451"/>
      <c r="W6" s="2451"/>
      <c r="X6" s="2451"/>
      <c r="Y6" s="2585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527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524" t="s">
        <v>3</v>
      </c>
      <c r="B8" s="525"/>
      <c r="C8" s="525"/>
      <c r="D8" s="525"/>
      <c r="E8" s="525"/>
      <c r="F8" s="19"/>
      <c r="G8" s="20"/>
      <c r="H8" s="520"/>
      <c r="I8" s="521"/>
      <c r="J8" s="20"/>
      <c r="K8" s="1003"/>
      <c r="L8" s="20"/>
      <c r="M8" s="520"/>
      <c r="N8" s="521"/>
      <c r="O8" s="521"/>
      <c r="P8" s="528"/>
      <c r="Q8" s="20"/>
      <c r="R8" s="520"/>
      <c r="S8" s="520"/>
      <c r="T8" s="520"/>
      <c r="U8" s="520"/>
      <c r="V8" s="520"/>
      <c r="W8" s="520"/>
      <c r="X8" s="520"/>
      <c r="Y8" s="521"/>
      <c r="Z8" s="529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3137" t="s">
        <v>4</v>
      </c>
      <c r="B9" s="3137"/>
      <c r="C9" s="3139" t="s">
        <v>5</v>
      </c>
      <c r="D9" s="3140"/>
      <c r="E9" s="3138"/>
      <c r="F9" s="3135" t="s">
        <v>6</v>
      </c>
      <c r="G9" s="3141"/>
      <c r="H9" s="3141"/>
      <c r="I9" s="3141"/>
      <c r="J9" s="3141"/>
      <c r="K9" s="3141"/>
      <c r="L9" s="3141"/>
      <c r="M9" s="3141"/>
      <c r="N9" s="3141"/>
      <c r="O9" s="3141"/>
      <c r="P9" s="3141"/>
      <c r="Q9" s="3141"/>
      <c r="R9" s="3141"/>
      <c r="S9" s="3141"/>
      <c r="T9" s="3141"/>
      <c r="U9" s="3141"/>
      <c r="V9" s="3141"/>
      <c r="W9" s="3141"/>
      <c r="X9" s="3141"/>
      <c r="Y9" s="3136"/>
      <c r="Z9" s="1004"/>
      <c r="AA9" s="1005"/>
    </row>
    <row r="10" spans="1:130" ht="16.350000000000001" customHeight="1" x14ac:dyDescent="0.25">
      <c r="A10" s="3137"/>
      <c r="B10" s="3137"/>
      <c r="C10" s="2541"/>
      <c r="D10" s="2534"/>
      <c r="E10" s="2821"/>
      <c r="F10" s="3135" t="s">
        <v>7</v>
      </c>
      <c r="G10" s="3136"/>
      <c r="H10" s="3135" t="s">
        <v>8</v>
      </c>
      <c r="I10" s="3136"/>
      <c r="J10" s="3135" t="s">
        <v>9</v>
      </c>
      <c r="K10" s="3136"/>
      <c r="L10" s="3135" t="s">
        <v>10</v>
      </c>
      <c r="M10" s="3136"/>
      <c r="N10" s="3135" t="s">
        <v>11</v>
      </c>
      <c r="O10" s="3136"/>
      <c r="P10" s="3135" t="s">
        <v>12</v>
      </c>
      <c r="Q10" s="3136"/>
      <c r="R10" s="3135" t="s">
        <v>13</v>
      </c>
      <c r="S10" s="3136"/>
      <c r="T10" s="3135" t="s">
        <v>14</v>
      </c>
      <c r="U10" s="3136"/>
      <c r="V10" s="3135" t="s">
        <v>15</v>
      </c>
      <c r="W10" s="3136"/>
      <c r="X10" s="3135" t="s">
        <v>16</v>
      </c>
      <c r="Y10" s="3136"/>
      <c r="Z10" s="530"/>
      <c r="AA10" s="7"/>
    </row>
    <row r="11" spans="1:130" ht="16.350000000000001" customHeight="1" x14ac:dyDescent="0.25">
      <c r="A11" s="3137"/>
      <c r="B11" s="3137"/>
      <c r="C11" s="1006" t="s">
        <v>17</v>
      </c>
      <c r="D11" s="1007" t="s">
        <v>18</v>
      </c>
      <c r="E11" s="1008" t="s">
        <v>19</v>
      </c>
      <c r="F11" s="1009" t="s">
        <v>18</v>
      </c>
      <c r="G11" s="1008" t="s">
        <v>19</v>
      </c>
      <c r="H11" s="1009" t="s">
        <v>18</v>
      </c>
      <c r="I11" s="1008" t="s">
        <v>19</v>
      </c>
      <c r="J11" s="1009" t="s">
        <v>18</v>
      </c>
      <c r="K11" s="1008" t="s">
        <v>19</v>
      </c>
      <c r="L11" s="1009" t="s">
        <v>18</v>
      </c>
      <c r="M11" s="1008" t="s">
        <v>19</v>
      </c>
      <c r="N11" s="1009" t="s">
        <v>18</v>
      </c>
      <c r="O11" s="1008" t="s">
        <v>19</v>
      </c>
      <c r="P11" s="1009" t="s">
        <v>18</v>
      </c>
      <c r="Q11" s="1008" t="s">
        <v>19</v>
      </c>
      <c r="R11" s="1009" t="s">
        <v>18</v>
      </c>
      <c r="S11" s="1008" t="s">
        <v>19</v>
      </c>
      <c r="T11" s="1009" t="s">
        <v>18</v>
      </c>
      <c r="U11" s="1008" t="s">
        <v>19</v>
      </c>
      <c r="V11" s="1009" t="s">
        <v>18</v>
      </c>
      <c r="W11" s="1008" t="s">
        <v>19</v>
      </c>
      <c r="X11" s="1009" t="s">
        <v>18</v>
      </c>
      <c r="Y11" s="1008" t="s">
        <v>19</v>
      </c>
      <c r="Z11" s="1010"/>
      <c r="AA11" s="1011"/>
    </row>
    <row r="12" spans="1:130" ht="16.350000000000001" customHeight="1" x14ac:dyDescent="0.25">
      <c r="A12" s="3137" t="s">
        <v>20</v>
      </c>
      <c r="B12" s="3137"/>
      <c r="C12" s="1012">
        <f>SUM(D12+E12)</f>
        <v>0</v>
      </c>
      <c r="D12" s="1013">
        <f>SUM(F12+H12+J12+L12+N12+P12+R12+T12+V12+X12)</f>
        <v>0</v>
      </c>
      <c r="E12" s="1014">
        <f>SUM(G12+I12+K12+M12+O12+Q12+S12+U12+W12+Y12)</f>
        <v>0</v>
      </c>
      <c r="F12" s="1015"/>
      <c r="G12" s="1016"/>
      <c r="H12" s="1015"/>
      <c r="I12" s="1016"/>
      <c r="J12" s="1015"/>
      <c r="K12" s="1016"/>
      <c r="L12" s="1015"/>
      <c r="M12" s="1016"/>
      <c r="N12" s="1015"/>
      <c r="O12" s="1016"/>
      <c r="P12" s="1015"/>
      <c r="Q12" s="1016"/>
      <c r="R12" s="1015"/>
      <c r="S12" s="1016"/>
      <c r="T12" s="1015"/>
      <c r="U12" s="1016"/>
      <c r="V12" s="1015"/>
      <c r="W12" s="1016"/>
      <c r="X12" s="1015"/>
      <c r="Y12" s="1016"/>
      <c r="Z12" s="51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3138" t="s">
        <v>21</v>
      </c>
      <c r="B13" s="1017" t="s">
        <v>22</v>
      </c>
      <c r="C13" s="1018">
        <f>SUM(D13+E13)</f>
        <v>0</v>
      </c>
      <c r="D13" s="44">
        <f>SUM(F13+H13+J13+L13+N13+P13+R13+T13+V13+X13)</f>
        <v>0</v>
      </c>
      <c r="E13" s="1019">
        <f>SUM(G13+I13+K13+M13+O13+Q13+S13+U13+W13+Y13)</f>
        <v>0</v>
      </c>
      <c r="F13" s="1020"/>
      <c r="G13" s="1021"/>
      <c r="H13" s="1020"/>
      <c r="I13" s="1021"/>
      <c r="J13" s="1020"/>
      <c r="K13" s="1021"/>
      <c r="L13" s="1020"/>
      <c r="M13" s="1021"/>
      <c r="N13" s="1020"/>
      <c r="O13" s="1021"/>
      <c r="P13" s="1020"/>
      <c r="Q13" s="1021"/>
      <c r="R13" s="1020"/>
      <c r="S13" s="1021"/>
      <c r="T13" s="1020"/>
      <c r="U13" s="1021"/>
      <c r="V13" s="1020"/>
      <c r="W13" s="1021"/>
      <c r="X13" s="1020"/>
      <c r="Y13" s="1021"/>
      <c r="Z13" s="510"/>
      <c r="AA13" s="1022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821"/>
      <c r="B14" s="875" t="s">
        <v>23</v>
      </c>
      <c r="C14" s="49">
        <f>SUM(D14+E14)</f>
        <v>0</v>
      </c>
      <c r="D14" s="522">
        <f t="shared" ref="D14" si="0">SUM(F14+H14+J14+L14+N14+P14+R14+T14+V14+X14)</f>
        <v>0</v>
      </c>
      <c r="E14" s="51">
        <f>SUM(G14+I14+K14+M14+O14+Q14+S14+U14+W14+Y14)</f>
        <v>0</v>
      </c>
      <c r="F14" s="1023"/>
      <c r="G14" s="1024"/>
      <c r="H14" s="54"/>
      <c r="I14" s="55"/>
      <c r="J14" s="54"/>
      <c r="K14" s="55"/>
      <c r="L14" s="1023"/>
      <c r="M14" s="1024"/>
      <c r="N14" s="1023"/>
      <c r="O14" s="1024"/>
      <c r="P14" s="1023"/>
      <c r="Q14" s="1024"/>
      <c r="R14" s="1023"/>
      <c r="S14" s="1024"/>
      <c r="T14" s="1023"/>
      <c r="U14" s="1025"/>
      <c r="V14" s="1023"/>
      <c r="W14" s="1025"/>
      <c r="X14" s="1023"/>
      <c r="Y14" s="1024"/>
      <c r="Z14" s="510"/>
      <c r="AA14" s="523"/>
    </row>
    <row r="15" spans="1:130" ht="31.35" customHeight="1" x14ac:dyDescent="0.25">
      <c r="A15" s="524" t="s">
        <v>24</v>
      </c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19"/>
      <c r="Q15" s="876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3130" t="s">
        <v>25</v>
      </c>
      <c r="B16" s="3130" t="s">
        <v>26</v>
      </c>
      <c r="C16" s="3131" t="s">
        <v>27</v>
      </c>
      <c r="D16" s="3132"/>
      <c r="E16" s="3133"/>
      <c r="F16" s="3127" t="s">
        <v>28</v>
      </c>
      <c r="G16" s="3128"/>
      <c r="H16" s="3128"/>
      <c r="I16" s="3128"/>
      <c r="J16" s="3128"/>
      <c r="K16" s="3128"/>
      <c r="L16" s="3128"/>
      <c r="M16" s="3128"/>
      <c r="N16" s="3128"/>
      <c r="O16" s="3128"/>
      <c r="P16" s="3128"/>
      <c r="Q16" s="3134"/>
      <c r="R16" s="3133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518"/>
      <c r="B17" s="2518"/>
      <c r="C17" s="2541"/>
      <c r="D17" s="2534"/>
      <c r="E17" s="2821"/>
      <c r="F17" s="3112" t="s">
        <v>30</v>
      </c>
      <c r="G17" s="3119"/>
      <c r="H17" s="3112" t="s">
        <v>31</v>
      </c>
      <c r="I17" s="3119"/>
      <c r="J17" s="3112" t="s">
        <v>15</v>
      </c>
      <c r="K17" s="3119"/>
      <c r="L17" s="3112" t="s">
        <v>32</v>
      </c>
      <c r="M17" s="3119"/>
      <c r="N17" s="3112" t="s">
        <v>33</v>
      </c>
      <c r="O17" s="3119"/>
      <c r="P17" s="3112" t="s">
        <v>34</v>
      </c>
      <c r="Q17" s="3113"/>
      <c r="R17" s="2575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382"/>
      <c r="B18" s="2382"/>
      <c r="C18" s="1026" t="s">
        <v>17</v>
      </c>
      <c r="D18" s="1027" t="s">
        <v>18</v>
      </c>
      <c r="E18" s="1028" t="s">
        <v>19</v>
      </c>
      <c r="F18" s="1029" t="s">
        <v>18</v>
      </c>
      <c r="G18" s="1028" t="s">
        <v>19</v>
      </c>
      <c r="H18" s="1029" t="s">
        <v>18</v>
      </c>
      <c r="I18" s="1028" t="s">
        <v>19</v>
      </c>
      <c r="J18" s="1029" t="s">
        <v>18</v>
      </c>
      <c r="K18" s="1028" t="s">
        <v>19</v>
      </c>
      <c r="L18" s="1029" t="s">
        <v>18</v>
      </c>
      <c r="M18" s="1028" t="s">
        <v>19</v>
      </c>
      <c r="N18" s="1029" t="s">
        <v>18</v>
      </c>
      <c r="O18" s="1028" t="s">
        <v>19</v>
      </c>
      <c r="P18" s="1029" t="s">
        <v>18</v>
      </c>
      <c r="Q18" s="1030" t="s">
        <v>19</v>
      </c>
      <c r="R18" s="2821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3112" t="s">
        <v>35</v>
      </c>
      <c r="B19" s="3119"/>
      <c r="C19" s="1031">
        <f>SUM(D19+E19)</f>
        <v>0</v>
      </c>
      <c r="D19" s="1032">
        <f>SUM(F19+H19+J19+L19+N19+P19)</f>
        <v>0</v>
      </c>
      <c r="E19" s="1033">
        <f>SUM(G19+I19+K19+M19+O19+Q19)</f>
        <v>0</v>
      </c>
      <c r="F19" s="1034"/>
      <c r="G19" s="1035"/>
      <c r="H19" s="1034"/>
      <c r="I19" s="1035"/>
      <c r="J19" s="1034"/>
      <c r="K19" s="1035"/>
      <c r="L19" s="1034"/>
      <c r="M19" s="1035"/>
      <c r="N19" s="1036"/>
      <c r="O19" s="1035"/>
      <c r="P19" s="1036"/>
      <c r="Q19" s="1037"/>
      <c r="R19" s="1038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3130" t="s">
        <v>36</v>
      </c>
      <c r="B20" s="1039" t="s">
        <v>22</v>
      </c>
      <c r="C20" s="1018">
        <f>SUM(D20+E20)</f>
        <v>0</v>
      </c>
      <c r="D20" s="71">
        <f t="shared" ref="D20:E35" si="1">SUM(F20+H20+J20+L20+N20+P20)</f>
        <v>0</v>
      </c>
      <c r="E20" s="1019">
        <f t="shared" si="1"/>
        <v>0</v>
      </c>
      <c r="F20" s="941"/>
      <c r="G20" s="73"/>
      <c r="H20" s="941"/>
      <c r="I20" s="73"/>
      <c r="J20" s="941"/>
      <c r="K20" s="73"/>
      <c r="L20" s="941"/>
      <c r="M20" s="73"/>
      <c r="N20" s="1040"/>
      <c r="O20" s="73"/>
      <c r="P20" s="1040"/>
      <c r="Q20" s="75"/>
      <c r="R20" s="252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518"/>
      <c r="B21" s="1041" t="s">
        <v>37</v>
      </c>
      <c r="C21" s="909">
        <f t="shared" ref="C21:C28" si="2">SUM(D21+E21)</f>
        <v>0</v>
      </c>
      <c r="D21" s="80">
        <f t="shared" si="1"/>
        <v>0</v>
      </c>
      <c r="E21" s="48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518"/>
      <c r="B22" s="878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382"/>
      <c r="B23" s="877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3130" t="s">
        <v>40</v>
      </c>
      <c r="B24" s="1039" t="s">
        <v>41</v>
      </c>
      <c r="C24" s="1018">
        <f t="shared" si="2"/>
        <v>0</v>
      </c>
      <c r="D24" s="71">
        <f t="shared" si="1"/>
        <v>0</v>
      </c>
      <c r="E24" s="1019">
        <f t="shared" si="1"/>
        <v>0</v>
      </c>
      <c r="F24" s="1020"/>
      <c r="G24" s="96"/>
      <c r="H24" s="1020"/>
      <c r="I24" s="96"/>
      <c r="J24" s="1020"/>
      <c r="K24" s="96"/>
      <c r="L24" s="1020"/>
      <c r="M24" s="96"/>
      <c r="N24" s="1042"/>
      <c r="O24" s="96"/>
      <c r="P24" s="1042"/>
      <c r="Q24" s="98"/>
      <c r="R24" s="1021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518"/>
      <c r="B25" s="1043" t="s">
        <v>42</v>
      </c>
      <c r="C25" s="909">
        <f t="shared" si="2"/>
        <v>0</v>
      </c>
      <c r="D25" s="80">
        <f t="shared" si="1"/>
        <v>0</v>
      </c>
      <c r="E25" s="483">
        <f t="shared" si="1"/>
        <v>0</v>
      </c>
      <c r="F25" s="941"/>
      <c r="G25" s="73"/>
      <c r="H25" s="941"/>
      <c r="I25" s="73"/>
      <c r="J25" s="941"/>
      <c r="K25" s="73"/>
      <c r="L25" s="941"/>
      <c r="M25" s="73"/>
      <c r="N25" s="1040"/>
      <c r="O25" s="73"/>
      <c r="P25" s="1040"/>
      <c r="Q25" s="75"/>
      <c r="R25" s="252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518"/>
      <c r="B26" s="1043" t="s">
        <v>43</v>
      </c>
      <c r="C26" s="909">
        <f t="shared" si="2"/>
        <v>0</v>
      </c>
      <c r="D26" s="80">
        <f t="shared" si="1"/>
        <v>0</v>
      </c>
      <c r="E26" s="483">
        <f t="shared" si="1"/>
        <v>0</v>
      </c>
      <c r="F26" s="941"/>
      <c r="G26" s="73"/>
      <c r="H26" s="941"/>
      <c r="I26" s="73"/>
      <c r="J26" s="941"/>
      <c r="K26" s="73"/>
      <c r="L26" s="941"/>
      <c r="M26" s="73"/>
      <c r="N26" s="1040"/>
      <c r="O26" s="73"/>
      <c r="P26" s="1040"/>
      <c r="Q26" s="75"/>
      <c r="R26" s="252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518"/>
      <c r="B27" s="1044" t="s">
        <v>44</v>
      </c>
      <c r="C27" s="1045">
        <f t="shared" si="2"/>
        <v>0</v>
      </c>
      <c r="D27" s="102">
        <f t="shared" si="1"/>
        <v>0</v>
      </c>
      <c r="E27" s="486">
        <f t="shared" si="1"/>
        <v>0</v>
      </c>
      <c r="F27" s="941"/>
      <c r="G27" s="73"/>
      <c r="H27" s="941"/>
      <c r="I27" s="73"/>
      <c r="J27" s="941"/>
      <c r="K27" s="73"/>
      <c r="L27" s="941"/>
      <c r="M27" s="73"/>
      <c r="N27" s="1040"/>
      <c r="O27" s="73"/>
      <c r="P27" s="1040"/>
      <c r="Q27" s="75"/>
      <c r="R27" s="252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518"/>
      <c r="B28" s="1044" t="s">
        <v>45</v>
      </c>
      <c r="C28" s="1045">
        <f t="shared" si="2"/>
        <v>0</v>
      </c>
      <c r="D28" s="102">
        <f t="shared" si="1"/>
        <v>0</v>
      </c>
      <c r="E28" s="486">
        <f t="shared" si="1"/>
        <v>0</v>
      </c>
      <c r="F28" s="941"/>
      <c r="G28" s="73"/>
      <c r="H28" s="941"/>
      <c r="I28" s="73"/>
      <c r="J28" s="941"/>
      <c r="K28" s="73"/>
      <c r="L28" s="941"/>
      <c r="M28" s="73"/>
      <c r="N28" s="1040"/>
      <c r="O28" s="73"/>
      <c r="P28" s="1040"/>
      <c r="Q28" s="75"/>
      <c r="R28" s="252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518"/>
      <c r="B29" s="1044" t="s">
        <v>46</v>
      </c>
      <c r="C29" s="1045">
        <f>SUM(D29:E29)</f>
        <v>0</v>
      </c>
      <c r="D29" s="102">
        <f t="shared" si="1"/>
        <v>0</v>
      </c>
      <c r="E29" s="486">
        <f t="shared" si="1"/>
        <v>0</v>
      </c>
      <c r="F29" s="941"/>
      <c r="G29" s="73"/>
      <c r="H29" s="941"/>
      <c r="I29" s="73"/>
      <c r="J29" s="941"/>
      <c r="K29" s="73"/>
      <c r="L29" s="941"/>
      <c r="M29" s="73"/>
      <c r="N29" s="1040"/>
      <c r="O29" s="73"/>
      <c r="P29" s="1040"/>
      <c r="Q29" s="75"/>
      <c r="R29" s="252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518"/>
      <c r="B30" s="1044" t="s">
        <v>47</v>
      </c>
      <c r="C30" s="1045">
        <f>SUM(D30:E30)</f>
        <v>0</v>
      </c>
      <c r="D30" s="80">
        <f t="shared" si="1"/>
        <v>0</v>
      </c>
      <c r="E30" s="483">
        <f t="shared" si="1"/>
        <v>0</v>
      </c>
      <c r="F30" s="941"/>
      <c r="G30" s="73"/>
      <c r="H30" s="941"/>
      <c r="I30" s="73"/>
      <c r="J30" s="941"/>
      <c r="K30" s="73"/>
      <c r="L30" s="941"/>
      <c r="M30" s="73"/>
      <c r="N30" s="1040"/>
      <c r="O30" s="73"/>
      <c r="P30" s="1040"/>
      <c r="Q30" s="75"/>
      <c r="R30" s="252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518"/>
      <c r="B31" s="1044" t="s">
        <v>48</v>
      </c>
      <c r="C31" s="909">
        <f t="shared" ref="C31:C40" si="3">SUM(D31+E31)</f>
        <v>0</v>
      </c>
      <c r="D31" s="80">
        <f t="shared" si="1"/>
        <v>0</v>
      </c>
      <c r="E31" s="48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518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518"/>
      <c r="B33" s="878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518"/>
      <c r="B34" s="110" t="s">
        <v>51</v>
      </c>
      <c r="C34" s="111">
        <f t="shared" si="3"/>
        <v>0</v>
      </c>
      <c r="D34" s="112">
        <f t="shared" si="1"/>
        <v>0</v>
      </c>
      <c r="E34" s="534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518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375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505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3130" t="s">
        <v>54</v>
      </c>
      <c r="B38" s="1046" t="s">
        <v>37</v>
      </c>
      <c r="C38" s="1031">
        <f t="shared" si="3"/>
        <v>0</v>
      </c>
      <c r="D38" s="1032">
        <f t="shared" si="4"/>
        <v>0</v>
      </c>
      <c r="E38" s="1019">
        <f t="shared" si="4"/>
        <v>0</v>
      </c>
      <c r="F38" s="1020"/>
      <c r="G38" s="96"/>
      <c r="H38" s="1020"/>
      <c r="I38" s="96"/>
      <c r="J38" s="1020"/>
      <c r="K38" s="96"/>
      <c r="L38" s="1020"/>
      <c r="M38" s="96"/>
      <c r="N38" s="1020"/>
      <c r="O38" s="96"/>
      <c r="P38" s="1042"/>
      <c r="Q38" s="98"/>
      <c r="R38" s="1021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518"/>
      <c r="B39" s="878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382"/>
      <c r="B40" s="877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1047" t="s">
        <v>55</v>
      </c>
      <c r="B41" s="1047"/>
      <c r="C41" s="1047"/>
      <c r="D41" s="1047"/>
      <c r="E41" s="1047"/>
      <c r="F41" s="1047"/>
      <c r="G41" s="1047"/>
      <c r="H41" s="1047"/>
      <c r="I41" s="1047"/>
      <c r="J41" s="1047"/>
      <c r="K41" s="1047"/>
      <c r="L41" s="1047"/>
      <c r="M41" s="1047"/>
      <c r="N41" s="1047"/>
      <c r="O41" s="1047"/>
      <c r="P41" s="1047"/>
      <c r="Q41" s="1047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3117" t="s">
        <v>56</v>
      </c>
      <c r="B42" s="2927"/>
      <c r="C42" s="3117" t="s">
        <v>27</v>
      </c>
      <c r="D42" s="2928"/>
      <c r="E42" s="2927"/>
      <c r="F42" s="3127" t="s">
        <v>28</v>
      </c>
      <c r="G42" s="3128"/>
      <c r="H42" s="3128"/>
      <c r="I42" s="3128"/>
      <c r="J42" s="3128"/>
      <c r="K42" s="3128"/>
      <c r="L42" s="3128"/>
      <c r="M42" s="3128"/>
      <c r="N42" s="3128"/>
      <c r="O42" s="3128"/>
      <c r="P42" s="3128"/>
      <c r="Q42" s="3129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505"/>
      <c r="B43" s="2575"/>
      <c r="C43" s="2541"/>
      <c r="D43" s="2534"/>
      <c r="E43" s="2821"/>
      <c r="F43" s="3112" t="s">
        <v>30</v>
      </c>
      <c r="G43" s="3119"/>
      <c r="H43" s="3112" t="s">
        <v>31</v>
      </c>
      <c r="I43" s="3119"/>
      <c r="J43" s="3112" t="s">
        <v>15</v>
      </c>
      <c r="K43" s="3119"/>
      <c r="L43" s="3112" t="s">
        <v>32</v>
      </c>
      <c r="M43" s="3119"/>
      <c r="N43" s="3112" t="s">
        <v>33</v>
      </c>
      <c r="O43" s="3119"/>
      <c r="P43" s="3112" t="s">
        <v>34</v>
      </c>
      <c r="Q43" s="3119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541"/>
      <c r="B44" s="2821"/>
      <c r="C44" s="1026" t="s">
        <v>17</v>
      </c>
      <c r="D44" s="1027" t="s">
        <v>18</v>
      </c>
      <c r="E44" s="879" t="s">
        <v>19</v>
      </c>
      <c r="F44" s="1029" t="s">
        <v>18</v>
      </c>
      <c r="G44" s="881" t="s">
        <v>19</v>
      </c>
      <c r="H44" s="1029" t="s">
        <v>18</v>
      </c>
      <c r="I44" s="881" t="s">
        <v>19</v>
      </c>
      <c r="J44" s="1029" t="s">
        <v>18</v>
      </c>
      <c r="K44" s="881" t="s">
        <v>19</v>
      </c>
      <c r="L44" s="1029" t="s">
        <v>18</v>
      </c>
      <c r="M44" s="881" t="s">
        <v>19</v>
      </c>
      <c r="N44" s="1029" t="s">
        <v>18</v>
      </c>
      <c r="O44" s="881" t="s">
        <v>19</v>
      </c>
      <c r="P44" s="1029" t="s">
        <v>18</v>
      </c>
      <c r="Q44" s="881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3124" t="s">
        <v>37</v>
      </c>
      <c r="B45" s="3125"/>
      <c r="C45" s="1048">
        <f>SUM(D45+E45)</f>
        <v>0</v>
      </c>
      <c r="D45" s="132">
        <f t="shared" ref="D45:E48" si="5">SUM(F45+H45+J45+L45+N45+P45)</f>
        <v>0</v>
      </c>
      <c r="E45" s="1049">
        <f t="shared" si="5"/>
        <v>0</v>
      </c>
      <c r="F45" s="1020"/>
      <c r="G45" s="1021"/>
      <c r="H45" s="1020"/>
      <c r="I45" s="1021"/>
      <c r="J45" s="1020"/>
      <c r="K45" s="96"/>
      <c r="L45" s="1020"/>
      <c r="M45" s="96"/>
      <c r="N45" s="1042"/>
      <c r="O45" s="96"/>
      <c r="P45" s="1042"/>
      <c r="Q45" s="96"/>
      <c r="R45" s="511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IF(C45&lt;&gt;[8]A05!C89,"*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438" t="s">
        <v>38</v>
      </c>
      <c r="B46" s="2439"/>
      <c r="C46" s="1050">
        <f>SUM(D46+E46)</f>
        <v>0</v>
      </c>
      <c r="D46" s="136">
        <f t="shared" si="5"/>
        <v>0</v>
      </c>
      <c r="E46" s="251">
        <f t="shared" si="5"/>
        <v>0</v>
      </c>
      <c r="F46" s="82"/>
      <c r="G46" s="252"/>
      <c r="H46" s="941"/>
      <c r="I46" s="252"/>
      <c r="J46" s="941"/>
      <c r="K46" s="73"/>
      <c r="L46" s="941"/>
      <c r="M46" s="73"/>
      <c r="N46" s="1040"/>
      <c r="O46" s="73"/>
      <c r="P46" s="1040"/>
      <c r="Q46" s="73"/>
      <c r="R46" s="511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IF(C46&lt;&gt;[8]A05!C90,"*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440" t="s">
        <v>39</v>
      </c>
      <c r="B47" s="2441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511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IF(C47&lt;&gt;[8]A05!C91,"*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3114" t="s">
        <v>57</v>
      </c>
      <c r="B48" s="3115"/>
      <c r="C48" s="1051">
        <f>SUM(D48:E48)</f>
        <v>0</v>
      </c>
      <c r="D48" s="1052">
        <f t="shared" si="5"/>
        <v>0</v>
      </c>
      <c r="E48" s="1053">
        <f t="shared" si="5"/>
        <v>0</v>
      </c>
      <c r="F48" s="1034"/>
      <c r="G48" s="1038"/>
      <c r="H48" s="1034"/>
      <c r="I48" s="1038"/>
      <c r="J48" s="1034"/>
      <c r="K48" s="1035"/>
      <c r="L48" s="1034"/>
      <c r="M48" s="1035"/>
      <c r="N48" s="1036"/>
      <c r="O48" s="1035"/>
      <c r="P48" s="1036"/>
      <c r="Q48" s="1035"/>
      <c r="R48" s="511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IF(C48&lt;&gt;[8]A05!C92,"*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524" t="s">
        <v>58</v>
      </c>
      <c r="B49" s="525"/>
      <c r="C49" s="525"/>
      <c r="D49" s="525"/>
      <c r="E49" s="525"/>
      <c r="F49" s="525"/>
      <c r="G49" s="525"/>
      <c r="H49" s="525"/>
      <c r="I49" s="52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3126" t="s">
        <v>21</v>
      </c>
      <c r="B50" s="2930"/>
      <c r="C50" s="3117" t="s">
        <v>5</v>
      </c>
      <c r="D50" s="2928"/>
      <c r="E50" s="2927"/>
      <c r="F50" s="3120" t="s">
        <v>28</v>
      </c>
      <c r="G50" s="3120"/>
      <c r="H50" s="3120"/>
      <c r="I50" s="312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539"/>
      <c r="B51" s="2574"/>
      <c r="C51" s="2541"/>
      <c r="D51" s="2534"/>
      <c r="E51" s="2821"/>
      <c r="F51" s="3112" t="s">
        <v>8</v>
      </c>
      <c r="G51" s="3119"/>
      <c r="H51" s="3112" t="s">
        <v>9</v>
      </c>
      <c r="I51" s="311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540"/>
      <c r="B52" s="2835"/>
      <c r="C52" s="1026" t="s">
        <v>17</v>
      </c>
      <c r="D52" s="1027" t="s">
        <v>18</v>
      </c>
      <c r="E52" s="879" t="s">
        <v>19</v>
      </c>
      <c r="F52" s="1029" t="s">
        <v>18</v>
      </c>
      <c r="G52" s="1028" t="s">
        <v>19</v>
      </c>
      <c r="H52" s="1029" t="s">
        <v>18</v>
      </c>
      <c r="I52" s="1028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3121" t="s">
        <v>59</v>
      </c>
      <c r="B53" s="3122"/>
      <c r="C53" s="1054">
        <f>SUM(D53+E53)</f>
        <v>0</v>
      </c>
      <c r="D53" s="1055">
        <f t="shared" ref="D53:E56" si="6">SUM(F53+H53)</f>
        <v>0</v>
      </c>
      <c r="E53" s="1033">
        <f t="shared" si="6"/>
        <v>0</v>
      </c>
      <c r="F53" s="1056">
        <f>SUM(F54:F56)</f>
        <v>0</v>
      </c>
      <c r="G53" s="1053">
        <f>SUM(G54:G56)</f>
        <v>0</v>
      </c>
      <c r="H53" s="1057">
        <f>SUM(H54:H56)</f>
        <v>0</v>
      </c>
      <c r="I53" s="1058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3123" t="s">
        <v>22</v>
      </c>
      <c r="B54" s="2570"/>
      <c r="C54" s="1059">
        <f>SUM(D54+E54)</f>
        <v>0</v>
      </c>
      <c r="D54" s="150">
        <f t="shared" si="6"/>
        <v>0</v>
      </c>
      <c r="E54" s="483">
        <f t="shared" si="6"/>
        <v>0</v>
      </c>
      <c r="F54" s="941"/>
      <c r="G54" s="252"/>
      <c r="H54" s="1040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435" t="s">
        <v>60</v>
      </c>
      <c r="B55" s="2419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421" t="s">
        <v>61</v>
      </c>
      <c r="B56" s="2422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524" t="s">
        <v>62</v>
      </c>
      <c r="B57" s="525"/>
      <c r="C57" s="525"/>
      <c r="D57" s="525"/>
      <c r="E57" s="525"/>
      <c r="F57" s="525"/>
      <c r="G57" s="525"/>
      <c r="H57" s="525"/>
      <c r="I57" s="525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3117" t="s">
        <v>63</v>
      </c>
      <c r="B58" s="2928"/>
      <c r="C58" s="3117" t="s">
        <v>64</v>
      </c>
      <c r="D58" s="2928"/>
      <c r="E58" s="2927"/>
      <c r="F58" s="3112" t="s">
        <v>65</v>
      </c>
      <c r="G58" s="3118"/>
      <c r="H58" s="3118"/>
      <c r="I58" s="3118"/>
      <c r="J58" s="3118"/>
      <c r="K58" s="3118"/>
      <c r="L58" s="3118"/>
      <c r="M58" s="3118"/>
      <c r="N58" s="3118"/>
      <c r="O58" s="3113"/>
      <c r="P58" s="3029" t="s">
        <v>66</v>
      </c>
      <c r="Q58" s="2927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505"/>
      <c r="B59" s="2366"/>
      <c r="C59" s="2541"/>
      <c r="D59" s="2534"/>
      <c r="E59" s="2821"/>
      <c r="F59" s="3112" t="s">
        <v>68</v>
      </c>
      <c r="G59" s="3119"/>
      <c r="H59" s="3118" t="s">
        <v>69</v>
      </c>
      <c r="I59" s="3119"/>
      <c r="J59" s="3118" t="s">
        <v>70</v>
      </c>
      <c r="K59" s="3118"/>
      <c r="L59" s="3112" t="s">
        <v>71</v>
      </c>
      <c r="M59" s="3119"/>
      <c r="N59" s="3112" t="s">
        <v>72</v>
      </c>
      <c r="O59" s="3113"/>
      <c r="P59" s="2343"/>
      <c r="Q59" s="2331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541"/>
      <c r="B60" s="2534"/>
      <c r="C60" s="1029" t="s">
        <v>17</v>
      </c>
      <c r="D60" s="1027" t="s">
        <v>18</v>
      </c>
      <c r="E60" s="1028" t="s">
        <v>19</v>
      </c>
      <c r="F60" s="1029" t="s">
        <v>18</v>
      </c>
      <c r="G60" s="1028" t="s">
        <v>19</v>
      </c>
      <c r="H60" s="1029" t="s">
        <v>18</v>
      </c>
      <c r="I60" s="1028" t="s">
        <v>19</v>
      </c>
      <c r="J60" s="1029" t="s">
        <v>18</v>
      </c>
      <c r="K60" s="1060" t="s">
        <v>19</v>
      </c>
      <c r="L60" s="1029" t="s">
        <v>18</v>
      </c>
      <c r="M60" s="1028" t="s">
        <v>19</v>
      </c>
      <c r="N60" s="1029" t="s">
        <v>18</v>
      </c>
      <c r="O60" s="1030" t="s">
        <v>19</v>
      </c>
      <c r="P60" s="2868"/>
      <c r="Q60" s="2821"/>
      <c r="R60" s="3"/>
      <c r="S60" s="3"/>
      <c r="T60" s="3"/>
      <c r="U60" s="3"/>
      <c r="V60" s="3"/>
      <c r="W60" s="3"/>
      <c r="X60" s="3"/>
      <c r="Y60" s="3"/>
      <c r="Z60" s="3"/>
      <c r="AA60" s="1061"/>
      <c r="AB60" s="1062"/>
    </row>
    <row r="61" spans="1:130" ht="16.350000000000001" customHeight="1" x14ac:dyDescent="0.25">
      <c r="A61" s="3114" t="s">
        <v>73</v>
      </c>
      <c r="B61" s="3115"/>
      <c r="C61" s="1054">
        <f t="shared" ref="C61:C67" si="7">SUM(D61+E61)</f>
        <v>0</v>
      </c>
      <c r="D61" s="1055">
        <f>SUM(F61+H61+J61+L61+N61)</f>
        <v>0</v>
      </c>
      <c r="E61" s="1033">
        <f>SUM(G61+I61+K61+M61+O61)</f>
        <v>0</v>
      </c>
      <c r="F61" s="1034"/>
      <c r="G61" s="1035"/>
      <c r="H61" s="1063"/>
      <c r="I61" s="1035"/>
      <c r="J61" s="1063"/>
      <c r="K61" s="1064"/>
      <c r="L61" s="1034"/>
      <c r="M61" s="1035"/>
      <c r="N61" s="1034"/>
      <c r="O61" s="1037"/>
      <c r="P61" s="952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1065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3116" t="s">
        <v>74</v>
      </c>
      <c r="B62" s="3116"/>
      <c r="C62" s="909">
        <f t="shared" si="7"/>
        <v>0</v>
      </c>
      <c r="D62" s="112">
        <f t="shared" ref="D62:E64" si="8">SUM(F62+H62+J62)</f>
        <v>0</v>
      </c>
      <c r="E62" s="425">
        <f t="shared" si="8"/>
        <v>0</v>
      </c>
      <c r="F62" s="941"/>
      <c r="G62" s="73"/>
      <c r="H62" s="160"/>
      <c r="I62" s="73"/>
      <c r="J62" s="160"/>
      <c r="K62" s="161"/>
      <c r="L62" s="905"/>
      <c r="M62" s="163"/>
      <c r="N62" s="905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1067"/>
      <c r="AB62" s="1068"/>
      <c r="CA62" s="167" t="str">
        <f>IF(CG62=1," * El Número de menores pertenecientes a Pueblos Originarios NO puede ser mayor al Número Total de Menores. ","")</f>
        <v/>
      </c>
      <c r="CB62" s="167" t="str">
        <f>IF(CH62=1," * El Número de menores pertenecientes a Población Migrante NO puede ser mayor al Número Total de Menores. ","")</f>
        <v/>
      </c>
      <c r="CG62" s="167">
        <f>IF(P62&gt;$C62,1,0)</f>
        <v>0</v>
      </c>
      <c r="CH62" s="167">
        <f>IF(Q62&gt;$C62,1,0)</f>
        <v>0</v>
      </c>
    </row>
    <row r="63" spans="1:130" ht="16.350000000000001" customHeight="1" x14ac:dyDescent="0.25">
      <c r="A63" s="2418" t="s">
        <v>75</v>
      </c>
      <c r="B63" s="2419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1067"/>
      <c r="AB63" s="1068"/>
      <c r="CA63" s="167" t="str">
        <f t="shared" ref="CA63:CA67" si="9">IF(CG63=1," * El Número de menores pertenecientes a Pueblos Originarios NO puede ser mayor al Número Total de Menores. ","")</f>
        <v/>
      </c>
      <c r="CB63" s="167" t="str">
        <f t="shared" ref="CB63:CB67" si="10">IF(CH63=1," * El Número de menores pertenecientes a Población Migrante NO puede ser mayor al Número Total de Menores. ","")</f>
        <v/>
      </c>
      <c r="CG63" s="167">
        <f t="shared" ref="CG63:CH67" si="11">IF(P63&gt;$C63,1,0)</f>
        <v>0</v>
      </c>
      <c r="CH63" s="167">
        <f t="shared" si="11"/>
        <v>0</v>
      </c>
    </row>
    <row r="64" spans="1:130" ht="16.350000000000001" customHeight="1" x14ac:dyDescent="0.25">
      <c r="A64" s="2420" t="s">
        <v>76</v>
      </c>
      <c r="B64" s="2420"/>
      <c r="C64" s="88">
        <f t="shared" si="7"/>
        <v>0</v>
      </c>
      <c r="D64" s="89">
        <f t="shared" si="8"/>
        <v>0</v>
      </c>
      <c r="E64" s="168">
        <f t="shared" si="8"/>
        <v>0</v>
      </c>
      <c r="F64" s="907"/>
      <c r="G64" s="908"/>
      <c r="H64" s="176"/>
      <c r="I64" s="908"/>
      <c r="J64" s="176"/>
      <c r="K64" s="782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1069"/>
      <c r="AB64" s="1068"/>
      <c r="CA64" s="167" t="str">
        <f t="shared" si="9"/>
        <v/>
      </c>
      <c r="CB64" s="167" t="str">
        <f t="shared" si="10"/>
        <v/>
      </c>
      <c r="CG64" s="167">
        <f t="shared" si="11"/>
        <v>0</v>
      </c>
      <c r="CH64" s="167">
        <f t="shared" si="11"/>
        <v>0</v>
      </c>
    </row>
    <row r="65" spans="1:130" ht="16.350000000000001" customHeight="1" x14ac:dyDescent="0.25">
      <c r="A65" s="2420" t="s">
        <v>77</v>
      </c>
      <c r="B65" s="2420"/>
      <c r="C65" s="909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782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560"/>
      <c r="CA65" s="167" t="str">
        <f t="shared" si="9"/>
        <v/>
      </c>
      <c r="CB65" s="167" t="str">
        <f t="shared" si="10"/>
        <v/>
      </c>
      <c r="CG65" s="167">
        <f t="shared" si="11"/>
        <v>0</v>
      </c>
      <c r="CH65" s="167">
        <f t="shared" si="11"/>
        <v>0</v>
      </c>
    </row>
    <row r="66" spans="1:130" ht="16.350000000000001" customHeight="1" x14ac:dyDescent="0.25">
      <c r="A66" s="2553" t="s">
        <v>78</v>
      </c>
      <c r="B66" s="2553"/>
      <c r="C66" s="909">
        <f t="shared" si="7"/>
        <v>0</v>
      </c>
      <c r="D66" s="89">
        <f t="shared" ref="D66:D67" si="12">SUM(J66+L66+N66)</f>
        <v>0</v>
      </c>
      <c r="E66" s="159">
        <f>SUM(K66+M66+O66)</f>
        <v>0</v>
      </c>
      <c r="F66" s="182"/>
      <c r="G66" s="183"/>
      <c r="H66" s="182"/>
      <c r="I66" s="183"/>
      <c r="J66" s="176"/>
      <c r="K66" s="782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560"/>
      <c r="CA66" s="167" t="str">
        <f t="shared" si="9"/>
        <v/>
      </c>
      <c r="CB66" s="167" t="str">
        <f t="shared" si="10"/>
        <v/>
      </c>
      <c r="CG66" s="167">
        <f t="shared" si="11"/>
        <v>0</v>
      </c>
      <c r="CH66" s="167">
        <f t="shared" si="11"/>
        <v>0</v>
      </c>
    </row>
    <row r="67" spans="1:130" ht="16.350000000000001" customHeight="1" x14ac:dyDescent="0.25">
      <c r="A67" s="2410" t="s">
        <v>79</v>
      </c>
      <c r="B67" s="2410"/>
      <c r="C67" s="184">
        <f t="shared" si="7"/>
        <v>0</v>
      </c>
      <c r="D67" s="92">
        <f t="shared" si="12"/>
        <v>0</v>
      </c>
      <c r="E67" s="185">
        <f>SUM(K67+M67+O67)</f>
        <v>0</v>
      </c>
      <c r="F67" s="186"/>
      <c r="G67" s="187"/>
      <c r="H67" s="186"/>
      <c r="I67" s="187"/>
      <c r="J67" s="188"/>
      <c r="K67" s="189"/>
      <c r="L67" s="190"/>
      <c r="M67" s="526"/>
      <c r="N67" s="531"/>
      <c r="O67" s="193"/>
      <c r="P67" s="194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560"/>
      <c r="CA67" s="167" t="str">
        <f t="shared" si="9"/>
        <v/>
      </c>
      <c r="CB67" s="167" t="str">
        <f t="shared" si="10"/>
        <v/>
      </c>
      <c r="CG67" s="167">
        <f t="shared" si="11"/>
        <v>0</v>
      </c>
      <c r="CH67" s="167">
        <f t="shared" si="11"/>
        <v>0</v>
      </c>
    </row>
    <row r="68" spans="1:130" s="8" customFormat="1" ht="31.35" customHeight="1" x14ac:dyDescent="0.25">
      <c r="A68" s="195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070"/>
      <c r="V68" s="1070"/>
      <c r="W68" s="1070"/>
      <c r="X68" s="1070"/>
      <c r="Y68" s="1070"/>
      <c r="Z68" s="1069"/>
      <c r="AA68" s="106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5" t="s">
        <v>81</v>
      </c>
      <c r="B69" s="195"/>
      <c r="C69" s="195"/>
      <c r="D69" s="195"/>
      <c r="E69" s="195"/>
      <c r="F69" s="195"/>
      <c r="G69" s="195"/>
      <c r="H69" s="195"/>
      <c r="I69" s="195"/>
      <c r="J69" s="197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1069"/>
      <c r="V69" s="1069"/>
      <c r="W69" s="1069"/>
      <c r="X69" s="1069"/>
      <c r="Y69" s="1069"/>
      <c r="Z69" s="1069"/>
      <c r="AA69" s="106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3089" t="s">
        <v>82</v>
      </c>
      <c r="B70" s="3089"/>
      <c r="C70" s="3089" t="s">
        <v>64</v>
      </c>
      <c r="D70" s="512"/>
      <c r="E70" s="3"/>
      <c r="F70" s="3"/>
      <c r="G70" s="3"/>
      <c r="H70" s="3"/>
      <c r="I70" s="3"/>
      <c r="J70" s="3"/>
      <c r="K70" s="199"/>
      <c r="L70" s="199"/>
      <c r="M70" s="199"/>
      <c r="N70" s="7"/>
      <c r="O70" s="7"/>
      <c r="P70" s="7"/>
      <c r="Q70" s="7"/>
      <c r="R70" s="1069"/>
      <c r="S70" s="1069"/>
      <c r="T70" s="1069"/>
      <c r="U70" s="1069"/>
      <c r="V70" s="1069"/>
      <c r="W70" s="1069"/>
      <c r="X70" s="1069"/>
      <c r="Y70" s="1069"/>
      <c r="Z70" s="1069"/>
      <c r="AA70" s="1069"/>
    </row>
    <row r="71" spans="1:130" ht="16.350000000000001" customHeight="1" x14ac:dyDescent="0.25">
      <c r="A71" s="2382"/>
      <c r="B71" s="2382"/>
      <c r="C71" s="2382"/>
      <c r="D71" s="3"/>
      <c r="E71" s="3"/>
      <c r="F71" s="3"/>
      <c r="G71" s="3"/>
      <c r="H71" s="3"/>
      <c r="I71" s="3"/>
      <c r="J71" s="3"/>
      <c r="K71" s="199"/>
      <c r="L71" s="199"/>
      <c r="M71" s="199"/>
      <c r="N71" s="7"/>
      <c r="O71" s="7"/>
      <c r="P71" s="7"/>
      <c r="Q71" s="7"/>
      <c r="R71" s="1069"/>
      <c r="S71" s="1069"/>
      <c r="T71" s="1069"/>
      <c r="U71" s="1069"/>
      <c r="V71" s="1069"/>
      <c r="W71" s="1069"/>
      <c r="X71" s="1069"/>
      <c r="Y71" s="1069"/>
      <c r="Z71" s="1069"/>
      <c r="AA71" s="1069"/>
    </row>
    <row r="72" spans="1:130" ht="16.350000000000001" customHeight="1" x14ac:dyDescent="0.25">
      <c r="A72" s="3111" t="s">
        <v>64</v>
      </c>
      <c r="B72" s="3111"/>
      <c r="C72" s="1071">
        <f>SUM(C73:C76)</f>
        <v>0</v>
      </c>
      <c r="D72" s="1"/>
      <c r="E72" s="3"/>
      <c r="F72" s="3"/>
      <c r="G72" s="3"/>
      <c r="H72" s="3"/>
      <c r="I72" s="3"/>
      <c r="J72" s="3"/>
      <c r="K72" s="199"/>
      <c r="L72" s="199"/>
      <c r="M72" s="199"/>
      <c r="N72" s="7"/>
      <c r="O72" s="7"/>
      <c r="P72" s="7"/>
      <c r="Q72" s="7"/>
      <c r="R72" s="1069"/>
      <c r="S72" s="1069"/>
      <c r="T72" s="1072"/>
      <c r="U72" s="1072"/>
      <c r="V72" s="1072"/>
      <c r="W72" s="1072"/>
      <c r="X72" s="1072"/>
      <c r="Y72" s="1072"/>
      <c r="Z72" s="1069"/>
      <c r="AA72" s="1069"/>
    </row>
    <row r="73" spans="1:130" ht="16.350000000000001" customHeight="1" x14ac:dyDescent="0.25">
      <c r="A73" s="2412" t="s">
        <v>83</v>
      </c>
      <c r="B73" s="2412"/>
      <c r="C73" s="202"/>
      <c r="D73" s="1"/>
      <c r="E73" s="3"/>
      <c r="F73" s="3"/>
      <c r="G73" s="3"/>
      <c r="H73" s="3"/>
      <c r="I73" s="3"/>
      <c r="J73" s="3"/>
      <c r="K73" s="199"/>
      <c r="L73" s="199"/>
      <c r="M73" s="199"/>
      <c r="N73" s="7"/>
      <c r="O73" s="7"/>
      <c r="P73" s="7"/>
      <c r="Q73" s="7"/>
      <c r="R73" s="1069"/>
      <c r="S73" s="1069"/>
      <c r="T73" s="1072"/>
      <c r="U73" s="1072"/>
      <c r="V73" s="1072"/>
      <c r="W73" s="1072"/>
      <c r="X73" s="1072"/>
      <c r="Y73" s="1072"/>
      <c r="Z73" s="1069"/>
      <c r="AA73" s="1069"/>
    </row>
    <row r="74" spans="1:130" ht="16.350000000000001" customHeight="1" x14ac:dyDescent="0.25">
      <c r="A74" s="2403" t="s">
        <v>84</v>
      </c>
      <c r="B74" s="2403"/>
      <c r="C74" s="203"/>
      <c r="D74" s="1"/>
      <c r="E74" s="3"/>
      <c r="F74" s="3"/>
      <c r="G74" s="3"/>
      <c r="H74" s="3"/>
      <c r="I74" s="3"/>
      <c r="J74" s="3"/>
      <c r="K74" s="199"/>
      <c r="L74" s="199"/>
      <c r="M74" s="199"/>
      <c r="N74" s="7"/>
      <c r="O74" s="7"/>
      <c r="P74" s="7"/>
      <c r="Q74" s="7"/>
      <c r="R74" s="1069"/>
      <c r="S74" s="1069"/>
      <c r="T74" s="1072"/>
      <c r="U74" s="1072"/>
      <c r="V74" s="1072"/>
      <c r="W74" s="1072"/>
      <c r="X74" s="1072"/>
      <c r="Y74" s="1072"/>
      <c r="Z74" s="1069"/>
      <c r="AA74" s="1069"/>
    </row>
    <row r="75" spans="1:130" ht="16.350000000000001" customHeight="1" x14ac:dyDescent="0.25">
      <c r="A75" s="2403" t="s">
        <v>22</v>
      </c>
      <c r="B75" s="2403"/>
      <c r="C75" s="203"/>
      <c r="D75" s="1"/>
      <c r="E75" s="3"/>
      <c r="F75" s="3"/>
      <c r="G75" s="3"/>
      <c r="H75" s="3"/>
      <c r="I75" s="3"/>
      <c r="J75" s="3"/>
      <c r="K75" s="199"/>
      <c r="L75" s="199"/>
      <c r="M75" s="199"/>
      <c r="N75" s="7"/>
      <c r="O75" s="7"/>
      <c r="P75" s="7"/>
      <c r="Q75" s="7"/>
      <c r="R75" s="1069"/>
      <c r="S75" s="1069"/>
      <c r="T75" s="1072"/>
      <c r="U75" s="1072"/>
      <c r="V75" s="1072"/>
      <c r="W75" s="1072"/>
      <c r="X75" s="1072"/>
      <c r="Y75" s="1072"/>
      <c r="Z75" s="1069"/>
      <c r="AA75" s="1069"/>
    </row>
    <row r="76" spans="1:130" ht="16.350000000000001" customHeight="1" x14ac:dyDescent="0.25">
      <c r="A76" s="2404" t="s">
        <v>85</v>
      </c>
      <c r="B76" s="2404"/>
      <c r="C76" s="204"/>
      <c r="D76" s="1"/>
      <c r="E76" s="3"/>
      <c r="F76" s="3"/>
      <c r="G76" s="3"/>
      <c r="H76" s="3"/>
      <c r="I76" s="3"/>
      <c r="J76" s="3"/>
      <c r="K76" s="199"/>
      <c r="L76" s="199"/>
      <c r="M76" s="199"/>
      <c r="N76" s="7"/>
      <c r="O76" s="7"/>
      <c r="P76" s="7"/>
      <c r="Q76" s="7"/>
      <c r="R76" s="1069"/>
      <c r="S76" s="1069"/>
      <c r="T76" s="1072"/>
      <c r="U76" s="1072"/>
      <c r="V76" s="1072"/>
      <c r="W76" s="1072"/>
      <c r="X76" s="1072"/>
      <c r="Y76" s="1072"/>
      <c r="Z76" s="1069"/>
      <c r="AA76" s="1069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5"/>
      <c r="G77" s="195"/>
      <c r="H77" s="195"/>
      <c r="I77" s="195"/>
      <c r="J77" s="3"/>
      <c r="K77" s="205"/>
      <c r="L77" s="205"/>
      <c r="M77" s="205"/>
      <c r="N77" s="7"/>
      <c r="O77" s="7"/>
      <c r="P77" s="7"/>
      <c r="Q77" s="7"/>
      <c r="R77" s="1069"/>
      <c r="S77" s="1069"/>
      <c r="T77" s="1069"/>
      <c r="U77" s="1072"/>
      <c r="V77" s="1072"/>
      <c r="W77" s="1072"/>
      <c r="X77" s="1072"/>
      <c r="Y77" s="1072"/>
      <c r="Z77" s="1069"/>
      <c r="AA77" s="1069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3076" t="s">
        <v>87</v>
      </c>
      <c r="B78" s="3077"/>
      <c r="C78" s="1073" t="s">
        <v>88</v>
      </c>
      <c r="D78" s="1073" t="s">
        <v>38</v>
      </c>
      <c r="E78" s="1073" t="s">
        <v>89</v>
      </c>
      <c r="F78" s="1073" t="s">
        <v>90</v>
      </c>
      <c r="G78" s="3"/>
      <c r="H78" s="3"/>
      <c r="I78" s="3"/>
      <c r="J78" s="3"/>
      <c r="K78" s="205"/>
      <c r="L78" s="205"/>
      <c r="M78" s="205"/>
      <c r="N78" s="7"/>
      <c r="O78" s="7"/>
      <c r="P78" s="7"/>
      <c r="Q78" s="7"/>
      <c r="R78" s="1069"/>
      <c r="S78" s="1069"/>
      <c r="T78" s="1069"/>
      <c r="U78" s="1072"/>
      <c r="V78" s="1072"/>
      <c r="W78" s="1072"/>
      <c r="X78" s="1072"/>
      <c r="Y78" s="1072"/>
      <c r="Z78" s="1069"/>
      <c r="AA78" s="1069"/>
      <c r="CG78" s="10">
        <v>0</v>
      </c>
    </row>
    <row r="79" spans="1:130" ht="21.75" customHeight="1" x14ac:dyDescent="0.25">
      <c r="A79" s="3109" t="s">
        <v>91</v>
      </c>
      <c r="B79" s="3110"/>
      <c r="C79" s="1074"/>
      <c r="D79" s="1074"/>
      <c r="E79" s="1074"/>
      <c r="F79" s="1074"/>
      <c r="G79" s="3" t="str">
        <f>CA79&amp;CB79&amp;CC79</f>
        <v/>
      </c>
      <c r="H79" s="3"/>
      <c r="I79" s="3"/>
      <c r="J79" s="3"/>
      <c r="K79" s="205"/>
      <c r="L79" s="205"/>
      <c r="M79" s="205"/>
      <c r="N79" s="7"/>
      <c r="O79" s="7"/>
      <c r="P79" s="7"/>
      <c r="Q79" s="7"/>
      <c r="R79" s="1075"/>
      <c r="S79" s="1075"/>
      <c r="T79" s="1075"/>
      <c r="U79" s="1076"/>
      <c r="V79" s="1076"/>
      <c r="W79" s="1076"/>
      <c r="X79" s="1076"/>
      <c r="Y79" s="1076"/>
      <c r="Z79" s="1075"/>
      <c r="AA79" s="1075"/>
      <c r="CA79" s="167" t="str">
        <f>IF(CG79=1,"* Las Aplicaciones de EPSA con resultado de Riesgo NO DEBE ser MAYOR que el Total de las aplicaciones. ","")</f>
        <v/>
      </c>
      <c r="CB79" s="167" t="str">
        <f>IF(CH79=1,"* Las Aplicaciones de EPSA con resultado de Riesgo NO DEBE ser MENOR que las Derivaciones a equipo de cabecera. ","")</f>
        <v/>
      </c>
      <c r="CC79" s="167" t="str">
        <f>IF(CI79=1,"* Las Aplicaciones de EPSA asociadas a Violencia Intrafamiliar NO DEBEN ser MAYOR al Total de las aplicaciones. ","")</f>
        <v/>
      </c>
      <c r="CG79" s="167">
        <f>IF(C79&lt;D79,1,0)</f>
        <v>0</v>
      </c>
      <c r="CH79" s="167">
        <f>IF(D79&lt;E79,1,0)</f>
        <v>0</v>
      </c>
      <c r="CI79" s="167">
        <f>IF(F79&gt;C79,1,0)</f>
        <v>0</v>
      </c>
    </row>
    <row r="80" spans="1:130" ht="22.5" customHeight="1" x14ac:dyDescent="0.25">
      <c r="A80" s="2551" t="s">
        <v>92</v>
      </c>
      <c r="B80" s="2860"/>
      <c r="C80" s="532"/>
      <c r="D80" s="532"/>
      <c r="E80" s="532"/>
      <c r="F80" s="532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1069"/>
      <c r="S80" s="1069"/>
      <c r="T80" s="1069"/>
      <c r="U80" s="1069"/>
      <c r="V80" s="1069"/>
      <c r="W80" s="1069"/>
      <c r="X80" s="1069"/>
      <c r="Y80" s="1069"/>
      <c r="Z80" s="1069"/>
      <c r="AA80" s="1069"/>
      <c r="CA80" s="167" t="str">
        <f>IF(CG80=1,"* Las Aplicaciones de EPSA con resultado de Riesgo NO DEBE ser MAYOR que el Total de las aplicaciones. ","")</f>
        <v/>
      </c>
      <c r="CB80" s="167" t="str">
        <f>IF(CH80=1,"* Las Aplicaciones de EPSA con resultado de Riesgo NO DEBE ser MENOR que las Derivaciones a equipo de cabecera. ","")</f>
        <v/>
      </c>
      <c r="CC80" s="167" t="str">
        <f>IF(CI80=1,"* Las Aplicaciones de EPSA asociadas a Violencia Intrafamiliar NO DEBEN ser MAYOR al Total de las aplicaciones. ","")</f>
        <v/>
      </c>
      <c r="CG80" s="167">
        <f>IF(C80&lt;D80,1,0)</f>
        <v>0</v>
      </c>
      <c r="CH80" s="167">
        <f>IF(D80&lt;E80,1,0)</f>
        <v>0</v>
      </c>
      <c r="CI80" s="167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5"/>
      <c r="G81" s="195"/>
      <c r="H81" s="195"/>
      <c r="I81" s="1077"/>
      <c r="J81" s="1078"/>
      <c r="K81" s="1077"/>
      <c r="L81" s="1069"/>
      <c r="M81" s="1069"/>
      <c r="N81" s="1069"/>
      <c r="O81" s="1069"/>
      <c r="P81" s="1079"/>
      <c r="Q81" s="1078"/>
      <c r="R81" s="1069"/>
      <c r="S81" s="1069"/>
      <c r="T81" s="1069"/>
      <c r="U81" s="1069"/>
      <c r="V81" s="1069"/>
      <c r="W81" s="1069"/>
      <c r="X81" s="1069"/>
      <c r="Y81" s="1069"/>
      <c r="Z81" s="1069"/>
      <c r="AA81" s="1069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3078" t="s">
        <v>94</v>
      </c>
      <c r="B82" s="3107"/>
      <c r="C82" s="1080" t="s">
        <v>88</v>
      </c>
      <c r="D82" s="1081" t="s">
        <v>95</v>
      </c>
      <c r="E82" s="1081" t="s">
        <v>96</v>
      </c>
      <c r="F82" s="1081" t="s">
        <v>97</v>
      </c>
      <c r="G82" s="214"/>
      <c r="H82" s="214"/>
      <c r="I82" s="1082"/>
      <c r="J82" s="1082"/>
      <c r="K82" s="1077"/>
      <c r="L82" s="1069"/>
      <c r="M82" s="1069"/>
      <c r="N82" s="1069"/>
      <c r="O82" s="1069"/>
      <c r="P82" s="1069"/>
      <c r="Q82" s="1069"/>
      <c r="R82" s="1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3107" t="s">
        <v>98</v>
      </c>
      <c r="B83" s="1083" t="s">
        <v>99</v>
      </c>
      <c r="C83" s="1074"/>
      <c r="D83" s="1084"/>
      <c r="E83" s="1074"/>
      <c r="F83" s="1074"/>
      <c r="G83" s="51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1085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331"/>
      <c r="B84" s="219" t="s">
        <v>100</v>
      </c>
      <c r="C84" s="220"/>
      <c r="D84" s="221"/>
      <c r="E84" s="220"/>
      <c r="F84" s="222"/>
      <c r="G84" s="51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1069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401" t="s">
        <v>101</v>
      </c>
      <c r="B85" s="223" t="s">
        <v>102</v>
      </c>
      <c r="C85" s="224"/>
      <c r="D85" s="224"/>
      <c r="E85" s="225"/>
      <c r="F85" s="202"/>
      <c r="G85" s="51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1069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382"/>
      <c r="B86" s="226" t="s">
        <v>103</v>
      </c>
      <c r="C86" s="204"/>
      <c r="D86" s="204"/>
      <c r="E86" s="227"/>
      <c r="F86" s="204"/>
      <c r="G86" s="51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1069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8"/>
      <c r="C87" s="229"/>
      <c r="D87" s="229"/>
      <c r="E87" s="229"/>
      <c r="F87" s="7"/>
      <c r="G87" s="3"/>
      <c r="H87" s="205"/>
      <c r="I87" s="7"/>
      <c r="J87" s="230"/>
      <c r="K87" s="1078"/>
      <c r="L87" s="1086"/>
      <c r="M87" s="1086"/>
      <c r="N87" s="1069"/>
      <c r="O87" s="1069"/>
      <c r="P87" s="1069"/>
      <c r="Q87" s="1069"/>
      <c r="R87" s="1069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3108" t="s">
        <v>105</v>
      </c>
      <c r="B88" s="3107"/>
      <c r="C88" s="3076" t="s">
        <v>64</v>
      </c>
      <c r="D88" s="3090"/>
      <c r="E88" s="3077"/>
      <c r="F88" s="3076" t="s">
        <v>106</v>
      </c>
      <c r="G88" s="3077"/>
      <c r="H88" s="3076" t="s">
        <v>107</v>
      </c>
      <c r="I88" s="3077"/>
      <c r="J88" s="199"/>
      <c r="K88" s="1087"/>
      <c r="L88" s="1072"/>
      <c r="M88" s="1072"/>
      <c r="N88" s="1086"/>
      <c r="O88" s="1086"/>
      <c r="P88" s="1072"/>
      <c r="Q88" s="1072"/>
      <c r="R88" s="1069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357"/>
      <c r="B89" s="2821"/>
      <c r="C89" s="1088" t="s">
        <v>17</v>
      </c>
      <c r="D89" s="1089" t="s">
        <v>18</v>
      </c>
      <c r="E89" s="1090" t="s">
        <v>19</v>
      </c>
      <c r="F89" s="1091" t="s">
        <v>18</v>
      </c>
      <c r="G89" s="1090" t="s">
        <v>19</v>
      </c>
      <c r="H89" s="1091" t="s">
        <v>18</v>
      </c>
      <c r="I89" s="1090" t="s">
        <v>19</v>
      </c>
      <c r="J89" s="3"/>
      <c r="K89" s="199"/>
      <c r="L89" s="1072"/>
      <c r="M89" s="1072"/>
      <c r="N89" s="1072"/>
      <c r="O89" s="1086"/>
      <c r="P89" s="1086"/>
      <c r="Q89" s="1072"/>
      <c r="R89" s="1072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3076" t="s">
        <v>64</v>
      </c>
      <c r="B90" s="3077"/>
      <c r="C90" s="1092">
        <f>SUM(C91:C95)</f>
        <v>0</v>
      </c>
      <c r="D90" s="1093">
        <f t="shared" ref="D90:I90" si="13">SUM(D91:D95)</f>
        <v>0</v>
      </c>
      <c r="E90" s="1094">
        <f t="shared" si="13"/>
        <v>0</v>
      </c>
      <c r="F90" s="1095">
        <f>SUM(F91:F95)</f>
        <v>0</v>
      </c>
      <c r="G90" s="1058">
        <f t="shared" si="13"/>
        <v>0</v>
      </c>
      <c r="H90" s="1095">
        <f t="shared" si="13"/>
        <v>0</v>
      </c>
      <c r="I90" s="1058">
        <f t="shared" si="13"/>
        <v>0</v>
      </c>
      <c r="J90" s="19"/>
      <c r="K90" s="19"/>
      <c r="L90" s="1079"/>
      <c r="M90" s="1072"/>
      <c r="N90" s="1072"/>
      <c r="O90" s="1086"/>
      <c r="P90" s="1086"/>
      <c r="Q90" s="1096"/>
      <c r="R90" s="1096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3105" t="s">
        <v>22</v>
      </c>
      <c r="B91" s="3106"/>
      <c r="C91" s="1097">
        <f>SUM(D91+E91)</f>
        <v>0</v>
      </c>
      <c r="D91" s="1098">
        <f>SUM(F91+H91)</f>
        <v>0</v>
      </c>
      <c r="E91" s="1099">
        <f t="shared" ref="D91:E95" si="14">SUM(G91+I91)</f>
        <v>0</v>
      </c>
      <c r="F91" s="1100"/>
      <c r="G91" s="1101"/>
      <c r="H91" s="1100"/>
      <c r="I91" s="1101"/>
      <c r="J91" s="199"/>
      <c r="K91" s="199"/>
      <c r="L91" s="1072"/>
      <c r="M91" s="1072"/>
      <c r="N91" s="1072"/>
      <c r="O91" s="1086"/>
      <c r="P91" s="1086"/>
      <c r="Q91" s="1096"/>
      <c r="R91" s="1096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397" t="s">
        <v>85</v>
      </c>
      <c r="B92" s="2348"/>
      <c r="C92" s="1102">
        <f>SUM(D92+E92)</f>
        <v>0</v>
      </c>
      <c r="D92" s="250">
        <f t="shared" si="14"/>
        <v>0</v>
      </c>
      <c r="E92" s="251">
        <f t="shared" si="14"/>
        <v>0</v>
      </c>
      <c r="F92" s="1103"/>
      <c r="G92" s="252"/>
      <c r="H92" s="1103"/>
      <c r="I92" s="252"/>
      <c r="J92" s="199"/>
      <c r="K92" s="199"/>
      <c r="L92" s="1072"/>
      <c r="M92" s="1072"/>
      <c r="N92" s="1072"/>
      <c r="O92" s="1086"/>
      <c r="P92" s="1086"/>
      <c r="Q92" s="1096"/>
      <c r="R92" s="1096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397" t="s">
        <v>84</v>
      </c>
      <c r="B93" s="2348"/>
      <c r="C93" s="1102">
        <f>SUM(D93+E93)</f>
        <v>0</v>
      </c>
      <c r="D93" s="250">
        <f t="shared" si="14"/>
        <v>0</v>
      </c>
      <c r="E93" s="251">
        <f t="shared" si="14"/>
        <v>0</v>
      </c>
      <c r="F93" s="82"/>
      <c r="G93" s="86"/>
      <c r="H93" s="82"/>
      <c r="I93" s="86"/>
      <c r="J93" s="199"/>
      <c r="K93" s="199"/>
      <c r="L93" s="1072"/>
      <c r="M93" s="1072"/>
      <c r="N93" s="1072"/>
      <c r="O93" s="1086"/>
      <c r="P93" s="1086"/>
      <c r="Q93" s="1096"/>
      <c r="R93" s="1096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398" t="s">
        <v>108</v>
      </c>
      <c r="B94" s="2399"/>
      <c r="C94" s="253">
        <f>SUM(D94+E94)</f>
        <v>0</v>
      </c>
      <c r="D94" s="254">
        <f t="shared" si="14"/>
        <v>0</v>
      </c>
      <c r="E94" s="255">
        <f t="shared" si="14"/>
        <v>0</v>
      </c>
      <c r="F94" s="105"/>
      <c r="G94" s="109"/>
      <c r="H94" s="105"/>
      <c r="I94" s="109"/>
      <c r="J94" s="199"/>
      <c r="K94" s="199"/>
      <c r="L94" s="1072"/>
      <c r="M94" s="1072"/>
      <c r="N94" s="1072"/>
      <c r="O94" s="1086"/>
      <c r="P94" s="1086"/>
      <c r="Q94" s="1096"/>
      <c r="R94" s="1096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384" t="s">
        <v>109</v>
      </c>
      <c r="B95" s="2385"/>
      <c r="C95" s="256">
        <f>SUM(D95+E95)</f>
        <v>0</v>
      </c>
      <c r="D95" s="257">
        <f t="shared" si="14"/>
        <v>0</v>
      </c>
      <c r="E95" s="140">
        <f t="shared" si="14"/>
        <v>0</v>
      </c>
      <c r="F95" s="54"/>
      <c r="G95" s="55"/>
      <c r="H95" s="54"/>
      <c r="I95" s="55"/>
      <c r="J95" s="199"/>
      <c r="K95" s="199"/>
      <c r="L95" s="1072"/>
      <c r="M95" s="1072"/>
      <c r="N95" s="1072"/>
      <c r="O95" s="1086"/>
      <c r="P95" s="1086"/>
      <c r="Q95" s="1096"/>
      <c r="R95" s="1096"/>
      <c r="S95" s="7"/>
      <c r="T95" s="7"/>
      <c r="U95" s="7"/>
      <c r="V95" s="7"/>
      <c r="W95" s="7"/>
      <c r="X95" s="7"/>
      <c r="Y95" s="7"/>
      <c r="Z95" s="7"/>
      <c r="AA95" s="7"/>
    </row>
    <row r="96" spans="1:130" s="261" customFormat="1" ht="31.35" customHeight="1" x14ac:dyDescent="0.25">
      <c r="A96" s="2386" t="s">
        <v>110</v>
      </c>
      <c r="B96" s="2386"/>
      <c r="C96" s="2386"/>
      <c r="D96" s="2386"/>
      <c r="E96" s="2386"/>
      <c r="F96" s="2386"/>
      <c r="G96" s="2386"/>
      <c r="H96" s="2386"/>
      <c r="I96" s="2386"/>
      <c r="J96" s="2386"/>
      <c r="K96" s="2386"/>
      <c r="L96" s="2386"/>
      <c r="M96" s="2386"/>
      <c r="N96" s="2386"/>
      <c r="O96" s="2386"/>
      <c r="P96" s="2386"/>
      <c r="Q96" s="258"/>
      <c r="R96" s="7"/>
      <c r="S96" s="7"/>
      <c r="T96" s="7"/>
      <c r="U96" s="7"/>
      <c r="V96" s="7"/>
      <c r="W96" s="7"/>
      <c r="X96" s="7"/>
      <c r="Y96" s="7"/>
      <c r="Z96" s="7"/>
      <c r="AA96" s="7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60"/>
      <c r="CB96" s="260"/>
      <c r="CC96" s="260"/>
      <c r="CD96" s="260"/>
      <c r="CE96" s="260"/>
      <c r="CF96" s="260"/>
      <c r="CG96" s="260"/>
      <c r="CH96" s="260"/>
      <c r="CI96" s="260"/>
      <c r="CJ96" s="260"/>
      <c r="CK96" s="260"/>
      <c r="CL96" s="260"/>
      <c r="CM96" s="260"/>
      <c r="CN96" s="260"/>
      <c r="CO96" s="260"/>
      <c r="CP96" s="260"/>
      <c r="CQ96" s="260"/>
      <c r="CR96" s="260"/>
      <c r="CS96" s="260"/>
      <c r="CT96" s="260"/>
      <c r="CU96" s="260"/>
      <c r="CV96" s="260"/>
      <c r="CW96" s="260"/>
      <c r="CX96" s="260"/>
      <c r="CY96" s="260"/>
      <c r="CZ96" s="260"/>
    </row>
    <row r="97" spans="1:130" s="261" customFormat="1" ht="31.35" customHeight="1" x14ac:dyDescent="0.25">
      <c r="A97" s="2387" t="s">
        <v>111</v>
      </c>
      <c r="B97" s="2387"/>
      <c r="C97" s="2387"/>
      <c r="D97" s="2387"/>
      <c r="E97" s="2387"/>
      <c r="F97" s="2388"/>
      <c r="G97" s="2388"/>
      <c r="H97" s="2388"/>
      <c r="I97" s="2388"/>
      <c r="J97" s="2388"/>
      <c r="K97" s="2388"/>
      <c r="L97" s="2388"/>
      <c r="M97" s="2388"/>
      <c r="N97" s="2388"/>
      <c r="O97" s="2388"/>
      <c r="P97" s="2388"/>
      <c r="Q97" s="2388"/>
      <c r="R97" s="7"/>
      <c r="S97" s="7"/>
      <c r="T97" s="7"/>
      <c r="U97" s="7"/>
      <c r="V97" s="7"/>
      <c r="W97" s="7"/>
      <c r="X97" s="7"/>
      <c r="Y97" s="7"/>
      <c r="Z97" s="7"/>
      <c r="AA97" s="7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  <c r="CY97" s="260"/>
      <c r="CZ97" s="260"/>
    </row>
    <row r="98" spans="1:130" s="20" customFormat="1" ht="31.35" customHeight="1" x14ac:dyDescent="0.25">
      <c r="A98" s="3101" t="s">
        <v>112</v>
      </c>
      <c r="B98" s="2930"/>
      <c r="C98" s="3078" t="s">
        <v>113</v>
      </c>
      <c r="D98" s="2928"/>
      <c r="E98" s="2927"/>
      <c r="F98" s="3102" t="s">
        <v>28</v>
      </c>
      <c r="G98" s="3103"/>
      <c r="H98" s="3103"/>
      <c r="I98" s="3103"/>
      <c r="J98" s="3103"/>
      <c r="K98" s="3103"/>
      <c r="L98" s="3103"/>
      <c r="M98" s="3103"/>
      <c r="N98" s="3103"/>
      <c r="O98" s="3103"/>
      <c r="P98" s="3103"/>
      <c r="Q98" s="3103"/>
      <c r="R98" s="3103"/>
      <c r="S98" s="3103"/>
      <c r="T98" s="3103"/>
      <c r="U98" s="3104"/>
      <c r="V98" s="262"/>
      <c r="W98" s="228"/>
      <c r="X98" s="228"/>
      <c r="Y98" s="228"/>
      <c r="Z98" s="228"/>
      <c r="AA98" s="228"/>
      <c r="CA98" s="263"/>
      <c r="CB98" s="263"/>
      <c r="CC98" s="263"/>
      <c r="CD98" s="263"/>
      <c r="CE98" s="263"/>
      <c r="CF98" s="263"/>
      <c r="CG98" s="263"/>
      <c r="CH98" s="263"/>
      <c r="CI98" s="263"/>
      <c r="CJ98" s="263"/>
      <c r="CK98" s="263"/>
      <c r="CL98" s="263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263"/>
    </row>
    <row r="99" spans="1:130" s="20" customFormat="1" ht="16.350000000000001" customHeight="1" x14ac:dyDescent="0.25">
      <c r="A99" s="2539"/>
      <c r="B99" s="2360"/>
      <c r="C99" s="2376"/>
      <c r="D99" s="2357"/>
      <c r="E99" s="3079"/>
      <c r="F99" s="3076" t="s">
        <v>114</v>
      </c>
      <c r="G99" s="3090"/>
      <c r="H99" s="3076" t="s">
        <v>115</v>
      </c>
      <c r="I99" s="3077"/>
      <c r="J99" s="3076" t="s">
        <v>116</v>
      </c>
      <c r="K99" s="3077"/>
      <c r="L99" s="3076" t="s">
        <v>117</v>
      </c>
      <c r="M99" s="3077"/>
      <c r="N99" s="3076" t="s">
        <v>118</v>
      </c>
      <c r="O99" s="3077"/>
      <c r="P99" s="3076" t="s">
        <v>119</v>
      </c>
      <c r="Q99" s="3077"/>
      <c r="R99" s="3076" t="s">
        <v>120</v>
      </c>
      <c r="S99" s="3077"/>
      <c r="T99" s="3076" t="s">
        <v>121</v>
      </c>
      <c r="U99" s="3077"/>
      <c r="V99" s="228"/>
      <c r="W99" s="228"/>
      <c r="X99" s="228"/>
      <c r="Y99" s="228"/>
      <c r="Z99" s="228"/>
      <c r="AA99" s="228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  <c r="BO99" s="263"/>
      <c r="BP99" s="263"/>
      <c r="BQ99" s="263"/>
      <c r="BR99" s="263"/>
      <c r="BS99" s="263"/>
      <c r="BT99" s="263"/>
      <c r="BU99" s="263"/>
      <c r="BV99" s="263"/>
      <c r="BW99" s="263"/>
      <c r="BX99" s="263"/>
      <c r="BY99" s="263"/>
      <c r="BZ99" s="263"/>
      <c r="CA99" s="263"/>
      <c r="CB99" s="263"/>
      <c r="CC99" s="263"/>
      <c r="CD99" s="263"/>
      <c r="CE99" s="263"/>
      <c r="CF99" s="263"/>
      <c r="CG99" s="263"/>
      <c r="CH99" s="263"/>
      <c r="CI99" s="263"/>
      <c r="CJ99" s="263"/>
      <c r="CK99" s="263"/>
      <c r="CL99" s="263"/>
      <c r="CM99" s="263"/>
      <c r="CN99" s="263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3"/>
      <c r="DG99" s="263"/>
      <c r="DH99" s="263"/>
      <c r="DI99" s="263"/>
      <c r="DJ99" s="263"/>
      <c r="DK99" s="263"/>
      <c r="DL99" s="263"/>
      <c r="DM99" s="263"/>
      <c r="DN99" s="263"/>
      <c r="DO99" s="263"/>
      <c r="DP99" s="263"/>
      <c r="DQ99" s="263"/>
      <c r="DR99" s="263"/>
      <c r="DS99" s="263"/>
      <c r="DT99" s="263"/>
      <c r="DU99" s="263"/>
      <c r="DV99" s="263"/>
      <c r="DW99" s="263"/>
      <c r="DX99" s="263"/>
      <c r="DY99" s="263"/>
      <c r="DZ99" s="263"/>
    </row>
    <row r="100" spans="1:130" s="20" customFormat="1" ht="16.350000000000001" customHeight="1" x14ac:dyDescent="0.25">
      <c r="A100" s="2443"/>
      <c r="B100" s="3091"/>
      <c r="C100" s="1088" t="s">
        <v>17</v>
      </c>
      <c r="D100" s="1027" t="s">
        <v>18</v>
      </c>
      <c r="E100" s="1104" t="s">
        <v>19</v>
      </c>
      <c r="F100" s="1091" t="s">
        <v>18</v>
      </c>
      <c r="G100" s="882" t="s">
        <v>19</v>
      </c>
      <c r="H100" s="1091" t="s">
        <v>18</v>
      </c>
      <c r="I100" s="881" t="s">
        <v>19</v>
      </c>
      <c r="J100" s="1091" t="s">
        <v>18</v>
      </c>
      <c r="K100" s="881" t="s">
        <v>19</v>
      </c>
      <c r="L100" s="1091" t="s">
        <v>18</v>
      </c>
      <c r="M100" s="881" t="s">
        <v>19</v>
      </c>
      <c r="N100" s="1091" t="s">
        <v>18</v>
      </c>
      <c r="O100" s="881" t="s">
        <v>19</v>
      </c>
      <c r="P100" s="1091" t="s">
        <v>18</v>
      </c>
      <c r="Q100" s="881" t="s">
        <v>19</v>
      </c>
      <c r="R100" s="1091" t="s">
        <v>18</v>
      </c>
      <c r="S100" s="881" t="s">
        <v>19</v>
      </c>
      <c r="T100" s="1091" t="s">
        <v>18</v>
      </c>
      <c r="U100" s="881" t="s">
        <v>19</v>
      </c>
      <c r="V100" s="228"/>
      <c r="W100" s="228"/>
      <c r="X100" s="228"/>
      <c r="Y100" s="228"/>
      <c r="Z100" s="228"/>
      <c r="AA100" s="228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  <c r="BO100" s="263"/>
      <c r="BP100" s="263"/>
      <c r="BQ100" s="263"/>
      <c r="BR100" s="263"/>
      <c r="BS100" s="26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263"/>
      <c r="CL100" s="263"/>
      <c r="CM100" s="263"/>
      <c r="CN100" s="263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3"/>
      <c r="DG100" s="263"/>
      <c r="DH100" s="263"/>
      <c r="DI100" s="263"/>
      <c r="DJ100" s="263"/>
      <c r="DK100" s="263"/>
      <c r="DL100" s="263"/>
      <c r="DM100" s="263"/>
      <c r="DN100" s="263"/>
      <c r="DO100" s="263"/>
      <c r="DP100" s="263"/>
      <c r="DQ100" s="263"/>
      <c r="DR100" s="263"/>
      <c r="DS100" s="263"/>
      <c r="DT100" s="263"/>
      <c r="DU100" s="263"/>
      <c r="DV100" s="263"/>
      <c r="DW100" s="263"/>
      <c r="DX100" s="263"/>
      <c r="DY100" s="263"/>
      <c r="DZ100" s="263"/>
    </row>
    <row r="101" spans="1:130" s="20" customFormat="1" ht="16.350000000000001" customHeight="1" x14ac:dyDescent="0.25">
      <c r="A101" s="3100" t="s">
        <v>122</v>
      </c>
      <c r="B101" s="3100"/>
      <c r="C101" s="1105">
        <f>SUM(D101+E101)</f>
        <v>0</v>
      </c>
      <c r="D101" s="44">
        <f>+H101+J101+L101+N101+P101+R101+T101</f>
        <v>0</v>
      </c>
      <c r="E101" s="1019">
        <f>+I101+K101+M101+O101+Q101+S101+U101</f>
        <v>0</v>
      </c>
      <c r="F101" s="1106"/>
      <c r="G101" s="1107"/>
      <c r="H101" s="1020"/>
      <c r="I101" s="96"/>
      <c r="J101" s="1020"/>
      <c r="K101" s="96"/>
      <c r="L101" s="1020"/>
      <c r="M101" s="96"/>
      <c r="N101" s="1020"/>
      <c r="O101" s="96"/>
      <c r="P101" s="1042"/>
      <c r="Q101" s="96"/>
      <c r="R101" s="1042"/>
      <c r="S101" s="96"/>
      <c r="T101" s="1042"/>
      <c r="U101" s="96"/>
      <c r="V101" s="228"/>
      <c r="W101" s="228"/>
      <c r="X101" s="228"/>
      <c r="Y101" s="228"/>
      <c r="Z101" s="228"/>
      <c r="AA101" s="228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  <c r="BO101" s="263"/>
      <c r="BP101" s="263"/>
      <c r="BQ101" s="263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263"/>
      <c r="DH101" s="263"/>
      <c r="DI101" s="263"/>
      <c r="DJ101" s="263"/>
      <c r="DK101" s="263"/>
      <c r="DL101" s="263"/>
      <c r="DM101" s="263"/>
      <c r="DN101" s="263"/>
      <c r="DO101" s="263"/>
      <c r="DP101" s="263"/>
      <c r="DQ101" s="263"/>
      <c r="DR101" s="263"/>
      <c r="DS101" s="263"/>
      <c r="DT101" s="263"/>
      <c r="DU101" s="263"/>
      <c r="DV101" s="263"/>
      <c r="DW101" s="263"/>
      <c r="DX101" s="263"/>
      <c r="DY101" s="263"/>
      <c r="DZ101" s="263"/>
    </row>
    <row r="102" spans="1:130" s="20" customFormat="1" ht="16.350000000000001" customHeight="1" x14ac:dyDescent="0.25">
      <c r="A102" s="2379" t="s">
        <v>123</v>
      </c>
      <c r="B102" s="2379"/>
      <c r="C102" s="272">
        <f t="shared" ref="C102:C109" si="15">SUM(D102+E102)</f>
        <v>0</v>
      </c>
      <c r="D102" s="273">
        <f>SUM(J102+L102+N102+P102+R102+T102)</f>
        <v>0</v>
      </c>
      <c r="E102" s="90">
        <f t="shared" ref="D102:E104" si="16">SUM(K102+M102+O102+Q102+S102+U102)</f>
        <v>0</v>
      </c>
      <c r="F102" s="274"/>
      <c r="G102" s="275"/>
      <c r="H102" s="274"/>
      <c r="I102" s="276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8"/>
      <c r="W102" s="228"/>
      <c r="X102" s="228"/>
      <c r="Y102" s="228"/>
      <c r="Z102" s="228"/>
      <c r="AA102" s="228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3"/>
      <c r="BQ102" s="263"/>
      <c r="BR102" s="263"/>
      <c r="BS102" s="263"/>
      <c r="BT102" s="263"/>
      <c r="BU102" s="263"/>
      <c r="BV102" s="263"/>
      <c r="BW102" s="263"/>
      <c r="BX102" s="263"/>
      <c r="BY102" s="263"/>
      <c r="BZ102" s="263"/>
      <c r="CA102" s="263"/>
      <c r="CB102" s="263"/>
      <c r="CC102" s="263"/>
      <c r="CD102" s="263"/>
      <c r="CE102" s="263"/>
      <c r="CF102" s="263"/>
      <c r="CG102" s="263"/>
      <c r="CH102" s="263"/>
      <c r="CI102" s="263"/>
      <c r="CJ102" s="263"/>
      <c r="CK102" s="263"/>
      <c r="CL102" s="263"/>
      <c r="CM102" s="263"/>
      <c r="CN102" s="263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3"/>
      <c r="DC102" s="263"/>
      <c r="DD102" s="263"/>
      <c r="DE102" s="263"/>
      <c r="DF102" s="263"/>
      <c r="DG102" s="263"/>
      <c r="DH102" s="263"/>
      <c r="DI102" s="263"/>
      <c r="DJ102" s="263"/>
      <c r="DK102" s="263"/>
      <c r="DL102" s="263"/>
      <c r="DM102" s="263"/>
      <c r="DN102" s="263"/>
      <c r="DO102" s="263"/>
      <c r="DP102" s="263"/>
      <c r="DQ102" s="263"/>
      <c r="DR102" s="263"/>
      <c r="DS102" s="263"/>
      <c r="DT102" s="263"/>
      <c r="DU102" s="263"/>
      <c r="DV102" s="263"/>
      <c r="DW102" s="263"/>
      <c r="DX102" s="263"/>
      <c r="DY102" s="263"/>
      <c r="DZ102" s="263"/>
    </row>
    <row r="103" spans="1:130" s="20" customFormat="1" ht="16.350000000000001" customHeight="1" x14ac:dyDescent="0.25">
      <c r="A103" s="2379" t="s">
        <v>124</v>
      </c>
      <c r="B103" s="2379"/>
      <c r="C103" s="272">
        <f t="shared" si="15"/>
        <v>0</v>
      </c>
      <c r="D103" s="273">
        <f t="shared" si="16"/>
        <v>0</v>
      </c>
      <c r="E103" s="90">
        <f t="shared" si="16"/>
        <v>0</v>
      </c>
      <c r="F103" s="277"/>
      <c r="G103" s="278"/>
      <c r="H103" s="277"/>
      <c r="I103" s="279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8"/>
      <c r="W103" s="228"/>
      <c r="X103" s="228"/>
      <c r="Y103" s="228"/>
      <c r="Z103" s="228"/>
      <c r="AA103" s="228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  <c r="BO103" s="263"/>
      <c r="BP103" s="263"/>
      <c r="BQ103" s="263"/>
      <c r="BR103" s="263"/>
      <c r="BS103" s="263"/>
      <c r="BT103" s="263"/>
      <c r="BU103" s="263"/>
      <c r="BV103" s="263"/>
      <c r="BW103" s="263"/>
      <c r="BX103" s="263"/>
      <c r="BY103" s="263"/>
      <c r="BZ103" s="263"/>
      <c r="CA103" s="263"/>
      <c r="CB103" s="263"/>
      <c r="CC103" s="263"/>
      <c r="CD103" s="263"/>
      <c r="CE103" s="263"/>
      <c r="CF103" s="263"/>
      <c r="CG103" s="263"/>
      <c r="CH103" s="263"/>
      <c r="CI103" s="263"/>
      <c r="CJ103" s="263"/>
      <c r="CK103" s="263"/>
      <c r="CL103" s="263"/>
      <c r="CM103" s="263"/>
      <c r="CN103" s="263"/>
      <c r="CO103" s="263"/>
      <c r="CP103" s="263"/>
      <c r="CQ103" s="263"/>
      <c r="CR103" s="263"/>
      <c r="CS103" s="263"/>
      <c r="CT103" s="263"/>
      <c r="CU103" s="263"/>
      <c r="CV103" s="263"/>
      <c r="CW103" s="263"/>
      <c r="CX103" s="263"/>
      <c r="CY103" s="263"/>
      <c r="CZ103" s="263"/>
      <c r="DA103" s="263"/>
      <c r="DB103" s="263"/>
      <c r="DC103" s="263"/>
      <c r="DD103" s="263"/>
      <c r="DE103" s="263"/>
      <c r="DF103" s="263"/>
      <c r="DG103" s="263"/>
      <c r="DH103" s="263"/>
      <c r="DI103" s="263"/>
      <c r="DJ103" s="263"/>
      <c r="DK103" s="263"/>
      <c r="DL103" s="263"/>
      <c r="DM103" s="263"/>
      <c r="DN103" s="263"/>
      <c r="DO103" s="263"/>
      <c r="DP103" s="263"/>
      <c r="DQ103" s="263"/>
      <c r="DR103" s="263"/>
      <c r="DS103" s="263"/>
      <c r="DT103" s="263"/>
      <c r="DU103" s="263"/>
      <c r="DV103" s="263"/>
      <c r="DW103" s="263"/>
      <c r="DX103" s="263"/>
      <c r="DY103" s="263"/>
      <c r="DZ103" s="263"/>
    </row>
    <row r="104" spans="1:130" s="20" customFormat="1" ht="16.350000000000001" customHeight="1" x14ac:dyDescent="0.25">
      <c r="A104" s="2380" t="s">
        <v>125</v>
      </c>
      <c r="B104" s="2381"/>
      <c r="C104" s="272">
        <f t="shared" si="15"/>
        <v>0</v>
      </c>
      <c r="D104" s="273">
        <f t="shared" si="16"/>
        <v>0</v>
      </c>
      <c r="E104" s="90">
        <f t="shared" si="16"/>
        <v>0</v>
      </c>
      <c r="F104" s="277"/>
      <c r="G104" s="278"/>
      <c r="H104" s="277"/>
      <c r="I104" s="279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8"/>
      <c r="W104" s="228"/>
      <c r="X104" s="228"/>
      <c r="Y104" s="228"/>
      <c r="Z104" s="228"/>
      <c r="AA104" s="228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63"/>
      <c r="BT104" s="263"/>
      <c r="BU104" s="263"/>
      <c r="BV104" s="263"/>
      <c r="BW104" s="263"/>
      <c r="BX104" s="263"/>
      <c r="BY104" s="263"/>
      <c r="BZ104" s="263"/>
      <c r="CA104" s="263"/>
      <c r="CB104" s="263"/>
      <c r="CC104" s="263"/>
      <c r="CD104" s="263"/>
      <c r="CE104" s="263"/>
      <c r="CF104" s="263"/>
      <c r="CG104" s="263"/>
      <c r="CH104" s="263"/>
      <c r="CI104" s="263"/>
      <c r="CJ104" s="263"/>
      <c r="CK104" s="263"/>
      <c r="CL104" s="263"/>
      <c r="CM104" s="263"/>
      <c r="CN104" s="263"/>
      <c r="CO104" s="263"/>
      <c r="CP104" s="263"/>
      <c r="CQ104" s="263"/>
      <c r="CR104" s="263"/>
      <c r="CS104" s="263"/>
      <c r="CT104" s="263"/>
      <c r="CU104" s="263"/>
      <c r="CV104" s="263"/>
      <c r="CW104" s="263"/>
      <c r="CX104" s="263"/>
      <c r="CY104" s="263"/>
      <c r="CZ104" s="263"/>
      <c r="DA104" s="263"/>
      <c r="DB104" s="263"/>
      <c r="DC104" s="263"/>
      <c r="DD104" s="263"/>
      <c r="DE104" s="263"/>
      <c r="DF104" s="263"/>
      <c r="DG104" s="263"/>
      <c r="DH104" s="263"/>
      <c r="DI104" s="263"/>
      <c r="DJ104" s="263"/>
      <c r="DK104" s="263"/>
      <c r="DL104" s="263"/>
      <c r="DM104" s="263"/>
      <c r="DN104" s="263"/>
      <c r="DO104" s="263"/>
      <c r="DP104" s="263"/>
      <c r="DQ104" s="263"/>
      <c r="DR104" s="263"/>
      <c r="DS104" s="263"/>
      <c r="DT104" s="263"/>
      <c r="DU104" s="263"/>
      <c r="DV104" s="263"/>
      <c r="DW104" s="263"/>
      <c r="DX104" s="263"/>
      <c r="DY104" s="263"/>
      <c r="DZ104" s="263"/>
    </row>
    <row r="105" spans="1:130" s="20" customFormat="1" ht="20.25" customHeight="1" x14ac:dyDescent="0.25">
      <c r="A105" s="2380" t="s">
        <v>126</v>
      </c>
      <c r="B105" s="2381"/>
      <c r="C105" s="272">
        <f t="shared" si="15"/>
        <v>0</v>
      </c>
      <c r="D105" s="273">
        <f>+F105+H105</f>
        <v>0</v>
      </c>
      <c r="E105" s="90">
        <f>+G105+I105</f>
        <v>0</v>
      </c>
      <c r="F105" s="105"/>
      <c r="G105" s="280"/>
      <c r="H105" s="105"/>
      <c r="I105" s="109"/>
      <c r="J105" s="274"/>
      <c r="K105" s="276"/>
      <c r="L105" s="274"/>
      <c r="M105" s="276"/>
      <c r="N105" s="274"/>
      <c r="O105" s="276"/>
      <c r="P105" s="281"/>
      <c r="Q105" s="276"/>
      <c r="R105" s="281"/>
      <c r="S105" s="276"/>
      <c r="T105" s="281"/>
      <c r="U105" s="276"/>
      <c r="V105" s="228"/>
      <c r="W105" s="228"/>
      <c r="X105" s="228"/>
      <c r="Y105" s="228"/>
      <c r="Z105" s="228"/>
      <c r="AA105" s="228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  <c r="BO105" s="263"/>
      <c r="BP105" s="263"/>
      <c r="BQ105" s="263"/>
      <c r="BR105" s="263"/>
      <c r="BS105" s="263"/>
      <c r="BT105" s="263"/>
      <c r="BU105" s="263"/>
      <c r="BV105" s="263"/>
      <c r="BW105" s="263"/>
      <c r="BX105" s="263"/>
      <c r="BY105" s="263"/>
      <c r="BZ105" s="263"/>
      <c r="CA105" s="263"/>
      <c r="CB105" s="263"/>
      <c r="CC105" s="263"/>
      <c r="CD105" s="263"/>
      <c r="CE105" s="263"/>
      <c r="CF105" s="263"/>
      <c r="CG105" s="263"/>
      <c r="CH105" s="263"/>
      <c r="CI105" s="263"/>
      <c r="CJ105" s="263"/>
      <c r="CK105" s="263"/>
      <c r="CL105" s="263"/>
      <c r="CM105" s="263"/>
      <c r="CN105" s="263"/>
      <c r="CO105" s="263"/>
      <c r="CP105" s="263"/>
      <c r="CQ105" s="263"/>
      <c r="CR105" s="263"/>
      <c r="CS105" s="263"/>
      <c r="CT105" s="263"/>
      <c r="CU105" s="263"/>
      <c r="CV105" s="263"/>
      <c r="CW105" s="263"/>
      <c r="CX105" s="263"/>
      <c r="CY105" s="263"/>
      <c r="CZ105" s="263"/>
      <c r="DA105" s="263"/>
      <c r="DB105" s="263"/>
      <c r="DC105" s="263"/>
      <c r="DD105" s="263"/>
      <c r="DE105" s="263"/>
      <c r="DF105" s="263"/>
      <c r="DG105" s="263"/>
      <c r="DH105" s="263"/>
      <c r="DI105" s="263"/>
      <c r="DJ105" s="263"/>
      <c r="DK105" s="263"/>
      <c r="DL105" s="263"/>
      <c r="DM105" s="263"/>
      <c r="DN105" s="263"/>
      <c r="DO105" s="263"/>
      <c r="DP105" s="263"/>
      <c r="DQ105" s="263"/>
      <c r="DR105" s="263"/>
      <c r="DS105" s="263"/>
      <c r="DT105" s="263"/>
      <c r="DU105" s="263"/>
      <c r="DV105" s="263"/>
      <c r="DW105" s="263"/>
      <c r="DX105" s="263"/>
      <c r="DY105" s="263"/>
      <c r="DZ105" s="263"/>
    </row>
    <row r="106" spans="1:130" s="20" customFormat="1" ht="16.350000000000001" customHeight="1" x14ac:dyDescent="0.25">
      <c r="A106" s="2380" t="s">
        <v>127</v>
      </c>
      <c r="B106" s="2381"/>
      <c r="C106" s="282">
        <f t="shared" si="15"/>
        <v>0</v>
      </c>
      <c r="D106" s="273">
        <f>+F106+H106</f>
        <v>0</v>
      </c>
      <c r="E106" s="90">
        <f>+G106+I106</f>
        <v>0</v>
      </c>
      <c r="F106" s="105"/>
      <c r="G106" s="280"/>
      <c r="H106" s="105"/>
      <c r="I106" s="109"/>
      <c r="J106" s="283"/>
      <c r="K106" s="284"/>
      <c r="L106" s="283"/>
      <c r="M106" s="284"/>
      <c r="N106" s="283"/>
      <c r="O106" s="284"/>
      <c r="P106" s="507"/>
      <c r="Q106" s="284"/>
      <c r="R106" s="507"/>
      <c r="S106" s="284"/>
      <c r="T106" s="507"/>
      <c r="U106" s="284"/>
      <c r="V106" s="228"/>
      <c r="W106" s="228"/>
      <c r="X106" s="228"/>
      <c r="Y106" s="228"/>
      <c r="Z106" s="228"/>
      <c r="AA106" s="228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  <c r="BO106" s="263"/>
      <c r="BP106" s="263"/>
      <c r="BQ106" s="263"/>
      <c r="BR106" s="263"/>
      <c r="BS106" s="263"/>
      <c r="BT106" s="263"/>
      <c r="BU106" s="263"/>
      <c r="BV106" s="263"/>
      <c r="BW106" s="263"/>
      <c r="BX106" s="263"/>
      <c r="BY106" s="263"/>
      <c r="BZ106" s="263"/>
      <c r="CA106" s="263"/>
      <c r="CB106" s="263"/>
      <c r="CC106" s="263"/>
      <c r="CD106" s="263"/>
      <c r="CE106" s="263"/>
      <c r="CF106" s="263"/>
      <c r="CG106" s="263"/>
      <c r="CH106" s="263"/>
      <c r="CI106" s="263"/>
      <c r="CJ106" s="263"/>
      <c r="CK106" s="263"/>
      <c r="CL106" s="263"/>
      <c r="CM106" s="263"/>
      <c r="CN106" s="263"/>
      <c r="CO106" s="263"/>
      <c r="CP106" s="263"/>
      <c r="CQ106" s="263"/>
      <c r="CR106" s="263"/>
      <c r="CS106" s="263"/>
      <c r="CT106" s="263"/>
      <c r="CU106" s="263"/>
      <c r="CV106" s="263"/>
      <c r="CW106" s="263"/>
      <c r="CX106" s="263"/>
      <c r="CY106" s="263"/>
      <c r="CZ106" s="263"/>
      <c r="DA106" s="263"/>
      <c r="DB106" s="263"/>
      <c r="DC106" s="263"/>
      <c r="DD106" s="263"/>
      <c r="DE106" s="263"/>
      <c r="DF106" s="263"/>
      <c r="DG106" s="263"/>
      <c r="DH106" s="263"/>
      <c r="DI106" s="263"/>
      <c r="DJ106" s="263"/>
      <c r="DK106" s="263"/>
      <c r="DL106" s="263"/>
      <c r="DM106" s="263"/>
      <c r="DN106" s="263"/>
      <c r="DO106" s="263"/>
      <c r="DP106" s="263"/>
      <c r="DQ106" s="263"/>
      <c r="DR106" s="263"/>
      <c r="DS106" s="263"/>
      <c r="DT106" s="263"/>
      <c r="DU106" s="263"/>
      <c r="DV106" s="263"/>
      <c r="DW106" s="263"/>
      <c r="DX106" s="263"/>
      <c r="DY106" s="263"/>
      <c r="DZ106" s="263"/>
    </row>
    <row r="107" spans="1:130" s="20" customFormat="1" ht="16.350000000000001" customHeight="1" x14ac:dyDescent="0.25">
      <c r="A107" s="3089" t="s">
        <v>128</v>
      </c>
      <c r="B107" s="1108" t="s">
        <v>129</v>
      </c>
      <c r="C107" s="1109">
        <f t="shared" si="15"/>
        <v>0</v>
      </c>
      <c r="D107" s="1110">
        <f>SUM(F107+H107+J107+L107+N107+P107+R107+T107)</f>
        <v>0</v>
      </c>
      <c r="E107" s="1019">
        <f>SUM(G107+I107+K107+M107+O107+Q107+S107+U107)</f>
        <v>0</v>
      </c>
      <c r="F107" s="1020"/>
      <c r="G107" s="1111"/>
      <c r="H107" s="1020"/>
      <c r="I107" s="1021"/>
      <c r="J107" s="1020"/>
      <c r="K107" s="96"/>
      <c r="L107" s="1020"/>
      <c r="M107" s="96"/>
      <c r="N107" s="1020"/>
      <c r="O107" s="1021"/>
      <c r="P107" s="1020"/>
      <c r="Q107" s="1021"/>
      <c r="R107" s="1020"/>
      <c r="S107" s="1021"/>
      <c r="T107" s="1020"/>
      <c r="U107" s="1021"/>
      <c r="V107" s="228"/>
      <c r="W107" s="228"/>
      <c r="X107" s="228"/>
      <c r="Y107" s="228"/>
      <c r="Z107" s="228"/>
      <c r="AA107" s="228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3"/>
      <c r="BN107" s="263"/>
      <c r="BO107" s="263"/>
      <c r="BP107" s="263"/>
      <c r="BQ107" s="263"/>
      <c r="BR107" s="263"/>
      <c r="BS107" s="263"/>
      <c r="BT107" s="263"/>
      <c r="BU107" s="263"/>
      <c r="BV107" s="263"/>
      <c r="BW107" s="263"/>
      <c r="BX107" s="263"/>
      <c r="BY107" s="263"/>
      <c r="BZ107" s="263"/>
      <c r="CA107" s="263"/>
      <c r="CB107" s="263"/>
      <c r="CC107" s="263"/>
      <c r="CD107" s="263"/>
      <c r="CE107" s="263"/>
      <c r="CF107" s="263"/>
      <c r="CG107" s="263"/>
      <c r="CH107" s="263"/>
      <c r="CI107" s="263"/>
      <c r="CJ107" s="263"/>
      <c r="CK107" s="263"/>
      <c r="CL107" s="263"/>
      <c r="CM107" s="263"/>
      <c r="CN107" s="263"/>
      <c r="CO107" s="263"/>
      <c r="CP107" s="263"/>
      <c r="CQ107" s="263"/>
      <c r="CR107" s="263"/>
      <c r="CS107" s="263"/>
      <c r="CT107" s="263"/>
      <c r="CU107" s="263"/>
      <c r="CV107" s="263"/>
      <c r="CW107" s="263"/>
      <c r="CX107" s="263"/>
      <c r="CY107" s="263"/>
      <c r="CZ107" s="263"/>
      <c r="DA107" s="263"/>
      <c r="DB107" s="263"/>
      <c r="DC107" s="263"/>
      <c r="DD107" s="263"/>
      <c r="DE107" s="263"/>
      <c r="DF107" s="263"/>
      <c r="DG107" s="263"/>
      <c r="DH107" s="263"/>
      <c r="DI107" s="263"/>
      <c r="DJ107" s="263"/>
      <c r="DK107" s="263"/>
      <c r="DL107" s="263"/>
      <c r="DM107" s="263"/>
      <c r="DN107" s="263"/>
      <c r="DO107" s="263"/>
      <c r="DP107" s="263"/>
      <c r="DQ107" s="263"/>
      <c r="DR107" s="263"/>
      <c r="DS107" s="263"/>
      <c r="DT107" s="263"/>
      <c r="DU107" s="263"/>
      <c r="DV107" s="263"/>
      <c r="DW107" s="263"/>
      <c r="DX107" s="263"/>
      <c r="DY107" s="263"/>
      <c r="DZ107" s="263"/>
    </row>
    <row r="108" spans="1:130" s="20" customFormat="1" ht="20.25" customHeight="1" x14ac:dyDescent="0.25">
      <c r="A108" s="2518"/>
      <c r="B108" s="291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2">
        <f t="shared" si="17"/>
        <v>0</v>
      </c>
      <c r="F108" s="105"/>
      <c r="G108" s="280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8"/>
      <c r="W108" s="228"/>
      <c r="X108" s="228"/>
      <c r="Y108" s="228"/>
      <c r="Z108" s="228"/>
      <c r="AA108" s="228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3"/>
      <c r="BQ108" s="263"/>
      <c r="BR108" s="263"/>
      <c r="BS108" s="263"/>
      <c r="BT108" s="263"/>
      <c r="BU108" s="263"/>
      <c r="BV108" s="263"/>
      <c r="BW108" s="263"/>
      <c r="BX108" s="263"/>
      <c r="BY108" s="263"/>
      <c r="BZ108" s="263"/>
      <c r="CA108" s="263"/>
      <c r="CB108" s="263"/>
      <c r="CC108" s="263"/>
      <c r="CD108" s="263"/>
      <c r="CE108" s="263"/>
      <c r="CF108" s="263"/>
      <c r="CG108" s="263"/>
      <c r="CH108" s="263"/>
      <c r="CI108" s="263"/>
      <c r="CJ108" s="263"/>
      <c r="CK108" s="263"/>
      <c r="CL108" s="263"/>
      <c r="CM108" s="263"/>
      <c r="CN108" s="263"/>
      <c r="CO108" s="263"/>
      <c r="CP108" s="263"/>
      <c r="CQ108" s="263"/>
      <c r="CR108" s="263"/>
      <c r="CS108" s="263"/>
      <c r="CT108" s="263"/>
      <c r="CU108" s="263"/>
      <c r="CV108" s="263"/>
      <c r="CW108" s="263"/>
      <c r="CX108" s="263"/>
      <c r="CY108" s="263"/>
      <c r="CZ108" s="263"/>
      <c r="DA108" s="263"/>
      <c r="DB108" s="263"/>
      <c r="DC108" s="263"/>
      <c r="DD108" s="263"/>
      <c r="DE108" s="263"/>
      <c r="DF108" s="263"/>
      <c r="DG108" s="263"/>
      <c r="DH108" s="263"/>
      <c r="DI108" s="263"/>
      <c r="DJ108" s="263"/>
      <c r="DK108" s="263"/>
      <c r="DL108" s="263"/>
      <c r="DM108" s="263"/>
      <c r="DN108" s="263"/>
      <c r="DO108" s="263"/>
      <c r="DP108" s="263"/>
      <c r="DQ108" s="263"/>
      <c r="DR108" s="263"/>
      <c r="DS108" s="263"/>
      <c r="DT108" s="263"/>
      <c r="DU108" s="263"/>
      <c r="DV108" s="263"/>
      <c r="DW108" s="263"/>
      <c r="DX108" s="263"/>
      <c r="DY108" s="263"/>
      <c r="DZ108" s="263"/>
    </row>
    <row r="109" spans="1:130" s="20" customFormat="1" ht="30.75" customHeight="1" x14ac:dyDescent="0.25">
      <c r="A109" s="2353"/>
      <c r="B109" s="138" t="s">
        <v>131</v>
      </c>
      <c r="C109" s="49">
        <f t="shared" si="15"/>
        <v>0</v>
      </c>
      <c r="D109" s="92">
        <f t="shared" si="17"/>
        <v>0</v>
      </c>
      <c r="E109" s="185">
        <f t="shared" si="17"/>
        <v>0</v>
      </c>
      <c r="F109" s="54"/>
      <c r="G109" s="293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8"/>
      <c r="W109" s="228"/>
      <c r="X109" s="228"/>
      <c r="Y109" s="228"/>
      <c r="Z109" s="228"/>
      <c r="AA109" s="228"/>
      <c r="BA109" s="263"/>
      <c r="BB109" s="263"/>
      <c r="BC109" s="263"/>
      <c r="BD109" s="263"/>
      <c r="BE109" s="263"/>
      <c r="BF109" s="263"/>
      <c r="BG109" s="263"/>
      <c r="BH109" s="263"/>
      <c r="BI109" s="263"/>
      <c r="BJ109" s="263"/>
      <c r="BK109" s="263"/>
      <c r="BL109" s="263"/>
      <c r="BM109" s="263"/>
      <c r="BN109" s="263"/>
      <c r="BO109" s="263"/>
      <c r="BP109" s="263"/>
      <c r="BQ109" s="263"/>
      <c r="BR109" s="263"/>
      <c r="BS109" s="263"/>
      <c r="BT109" s="263"/>
      <c r="BU109" s="263"/>
      <c r="BV109" s="263"/>
      <c r="BW109" s="263"/>
      <c r="BX109" s="263"/>
      <c r="BY109" s="263"/>
      <c r="BZ109" s="263"/>
      <c r="CA109" s="263"/>
      <c r="CB109" s="263"/>
      <c r="CC109" s="263"/>
      <c r="CD109" s="263"/>
      <c r="CE109" s="263"/>
      <c r="CF109" s="263"/>
      <c r="CG109" s="263"/>
      <c r="CH109" s="263"/>
      <c r="CI109" s="263"/>
      <c r="CJ109" s="263"/>
      <c r="CK109" s="263"/>
      <c r="CL109" s="263"/>
      <c r="CM109" s="263"/>
      <c r="CN109" s="263"/>
      <c r="CO109" s="263"/>
      <c r="CP109" s="263"/>
      <c r="CQ109" s="263"/>
      <c r="CR109" s="263"/>
      <c r="CS109" s="263"/>
      <c r="CT109" s="263"/>
      <c r="CU109" s="263"/>
      <c r="CV109" s="263"/>
      <c r="CW109" s="263"/>
      <c r="CX109" s="263"/>
      <c r="CY109" s="263"/>
      <c r="CZ109" s="263"/>
      <c r="DA109" s="263"/>
      <c r="DB109" s="263"/>
      <c r="DC109" s="263"/>
      <c r="DD109" s="263"/>
      <c r="DE109" s="263"/>
      <c r="DF109" s="263"/>
      <c r="DG109" s="263"/>
      <c r="DH109" s="263"/>
      <c r="DI109" s="263"/>
      <c r="DJ109" s="263"/>
      <c r="DK109" s="263"/>
      <c r="DL109" s="263"/>
      <c r="DM109" s="263"/>
      <c r="DN109" s="263"/>
      <c r="DO109" s="263"/>
      <c r="DP109" s="263"/>
      <c r="DQ109" s="263"/>
      <c r="DR109" s="263"/>
      <c r="DS109" s="263"/>
      <c r="DT109" s="263"/>
      <c r="DU109" s="263"/>
      <c r="DV109" s="263"/>
      <c r="DW109" s="263"/>
      <c r="DX109" s="263"/>
      <c r="DY109" s="263"/>
      <c r="DZ109" s="263"/>
    </row>
    <row r="110" spans="1:130" ht="31.35" customHeight="1" x14ac:dyDescent="0.25">
      <c r="A110" s="294" t="s">
        <v>132</v>
      </c>
      <c r="B110" s="294"/>
      <c r="C110" s="294"/>
      <c r="D110" s="294"/>
      <c r="E110" s="294"/>
      <c r="F110" s="295"/>
      <c r="G110" s="295"/>
      <c r="H110" s="295"/>
      <c r="I110" s="296"/>
      <c r="J110" s="297"/>
      <c r="K110" s="297"/>
      <c r="L110" s="298"/>
      <c r="M110" s="299"/>
      <c r="N110" s="300"/>
      <c r="O110" s="295"/>
      <c r="P110" s="300"/>
      <c r="Q110" s="1112"/>
      <c r="R110" s="302"/>
      <c r="S110" s="302"/>
      <c r="T110" s="300"/>
      <c r="U110" s="300"/>
      <c r="V110" s="300"/>
      <c r="W110" s="295"/>
      <c r="X110" s="300"/>
      <c r="Y110" s="295"/>
      <c r="Z110" s="303"/>
      <c r="AA110" s="304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518" t="s">
        <v>25</v>
      </c>
      <c r="B111" s="2518" t="s">
        <v>26</v>
      </c>
      <c r="C111" s="2505" t="s">
        <v>27</v>
      </c>
      <c r="D111" s="2366"/>
      <c r="E111" s="2331"/>
      <c r="F111" s="2377" t="s">
        <v>28</v>
      </c>
      <c r="G111" s="2377"/>
      <c r="H111" s="2377"/>
      <c r="I111" s="2377"/>
      <c r="J111" s="2377"/>
      <c r="K111" s="2377"/>
      <c r="L111" s="2377"/>
      <c r="M111" s="2377"/>
      <c r="N111" s="2377"/>
      <c r="O111" s="2377"/>
      <c r="P111" s="2377"/>
      <c r="Q111" s="2377"/>
      <c r="R111" s="2377"/>
      <c r="S111" s="2377"/>
      <c r="T111" s="2378"/>
      <c r="U111" s="2378"/>
      <c r="V111" s="2377"/>
      <c r="W111" s="2377"/>
      <c r="X111" s="2377"/>
      <c r="Y111" s="2377"/>
      <c r="Z111" s="2377"/>
      <c r="AA111" s="3091"/>
    </row>
    <row r="112" spans="1:130" ht="16.350000000000001" customHeight="1" x14ac:dyDescent="0.25">
      <c r="A112" s="2518"/>
      <c r="B112" s="2518"/>
      <c r="C112" s="2376"/>
      <c r="D112" s="2357"/>
      <c r="E112" s="3079"/>
      <c r="F112" s="3090" t="s">
        <v>133</v>
      </c>
      <c r="G112" s="3077"/>
      <c r="H112" s="3076" t="s">
        <v>134</v>
      </c>
      <c r="I112" s="3077"/>
      <c r="J112" s="3076" t="s">
        <v>135</v>
      </c>
      <c r="K112" s="3077"/>
      <c r="L112" s="3090" t="s">
        <v>136</v>
      </c>
      <c r="M112" s="3077"/>
      <c r="N112" s="3076" t="s">
        <v>137</v>
      </c>
      <c r="O112" s="3077"/>
      <c r="P112" s="3076" t="s">
        <v>138</v>
      </c>
      <c r="Q112" s="3077"/>
      <c r="R112" s="3076" t="s">
        <v>139</v>
      </c>
      <c r="S112" s="3077"/>
      <c r="T112" s="3076" t="s">
        <v>140</v>
      </c>
      <c r="U112" s="3077"/>
      <c r="V112" s="3076" t="s">
        <v>141</v>
      </c>
      <c r="W112" s="3077"/>
      <c r="X112" s="3076" t="s">
        <v>142</v>
      </c>
      <c r="Y112" s="3077"/>
      <c r="Z112" s="3098" t="s">
        <v>143</v>
      </c>
      <c r="AA112" s="3093"/>
    </row>
    <row r="113" spans="1:28" ht="16.350000000000001" customHeight="1" x14ac:dyDescent="0.25">
      <c r="A113" s="2353"/>
      <c r="B113" s="2353"/>
      <c r="C113" s="1091" t="s">
        <v>17</v>
      </c>
      <c r="D113" s="1027" t="s">
        <v>18</v>
      </c>
      <c r="E113" s="1113" t="s">
        <v>19</v>
      </c>
      <c r="F113" s="1089" t="s">
        <v>18</v>
      </c>
      <c r="G113" s="1104" t="s">
        <v>19</v>
      </c>
      <c r="H113" s="1091" t="s">
        <v>18</v>
      </c>
      <c r="I113" s="1104" t="s">
        <v>19</v>
      </c>
      <c r="J113" s="1091" t="s">
        <v>18</v>
      </c>
      <c r="K113" s="1104" t="s">
        <v>19</v>
      </c>
      <c r="L113" s="1089" t="s">
        <v>18</v>
      </c>
      <c r="M113" s="1104" t="s">
        <v>19</v>
      </c>
      <c r="N113" s="1091" t="s">
        <v>18</v>
      </c>
      <c r="O113" s="1104" t="s">
        <v>19</v>
      </c>
      <c r="P113" s="1091" t="s">
        <v>18</v>
      </c>
      <c r="Q113" s="1104" t="s">
        <v>19</v>
      </c>
      <c r="R113" s="1091" t="s">
        <v>18</v>
      </c>
      <c r="S113" s="1073" t="s">
        <v>19</v>
      </c>
      <c r="T113" s="1091" t="s">
        <v>18</v>
      </c>
      <c r="U113" s="1104" t="s">
        <v>19</v>
      </c>
      <c r="V113" s="1091" t="s">
        <v>18</v>
      </c>
      <c r="W113" s="1104" t="s">
        <v>19</v>
      </c>
      <c r="X113" s="1091" t="s">
        <v>18</v>
      </c>
      <c r="Y113" s="1104" t="s">
        <v>19</v>
      </c>
      <c r="Z113" s="1114" t="s">
        <v>18</v>
      </c>
      <c r="AA113" s="307" t="s">
        <v>19</v>
      </c>
      <c r="AB113" s="508"/>
    </row>
    <row r="114" spans="1:28" ht="16.350000000000001" customHeight="1" x14ac:dyDescent="0.25">
      <c r="A114" s="3099" t="s">
        <v>144</v>
      </c>
      <c r="B114" s="1039" t="s">
        <v>145</v>
      </c>
      <c r="C114" s="1115">
        <f t="shared" ref="C114:C143" si="18">SUM(D114+E114)</f>
        <v>0</v>
      </c>
      <c r="D114" s="310">
        <f>SUM(F114+H114+J114+L114+N114+P114+R114+T114+V114+X114+Z114)</f>
        <v>0</v>
      </c>
      <c r="E114" s="311">
        <f t="shared" ref="E114:E143" si="19">SUM(G114+I114+K114+M114+O114+Q114+S114+U114+W114+Y114+AA114)</f>
        <v>0</v>
      </c>
      <c r="F114" s="952"/>
      <c r="G114" s="1021"/>
      <c r="H114" s="1020"/>
      <c r="I114" s="96"/>
      <c r="J114" s="1020"/>
      <c r="K114" s="96"/>
      <c r="L114" s="1116"/>
      <c r="M114" s="96"/>
      <c r="N114" s="1020"/>
      <c r="O114" s="96"/>
      <c r="P114" s="1020"/>
      <c r="Q114" s="96"/>
      <c r="R114" s="1020"/>
      <c r="S114" s="96"/>
      <c r="T114" s="1020"/>
      <c r="U114" s="96"/>
      <c r="V114" s="1042"/>
      <c r="W114" s="96"/>
      <c r="X114" s="1042"/>
      <c r="Y114" s="96"/>
      <c r="Z114" s="1111"/>
      <c r="AA114" s="314"/>
    </row>
    <row r="115" spans="1:28" ht="16.350000000000001" customHeight="1" x14ac:dyDescent="0.25">
      <c r="A115" s="2372"/>
      <c r="B115" s="880" t="s">
        <v>146</v>
      </c>
      <c r="C115" s="1102">
        <f t="shared" si="18"/>
        <v>0</v>
      </c>
      <c r="D115" s="316">
        <f t="shared" ref="D115:D143" si="20">SUM(F115+H115+J115+L115+N115+P115+R115+T115+V115+X115+Z115)</f>
        <v>0</v>
      </c>
      <c r="E115" s="317">
        <f t="shared" si="19"/>
        <v>0</v>
      </c>
      <c r="F115" s="165"/>
      <c r="G115" s="86"/>
      <c r="H115" s="82"/>
      <c r="I115" s="83"/>
      <c r="J115" s="82"/>
      <c r="K115" s="83"/>
      <c r="L115" s="318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19"/>
      <c r="AA115" s="320"/>
    </row>
    <row r="116" spans="1:28" ht="16.350000000000001" customHeight="1" x14ac:dyDescent="0.25">
      <c r="A116" s="2372"/>
      <c r="B116" s="878" t="s">
        <v>147</v>
      </c>
      <c r="C116" s="1102">
        <f t="shared" si="18"/>
        <v>0</v>
      </c>
      <c r="D116" s="316">
        <f t="shared" si="20"/>
        <v>0</v>
      </c>
      <c r="E116" s="317">
        <f t="shared" si="19"/>
        <v>0</v>
      </c>
      <c r="F116" s="165"/>
      <c r="G116" s="86"/>
      <c r="H116" s="82"/>
      <c r="I116" s="83"/>
      <c r="J116" s="82"/>
      <c r="K116" s="83"/>
      <c r="L116" s="318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19"/>
      <c r="AA116" s="320"/>
    </row>
    <row r="117" spans="1:28" ht="16.350000000000001" customHeight="1" x14ac:dyDescent="0.25">
      <c r="A117" s="2373"/>
      <c r="B117" s="878" t="s">
        <v>148</v>
      </c>
      <c r="C117" s="321">
        <f t="shared" si="18"/>
        <v>0</v>
      </c>
      <c r="D117" s="322">
        <f t="shared" si="20"/>
        <v>0</v>
      </c>
      <c r="E117" s="323">
        <f t="shared" si="19"/>
        <v>0</v>
      </c>
      <c r="F117" s="165"/>
      <c r="G117" s="86"/>
      <c r="H117" s="82"/>
      <c r="I117" s="83"/>
      <c r="J117" s="82"/>
      <c r="K117" s="83"/>
      <c r="L117" s="318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19"/>
      <c r="AA117" s="320"/>
    </row>
    <row r="118" spans="1:28" ht="16.350000000000001" customHeight="1" x14ac:dyDescent="0.25">
      <c r="A118" s="2374"/>
      <c r="B118" s="877" t="s">
        <v>149</v>
      </c>
      <c r="C118" s="256">
        <f t="shared" si="18"/>
        <v>0</v>
      </c>
      <c r="D118" s="324">
        <f t="shared" si="20"/>
        <v>0</v>
      </c>
      <c r="E118" s="325">
        <f t="shared" si="19"/>
        <v>0</v>
      </c>
      <c r="F118" s="194"/>
      <c r="G118" s="55"/>
      <c r="H118" s="54"/>
      <c r="I118" s="93"/>
      <c r="J118" s="54"/>
      <c r="K118" s="93"/>
      <c r="L118" s="293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6"/>
      <c r="AA118" s="189"/>
    </row>
    <row r="119" spans="1:28" ht="16.350000000000001" customHeight="1" x14ac:dyDescent="0.25">
      <c r="A119" s="3099" t="s">
        <v>150</v>
      </c>
      <c r="B119" s="1039" t="s">
        <v>145</v>
      </c>
      <c r="C119" s="1115">
        <f t="shared" si="18"/>
        <v>0</v>
      </c>
      <c r="D119" s="310">
        <f t="shared" si="20"/>
        <v>0</v>
      </c>
      <c r="E119" s="311">
        <f t="shared" si="19"/>
        <v>0</v>
      </c>
      <c r="F119" s="952"/>
      <c r="G119" s="1021"/>
      <c r="H119" s="1020"/>
      <c r="I119" s="96"/>
      <c r="J119" s="1020"/>
      <c r="K119" s="96"/>
      <c r="L119" s="1116"/>
      <c r="M119" s="96"/>
      <c r="N119" s="1020"/>
      <c r="O119" s="96"/>
      <c r="P119" s="1020"/>
      <c r="Q119" s="96"/>
      <c r="R119" s="1020"/>
      <c r="S119" s="96"/>
      <c r="T119" s="1020"/>
      <c r="U119" s="96"/>
      <c r="V119" s="1042"/>
      <c r="W119" s="96"/>
      <c r="X119" s="1042"/>
      <c r="Y119" s="96"/>
      <c r="Z119" s="1111"/>
      <c r="AA119" s="314"/>
    </row>
    <row r="120" spans="1:28" ht="16.350000000000001" customHeight="1" x14ac:dyDescent="0.25">
      <c r="A120" s="2372"/>
      <c r="B120" s="880" t="s">
        <v>146</v>
      </c>
      <c r="C120" s="1102">
        <f t="shared" si="18"/>
        <v>0</v>
      </c>
      <c r="D120" s="316">
        <f t="shared" si="20"/>
        <v>0</v>
      </c>
      <c r="E120" s="317">
        <f t="shared" si="19"/>
        <v>0</v>
      </c>
      <c r="F120" s="165"/>
      <c r="G120" s="86"/>
      <c r="H120" s="82"/>
      <c r="I120" s="83"/>
      <c r="J120" s="82"/>
      <c r="K120" s="83"/>
      <c r="L120" s="318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19"/>
      <c r="AA120" s="320"/>
    </row>
    <row r="121" spans="1:28" ht="16.350000000000001" customHeight="1" x14ac:dyDescent="0.25">
      <c r="A121" s="2372"/>
      <c r="B121" s="878" t="s">
        <v>147</v>
      </c>
      <c r="C121" s="1102">
        <f t="shared" si="18"/>
        <v>0</v>
      </c>
      <c r="D121" s="316">
        <f t="shared" si="20"/>
        <v>0</v>
      </c>
      <c r="E121" s="317">
        <f t="shared" si="19"/>
        <v>0</v>
      </c>
      <c r="F121" s="165"/>
      <c r="G121" s="86"/>
      <c r="H121" s="82"/>
      <c r="I121" s="83"/>
      <c r="J121" s="82"/>
      <c r="K121" s="83"/>
      <c r="L121" s="318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19"/>
      <c r="AA121" s="320"/>
    </row>
    <row r="122" spans="1:28" ht="16.350000000000001" customHeight="1" x14ac:dyDescent="0.25">
      <c r="A122" s="2373"/>
      <c r="B122" s="878" t="s">
        <v>148</v>
      </c>
      <c r="C122" s="321">
        <f t="shared" si="18"/>
        <v>0</v>
      </c>
      <c r="D122" s="322">
        <f t="shared" si="20"/>
        <v>0</v>
      </c>
      <c r="E122" s="323">
        <f t="shared" si="19"/>
        <v>0</v>
      </c>
      <c r="F122" s="165"/>
      <c r="G122" s="86"/>
      <c r="H122" s="82"/>
      <c r="I122" s="83"/>
      <c r="J122" s="82"/>
      <c r="K122" s="83"/>
      <c r="L122" s="318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19"/>
      <c r="AA122" s="320"/>
    </row>
    <row r="123" spans="1:28" ht="16.350000000000001" customHeight="1" x14ac:dyDescent="0.25">
      <c r="A123" s="2374"/>
      <c r="B123" s="877" t="s">
        <v>149</v>
      </c>
      <c r="C123" s="256">
        <f t="shared" si="18"/>
        <v>0</v>
      </c>
      <c r="D123" s="324">
        <f t="shared" si="20"/>
        <v>0</v>
      </c>
      <c r="E123" s="325">
        <f t="shared" si="19"/>
        <v>0</v>
      </c>
      <c r="F123" s="194"/>
      <c r="G123" s="55"/>
      <c r="H123" s="54"/>
      <c r="I123" s="93"/>
      <c r="J123" s="54"/>
      <c r="K123" s="93"/>
      <c r="L123" s="293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6"/>
      <c r="AA123" s="189"/>
    </row>
    <row r="124" spans="1:28" ht="16.350000000000001" customHeight="1" x14ac:dyDescent="0.25">
      <c r="A124" s="3089" t="s">
        <v>151</v>
      </c>
      <c r="B124" s="1039" t="s">
        <v>145</v>
      </c>
      <c r="C124" s="1115">
        <f t="shared" si="18"/>
        <v>0</v>
      </c>
      <c r="D124" s="310">
        <f t="shared" si="20"/>
        <v>0</v>
      </c>
      <c r="E124" s="311">
        <f t="shared" si="19"/>
        <v>0</v>
      </c>
      <c r="F124" s="952"/>
      <c r="G124" s="1021"/>
      <c r="H124" s="1020"/>
      <c r="I124" s="96"/>
      <c r="J124" s="1020"/>
      <c r="K124" s="96"/>
      <c r="L124" s="1116"/>
      <c r="M124" s="96"/>
      <c r="N124" s="1020"/>
      <c r="O124" s="96"/>
      <c r="P124" s="1020"/>
      <c r="Q124" s="96"/>
      <c r="R124" s="1020"/>
      <c r="S124" s="96"/>
      <c r="T124" s="1020"/>
      <c r="U124" s="96"/>
      <c r="V124" s="1042"/>
      <c r="W124" s="96"/>
      <c r="X124" s="1042"/>
      <c r="Y124" s="96"/>
      <c r="Z124" s="1111"/>
      <c r="AA124" s="314"/>
    </row>
    <row r="125" spans="1:28" ht="16.350000000000001" customHeight="1" x14ac:dyDescent="0.25">
      <c r="A125" s="2518"/>
      <c r="B125" s="880" t="s">
        <v>146</v>
      </c>
      <c r="C125" s="1102">
        <f t="shared" si="18"/>
        <v>0</v>
      </c>
      <c r="D125" s="316">
        <f t="shared" si="20"/>
        <v>0</v>
      </c>
      <c r="E125" s="317">
        <f t="shared" si="19"/>
        <v>0</v>
      </c>
      <c r="F125" s="165"/>
      <c r="G125" s="86"/>
      <c r="H125" s="82"/>
      <c r="I125" s="83"/>
      <c r="J125" s="82"/>
      <c r="K125" s="83"/>
      <c r="L125" s="318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19"/>
      <c r="AA125" s="320"/>
    </row>
    <row r="126" spans="1:28" ht="16.350000000000001" customHeight="1" x14ac:dyDescent="0.25">
      <c r="A126" s="2518"/>
      <c r="B126" s="878" t="s">
        <v>147</v>
      </c>
      <c r="C126" s="1102">
        <f t="shared" si="18"/>
        <v>0</v>
      </c>
      <c r="D126" s="316">
        <f t="shared" si="20"/>
        <v>0</v>
      </c>
      <c r="E126" s="317">
        <f t="shared" si="19"/>
        <v>0</v>
      </c>
      <c r="F126" s="165"/>
      <c r="G126" s="86"/>
      <c r="H126" s="82"/>
      <c r="I126" s="83"/>
      <c r="J126" s="82"/>
      <c r="K126" s="83"/>
      <c r="L126" s="318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19"/>
      <c r="AA126" s="320"/>
    </row>
    <row r="127" spans="1:28" ht="16.350000000000001" customHeight="1" x14ac:dyDescent="0.25">
      <c r="A127" s="2518"/>
      <c r="B127" s="878" t="s">
        <v>148</v>
      </c>
      <c r="C127" s="321">
        <f t="shared" si="18"/>
        <v>0</v>
      </c>
      <c r="D127" s="322">
        <f t="shared" si="20"/>
        <v>0</v>
      </c>
      <c r="E127" s="323">
        <f t="shared" si="19"/>
        <v>0</v>
      </c>
      <c r="F127" s="165"/>
      <c r="G127" s="86"/>
      <c r="H127" s="82"/>
      <c r="I127" s="83"/>
      <c r="J127" s="82"/>
      <c r="K127" s="83"/>
      <c r="L127" s="318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19"/>
      <c r="AA127" s="320"/>
    </row>
    <row r="128" spans="1:28" ht="16.350000000000001" customHeight="1" x14ac:dyDescent="0.25">
      <c r="A128" s="2353"/>
      <c r="B128" s="877" t="s">
        <v>149</v>
      </c>
      <c r="C128" s="256">
        <f t="shared" si="18"/>
        <v>0</v>
      </c>
      <c r="D128" s="324">
        <f t="shared" si="20"/>
        <v>0</v>
      </c>
      <c r="E128" s="325">
        <f t="shared" si="19"/>
        <v>0</v>
      </c>
      <c r="F128" s="194"/>
      <c r="G128" s="55"/>
      <c r="H128" s="54"/>
      <c r="I128" s="93"/>
      <c r="J128" s="54"/>
      <c r="K128" s="93"/>
      <c r="L128" s="293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6"/>
      <c r="AA128" s="189"/>
    </row>
    <row r="129" spans="1:27" ht="16.350000000000001" customHeight="1" x14ac:dyDescent="0.25">
      <c r="A129" s="3099" t="s">
        <v>152</v>
      </c>
      <c r="B129" s="1039" t="s">
        <v>145</v>
      </c>
      <c r="C129" s="1115">
        <f t="shared" si="18"/>
        <v>0</v>
      </c>
      <c r="D129" s="310">
        <f t="shared" si="20"/>
        <v>0</v>
      </c>
      <c r="E129" s="311">
        <f t="shared" si="19"/>
        <v>0</v>
      </c>
      <c r="F129" s="952"/>
      <c r="G129" s="1021"/>
      <c r="H129" s="1020"/>
      <c r="I129" s="96"/>
      <c r="J129" s="1020"/>
      <c r="K129" s="96"/>
      <c r="L129" s="1116"/>
      <c r="M129" s="96"/>
      <c r="N129" s="1020"/>
      <c r="O129" s="96"/>
      <c r="P129" s="1020"/>
      <c r="Q129" s="96"/>
      <c r="R129" s="1020"/>
      <c r="S129" s="96"/>
      <c r="T129" s="1020"/>
      <c r="U129" s="96"/>
      <c r="V129" s="1042"/>
      <c r="W129" s="96"/>
      <c r="X129" s="1042"/>
      <c r="Y129" s="96"/>
      <c r="Z129" s="1111"/>
      <c r="AA129" s="314"/>
    </row>
    <row r="130" spans="1:27" ht="16.350000000000001" customHeight="1" x14ac:dyDescent="0.25">
      <c r="A130" s="2372"/>
      <c r="B130" s="880" t="s">
        <v>146</v>
      </c>
      <c r="C130" s="1102">
        <f t="shared" si="18"/>
        <v>0</v>
      </c>
      <c r="D130" s="316">
        <f t="shared" si="20"/>
        <v>0</v>
      </c>
      <c r="E130" s="317">
        <f t="shared" si="19"/>
        <v>0</v>
      </c>
      <c r="F130" s="165"/>
      <c r="G130" s="86"/>
      <c r="H130" s="82"/>
      <c r="I130" s="83"/>
      <c r="J130" s="82"/>
      <c r="K130" s="83"/>
      <c r="L130" s="318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19"/>
      <c r="AA130" s="320"/>
    </row>
    <row r="131" spans="1:27" ht="16.350000000000001" customHeight="1" x14ac:dyDescent="0.25">
      <c r="A131" s="2372"/>
      <c r="B131" s="878" t="s">
        <v>147</v>
      </c>
      <c r="C131" s="1102">
        <f t="shared" si="18"/>
        <v>0</v>
      </c>
      <c r="D131" s="316">
        <f t="shared" si="20"/>
        <v>0</v>
      </c>
      <c r="E131" s="317">
        <f t="shared" si="19"/>
        <v>0</v>
      </c>
      <c r="F131" s="165"/>
      <c r="G131" s="86"/>
      <c r="H131" s="82"/>
      <c r="I131" s="83"/>
      <c r="J131" s="82"/>
      <c r="K131" s="83"/>
      <c r="L131" s="318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19"/>
      <c r="AA131" s="320"/>
    </row>
    <row r="132" spans="1:27" ht="16.350000000000001" customHeight="1" x14ac:dyDescent="0.25">
      <c r="A132" s="2373"/>
      <c r="B132" s="878" t="s">
        <v>148</v>
      </c>
      <c r="C132" s="321">
        <f t="shared" si="18"/>
        <v>0</v>
      </c>
      <c r="D132" s="322">
        <f t="shared" si="20"/>
        <v>0</v>
      </c>
      <c r="E132" s="323">
        <f t="shared" si="19"/>
        <v>0</v>
      </c>
      <c r="F132" s="165"/>
      <c r="G132" s="86"/>
      <c r="H132" s="82"/>
      <c r="I132" s="83"/>
      <c r="J132" s="82"/>
      <c r="K132" s="83"/>
      <c r="L132" s="318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19"/>
      <c r="AA132" s="320"/>
    </row>
    <row r="133" spans="1:27" ht="16.350000000000001" customHeight="1" x14ac:dyDescent="0.25">
      <c r="A133" s="2374"/>
      <c r="B133" s="877" t="s">
        <v>149</v>
      </c>
      <c r="C133" s="256">
        <f t="shared" si="18"/>
        <v>0</v>
      </c>
      <c r="D133" s="324">
        <f t="shared" si="20"/>
        <v>0</v>
      </c>
      <c r="E133" s="325">
        <f t="shared" si="19"/>
        <v>0</v>
      </c>
      <c r="F133" s="194"/>
      <c r="G133" s="55"/>
      <c r="H133" s="54"/>
      <c r="I133" s="93"/>
      <c r="J133" s="54"/>
      <c r="K133" s="93"/>
      <c r="L133" s="293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6"/>
      <c r="AA133" s="189"/>
    </row>
    <row r="134" spans="1:27" ht="16.350000000000001" customHeight="1" x14ac:dyDescent="0.25">
      <c r="A134" s="3099" t="s">
        <v>153</v>
      </c>
      <c r="B134" s="1039" t="s">
        <v>145</v>
      </c>
      <c r="C134" s="1115">
        <f t="shared" si="18"/>
        <v>0</v>
      </c>
      <c r="D134" s="310">
        <f t="shared" si="20"/>
        <v>0</v>
      </c>
      <c r="E134" s="311">
        <f t="shared" si="19"/>
        <v>0</v>
      </c>
      <c r="F134" s="952"/>
      <c r="G134" s="1021"/>
      <c r="H134" s="1020"/>
      <c r="I134" s="96"/>
      <c r="J134" s="1020"/>
      <c r="K134" s="96"/>
      <c r="L134" s="1116"/>
      <c r="M134" s="96"/>
      <c r="N134" s="1020"/>
      <c r="O134" s="96"/>
      <c r="P134" s="1020"/>
      <c r="Q134" s="96"/>
      <c r="R134" s="1020"/>
      <c r="S134" s="96"/>
      <c r="T134" s="1020"/>
      <c r="U134" s="96"/>
      <c r="V134" s="1042"/>
      <c r="W134" s="96"/>
      <c r="X134" s="1042"/>
      <c r="Y134" s="96"/>
      <c r="Z134" s="1111"/>
      <c r="AA134" s="314"/>
    </row>
    <row r="135" spans="1:27" ht="16.350000000000001" customHeight="1" x14ac:dyDescent="0.25">
      <c r="A135" s="2372"/>
      <c r="B135" s="880" t="s">
        <v>146</v>
      </c>
      <c r="C135" s="1102">
        <f t="shared" si="18"/>
        <v>0</v>
      </c>
      <c r="D135" s="316">
        <f t="shared" si="20"/>
        <v>0</v>
      </c>
      <c r="E135" s="317">
        <f t="shared" si="19"/>
        <v>0</v>
      </c>
      <c r="F135" s="165"/>
      <c r="G135" s="86"/>
      <c r="H135" s="82"/>
      <c r="I135" s="83"/>
      <c r="J135" s="82"/>
      <c r="K135" s="83"/>
      <c r="L135" s="318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19"/>
      <c r="AA135" s="320"/>
    </row>
    <row r="136" spans="1:27" ht="16.350000000000001" customHeight="1" x14ac:dyDescent="0.25">
      <c r="A136" s="2372"/>
      <c r="B136" s="878" t="s">
        <v>147</v>
      </c>
      <c r="C136" s="1102">
        <f t="shared" si="18"/>
        <v>0</v>
      </c>
      <c r="D136" s="316">
        <f t="shared" si="20"/>
        <v>0</v>
      </c>
      <c r="E136" s="317">
        <f t="shared" si="19"/>
        <v>0</v>
      </c>
      <c r="F136" s="165"/>
      <c r="G136" s="86"/>
      <c r="H136" s="82"/>
      <c r="I136" s="83"/>
      <c r="J136" s="82"/>
      <c r="K136" s="83"/>
      <c r="L136" s="318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19"/>
      <c r="AA136" s="320"/>
    </row>
    <row r="137" spans="1:27" ht="16.350000000000001" customHeight="1" x14ac:dyDescent="0.25">
      <c r="A137" s="2373"/>
      <c r="B137" s="878" t="s">
        <v>148</v>
      </c>
      <c r="C137" s="321">
        <f t="shared" si="18"/>
        <v>0</v>
      </c>
      <c r="D137" s="322">
        <f t="shared" si="20"/>
        <v>0</v>
      </c>
      <c r="E137" s="323">
        <f t="shared" si="19"/>
        <v>0</v>
      </c>
      <c r="F137" s="165"/>
      <c r="G137" s="86"/>
      <c r="H137" s="82"/>
      <c r="I137" s="83"/>
      <c r="J137" s="82"/>
      <c r="K137" s="83"/>
      <c r="L137" s="318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19"/>
      <c r="AA137" s="320"/>
    </row>
    <row r="138" spans="1:27" ht="16.350000000000001" customHeight="1" x14ac:dyDescent="0.25">
      <c r="A138" s="2374"/>
      <c r="B138" s="877" t="s">
        <v>149</v>
      </c>
      <c r="C138" s="256">
        <f t="shared" si="18"/>
        <v>0</v>
      </c>
      <c r="D138" s="324">
        <f t="shared" si="20"/>
        <v>0</v>
      </c>
      <c r="E138" s="325">
        <f t="shared" si="19"/>
        <v>0</v>
      </c>
      <c r="F138" s="194"/>
      <c r="G138" s="55"/>
      <c r="H138" s="54"/>
      <c r="I138" s="93"/>
      <c r="J138" s="54"/>
      <c r="K138" s="93"/>
      <c r="L138" s="293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6"/>
      <c r="AA138" s="189"/>
    </row>
    <row r="139" spans="1:27" ht="16.350000000000001" customHeight="1" x14ac:dyDescent="0.25">
      <c r="A139" s="3089" t="s">
        <v>154</v>
      </c>
      <c r="B139" s="1039" t="s">
        <v>145</v>
      </c>
      <c r="C139" s="1115">
        <f t="shared" si="18"/>
        <v>0</v>
      </c>
      <c r="D139" s="310">
        <f t="shared" si="20"/>
        <v>0</v>
      </c>
      <c r="E139" s="311">
        <f t="shared" si="19"/>
        <v>0</v>
      </c>
      <c r="F139" s="952"/>
      <c r="G139" s="1021"/>
      <c r="H139" s="1020"/>
      <c r="I139" s="96"/>
      <c r="J139" s="1020"/>
      <c r="K139" s="96"/>
      <c r="L139" s="1116"/>
      <c r="M139" s="96"/>
      <c r="N139" s="1020"/>
      <c r="O139" s="96"/>
      <c r="P139" s="1020"/>
      <c r="Q139" s="96"/>
      <c r="R139" s="1020"/>
      <c r="S139" s="96"/>
      <c r="T139" s="1020"/>
      <c r="U139" s="96"/>
      <c r="V139" s="1042"/>
      <c r="W139" s="96"/>
      <c r="X139" s="1042"/>
      <c r="Y139" s="96"/>
      <c r="Z139" s="1111"/>
      <c r="AA139" s="314"/>
    </row>
    <row r="140" spans="1:27" ht="16.350000000000001" customHeight="1" x14ac:dyDescent="0.25">
      <c r="A140" s="2518"/>
      <c r="B140" s="880" t="s">
        <v>146</v>
      </c>
      <c r="C140" s="1102">
        <f t="shared" si="18"/>
        <v>0</v>
      </c>
      <c r="D140" s="316">
        <f t="shared" si="20"/>
        <v>0</v>
      </c>
      <c r="E140" s="317">
        <f t="shared" si="19"/>
        <v>0</v>
      </c>
      <c r="F140" s="165"/>
      <c r="G140" s="86"/>
      <c r="H140" s="82"/>
      <c r="I140" s="83"/>
      <c r="J140" s="82"/>
      <c r="K140" s="83"/>
      <c r="L140" s="318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19"/>
      <c r="AA140" s="320"/>
    </row>
    <row r="141" spans="1:27" ht="16.350000000000001" customHeight="1" x14ac:dyDescent="0.25">
      <c r="A141" s="2518"/>
      <c r="B141" s="878" t="s">
        <v>147</v>
      </c>
      <c r="C141" s="1102">
        <f t="shared" si="18"/>
        <v>0</v>
      </c>
      <c r="D141" s="316">
        <f t="shared" si="20"/>
        <v>0</v>
      </c>
      <c r="E141" s="317">
        <f t="shared" si="19"/>
        <v>0</v>
      </c>
      <c r="F141" s="165"/>
      <c r="G141" s="86"/>
      <c r="H141" s="82"/>
      <c r="I141" s="83"/>
      <c r="J141" s="82"/>
      <c r="K141" s="83"/>
      <c r="L141" s="318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19"/>
      <c r="AA141" s="320"/>
    </row>
    <row r="142" spans="1:27" ht="16.350000000000001" customHeight="1" x14ac:dyDescent="0.25">
      <c r="A142" s="2518"/>
      <c r="B142" s="878" t="s">
        <v>148</v>
      </c>
      <c r="C142" s="321">
        <f t="shared" si="18"/>
        <v>0</v>
      </c>
      <c r="D142" s="322">
        <f t="shared" si="20"/>
        <v>0</v>
      </c>
      <c r="E142" s="323">
        <f t="shared" si="19"/>
        <v>0</v>
      </c>
      <c r="F142" s="165"/>
      <c r="G142" s="86"/>
      <c r="H142" s="82"/>
      <c r="I142" s="83"/>
      <c r="J142" s="82"/>
      <c r="K142" s="83"/>
      <c r="L142" s="318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19"/>
      <c r="AA142" s="320"/>
    </row>
    <row r="143" spans="1:27" ht="16.350000000000001" customHeight="1" x14ac:dyDescent="0.25">
      <c r="A143" s="2518"/>
      <c r="B143" s="126" t="s">
        <v>149</v>
      </c>
      <c r="C143" s="253">
        <f t="shared" si="18"/>
        <v>0</v>
      </c>
      <c r="D143" s="327">
        <f t="shared" si="20"/>
        <v>0</v>
      </c>
      <c r="E143" s="328">
        <f t="shared" si="19"/>
        <v>0</v>
      </c>
      <c r="F143" s="329"/>
      <c r="G143" s="109"/>
      <c r="H143" s="105"/>
      <c r="I143" s="106"/>
      <c r="J143" s="105"/>
      <c r="K143" s="106"/>
      <c r="L143" s="280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0"/>
      <c r="AA143" s="331"/>
    </row>
    <row r="144" spans="1:27" ht="16.350000000000001" customHeight="1" thickBot="1" x14ac:dyDescent="0.3">
      <c r="A144" s="3094" t="s">
        <v>155</v>
      </c>
      <c r="B144" s="3095"/>
      <c r="C144" s="1117">
        <f>SUM(C114:C143)</f>
        <v>0</v>
      </c>
      <c r="D144" s="1118">
        <f>SUM(D114:D143)</f>
        <v>0</v>
      </c>
      <c r="E144" s="1119">
        <f>SUM(E114:E143)</f>
        <v>0</v>
      </c>
      <c r="F144" s="1120">
        <f>SUM(F114:F143)</f>
        <v>0</v>
      </c>
      <c r="G144" s="1121">
        <f t="shared" ref="G144:AA144" si="21">SUM(G114:G143)</f>
        <v>0</v>
      </c>
      <c r="H144" s="1120">
        <f t="shared" si="21"/>
        <v>0</v>
      </c>
      <c r="I144" s="1121">
        <f t="shared" si="21"/>
        <v>0</v>
      </c>
      <c r="J144" s="1120">
        <f t="shared" si="21"/>
        <v>0</v>
      </c>
      <c r="K144" s="1121">
        <f t="shared" si="21"/>
        <v>0</v>
      </c>
      <c r="L144" s="1120">
        <f t="shared" si="21"/>
        <v>0</v>
      </c>
      <c r="M144" s="1121">
        <f t="shared" si="21"/>
        <v>0</v>
      </c>
      <c r="N144" s="1120">
        <f t="shared" si="21"/>
        <v>0</v>
      </c>
      <c r="O144" s="1121">
        <f t="shared" si="21"/>
        <v>0</v>
      </c>
      <c r="P144" s="1120">
        <f t="shared" si="21"/>
        <v>0</v>
      </c>
      <c r="Q144" s="1121">
        <f t="shared" si="21"/>
        <v>0</v>
      </c>
      <c r="R144" s="1120">
        <f t="shared" si="21"/>
        <v>0</v>
      </c>
      <c r="S144" s="1121">
        <f t="shared" si="21"/>
        <v>0</v>
      </c>
      <c r="T144" s="1120">
        <f t="shared" si="21"/>
        <v>0</v>
      </c>
      <c r="U144" s="1121">
        <f t="shared" si="21"/>
        <v>0</v>
      </c>
      <c r="V144" s="1120">
        <f t="shared" si="21"/>
        <v>0</v>
      </c>
      <c r="W144" s="1121">
        <f t="shared" si="21"/>
        <v>0</v>
      </c>
      <c r="X144" s="1120">
        <f t="shared" si="21"/>
        <v>0</v>
      </c>
      <c r="Y144" s="1121">
        <f t="shared" si="21"/>
        <v>0</v>
      </c>
      <c r="Z144" s="1122">
        <f t="shared" si="21"/>
        <v>0</v>
      </c>
      <c r="AA144" s="1123">
        <f t="shared" si="21"/>
        <v>0</v>
      </c>
    </row>
    <row r="145" spans="1:130" ht="16.350000000000001" customHeight="1" thickTop="1" x14ac:dyDescent="0.25">
      <c r="A145" s="2375" t="s">
        <v>156</v>
      </c>
      <c r="B145" s="117" t="s">
        <v>145</v>
      </c>
      <c r="C145" s="339">
        <f>SUM(D145+E145)</f>
        <v>0</v>
      </c>
      <c r="D145" s="340">
        <f>SUM(F145+H145+J145+L145+N145+P145+R145+T145+V145+X145+Z145)</f>
        <v>0</v>
      </c>
      <c r="E145" s="341">
        <f t="shared" ref="E145:E154" si="22">SUM(G145+I145+K145+M145+O145+Q145+S145+U145+W145+Y145+AA145)</f>
        <v>0</v>
      </c>
      <c r="F145" s="342"/>
      <c r="G145" s="125"/>
      <c r="H145" s="121"/>
      <c r="I145" s="122"/>
      <c r="J145" s="121"/>
      <c r="K145" s="122"/>
      <c r="L145" s="343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4"/>
      <c r="AA145" s="345"/>
    </row>
    <row r="146" spans="1:130" ht="16.350000000000001" customHeight="1" x14ac:dyDescent="0.25">
      <c r="A146" s="2505"/>
      <c r="B146" s="880" t="s">
        <v>146</v>
      </c>
      <c r="C146" s="1102">
        <f t="shared" ref="C146:C154" si="23">SUM(D146+E146)</f>
        <v>0</v>
      </c>
      <c r="D146" s="316">
        <f t="shared" ref="D146:D154" si="24">SUM(F146+H146+J146+L146+N146+P146+R146+T146+V146+X146+Z146)</f>
        <v>0</v>
      </c>
      <c r="E146" s="317">
        <f t="shared" si="22"/>
        <v>0</v>
      </c>
      <c r="F146" s="160"/>
      <c r="G146" s="252"/>
      <c r="H146" s="1103"/>
      <c r="I146" s="73"/>
      <c r="J146" s="1103"/>
      <c r="K146" s="73"/>
      <c r="L146" s="346"/>
      <c r="M146" s="73"/>
      <c r="N146" s="1103"/>
      <c r="O146" s="73"/>
      <c r="P146" s="1103"/>
      <c r="Q146" s="73"/>
      <c r="R146" s="1103"/>
      <c r="S146" s="73"/>
      <c r="T146" s="1103"/>
      <c r="U146" s="73"/>
      <c r="V146" s="347"/>
      <c r="W146" s="73"/>
      <c r="X146" s="347"/>
      <c r="Y146" s="73"/>
      <c r="Z146" s="348"/>
      <c r="AA146" s="349"/>
    </row>
    <row r="147" spans="1:130" ht="16.350000000000001" customHeight="1" x14ac:dyDescent="0.25">
      <c r="A147" s="2505"/>
      <c r="B147" s="878" t="s">
        <v>147</v>
      </c>
      <c r="C147" s="1102">
        <f t="shared" si="23"/>
        <v>0</v>
      </c>
      <c r="D147" s="316">
        <f t="shared" si="24"/>
        <v>0</v>
      </c>
      <c r="E147" s="317">
        <f t="shared" si="22"/>
        <v>0</v>
      </c>
      <c r="F147" s="160"/>
      <c r="G147" s="252"/>
      <c r="H147" s="1103"/>
      <c r="I147" s="73"/>
      <c r="J147" s="1103"/>
      <c r="K147" s="73"/>
      <c r="L147" s="346"/>
      <c r="M147" s="73"/>
      <c r="N147" s="1103"/>
      <c r="O147" s="73"/>
      <c r="P147" s="1103"/>
      <c r="Q147" s="73"/>
      <c r="R147" s="1103"/>
      <c r="S147" s="73"/>
      <c r="T147" s="1103"/>
      <c r="U147" s="73"/>
      <c r="V147" s="347"/>
      <c r="W147" s="73"/>
      <c r="X147" s="347"/>
      <c r="Y147" s="73"/>
      <c r="Z147" s="348"/>
      <c r="AA147" s="349"/>
    </row>
    <row r="148" spans="1:130" ht="16.350000000000001" customHeight="1" x14ac:dyDescent="0.25">
      <c r="A148" s="2505"/>
      <c r="B148" s="878" t="s">
        <v>148</v>
      </c>
      <c r="C148" s="1102">
        <f t="shared" si="23"/>
        <v>0</v>
      </c>
      <c r="D148" s="316">
        <f t="shared" si="24"/>
        <v>0</v>
      </c>
      <c r="E148" s="317">
        <f t="shared" si="22"/>
        <v>0</v>
      </c>
      <c r="F148" s="160"/>
      <c r="G148" s="252"/>
      <c r="H148" s="1103"/>
      <c r="I148" s="73"/>
      <c r="J148" s="1103"/>
      <c r="K148" s="73"/>
      <c r="L148" s="346"/>
      <c r="M148" s="73"/>
      <c r="N148" s="1103"/>
      <c r="O148" s="73"/>
      <c r="P148" s="1103"/>
      <c r="Q148" s="73"/>
      <c r="R148" s="1103"/>
      <c r="S148" s="73"/>
      <c r="T148" s="1103"/>
      <c r="U148" s="73"/>
      <c r="V148" s="347"/>
      <c r="W148" s="73"/>
      <c r="X148" s="347"/>
      <c r="Y148" s="73"/>
      <c r="Z148" s="348"/>
      <c r="AA148" s="349"/>
    </row>
    <row r="149" spans="1:130" ht="16.350000000000001" customHeight="1" x14ac:dyDescent="0.25">
      <c r="A149" s="2505"/>
      <c r="B149" s="126" t="s">
        <v>149</v>
      </c>
      <c r="C149" s="350">
        <f t="shared" si="23"/>
        <v>0</v>
      </c>
      <c r="D149" s="351">
        <f t="shared" si="24"/>
        <v>0</v>
      </c>
      <c r="E149" s="352">
        <f t="shared" si="22"/>
        <v>0</v>
      </c>
      <c r="F149" s="353"/>
      <c r="G149" s="354"/>
      <c r="H149" s="355"/>
      <c r="I149" s="356"/>
      <c r="J149" s="355"/>
      <c r="K149" s="356"/>
      <c r="L149" s="357"/>
      <c r="M149" s="356"/>
      <c r="N149" s="355"/>
      <c r="O149" s="356"/>
      <c r="P149" s="355"/>
      <c r="Q149" s="356"/>
      <c r="R149" s="355"/>
      <c r="S149" s="356"/>
      <c r="T149" s="355"/>
      <c r="U149" s="356"/>
      <c r="V149" s="509"/>
      <c r="W149" s="356"/>
      <c r="X149" s="509"/>
      <c r="Y149" s="356"/>
      <c r="Z149" s="359"/>
      <c r="AA149" s="360"/>
    </row>
    <row r="150" spans="1:130" ht="16.350000000000001" customHeight="1" x14ac:dyDescent="0.25">
      <c r="A150" s="3078" t="s">
        <v>157</v>
      </c>
      <c r="B150" s="1039" t="s">
        <v>145</v>
      </c>
      <c r="C150" s="1115">
        <f t="shared" si="23"/>
        <v>0</v>
      </c>
      <c r="D150" s="310">
        <f t="shared" si="24"/>
        <v>0</v>
      </c>
      <c r="E150" s="311">
        <f t="shared" si="22"/>
        <v>0</v>
      </c>
      <c r="F150" s="952"/>
      <c r="G150" s="1021"/>
      <c r="H150" s="1020"/>
      <c r="I150" s="96"/>
      <c r="J150" s="1020"/>
      <c r="K150" s="96"/>
      <c r="L150" s="1116"/>
      <c r="M150" s="96"/>
      <c r="N150" s="1020"/>
      <c r="O150" s="96"/>
      <c r="P150" s="1020"/>
      <c r="Q150" s="96"/>
      <c r="R150" s="1020"/>
      <c r="S150" s="96"/>
      <c r="T150" s="1020"/>
      <c r="U150" s="96"/>
      <c r="V150" s="1042"/>
      <c r="W150" s="96"/>
      <c r="X150" s="1042"/>
      <c r="Y150" s="96"/>
      <c r="Z150" s="1111"/>
      <c r="AA150" s="314"/>
    </row>
    <row r="151" spans="1:130" ht="16.350000000000001" customHeight="1" x14ac:dyDescent="0.25">
      <c r="A151" s="2505"/>
      <c r="B151" s="880" t="s">
        <v>146</v>
      </c>
      <c r="C151" s="1102">
        <f t="shared" si="23"/>
        <v>0</v>
      </c>
      <c r="D151" s="316">
        <f t="shared" si="24"/>
        <v>0</v>
      </c>
      <c r="E151" s="317">
        <f t="shared" si="22"/>
        <v>0</v>
      </c>
      <c r="F151" s="160"/>
      <c r="G151" s="252"/>
      <c r="H151" s="1103"/>
      <c r="I151" s="73"/>
      <c r="J151" s="1103"/>
      <c r="K151" s="73"/>
      <c r="L151" s="346"/>
      <c r="M151" s="73"/>
      <c r="N151" s="1103"/>
      <c r="O151" s="73"/>
      <c r="P151" s="1103"/>
      <c r="Q151" s="73"/>
      <c r="R151" s="1103"/>
      <c r="S151" s="73"/>
      <c r="T151" s="1103"/>
      <c r="U151" s="73"/>
      <c r="V151" s="347"/>
      <c r="W151" s="73"/>
      <c r="X151" s="347"/>
      <c r="Y151" s="73"/>
      <c r="Z151" s="348"/>
      <c r="AA151" s="349"/>
    </row>
    <row r="152" spans="1:130" ht="16.350000000000001" customHeight="1" x14ac:dyDescent="0.25">
      <c r="A152" s="2505"/>
      <c r="B152" s="878" t="s">
        <v>147</v>
      </c>
      <c r="C152" s="1102">
        <f t="shared" si="23"/>
        <v>0</v>
      </c>
      <c r="D152" s="316">
        <f t="shared" si="24"/>
        <v>0</v>
      </c>
      <c r="E152" s="317">
        <f t="shared" si="22"/>
        <v>0</v>
      </c>
      <c r="F152" s="160"/>
      <c r="G152" s="252"/>
      <c r="H152" s="1103"/>
      <c r="I152" s="73"/>
      <c r="J152" s="1103"/>
      <c r="K152" s="73"/>
      <c r="L152" s="346"/>
      <c r="M152" s="73"/>
      <c r="N152" s="1103"/>
      <c r="O152" s="73"/>
      <c r="P152" s="1103"/>
      <c r="Q152" s="73"/>
      <c r="R152" s="1103"/>
      <c r="S152" s="73"/>
      <c r="T152" s="1103"/>
      <c r="U152" s="73"/>
      <c r="V152" s="347"/>
      <c r="W152" s="73"/>
      <c r="X152" s="347"/>
      <c r="Y152" s="73"/>
      <c r="Z152" s="348"/>
      <c r="AA152" s="349"/>
    </row>
    <row r="153" spans="1:130" ht="16.350000000000001" customHeight="1" x14ac:dyDescent="0.25">
      <c r="A153" s="2505"/>
      <c r="B153" s="878" t="s">
        <v>148</v>
      </c>
      <c r="C153" s="1102">
        <f t="shared" si="23"/>
        <v>0</v>
      </c>
      <c r="D153" s="316">
        <f t="shared" si="24"/>
        <v>0</v>
      </c>
      <c r="E153" s="317">
        <f t="shared" si="22"/>
        <v>0</v>
      </c>
      <c r="F153" s="160"/>
      <c r="G153" s="252"/>
      <c r="H153" s="1103"/>
      <c r="I153" s="73"/>
      <c r="J153" s="1103"/>
      <c r="K153" s="73"/>
      <c r="L153" s="346"/>
      <c r="M153" s="73"/>
      <c r="N153" s="1103"/>
      <c r="O153" s="73"/>
      <c r="P153" s="1103"/>
      <c r="Q153" s="73"/>
      <c r="R153" s="1103"/>
      <c r="S153" s="73"/>
      <c r="T153" s="1103"/>
      <c r="U153" s="73"/>
      <c r="V153" s="347"/>
      <c r="W153" s="73"/>
      <c r="X153" s="347"/>
      <c r="Y153" s="73"/>
      <c r="Z153" s="348"/>
      <c r="AA153" s="349"/>
    </row>
    <row r="154" spans="1:130" ht="16.350000000000001" customHeight="1" x14ac:dyDescent="0.25">
      <c r="A154" s="2376"/>
      <c r="B154" s="877" t="s">
        <v>149</v>
      </c>
      <c r="C154" s="361">
        <f t="shared" si="23"/>
        <v>0</v>
      </c>
      <c r="D154" s="362">
        <f t="shared" si="24"/>
        <v>0</v>
      </c>
      <c r="E154" s="363">
        <f t="shared" si="22"/>
        <v>0</v>
      </c>
      <c r="F154" s="1124"/>
      <c r="G154" s="1125"/>
      <c r="H154" s="190"/>
      <c r="I154" s="366"/>
      <c r="J154" s="190"/>
      <c r="K154" s="366"/>
      <c r="L154" s="367"/>
      <c r="M154" s="366"/>
      <c r="N154" s="190"/>
      <c r="O154" s="366"/>
      <c r="P154" s="190"/>
      <c r="Q154" s="366"/>
      <c r="R154" s="190"/>
      <c r="S154" s="366"/>
      <c r="T154" s="190"/>
      <c r="U154" s="366"/>
      <c r="V154" s="192"/>
      <c r="W154" s="366"/>
      <c r="X154" s="192"/>
      <c r="Y154" s="366"/>
      <c r="Z154" s="369"/>
      <c r="AA154" s="370"/>
    </row>
    <row r="155" spans="1:130" ht="16.350000000000001" customHeight="1" x14ac:dyDescent="0.25">
      <c r="A155" s="3094" t="s">
        <v>155</v>
      </c>
      <c r="B155" s="3095"/>
      <c r="C155" s="1117">
        <f>SUM(C145:C154)</f>
        <v>0</v>
      </c>
      <c r="D155" s="1118">
        <f>SUM(D145:D154)</f>
        <v>0</v>
      </c>
      <c r="E155" s="1119">
        <f>SUM(E145:E154)</f>
        <v>0</v>
      </c>
      <c r="F155" s="1117">
        <f>SUM(F145:F154)</f>
        <v>0</v>
      </c>
      <c r="G155" s="1121">
        <f t="shared" ref="G155:AA155" si="25">SUM(G145:G154)</f>
        <v>0</v>
      </c>
      <c r="H155" s="1117">
        <f t="shared" si="25"/>
        <v>0</v>
      </c>
      <c r="I155" s="1121">
        <f t="shared" si="25"/>
        <v>0</v>
      </c>
      <c r="J155" s="1117">
        <f t="shared" si="25"/>
        <v>0</v>
      </c>
      <c r="K155" s="1121">
        <f t="shared" si="25"/>
        <v>0</v>
      </c>
      <c r="L155" s="1117">
        <f t="shared" si="25"/>
        <v>0</v>
      </c>
      <c r="M155" s="1121">
        <f t="shared" si="25"/>
        <v>0</v>
      </c>
      <c r="N155" s="1117">
        <f t="shared" si="25"/>
        <v>0</v>
      </c>
      <c r="O155" s="1121">
        <f t="shared" si="25"/>
        <v>0</v>
      </c>
      <c r="P155" s="1117">
        <f t="shared" si="25"/>
        <v>0</v>
      </c>
      <c r="Q155" s="1121">
        <f t="shared" si="25"/>
        <v>0</v>
      </c>
      <c r="R155" s="1117">
        <f t="shared" si="25"/>
        <v>0</v>
      </c>
      <c r="S155" s="1121">
        <f t="shared" si="25"/>
        <v>0</v>
      </c>
      <c r="T155" s="1117">
        <f t="shared" si="25"/>
        <v>0</v>
      </c>
      <c r="U155" s="1121">
        <f t="shared" si="25"/>
        <v>0</v>
      </c>
      <c r="V155" s="1117">
        <f t="shared" si="25"/>
        <v>0</v>
      </c>
      <c r="W155" s="1121">
        <f t="shared" si="25"/>
        <v>0</v>
      </c>
      <c r="X155" s="1117">
        <f t="shared" si="25"/>
        <v>0</v>
      </c>
      <c r="Y155" s="1121">
        <f t="shared" si="25"/>
        <v>0</v>
      </c>
      <c r="Z155" s="1126">
        <f t="shared" si="25"/>
        <v>0</v>
      </c>
      <c r="AA155" s="1123">
        <f t="shared" si="25"/>
        <v>0</v>
      </c>
    </row>
    <row r="156" spans="1:130" ht="31.35" customHeight="1" x14ac:dyDescent="0.25">
      <c r="A156" s="372" t="s">
        <v>158</v>
      </c>
      <c r="B156" s="373"/>
      <c r="C156" s="373"/>
      <c r="D156" s="373"/>
      <c r="E156" s="229"/>
      <c r="F156" s="374"/>
      <c r="G156" s="374"/>
      <c r="H156" s="374"/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4"/>
      <c r="X156" s="374"/>
      <c r="Y156" s="374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2928" t="s">
        <v>21</v>
      </c>
      <c r="B157" s="2927"/>
      <c r="C157" s="3078" t="s">
        <v>64</v>
      </c>
      <c r="D157" s="2928"/>
      <c r="E157" s="2927"/>
      <c r="F157" s="3076" t="s">
        <v>28</v>
      </c>
      <c r="G157" s="3090"/>
      <c r="H157" s="3090"/>
      <c r="I157" s="3090"/>
      <c r="J157" s="3090"/>
      <c r="K157" s="3090"/>
      <c r="L157" s="3090"/>
      <c r="M157" s="3090"/>
      <c r="N157" s="3090"/>
      <c r="O157" s="3090"/>
      <c r="P157" s="3090"/>
      <c r="Q157" s="3090"/>
      <c r="R157" s="3090"/>
      <c r="S157" s="3090"/>
      <c r="T157" s="3090"/>
      <c r="U157" s="3090"/>
      <c r="V157" s="3090"/>
      <c r="W157" s="3090"/>
      <c r="X157" s="3090"/>
      <c r="Y157" s="3090"/>
      <c r="Z157" s="3090"/>
      <c r="AA157" s="3090"/>
      <c r="AB157" s="3090"/>
      <c r="AC157" s="3090"/>
      <c r="AD157" s="3090"/>
      <c r="AE157" s="3090"/>
      <c r="AF157" s="3090"/>
      <c r="AG157" s="3090"/>
      <c r="AH157" s="3090"/>
      <c r="AI157" s="3090"/>
      <c r="AJ157" s="3090"/>
      <c r="AK157" s="3090"/>
      <c r="AL157" s="3090"/>
      <c r="AM157" s="3077"/>
    </row>
    <row r="158" spans="1:130" ht="16.350000000000001" customHeight="1" x14ac:dyDescent="0.25">
      <c r="A158" s="2366"/>
      <c r="B158" s="2331"/>
      <c r="C158" s="2376"/>
      <c r="D158" s="2357"/>
      <c r="E158" s="3079"/>
      <c r="F158" s="3076" t="s">
        <v>159</v>
      </c>
      <c r="G158" s="3077"/>
      <c r="H158" s="3076" t="s">
        <v>160</v>
      </c>
      <c r="I158" s="3077"/>
      <c r="J158" s="3076" t="s">
        <v>137</v>
      </c>
      <c r="K158" s="3077"/>
      <c r="L158" s="3096" t="s">
        <v>138</v>
      </c>
      <c r="M158" s="3097"/>
      <c r="N158" s="3097" t="s">
        <v>139</v>
      </c>
      <c r="O158" s="3085"/>
      <c r="P158" s="3076" t="s">
        <v>161</v>
      </c>
      <c r="Q158" s="3077"/>
      <c r="R158" s="3090" t="s">
        <v>162</v>
      </c>
      <c r="S158" s="3077"/>
      <c r="T158" s="3090" t="s">
        <v>163</v>
      </c>
      <c r="U158" s="3077"/>
      <c r="V158" s="3076" t="s">
        <v>164</v>
      </c>
      <c r="W158" s="3077"/>
      <c r="X158" s="3090" t="s">
        <v>165</v>
      </c>
      <c r="Y158" s="3077"/>
      <c r="Z158" s="3092" t="s">
        <v>166</v>
      </c>
      <c r="AA158" s="3093"/>
      <c r="AB158" s="3092" t="s">
        <v>167</v>
      </c>
      <c r="AC158" s="3093"/>
      <c r="AD158" s="3092" t="s">
        <v>168</v>
      </c>
      <c r="AE158" s="3093"/>
      <c r="AF158" s="3092" t="s">
        <v>141</v>
      </c>
      <c r="AG158" s="3093"/>
      <c r="AH158" s="3092" t="s">
        <v>169</v>
      </c>
      <c r="AI158" s="3093"/>
      <c r="AJ158" s="3092" t="s">
        <v>170</v>
      </c>
      <c r="AK158" s="3093"/>
      <c r="AL158" s="3098" t="s">
        <v>143</v>
      </c>
      <c r="AM158" s="3093"/>
    </row>
    <row r="159" spans="1:130" ht="16.350000000000001" customHeight="1" x14ac:dyDescent="0.25">
      <c r="A159" s="2357"/>
      <c r="B159" s="3079"/>
      <c r="C159" s="1088" t="s">
        <v>17</v>
      </c>
      <c r="D159" s="1127" t="s">
        <v>18</v>
      </c>
      <c r="E159" s="874" t="s">
        <v>19</v>
      </c>
      <c r="F159" s="1128" t="s">
        <v>18</v>
      </c>
      <c r="G159" s="874" t="s">
        <v>19</v>
      </c>
      <c r="H159" s="1128" t="s">
        <v>18</v>
      </c>
      <c r="I159" s="874" t="s">
        <v>19</v>
      </c>
      <c r="J159" s="1128" t="s">
        <v>18</v>
      </c>
      <c r="K159" s="874" t="s">
        <v>19</v>
      </c>
      <c r="L159" s="1091" t="s">
        <v>18</v>
      </c>
      <c r="M159" s="378" t="s">
        <v>19</v>
      </c>
      <c r="N159" s="1027" t="s">
        <v>18</v>
      </c>
      <c r="O159" s="1113" t="s">
        <v>19</v>
      </c>
      <c r="P159" s="1027" t="s">
        <v>18</v>
      </c>
      <c r="Q159" s="1113" t="s">
        <v>19</v>
      </c>
      <c r="R159" s="1089" t="s">
        <v>18</v>
      </c>
      <c r="S159" s="1104" t="s">
        <v>19</v>
      </c>
      <c r="T159" s="1089" t="s">
        <v>18</v>
      </c>
      <c r="U159" s="1104" t="s">
        <v>19</v>
      </c>
      <c r="V159" s="1091" t="s">
        <v>18</v>
      </c>
      <c r="W159" s="1104" t="s">
        <v>19</v>
      </c>
      <c r="X159" s="1089" t="s">
        <v>18</v>
      </c>
      <c r="Y159" s="1104" t="s">
        <v>19</v>
      </c>
      <c r="Z159" s="1129" t="s">
        <v>18</v>
      </c>
      <c r="AA159" s="1130" t="s">
        <v>19</v>
      </c>
      <c r="AB159" s="1129" t="s">
        <v>18</v>
      </c>
      <c r="AC159" s="1130" t="s">
        <v>19</v>
      </c>
      <c r="AD159" s="1129" t="s">
        <v>18</v>
      </c>
      <c r="AE159" s="1130" t="s">
        <v>19</v>
      </c>
      <c r="AF159" s="1129" t="s">
        <v>18</v>
      </c>
      <c r="AG159" s="1130" t="s">
        <v>19</v>
      </c>
      <c r="AH159" s="1129" t="s">
        <v>18</v>
      </c>
      <c r="AI159" s="1130" t="s">
        <v>19</v>
      </c>
      <c r="AJ159" s="1129" t="s">
        <v>18</v>
      </c>
      <c r="AK159" s="1130" t="s">
        <v>19</v>
      </c>
      <c r="AL159" s="1114" t="s">
        <v>18</v>
      </c>
      <c r="AM159" s="1130" t="s">
        <v>19</v>
      </c>
    </row>
    <row r="160" spans="1:130" ht="16.350000000000001" customHeight="1" x14ac:dyDescent="0.25">
      <c r="A160" s="2930" t="s">
        <v>171</v>
      </c>
      <c r="B160" s="1131" t="s">
        <v>172</v>
      </c>
      <c r="C160" s="1115">
        <f t="shared" ref="C160:C165" si="26">SUM(D160+E160)</f>
        <v>0</v>
      </c>
      <c r="D160" s="310">
        <f>SUM(F160+H160+J160+L160+N160+P160+R160+T160+V160+X160+Z160+AB160+AD160+AF160+AH160+AJ160+AL160)</f>
        <v>0</v>
      </c>
      <c r="E160" s="1049">
        <f t="shared" ref="D160:E164" si="27">SUM(G160+I160+K160+M160+O160+Q160+S160+U160+W160+Y160+AA160+AC160+AE160+AG160+AI160+AK160+AM160)</f>
        <v>0</v>
      </c>
      <c r="F160" s="952"/>
      <c r="G160" s="96"/>
      <c r="H160" s="1020"/>
      <c r="I160" s="96"/>
      <c r="J160" s="1020"/>
      <c r="K160" s="96"/>
      <c r="L160" s="1020"/>
      <c r="M160" s="383"/>
      <c r="N160" s="383"/>
      <c r="O160" s="96"/>
      <c r="P160" s="1020"/>
      <c r="Q160" s="96"/>
      <c r="R160" s="952"/>
      <c r="S160" s="96"/>
      <c r="T160" s="952"/>
      <c r="U160" s="96"/>
      <c r="V160" s="1020"/>
      <c r="W160" s="96"/>
      <c r="X160" s="952"/>
      <c r="Y160" s="96"/>
      <c r="Z160" s="1132"/>
      <c r="AA160" s="314"/>
      <c r="AB160" s="1132"/>
      <c r="AC160" s="314"/>
      <c r="AD160" s="1132"/>
      <c r="AE160" s="314"/>
      <c r="AF160" s="1132"/>
      <c r="AG160" s="314"/>
      <c r="AH160" s="1132"/>
      <c r="AI160" s="314"/>
      <c r="AJ160" s="1132"/>
      <c r="AK160" s="314"/>
      <c r="AL160" s="966"/>
      <c r="AM160" s="314"/>
    </row>
    <row r="161" spans="1:130" ht="16.350000000000001" customHeight="1" x14ac:dyDescent="0.25">
      <c r="A161" s="2360"/>
      <c r="B161" s="386" t="s">
        <v>173</v>
      </c>
      <c r="C161" s="1102">
        <f t="shared" si="26"/>
        <v>0</v>
      </c>
      <c r="D161" s="316">
        <f t="shared" si="27"/>
        <v>0</v>
      </c>
      <c r="E161" s="251">
        <f t="shared" si="27"/>
        <v>0</v>
      </c>
      <c r="F161" s="165"/>
      <c r="G161" s="83"/>
      <c r="H161" s="82"/>
      <c r="I161" s="83"/>
      <c r="J161" s="82"/>
      <c r="K161" s="83"/>
      <c r="L161" s="82"/>
      <c r="M161" s="387"/>
      <c r="N161" s="387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88"/>
      <c r="AA161" s="320"/>
      <c r="AB161" s="388"/>
      <c r="AC161" s="320"/>
      <c r="AD161" s="388"/>
      <c r="AE161" s="320"/>
      <c r="AF161" s="388"/>
      <c r="AG161" s="320"/>
      <c r="AH161" s="388"/>
      <c r="AI161" s="320"/>
      <c r="AJ161" s="388"/>
      <c r="AK161" s="320"/>
      <c r="AL161" s="389"/>
      <c r="AM161" s="320"/>
    </row>
    <row r="162" spans="1:130" ht="16.350000000000001" customHeight="1" x14ac:dyDescent="0.25">
      <c r="A162" s="3091"/>
      <c r="B162" s="390" t="s">
        <v>174</v>
      </c>
      <c r="C162" s="361">
        <f t="shared" si="26"/>
        <v>0</v>
      </c>
      <c r="D162" s="362">
        <f t="shared" si="27"/>
        <v>0</v>
      </c>
      <c r="E162" s="1133">
        <f t="shared" si="27"/>
        <v>0</v>
      </c>
      <c r="F162" s="194"/>
      <c r="G162" s="93"/>
      <c r="H162" s="54"/>
      <c r="I162" s="93"/>
      <c r="J162" s="54"/>
      <c r="K162" s="93"/>
      <c r="L162" s="54"/>
      <c r="M162" s="392"/>
      <c r="N162" s="392"/>
      <c r="O162" s="93"/>
      <c r="P162" s="54"/>
      <c r="Q162" s="93"/>
      <c r="R162" s="194"/>
      <c r="S162" s="93"/>
      <c r="T162" s="194"/>
      <c r="U162" s="93"/>
      <c r="V162" s="54"/>
      <c r="W162" s="93"/>
      <c r="X162" s="194"/>
      <c r="Y162" s="93"/>
      <c r="Z162" s="188"/>
      <c r="AA162" s="189"/>
      <c r="AB162" s="188"/>
      <c r="AC162" s="189"/>
      <c r="AD162" s="188"/>
      <c r="AE162" s="189"/>
      <c r="AF162" s="188"/>
      <c r="AG162" s="189"/>
      <c r="AH162" s="188"/>
      <c r="AI162" s="189"/>
      <c r="AJ162" s="188"/>
      <c r="AK162" s="189"/>
      <c r="AL162" s="393"/>
      <c r="AM162" s="189"/>
    </row>
    <row r="163" spans="1:130" ht="16.350000000000001" customHeight="1" x14ac:dyDescent="0.25">
      <c r="A163" s="2930" t="s">
        <v>175</v>
      </c>
      <c r="B163" s="1131" t="s">
        <v>172</v>
      </c>
      <c r="C163" s="1115">
        <f t="shared" si="26"/>
        <v>0</v>
      </c>
      <c r="D163" s="310">
        <f t="shared" si="27"/>
        <v>0</v>
      </c>
      <c r="E163" s="1049">
        <f t="shared" si="27"/>
        <v>0</v>
      </c>
      <c r="F163" s="952"/>
      <c r="G163" s="96"/>
      <c r="H163" s="1020"/>
      <c r="I163" s="96"/>
      <c r="J163" s="1020"/>
      <c r="K163" s="96"/>
      <c r="L163" s="1020"/>
      <c r="M163" s="383"/>
      <c r="N163" s="383"/>
      <c r="O163" s="96"/>
      <c r="P163" s="1020"/>
      <c r="Q163" s="96"/>
      <c r="R163" s="952"/>
      <c r="S163" s="96"/>
      <c r="T163" s="952"/>
      <c r="U163" s="96"/>
      <c r="V163" s="1020"/>
      <c r="W163" s="96"/>
      <c r="X163" s="952"/>
      <c r="Y163" s="96"/>
      <c r="Z163" s="1132"/>
      <c r="AA163" s="314"/>
      <c r="AB163" s="1132"/>
      <c r="AC163" s="314"/>
      <c r="AD163" s="1132"/>
      <c r="AE163" s="314"/>
      <c r="AF163" s="1132"/>
      <c r="AG163" s="314"/>
      <c r="AH163" s="1132"/>
      <c r="AI163" s="314"/>
      <c r="AJ163" s="1132"/>
      <c r="AK163" s="314"/>
      <c r="AL163" s="966"/>
      <c r="AM163" s="314"/>
    </row>
    <row r="164" spans="1:130" ht="16.350000000000001" customHeight="1" x14ac:dyDescent="0.25">
      <c r="A164" s="2360"/>
      <c r="B164" s="386" t="s">
        <v>173</v>
      </c>
      <c r="C164" s="1102">
        <f t="shared" si="26"/>
        <v>0</v>
      </c>
      <c r="D164" s="316">
        <f t="shared" si="27"/>
        <v>0</v>
      </c>
      <c r="E164" s="251">
        <f t="shared" si="27"/>
        <v>0</v>
      </c>
      <c r="F164" s="165"/>
      <c r="G164" s="83"/>
      <c r="H164" s="82"/>
      <c r="I164" s="83"/>
      <c r="J164" s="82"/>
      <c r="K164" s="83"/>
      <c r="L164" s="82"/>
      <c r="M164" s="387"/>
      <c r="N164" s="387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88"/>
      <c r="AA164" s="320"/>
      <c r="AB164" s="388"/>
      <c r="AC164" s="320"/>
      <c r="AD164" s="388"/>
      <c r="AE164" s="320"/>
      <c r="AF164" s="388"/>
      <c r="AG164" s="320"/>
      <c r="AH164" s="388"/>
      <c r="AI164" s="320"/>
      <c r="AJ164" s="388"/>
      <c r="AK164" s="320"/>
      <c r="AL164" s="389"/>
      <c r="AM164" s="320"/>
    </row>
    <row r="165" spans="1:130" ht="16.350000000000001" customHeight="1" x14ac:dyDescent="0.25">
      <c r="A165" s="3091"/>
      <c r="B165" s="390" t="s">
        <v>174</v>
      </c>
      <c r="C165" s="361">
        <f t="shared" si="26"/>
        <v>0</v>
      </c>
      <c r="D165" s="362">
        <f>SUM(F165+H165+J165+L165+N165+P165+R165+T165+V165+X165+Z165+AB165+AD165+AF165+AH165+AJ165+AL165)</f>
        <v>0</v>
      </c>
      <c r="E165" s="1133">
        <f>SUM(G165+I165+K165+M165+O165+Q165+S165+U165+W165+Y165+AA165+AC165+AE165+AG165+AI165+AK165+AM165)</f>
        <v>0</v>
      </c>
      <c r="F165" s="194"/>
      <c r="G165" s="93"/>
      <c r="H165" s="54"/>
      <c r="I165" s="93"/>
      <c r="J165" s="54"/>
      <c r="K165" s="93"/>
      <c r="L165" s="54"/>
      <c r="M165" s="392"/>
      <c r="N165" s="392"/>
      <c r="O165" s="93"/>
      <c r="P165" s="54"/>
      <c r="Q165" s="93"/>
      <c r="R165" s="194"/>
      <c r="S165" s="93"/>
      <c r="T165" s="194"/>
      <c r="U165" s="93"/>
      <c r="V165" s="54"/>
      <c r="W165" s="93"/>
      <c r="X165" s="194"/>
      <c r="Y165" s="93"/>
      <c r="Z165" s="188"/>
      <c r="AA165" s="189"/>
      <c r="AB165" s="188"/>
      <c r="AC165" s="189"/>
      <c r="AD165" s="188"/>
      <c r="AE165" s="189"/>
      <c r="AF165" s="188"/>
      <c r="AG165" s="189"/>
      <c r="AH165" s="188"/>
      <c r="AI165" s="189"/>
      <c r="AJ165" s="188"/>
      <c r="AK165" s="189"/>
      <c r="AL165" s="393"/>
      <c r="AM165" s="189"/>
    </row>
    <row r="166" spans="1:130" ht="31.35" customHeight="1" x14ac:dyDescent="0.25">
      <c r="A166" s="372" t="s">
        <v>176</v>
      </c>
      <c r="B166" s="372"/>
      <c r="C166" s="372"/>
      <c r="D166" s="372"/>
      <c r="E166" s="19"/>
      <c r="F166" s="19"/>
      <c r="G166" s="19"/>
      <c r="H166" s="19"/>
      <c r="I166" s="19"/>
      <c r="J166" s="19"/>
      <c r="K166" s="19"/>
      <c r="L166" s="19"/>
      <c r="M166" s="199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3089" t="s">
        <v>25</v>
      </c>
      <c r="B167" s="3089" t="s">
        <v>26</v>
      </c>
      <c r="C167" s="3078" t="s">
        <v>64</v>
      </c>
      <c r="D167" s="2928"/>
      <c r="E167" s="2927"/>
      <c r="F167" s="3076" t="s">
        <v>28</v>
      </c>
      <c r="G167" s="3090"/>
      <c r="H167" s="3090"/>
      <c r="I167" s="3090"/>
      <c r="J167" s="3090"/>
      <c r="K167" s="3090"/>
      <c r="L167" s="3090"/>
      <c r="M167" s="3090"/>
      <c r="N167" s="3090"/>
      <c r="O167" s="307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518"/>
      <c r="B168" s="2518"/>
      <c r="C168" s="2376"/>
      <c r="D168" s="2357"/>
      <c r="E168" s="3079"/>
      <c r="F168" s="3076" t="s">
        <v>168</v>
      </c>
      <c r="G168" s="3077"/>
      <c r="H168" s="3076" t="s">
        <v>141</v>
      </c>
      <c r="I168" s="3077"/>
      <c r="J168" s="3076" t="s">
        <v>169</v>
      </c>
      <c r="K168" s="3077"/>
      <c r="L168" s="3076" t="s">
        <v>170</v>
      </c>
      <c r="M168" s="3077"/>
      <c r="N168" s="3076" t="s">
        <v>143</v>
      </c>
      <c r="O168" s="3077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353"/>
      <c r="B169" s="2353"/>
      <c r="C169" s="1088" t="s">
        <v>17</v>
      </c>
      <c r="D169" s="1127" t="s">
        <v>18</v>
      </c>
      <c r="E169" s="874" t="s">
        <v>19</v>
      </c>
      <c r="F169" s="1128" t="s">
        <v>18</v>
      </c>
      <c r="G169" s="874" t="s">
        <v>19</v>
      </c>
      <c r="H169" s="1128" t="s">
        <v>18</v>
      </c>
      <c r="I169" s="874" t="s">
        <v>19</v>
      </c>
      <c r="J169" s="1128" t="s">
        <v>18</v>
      </c>
      <c r="K169" s="874" t="s">
        <v>19</v>
      </c>
      <c r="L169" s="1128" t="s">
        <v>18</v>
      </c>
      <c r="M169" s="874" t="s">
        <v>19</v>
      </c>
      <c r="N169" s="1128" t="s">
        <v>18</v>
      </c>
      <c r="O169" s="874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3089" t="s">
        <v>177</v>
      </c>
      <c r="B170" s="1131" t="s">
        <v>178</v>
      </c>
      <c r="C170" s="1115">
        <f t="shared" ref="C170:C175" si="28">SUM(D170+E170)</f>
        <v>0</v>
      </c>
      <c r="D170" s="310">
        <f>SUM(F170+H170+J170+L170+N170)</f>
        <v>0</v>
      </c>
      <c r="E170" s="1049">
        <f t="shared" ref="D170:E175" si="29">SUM(G170+I170+K170+M170+O170)</f>
        <v>0</v>
      </c>
      <c r="F170" s="952"/>
      <c r="G170" s="394"/>
      <c r="H170" s="1020"/>
      <c r="I170" s="96"/>
      <c r="J170" s="952"/>
      <c r="K170" s="394"/>
      <c r="L170" s="1020"/>
      <c r="M170" s="96"/>
      <c r="N170" s="952"/>
      <c r="O170" s="96"/>
      <c r="P170" s="510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518"/>
      <c r="B171" s="395" t="s">
        <v>179</v>
      </c>
      <c r="C171" s="350">
        <f t="shared" si="28"/>
        <v>0</v>
      </c>
      <c r="D171" s="351">
        <f t="shared" si="29"/>
        <v>0</v>
      </c>
      <c r="E171" s="396">
        <f t="shared" si="29"/>
        <v>0</v>
      </c>
      <c r="F171" s="353"/>
      <c r="G171" s="397"/>
      <c r="H171" s="355"/>
      <c r="I171" s="356"/>
      <c r="J171" s="353"/>
      <c r="K171" s="397"/>
      <c r="L171" s="355"/>
      <c r="M171" s="356"/>
      <c r="N171" s="353"/>
      <c r="O171" s="356"/>
      <c r="P171" s="510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353"/>
      <c r="B172" s="398" t="s">
        <v>180</v>
      </c>
      <c r="C172" s="399">
        <f t="shared" si="28"/>
        <v>0</v>
      </c>
      <c r="D172" s="327">
        <f t="shared" si="29"/>
        <v>0</v>
      </c>
      <c r="E172" s="255">
        <f t="shared" si="29"/>
        <v>0</v>
      </c>
      <c r="F172" s="329"/>
      <c r="G172" s="400"/>
      <c r="H172" s="105"/>
      <c r="I172" s="106"/>
      <c r="J172" s="329"/>
      <c r="K172" s="400"/>
      <c r="L172" s="105"/>
      <c r="M172" s="106"/>
      <c r="N172" s="329"/>
      <c r="O172" s="106"/>
      <c r="P172" s="510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3089" t="s">
        <v>181</v>
      </c>
      <c r="B173" s="1134" t="s">
        <v>178</v>
      </c>
      <c r="C173" s="1115">
        <f t="shared" si="28"/>
        <v>0</v>
      </c>
      <c r="D173" s="310">
        <f t="shared" si="29"/>
        <v>0</v>
      </c>
      <c r="E173" s="1049">
        <f t="shared" si="29"/>
        <v>0</v>
      </c>
      <c r="F173" s="1020"/>
      <c r="G173" s="96"/>
      <c r="H173" s="1020"/>
      <c r="I173" s="394"/>
      <c r="J173" s="1020"/>
      <c r="K173" s="96"/>
      <c r="L173" s="952"/>
      <c r="M173" s="394"/>
      <c r="N173" s="1020"/>
      <c r="O173" s="96"/>
      <c r="P173" s="510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518"/>
      <c r="B174" s="395" t="s">
        <v>179</v>
      </c>
      <c r="C174" s="321">
        <f t="shared" si="28"/>
        <v>0</v>
      </c>
      <c r="D174" s="322">
        <f t="shared" si="29"/>
        <v>0</v>
      </c>
      <c r="E174" s="402">
        <f t="shared" si="29"/>
        <v>0</v>
      </c>
      <c r="F174" s="355"/>
      <c r="G174" s="356"/>
      <c r="H174" s="82"/>
      <c r="I174" s="169"/>
      <c r="J174" s="82"/>
      <c r="K174" s="83"/>
      <c r="L174" s="165"/>
      <c r="M174" s="169"/>
      <c r="N174" s="82"/>
      <c r="O174" s="83"/>
      <c r="P174" s="510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353"/>
      <c r="B175" s="403" t="s">
        <v>180</v>
      </c>
      <c r="C175" s="256">
        <f t="shared" si="28"/>
        <v>0</v>
      </c>
      <c r="D175" s="324">
        <f t="shared" si="29"/>
        <v>0</v>
      </c>
      <c r="E175" s="140">
        <f>SUM(G175+I175+K175+M175+O175)</f>
        <v>0</v>
      </c>
      <c r="F175" s="54"/>
      <c r="G175" s="93"/>
      <c r="H175" s="54"/>
      <c r="I175" s="404"/>
      <c r="J175" s="54"/>
      <c r="K175" s="93"/>
      <c r="L175" s="194"/>
      <c r="M175" s="404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2926" t="s">
        <v>182</v>
      </c>
      <c r="B176" s="2926"/>
      <c r="C176" s="2926"/>
      <c r="D176" s="2926"/>
      <c r="E176" s="2926"/>
      <c r="F176" s="2926"/>
      <c r="G176" s="2926"/>
      <c r="H176" s="2926"/>
      <c r="I176" s="2926"/>
      <c r="J176" s="2926"/>
      <c r="K176" s="2926"/>
      <c r="L176" s="2926"/>
      <c r="M176" s="2926"/>
      <c r="N176" s="2926"/>
      <c r="O176" s="2926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3078" t="s">
        <v>183</v>
      </c>
      <c r="B177" s="2927"/>
      <c r="C177" s="3078" t="s">
        <v>64</v>
      </c>
      <c r="D177" s="2928"/>
      <c r="E177" s="2927"/>
      <c r="F177" s="3076" t="s">
        <v>28</v>
      </c>
      <c r="G177" s="3090"/>
      <c r="H177" s="3090"/>
      <c r="I177" s="3090"/>
      <c r="J177" s="3090"/>
      <c r="K177" s="3090"/>
      <c r="L177" s="3090"/>
      <c r="M177" s="3090"/>
      <c r="N177" s="3090"/>
      <c r="O177" s="3090"/>
      <c r="P177" s="3090"/>
      <c r="Q177" s="307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505"/>
      <c r="B178" s="2331"/>
      <c r="C178" s="2376"/>
      <c r="D178" s="2357"/>
      <c r="E178" s="3079"/>
      <c r="F178" s="3076" t="s">
        <v>141</v>
      </c>
      <c r="G178" s="3077"/>
      <c r="H178" s="3076" t="s">
        <v>169</v>
      </c>
      <c r="I178" s="3077"/>
      <c r="J178" s="3076" t="s">
        <v>170</v>
      </c>
      <c r="K178" s="3077"/>
      <c r="L178" s="3076" t="s">
        <v>184</v>
      </c>
      <c r="M178" s="3077"/>
      <c r="N178" s="3076" t="s">
        <v>185</v>
      </c>
      <c r="O178" s="3077"/>
      <c r="P178" s="3076" t="s">
        <v>186</v>
      </c>
      <c r="Q178" s="307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376"/>
      <c r="B179" s="3079"/>
      <c r="C179" s="1088" t="s">
        <v>17</v>
      </c>
      <c r="D179" s="1127" t="s">
        <v>18</v>
      </c>
      <c r="E179" s="874" t="s">
        <v>19</v>
      </c>
      <c r="F179" s="1128" t="s">
        <v>18</v>
      </c>
      <c r="G179" s="874" t="s">
        <v>19</v>
      </c>
      <c r="H179" s="1128" t="s">
        <v>18</v>
      </c>
      <c r="I179" s="874" t="s">
        <v>19</v>
      </c>
      <c r="J179" s="1128" t="s">
        <v>18</v>
      </c>
      <c r="K179" s="883" t="s">
        <v>19</v>
      </c>
      <c r="L179" s="1128" t="s">
        <v>18</v>
      </c>
      <c r="M179" s="874" t="s">
        <v>19</v>
      </c>
      <c r="N179" s="1128" t="s">
        <v>18</v>
      </c>
      <c r="O179" s="874" t="s">
        <v>19</v>
      </c>
      <c r="P179" s="1128" t="s">
        <v>18</v>
      </c>
      <c r="Q179" s="883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3086" t="s">
        <v>187</v>
      </c>
      <c r="B180" s="3087"/>
      <c r="C180" s="1115">
        <f>SUM(D180+E180)</f>
        <v>31</v>
      </c>
      <c r="D180" s="310">
        <f t="shared" ref="D180:E182" si="30">SUM(F180+H180+J180+L180+N180+P180)</f>
        <v>11</v>
      </c>
      <c r="E180" s="1049">
        <f t="shared" si="30"/>
        <v>20</v>
      </c>
      <c r="F180" s="952">
        <v>2</v>
      </c>
      <c r="G180" s="394">
        <v>4</v>
      </c>
      <c r="H180" s="1020">
        <v>3</v>
      </c>
      <c r="I180" s="96">
        <v>7</v>
      </c>
      <c r="J180" s="952">
        <v>1</v>
      </c>
      <c r="K180" s="96">
        <v>7</v>
      </c>
      <c r="L180" s="952">
        <v>3</v>
      </c>
      <c r="M180" s="394">
        <v>1</v>
      </c>
      <c r="N180" s="1020">
        <v>2</v>
      </c>
      <c r="O180" s="96">
        <v>0</v>
      </c>
      <c r="P180" s="952">
        <v>0</v>
      </c>
      <c r="Q180" s="96">
        <v>1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347" t="s">
        <v>188</v>
      </c>
      <c r="B181" s="2348"/>
      <c r="C181" s="321">
        <f>SUM(D181+E181)</f>
        <v>99</v>
      </c>
      <c r="D181" s="322">
        <f t="shared" si="30"/>
        <v>60</v>
      </c>
      <c r="E181" s="396">
        <f t="shared" si="30"/>
        <v>39</v>
      </c>
      <c r="F181" s="353">
        <v>17</v>
      </c>
      <c r="G181" s="397">
        <v>7</v>
      </c>
      <c r="H181" s="355">
        <v>15</v>
      </c>
      <c r="I181" s="356">
        <v>11</v>
      </c>
      <c r="J181" s="353">
        <v>14</v>
      </c>
      <c r="K181" s="356">
        <v>9</v>
      </c>
      <c r="L181" s="353">
        <v>6</v>
      </c>
      <c r="M181" s="397">
        <v>3</v>
      </c>
      <c r="N181" s="355">
        <v>7</v>
      </c>
      <c r="O181" s="356">
        <v>8</v>
      </c>
      <c r="P181" s="353">
        <v>1</v>
      </c>
      <c r="Q181" s="356">
        <v>1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317" t="s">
        <v>189</v>
      </c>
      <c r="B182" s="2318"/>
      <c r="C182" s="406">
        <f>SUM(D182+E182)</f>
        <v>36</v>
      </c>
      <c r="D182" s="322">
        <f t="shared" si="30"/>
        <v>12</v>
      </c>
      <c r="E182" s="402">
        <f t="shared" si="30"/>
        <v>24</v>
      </c>
      <c r="F182" s="165">
        <v>4</v>
      </c>
      <c r="G182" s="169">
        <v>5</v>
      </c>
      <c r="H182" s="82">
        <v>1</v>
      </c>
      <c r="I182" s="83">
        <v>5</v>
      </c>
      <c r="J182" s="165">
        <v>0</v>
      </c>
      <c r="K182" s="83">
        <v>6</v>
      </c>
      <c r="L182" s="165">
        <v>2</v>
      </c>
      <c r="M182" s="169">
        <v>4</v>
      </c>
      <c r="N182" s="82">
        <v>4</v>
      </c>
      <c r="O182" s="83">
        <v>3</v>
      </c>
      <c r="P182" s="165">
        <v>1</v>
      </c>
      <c r="Q182" s="83">
        <v>1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515" t="s">
        <v>190</v>
      </c>
      <c r="B183" s="3088"/>
      <c r="C183" s="407"/>
      <c r="D183" s="408"/>
      <c r="E183" s="1135"/>
      <c r="F183" s="410"/>
      <c r="G183" s="411"/>
      <c r="H183" s="412"/>
      <c r="I183" s="413"/>
      <c r="J183" s="1136"/>
      <c r="K183" s="1137"/>
      <c r="L183" s="410"/>
      <c r="M183" s="411"/>
      <c r="N183" s="412"/>
      <c r="O183" s="413"/>
      <c r="P183" s="1136"/>
      <c r="Q183" s="113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3076" t="s">
        <v>64</v>
      </c>
      <c r="B184" s="3077"/>
      <c r="C184" s="1092">
        <f>SUM(C180:C182)</f>
        <v>166</v>
      </c>
      <c r="D184" s="1138">
        <f>SUM(D180:D182)</f>
        <v>83</v>
      </c>
      <c r="E184" s="1093">
        <f>SUM(E180:E182)</f>
        <v>83</v>
      </c>
      <c r="F184" s="1092">
        <f>SUM(F180:F182)</f>
        <v>23</v>
      </c>
      <c r="G184" s="1093">
        <f t="shared" ref="G184:Q184" si="31">SUM(G180:G182)</f>
        <v>16</v>
      </c>
      <c r="H184" s="1092">
        <f t="shared" si="31"/>
        <v>19</v>
      </c>
      <c r="I184" s="1093">
        <f t="shared" si="31"/>
        <v>23</v>
      </c>
      <c r="J184" s="1092">
        <f t="shared" si="31"/>
        <v>15</v>
      </c>
      <c r="K184" s="1093">
        <f t="shared" si="31"/>
        <v>22</v>
      </c>
      <c r="L184" s="1092">
        <f t="shared" si="31"/>
        <v>11</v>
      </c>
      <c r="M184" s="1093">
        <f t="shared" si="31"/>
        <v>8</v>
      </c>
      <c r="N184" s="1092">
        <f t="shared" si="31"/>
        <v>13</v>
      </c>
      <c r="O184" s="1093">
        <f t="shared" si="31"/>
        <v>11</v>
      </c>
      <c r="P184" s="1092">
        <f t="shared" si="31"/>
        <v>2</v>
      </c>
      <c r="Q184" s="1058">
        <f t="shared" si="31"/>
        <v>3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191</v>
      </c>
      <c r="M185" s="1139"/>
      <c r="N185" s="1139"/>
      <c r="O185" s="1139"/>
      <c r="P185" s="1139"/>
    </row>
    <row r="186" spans="1:130" ht="31.35" customHeight="1" x14ac:dyDescent="0.25">
      <c r="A186" s="418" t="s">
        <v>192</v>
      </c>
      <c r="B186" s="419"/>
      <c r="C186" s="419"/>
      <c r="D186" s="419"/>
      <c r="E186" s="419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3078" t="s">
        <v>193</v>
      </c>
      <c r="B187" s="2927"/>
      <c r="C187" s="3080" t="s">
        <v>113</v>
      </c>
      <c r="D187" s="2335"/>
      <c r="E187" s="2336"/>
      <c r="F187" s="3081" t="s">
        <v>28</v>
      </c>
      <c r="G187" s="3082"/>
      <c r="H187" s="3082"/>
      <c r="I187" s="3082"/>
      <c r="J187" s="3082"/>
      <c r="K187" s="3082"/>
      <c r="L187" s="3082"/>
      <c r="M187" s="3082"/>
      <c r="N187" s="3082"/>
      <c r="O187" s="3082"/>
      <c r="P187" s="3082"/>
      <c r="Q187" s="3083"/>
    </row>
    <row r="188" spans="1:130" ht="16.350000000000001" customHeight="1" x14ac:dyDescent="0.25">
      <c r="A188" s="2505"/>
      <c r="B188" s="2331"/>
      <c r="C188" s="2337"/>
      <c r="D188" s="2338"/>
      <c r="E188" s="2339"/>
      <c r="F188" s="3084" t="s">
        <v>114</v>
      </c>
      <c r="G188" s="3085"/>
      <c r="H188" s="3084" t="s">
        <v>115</v>
      </c>
      <c r="I188" s="3085"/>
      <c r="J188" s="3084" t="s">
        <v>116</v>
      </c>
      <c r="K188" s="3085"/>
      <c r="L188" s="3084" t="s">
        <v>117</v>
      </c>
      <c r="M188" s="3085"/>
      <c r="N188" s="3084" t="s">
        <v>118</v>
      </c>
      <c r="O188" s="3085"/>
      <c r="P188" s="2343" t="s">
        <v>194</v>
      </c>
      <c r="Q188" s="2344"/>
    </row>
    <row r="189" spans="1:130" ht="16.350000000000001" customHeight="1" x14ac:dyDescent="0.25">
      <c r="A189" s="2376"/>
      <c r="B189" s="3079"/>
      <c r="C189" s="1091" t="s">
        <v>17</v>
      </c>
      <c r="D189" s="1027" t="s">
        <v>18</v>
      </c>
      <c r="E189" s="1140" t="s">
        <v>19</v>
      </c>
      <c r="F189" s="1141" t="s">
        <v>18</v>
      </c>
      <c r="G189" s="1142" t="s">
        <v>19</v>
      </c>
      <c r="H189" s="1141" t="s">
        <v>18</v>
      </c>
      <c r="I189" s="1142" t="s">
        <v>19</v>
      </c>
      <c r="J189" s="1141" t="s">
        <v>18</v>
      </c>
      <c r="K189" s="1142" t="s">
        <v>19</v>
      </c>
      <c r="L189" s="1141" t="s">
        <v>18</v>
      </c>
      <c r="M189" s="1142" t="s">
        <v>19</v>
      </c>
      <c r="N189" s="1141" t="s">
        <v>18</v>
      </c>
      <c r="O189" s="1142" t="s">
        <v>19</v>
      </c>
      <c r="P189" s="1141" t="s">
        <v>18</v>
      </c>
      <c r="Q189" s="1142" t="s">
        <v>19</v>
      </c>
    </row>
    <row r="190" spans="1:130" ht="16.350000000000001" customHeight="1" x14ac:dyDescent="0.25">
      <c r="A190" s="3068" t="s">
        <v>195</v>
      </c>
      <c r="B190" s="3069"/>
      <c r="C190" s="1143">
        <f>SUM(D190+E190)</f>
        <v>0</v>
      </c>
      <c r="D190" s="80">
        <f>SUM(F190+H190+J190+L190+N190+P190)</f>
        <v>0</v>
      </c>
      <c r="E190" s="425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317" t="s">
        <v>196</v>
      </c>
      <c r="B191" s="2318"/>
      <c r="C191" s="88">
        <f>SUM(D191+E191)</f>
        <v>0</v>
      </c>
      <c r="D191" s="89">
        <f t="shared" ref="D191:E191" si="32">SUM(F191+H191+J191+L191+N191+P191)</f>
        <v>0</v>
      </c>
      <c r="E191" s="426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494" t="s">
        <v>197</v>
      </c>
      <c r="B192" s="3070"/>
      <c r="C192" s="49">
        <f>SUM(D192+E192)</f>
        <v>0</v>
      </c>
      <c r="D192" s="92">
        <f>SUM(F192+H192+J192+L192+N192+P192)</f>
        <v>0</v>
      </c>
      <c r="E192" s="185">
        <f>SUM(G192+I192+K192+M192+O192+Q192)</f>
        <v>0</v>
      </c>
      <c r="F192" s="257">
        <f t="shared" ref="F192:Q192" si="33">SUM(F190:F191)</f>
        <v>0</v>
      </c>
      <c r="G192" s="325">
        <f t="shared" si="33"/>
        <v>0</v>
      </c>
      <c r="H192" s="257">
        <f t="shared" si="33"/>
        <v>0</v>
      </c>
      <c r="I192" s="325">
        <f t="shared" si="33"/>
        <v>0</v>
      </c>
      <c r="J192" s="257">
        <f t="shared" si="33"/>
        <v>0</v>
      </c>
      <c r="K192" s="325">
        <f t="shared" si="33"/>
        <v>0</v>
      </c>
      <c r="L192" s="257">
        <f t="shared" si="33"/>
        <v>0</v>
      </c>
      <c r="M192" s="325">
        <f t="shared" si="33"/>
        <v>0</v>
      </c>
      <c r="N192" s="257">
        <f t="shared" si="33"/>
        <v>0</v>
      </c>
      <c r="O192" s="325">
        <f t="shared" si="33"/>
        <v>0</v>
      </c>
      <c r="P192" s="257">
        <f t="shared" si="33"/>
        <v>0</v>
      </c>
      <c r="Q192" s="325">
        <f t="shared" si="33"/>
        <v>0</v>
      </c>
    </row>
    <row r="193" spans="1:130" ht="31.35" customHeight="1" x14ac:dyDescent="0.25">
      <c r="A193" s="418" t="s">
        <v>198</v>
      </c>
      <c r="B193" s="418"/>
      <c r="C193" s="418"/>
      <c r="D193" s="418"/>
      <c r="E193" s="418"/>
      <c r="F193" s="418"/>
      <c r="G193" s="418"/>
      <c r="H193" s="418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3038" t="s">
        <v>199</v>
      </c>
      <c r="B194" s="3039"/>
      <c r="C194" s="3057" t="s">
        <v>64</v>
      </c>
      <c r="D194" s="3058"/>
      <c r="E194" s="3059"/>
      <c r="F194" s="3071" t="s">
        <v>28</v>
      </c>
      <c r="G194" s="3071"/>
      <c r="H194" s="3071"/>
      <c r="I194" s="3071"/>
      <c r="J194" s="3071"/>
      <c r="K194" s="3071"/>
      <c r="L194" s="3071"/>
      <c r="M194" s="3071"/>
      <c r="N194" s="3071"/>
      <c r="O194" s="3071"/>
      <c r="P194" s="3071"/>
      <c r="Q194" s="3071"/>
      <c r="R194" s="3071"/>
      <c r="S194" s="3071"/>
      <c r="T194" s="3071"/>
      <c r="U194" s="3071"/>
      <c r="V194" s="3071"/>
      <c r="W194" s="3071"/>
      <c r="X194" s="3071"/>
      <c r="Y194" s="3071"/>
      <c r="Z194" s="3071"/>
      <c r="AA194" s="3071"/>
      <c r="AB194" s="3071"/>
      <c r="AC194" s="3072"/>
      <c r="AD194" s="3062" t="s">
        <v>200</v>
      </c>
      <c r="AE194" s="3063"/>
    </row>
    <row r="195" spans="1:130" ht="21" customHeight="1" x14ac:dyDescent="0.25">
      <c r="A195" s="2459"/>
      <c r="B195" s="2278"/>
      <c r="C195" s="2483"/>
      <c r="D195" s="2305"/>
      <c r="E195" s="3060"/>
      <c r="F195" s="3065" t="s">
        <v>201</v>
      </c>
      <c r="G195" s="3066"/>
      <c r="H195" s="2460" t="s">
        <v>202</v>
      </c>
      <c r="I195" s="3040"/>
      <c r="J195" s="2460" t="s">
        <v>203</v>
      </c>
      <c r="K195" s="3040"/>
      <c r="L195" s="2460" t="s">
        <v>204</v>
      </c>
      <c r="M195" s="3040"/>
      <c r="N195" s="2460" t="s">
        <v>205</v>
      </c>
      <c r="O195" s="3040"/>
      <c r="P195" s="2460" t="s">
        <v>206</v>
      </c>
      <c r="Q195" s="3040"/>
      <c r="R195" s="2460" t="s">
        <v>207</v>
      </c>
      <c r="S195" s="3040"/>
      <c r="T195" s="3067" t="s">
        <v>208</v>
      </c>
      <c r="U195" s="3067"/>
      <c r="V195" s="3067" t="s">
        <v>209</v>
      </c>
      <c r="W195" s="3067"/>
      <c r="X195" s="3067" t="s">
        <v>210</v>
      </c>
      <c r="Y195" s="3067"/>
      <c r="Z195" s="3073" t="s">
        <v>114</v>
      </c>
      <c r="AA195" s="3074"/>
      <c r="AB195" s="3073" t="s">
        <v>115</v>
      </c>
      <c r="AC195" s="3075"/>
      <c r="AD195" s="2310"/>
      <c r="AE195" s="3064"/>
    </row>
    <row r="196" spans="1:130" ht="16.350000000000001" customHeight="1" x14ac:dyDescent="0.25">
      <c r="A196" s="2460"/>
      <c r="B196" s="3040"/>
      <c r="C196" s="1145" t="s">
        <v>211</v>
      </c>
      <c r="D196" s="1146" t="s">
        <v>18</v>
      </c>
      <c r="E196" s="1147" t="s">
        <v>19</v>
      </c>
      <c r="F196" s="1148" t="s">
        <v>18</v>
      </c>
      <c r="G196" s="1149" t="s">
        <v>19</v>
      </c>
      <c r="H196" s="1148" t="s">
        <v>18</v>
      </c>
      <c r="I196" s="1149" t="s">
        <v>19</v>
      </c>
      <c r="J196" s="1148" t="s">
        <v>18</v>
      </c>
      <c r="K196" s="1149" t="s">
        <v>19</v>
      </c>
      <c r="L196" s="1148" t="s">
        <v>18</v>
      </c>
      <c r="M196" s="1149" t="s">
        <v>19</v>
      </c>
      <c r="N196" s="1148" t="s">
        <v>18</v>
      </c>
      <c r="O196" s="1149" t="s">
        <v>19</v>
      </c>
      <c r="P196" s="1148" t="s">
        <v>18</v>
      </c>
      <c r="Q196" s="1149" t="s">
        <v>19</v>
      </c>
      <c r="R196" s="1148" t="s">
        <v>18</v>
      </c>
      <c r="S196" s="1149" t="s">
        <v>19</v>
      </c>
      <c r="T196" s="1148" t="s">
        <v>18</v>
      </c>
      <c r="U196" s="1149" t="s">
        <v>19</v>
      </c>
      <c r="V196" s="1148" t="s">
        <v>18</v>
      </c>
      <c r="W196" s="1149" t="s">
        <v>19</v>
      </c>
      <c r="X196" s="1148" t="s">
        <v>18</v>
      </c>
      <c r="Y196" s="1149" t="s">
        <v>19</v>
      </c>
      <c r="Z196" s="1148" t="s">
        <v>18</v>
      </c>
      <c r="AA196" s="1149" t="s">
        <v>19</v>
      </c>
      <c r="AB196" s="1148" t="s">
        <v>18</v>
      </c>
      <c r="AC196" s="1150" t="s">
        <v>19</v>
      </c>
      <c r="AD196" s="1151" t="s">
        <v>18</v>
      </c>
      <c r="AE196" s="1149" t="s">
        <v>19</v>
      </c>
    </row>
    <row r="197" spans="1:130" ht="16.350000000000001" customHeight="1" x14ac:dyDescent="0.25">
      <c r="A197" s="3053" t="s">
        <v>212</v>
      </c>
      <c r="B197" s="1152" t="s">
        <v>129</v>
      </c>
      <c r="C197" s="1153">
        <f>SUM(D197+E197)</f>
        <v>0</v>
      </c>
      <c r="D197" s="436">
        <f>SUM(F197+H197+J197+L197+N197+P197+R197+T197+V197+X197+Z197+AB197)</f>
        <v>0</v>
      </c>
      <c r="E197" s="1154">
        <f>SUM(G197+I197+K197+M197+O197+Q197+S197+U197+W197+Y197+AA197+AC197)</f>
        <v>0</v>
      </c>
      <c r="F197" s="1155"/>
      <c r="G197" s="977"/>
      <c r="H197" s="1155"/>
      <c r="I197" s="977"/>
      <c r="J197" s="1155"/>
      <c r="K197" s="977"/>
      <c r="L197" s="1155"/>
      <c r="M197" s="977"/>
      <c r="N197" s="1155"/>
      <c r="O197" s="977"/>
      <c r="P197" s="1155"/>
      <c r="Q197" s="1156"/>
      <c r="R197" s="1155"/>
      <c r="S197" s="1156"/>
      <c r="T197" s="1155"/>
      <c r="U197" s="977"/>
      <c r="V197" s="1155"/>
      <c r="W197" s="977"/>
      <c r="X197" s="1155"/>
      <c r="Y197" s="1156"/>
      <c r="Z197" s="1155"/>
      <c r="AA197" s="1156"/>
      <c r="AB197" s="1155"/>
      <c r="AC197" s="1157"/>
      <c r="AD197" s="977"/>
      <c r="AE197" s="1158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296"/>
      <c r="B198" s="442" t="s">
        <v>213</v>
      </c>
      <c r="C198" s="1159">
        <f>SUM(D198+E198)</f>
        <v>0</v>
      </c>
      <c r="D198" s="444">
        <f>SUM(F198+H198+J198+L198+N198+P198+R198+T198+V198+X198+Z198+AB198)</f>
        <v>0</v>
      </c>
      <c r="E198" s="445">
        <f>SUM(G198+I198+K198+M198+O198+Q198+S198+U198+W198+Y198+AA198+AC198)</f>
        <v>0</v>
      </c>
      <c r="F198" s="446"/>
      <c r="G198" s="447"/>
      <c r="H198" s="446"/>
      <c r="I198" s="447"/>
      <c r="J198" s="446"/>
      <c r="K198" s="447"/>
      <c r="L198" s="446"/>
      <c r="M198" s="447"/>
      <c r="N198" s="446"/>
      <c r="O198" s="447"/>
      <c r="P198" s="446"/>
      <c r="Q198" s="448"/>
      <c r="R198" s="446"/>
      <c r="S198" s="448"/>
      <c r="T198" s="446"/>
      <c r="U198" s="447"/>
      <c r="V198" s="446"/>
      <c r="W198" s="447"/>
      <c r="X198" s="446"/>
      <c r="Y198" s="448"/>
      <c r="Z198" s="446"/>
      <c r="AA198" s="448"/>
      <c r="AB198" s="446"/>
      <c r="AC198" s="449"/>
      <c r="AD198" s="450"/>
      <c r="AE198" s="448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478" t="s">
        <v>214</v>
      </c>
      <c r="B199" s="3056"/>
      <c r="C199" s="1160">
        <f>SUM(D199+E199)</f>
        <v>0</v>
      </c>
      <c r="D199" s="1161">
        <f>SUM(D197+D198)</f>
        <v>0</v>
      </c>
      <c r="E199" s="1162">
        <f>SUM(E197+E198)</f>
        <v>0</v>
      </c>
      <c r="F199" s="1160">
        <f>SUM(F197+F198)</f>
        <v>0</v>
      </c>
      <c r="G199" s="1163">
        <f t="shared" ref="G199:AC199" si="34">SUM(G197+G198)</f>
        <v>0</v>
      </c>
      <c r="H199" s="1160">
        <f t="shared" si="34"/>
        <v>0</v>
      </c>
      <c r="I199" s="1163">
        <f t="shared" si="34"/>
        <v>0</v>
      </c>
      <c r="J199" s="1160">
        <f t="shared" si="34"/>
        <v>0</v>
      </c>
      <c r="K199" s="1163">
        <f t="shared" si="34"/>
        <v>0</v>
      </c>
      <c r="L199" s="1160">
        <f t="shared" si="34"/>
        <v>0</v>
      </c>
      <c r="M199" s="1163">
        <f t="shared" si="34"/>
        <v>0</v>
      </c>
      <c r="N199" s="1160">
        <f t="shared" si="34"/>
        <v>0</v>
      </c>
      <c r="O199" s="1163">
        <f t="shared" si="34"/>
        <v>0</v>
      </c>
      <c r="P199" s="1160">
        <f t="shared" si="34"/>
        <v>0</v>
      </c>
      <c r="Q199" s="1163">
        <f t="shared" si="34"/>
        <v>0</v>
      </c>
      <c r="R199" s="1160">
        <f t="shared" si="34"/>
        <v>0</v>
      </c>
      <c r="S199" s="1163">
        <f t="shared" si="34"/>
        <v>0</v>
      </c>
      <c r="T199" s="1160">
        <f t="shared" si="34"/>
        <v>0</v>
      </c>
      <c r="U199" s="1163">
        <f t="shared" si="34"/>
        <v>0</v>
      </c>
      <c r="V199" s="1160">
        <f t="shared" si="34"/>
        <v>0</v>
      </c>
      <c r="W199" s="1163">
        <f t="shared" si="34"/>
        <v>0</v>
      </c>
      <c r="X199" s="1160">
        <f t="shared" si="34"/>
        <v>0</v>
      </c>
      <c r="Y199" s="1163">
        <f t="shared" si="34"/>
        <v>0</v>
      </c>
      <c r="Z199" s="1160">
        <f t="shared" si="34"/>
        <v>0</v>
      </c>
      <c r="AA199" s="1163">
        <f t="shared" si="34"/>
        <v>0</v>
      </c>
      <c r="AB199" s="1160">
        <f t="shared" si="34"/>
        <v>0</v>
      </c>
      <c r="AC199" s="1164">
        <f t="shared" si="34"/>
        <v>0</v>
      </c>
      <c r="AD199" s="1165">
        <f>SUM(AD197+AD198)</f>
        <v>0</v>
      </c>
      <c r="AE199" s="1163">
        <f>SUM(AE197+AE198)</f>
        <v>0</v>
      </c>
    </row>
    <row r="200" spans="1:130" ht="24" customHeight="1" x14ac:dyDescent="0.25">
      <c r="A200" s="418" t="s">
        <v>215</v>
      </c>
      <c r="B200" s="418"/>
      <c r="C200" s="418"/>
      <c r="D200" s="418"/>
      <c r="E200" s="418"/>
      <c r="F200" s="418"/>
      <c r="I200" s="374"/>
      <c r="J200" s="374"/>
      <c r="K200" s="374"/>
      <c r="L200" s="374"/>
      <c r="M200" s="374"/>
      <c r="N200" s="374"/>
      <c r="O200" s="374"/>
      <c r="P200" s="374"/>
      <c r="Q200" s="374"/>
    </row>
    <row r="201" spans="1:130" ht="15" customHeight="1" x14ac:dyDescent="0.25">
      <c r="A201" s="3038" t="s">
        <v>216</v>
      </c>
      <c r="B201" s="3039"/>
      <c r="C201" s="3057" t="s">
        <v>64</v>
      </c>
      <c r="D201" s="3058"/>
      <c r="E201" s="3059"/>
      <c r="F201" s="3048" t="s">
        <v>28</v>
      </c>
      <c r="G201" s="3049"/>
      <c r="H201" s="3049"/>
      <c r="I201" s="3049"/>
      <c r="J201" s="3049"/>
      <c r="K201" s="3049"/>
      <c r="L201" s="3049"/>
      <c r="M201" s="3049"/>
      <c r="N201" s="3049"/>
      <c r="O201" s="3061"/>
      <c r="P201" s="3047" t="s">
        <v>217</v>
      </c>
      <c r="Q201" s="3039"/>
      <c r="R201" s="3047" t="s">
        <v>67</v>
      </c>
      <c r="S201" s="3039"/>
      <c r="T201" s="3048" t="s">
        <v>218</v>
      </c>
      <c r="U201" s="3049"/>
      <c r="V201" s="3049"/>
      <c r="W201" s="3050"/>
    </row>
    <row r="202" spans="1:130" ht="15.75" customHeight="1" x14ac:dyDescent="0.25">
      <c r="A202" s="2459"/>
      <c r="B202" s="2278"/>
      <c r="C202" s="2483"/>
      <c r="D202" s="2305"/>
      <c r="E202" s="3060"/>
      <c r="F202" s="3051" t="s">
        <v>30</v>
      </c>
      <c r="G202" s="3051"/>
      <c r="H202" s="3051" t="s">
        <v>31</v>
      </c>
      <c r="I202" s="3051"/>
      <c r="J202" s="3051" t="s">
        <v>134</v>
      </c>
      <c r="K202" s="3051"/>
      <c r="L202" s="3051" t="s">
        <v>219</v>
      </c>
      <c r="M202" s="3051"/>
      <c r="N202" s="3051" t="s">
        <v>220</v>
      </c>
      <c r="O202" s="3052"/>
      <c r="P202" s="2289"/>
      <c r="Q202" s="3040"/>
      <c r="R202" s="2289"/>
      <c r="S202" s="3040"/>
      <c r="T202" s="3053" t="s">
        <v>221</v>
      </c>
      <c r="U202" s="3054" t="s">
        <v>222</v>
      </c>
      <c r="V202" s="3053" t="s">
        <v>223</v>
      </c>
      <c r="W202" s="3053" t="s">
        <v>224</v>
      </c>
    </row>
    <row r="203" spans="1:130" s="457" customFormat="1" ht="30.75" customHeight="1" x14ac:dyDescent="0.25">
      <c r="A203" s="2460"/>
      <c r="B203" s="3040"/>
      <c r="C203" s="1145" t="s">
        <v>211</v>
      </c>
      <c r="D203" s="1146" t="s">
        <v>18</v>
      </c>
      <c r="E203" s="1147" t="s">
        <v>19</v>
      </c>
      <c r="F203" s="1148" t="s">
        <v>18</v>
      </c>
      <c r="G203" s="1149" t="s">
        <v>19</v>
      </c>
      <c r="H203" s="1148" t="s">
        <v>18</v>
      </c>
      <c r="I203" s="1149" t="s">
        <v>19</v>
      </c>
      <c r="J203" s="1148" t="s">
        <v>18</v>
      </c>
      <c r="K203" s="1149" t="s">
        <v>19</v>
      </c>
      <c r="L203" s="1148" t="s">
        <v>18</v>
      </c>
      <c r="M203" s="1149" t="s">
        <v>19</v>
      </c>
      <c r="N203" s="1148" t="s">
        <v>18</v>
      </c>
      <c r="O203" s="1150" t="s">
        <v>19</v>
      </c>
      <c r="P203" s="1151" t="s">
        <v>18</v>
      </c>
      <c r="Q203" s="1149" t="s">
        <v>19</v>
      </c>
      <c r="R203" s="1151" t="s">
        <v>18</v>
      </c>
      <c r="S203" s="1149" t="s">
        <v>19</v>
      </c>
      <c r="T203" s="2296"/>
      <c r="U203" s="3055"/>
      <c r="V203" s="2296"/>
      <c r="W203" s="2296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3045" t="s">
        <v>225</v>
      </c>
      <c r="B204" s="3046"/>
      <c r="C204" s="1160">
        <f>SUM(D204+E204)</f>
        <v>0</v>
      </c>
      <c r="D204" s="1161">
        <f>SUM(F204+H204+J204+L204+N204)</f>
        <v>0</v>
      </c>
      <c r="E204" s="1162">
        <f>SUM(G204+I204+K204+M204+O204)</f>
        <v>0</v>
      </c>
      <c r="F204" s="1166"/>
      <c r="G204" s="1167"/>
      <c r="H204" s="1166"/>
      <c r="I204" s="1167"/>
      <c r="J204" s="1166"/>
      <c r="K204" s="1167"/>
      <c r="L204" s="1166"/>
      <c r="M204" s="1167"/>
      <c r="N204" s="1166"/>
      <c r="O204" s="1168"/>
      <c r="P204" s="1167"/>
      <c r="Q204" s="1169"/>
      <c r="R204" s="1167"/>
      <c r="S204" s="1169"/>
      <c r="T204" s="1170"/>
      <c r="U204" s="1169"/>
      <c r="V204" s="1170"/>
      <c r="W204" s="1170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8" t="s">
        <v>226</v>
      </c>
      <c r="B205" s="418"/>
      <c r="C205" s="418"/>
    </row>
    <row r="206" spans="1:130" x14ac:dyDescent="0.25">
      <c r="A206" s="3038" t="s">
        <v>216</v>
      </c>
      <c r="B206" s="3039"/>
      <c r="C206" s="3041" t="s">
        <v>32</v>
      </c>
      <c r="D206" s="3043"/>
    </row>
    <row r="207" spans="1:130" ht="23.25" customHeight="1" x14ac:dyDescent="0.25">
      <c r="A207" s="2460"/>
      <c r="B207" s="3040"/>
      <c r="C207" s="1148" t="s">
        <v>18</v>
      </c>
      <c r="D207" s="1149" t="s">
        <v>19</v>
      </c>
    </row>
    <row r="208" spans="1:130" ht="21.95" customHeight="1" x14ac:dyDescent="0.25">
      <c r="A208" s="3035" t="s">
        <v>227</v>
      </c>
      <c r="B208" s="3036"/>
      <c r="C208" s="1155"/>
      <c r="D208" s="1156"/>
    </row>
    <row r="209" spans="1:6" ht="21.95" customHeight="1" x14ac:dyDescent="0.25">
      <c r="A209" s="2271" t="s">
        <v>228</v>
      </c>
      <c r="B209" s="2272"/>
      <c r="C209" s="463"/>
      <c r="D209" s="464"/>
    </row>
    <row r="210" spans="1:6" ht="21.95" customHeight="1" x14ac:dyDescent="0.25">
      <c r="A210" s="2271" t="s">
        <v>229</v>
      </c>
      <c r="B210" s="2272"/>
      <c r="C210" s="463"/>
      <c r="D210" s="464"/>
    </row>
    <row r="211" spans="1:6" ht="21.95" customHeight="1" x14ac:dyDescent="0.25">
      <c r="A211" s="2455" t="s">
        <v>230</v>
      </c>
      <c r="B211" s="3037"/>
      <c r="C211" s="465"/>
      <c r="D211" s="1172"/>
    </row>
    <row r="212" spans="1:6" ht="31.5" customHeight="1" x14ac:dyDescent="0.25">
      <c r="A212" s="418" t="s">
        <v>231</v>
      </c>
      <c r="B212" s="418"/>
      <c r="C212" s="418"/>
      <c r="E212" s="467"/>
      <c r="F212" s="467"/>
    </row>
    <row r="213" spans="1:6" ht="23.25" customHeight="1" x14ac:dyDescent="0.25">
      <c r="A213" s="3038" t="s">
        <v>232</v>
      </c>
      <c r="B213" s="3039"/>
      <c r="C213" s="3041" t="s">
        <v>233</v>
      </c>
      <c r="D213" s="3042"/>
      <c r="E213" s="3043"/>
      <c r="F213" s="467"/>
    </row>
    <row r="214" spans="1:6" x14ac:dyDescent="0.25">
      <c r="A214" s="2459"/>
      <c r="B214" s="2278"/>
      <c r="C214" s="3044" t="s">
        <v>234</v>
      </c>
      <c r="D214" s="3041" t="s">
        <v>235</v>
      </c>
      <c r="E214" s="3043"/>
      <c r="F214" s="467"/>
    </row>
    <row r="215" spans="1:6" ht="21" x14ac:dyDescent="0.25">
      <c r="A215" s="2460"/>
      <c r="B215" s="3040"/>
      <c r="C215" s="2466"/>
      <c r="D215" s="1173" t="s">
        <v>236</v>
      </c>
      <c r="E215" s="1149" t="s">
        <v>237</v>
      </c>
      <c r="F215" s="467"/>
    </row>
    <row r="216" spans="1:6" x14ac:dyDescent="0.25">
      <c r="A216" s="3035" t="s">
        <v>238</v>
      </c>
      <c r="B216" s="3036"/>
      <c r="C216" s="1174"/>
      <c r="D216" s="1155"/>
      <c r="E216" s="1156"/>
      <c r="F216" s="467"/>
    </row>
    <row r="217" spans="1:6" x14ac:dyDescent="0.25">
      <c r="A217" s="2271" t="s">
        <v>239</v>
      </c>
      <c r="B217" s="2272"/>
      <c r="C217" s="470"/>
      <c r="D217" s="471"/>
      <c r="E217" s="472"/>
      <c r="F217" s="467"/>
    </row>
    <row r="218" spans="1:6" x14ac:dyDescent="0.25">
      <c r="A218" s="2271" t="s">
        <v>240</v>
      </c>
      <c r="B218" s="2272"/>
      <c r="C218" s="471"/>
      <c r="D218" s="471"/>
      <c r="E218" s="472"/>
      <c r="F218" s="467"/>
    </row>
    <row r="219" spans="1:6" x14ac:dyDescent="0.25">
      <c r="A219" s="2271" t="s">
        <v>241</v>
      </c>
      <c r="B219" s="2272"/>
      <c r="C219" s="471"/>
      <c r="D219" s="471"/>
      <c r="E219" s="472"/>
      <c r="F219" s="467"/>
    </row>
    <row r="220" spans="1:6" x14ac:dyDescent="0.25">
      <c r="A220" s="2455" t="s">
        <v>242</v>
      </c>
      <c r="B220" s="3037"/>
      <c r="C220" s="533"/>
      <c r="D220" s="474"/>
      <c r="E220" s="475"/>
      <c r="F220" s="467"/>
    </row>
    <row r="254" spans="1:130" hidden="1" x14ac:dyDescent="0.25"/>
    <row r="255" spans="1:130" hidden="1" x14ac:dyDescent="0.25"/>
    <row r="256" spans="1:130" s="476" customFormat="1" hidden="1" x14ac:dyDescent="0.25">
      <c r="A256" s="476">
        <f>SUM(F12:Y14,F19:R40,F45:Q48,F54:I56,F61:O67,C73:C76,C80:E80,C83:E86,F91:I95,F102:Q109,F114:AA143,F145:AA154,F160:AM165,F170:O175,F180:Q182,F190:Q191,F197:S198,F204:W204,C208:D211)</f>
        <v>166</v>
      </c>
      <c r="B256" s="476">
        <f>SUM(DF13:DY13,CG19:CN211)</f>
        <v>0</v>
      </c>
      <c r="BA256" s="477"/>
      <c r="BB256" s="477"/>
      <c r="BC256" s="477"/>
      <c r="BD256" s="477"/>
      <c r="BE256" s="477"/>
      <c r="BF256" s="477"/>
      <c r="BG256" s="477"/>
      <c r="BH256" s="477"/>
      <c r="BI256" s="477"/>
      <c r="BJ256" s="477"/>
      <c r="BK256" s="477"/>
      <c r="BL256" s="477"/>
      <c r="BM256" s="477"/>
      <c r="BN256" s="477"/>
      <c r="BO256" s="477"/>
      <c r="BP256" s="477"/>
      <c r="BQ256" s="477"/>
      <c r="BR256" s="477"/>
      <c r="BS256" s="477"/>
      <c r="BT256" s="477"/>
      <c r="BU256" s="477"/>
      <c r="BV256" s="477"/>
      <c r="BW256" s="477"/>
      <c r="BX256" s="477"/>
      <c r="BY256" s="477"/>
      <c r="BZ256" s="477"/>
      <c r="CA256" s="477"/>
      <c r="CB256" s="477"/>
      <c r="CC256" s="477"/>
      <c r="CD256" s="477"/>
      <c r="CE256" s="477"/>
      <c r="CF256" s="477"/>
      <c r="CG256" s="477"/>
      <c r="CH256" s="477"/>
      <c r="CI256" s="477"/>
      <c r="CJ256" s="477"/>
      <c r="CK256" s="477"/>
      <c r="CL256" s="477"/>
      <c r="CM256" s="477"/>
      <c r="CN256" s="477"/>
      <c r="CO256" s="477"/>
      <c r="CP256" s="477"/>
      <c r="CQ256" s="477"/>
      <c r="CR256" s="477"/>
      <c r="CS256" s="477"/>
      <c r="CT256" s="477"/>
      <c r="CU256" s="477"/>
      <c r="CV256" s="477"/>
      <c r="CW256" s="477"/>
      <c r="CX256" s="477"/>
      <c r="CY256" s="477"/>
      <c r="CZ256" s="477"/>
      <c r="DA256" s="477"/>
      <c r="DB256" s="477"/>
      <c r="DC256" s="477"/>
      <c r="DD256" s="477"/>
      <c r="DE256" s="477"/>
      <c r="DF256" s="477"/>
      <c r="DG256" s="477"/>
      <c r="DH256" s="477"/>
      <c r="DI256" s="477"/>
      <c r="DJ256" s="477"/>
      <c r="DK256" s="477"/>
      <c r="DL256" s="477"/>
      <c r="DM256" s="477"/>
      <c r="DN256" s="477"/>
      <c r="DO256" s="477"/>
      <c r="DP256" s="477"/>
      <c r="DQ256" s="477"/>
      <c r="DR256" s="477"/>
      <c r="DS256" s="477"/>
      <c r="DT256" s="477"/>
      <c r="DU256" s="477"/>
      <c r="DV256" s="477"/>
      <c r="DW256" s="477"/>
      <c r="DX256" s="477"/>
      <c r="DY256" s="477"/>
      <c r="DZ256" s="477"/>
    </row>
    <row r="257" hidden="1" x14ac:dyDescent="0.25"/>
  </sheetData>
  <mergeCells count="248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970C129B-6020-49D3-9B05-AEC16EDCC155}">
      <formula1>0</formula1>
      <formula2>1E+29</formula2>
    </dataValidation>
    <dataValidation type="whole" allowBlank="1" showInputMessage="1" showErrorMessage="1" sqref="A194:E199 F194:F196 G195:AC196 AD196:AE196 F199:AE199" xr:uid="{9DB48D6F-1C57-434F-91C8-8C38710E24D1}">
      <formula1>0</formula1>
      <formula2>1E+29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DEAD0-23E3-4C14-AE8F-327465E134CE}">
  <dimension ref="A1:DZ257"/>
  <sheetViews>
    <sheetView workbookViewId="0">
      <selection activeCell="A6" sqref="A6:Y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",[9]NOMBRE!B2," - ","( ",[9]NOMBRE!C2,[9]NOMBRE!D2,[9]NOMBRE!E2,[9]NOMBRE!F2,[9]NOMBRE!G2,"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",[9]NOMBRE!B6," - ","( ",[9]NOMBRE!C6,[9]NOMBRE!D6," )")</f>
        <v>MES: AGOSTO - ( 08 )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",[9]NOMBRE!B7)</f>
        <v>AÑO: 2022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451" t="s">
        <v>1</v>
      </c>
      <c r="B6" s="2451"/>
      <c r="C6" s="2451"/>
      <c r="D6" s="2451"/>
      <c r="E6" s="2451"/>
      <c r="F6" s="2451"/>
      <c r="G6" s="2451"/>
      <c r="H6" s="2451"/>
      <c r="I6" s="2451"/>
      <c r="J6" s="2451"/>
      <c r="K6" s="2451"/>
      <c r="L6" s="2451"/>
      <c r="M6" s="2451"/>
      <c r="N6" s="2451"/>
      <c r="O6" s="2451"/>
      <c r="P6" s="2451"/>
      <c r="Q6" s="2451"/>
      <c r="R6" s="2451"/>
      <c r="S6" s="2451"/>
      <c r="T6" s="2451"/>
      <c r="U6" s="2451"/>
      <c r="V6" s="2451"/>
      <c r="W6" s="2451"/>
      <c r="X6" s="2451"/>
      <c r="Y6" s="2585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527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524" t="s">
        <v>3</v>
      </c>
      <c r="B8" s="525"/>
      <c r="C8" s="525"/>
      <c r="D8" s="525"/>
      <c r="E8" s="525"/>
      <c r="F8" s="19"/>
      <c r="G8" s="20"/>
      <c r="H8" s="520"/>
      <c r="I8" s="521"/>
      <c r="J8" s="20"/>
      <c r="K8" s="1186"/>
      <c r="L8" s="20"/>
      <c r="M8" s="520"/>
      <c r="N8" s="521"/>
      <c r="O8" s="521"/>
      <c r="P8" s="528"/>
      <c r="Q8" s="20"/>
      <c r="R8" s="520"/>
      <c r="S8" s="520"/>
      <c r="T8" s="520"/>
      <c r="U8" s="520"/>
      <c r="V8" s="520"/>
      <c r="W8" s="520"/>
      <c r="X8" s="520"/>
      <c r="Y8" s="521"/>
      <c r="Z8" s="529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3195" t="s">
        <v>4</v>
      </c>
      <c r="B9" s="3195"/>
      <c r="C9" s="3207" t="s">
        <v>5</v>
      </c>
      <c r="D9" s="3208"/>
      <c r="E9" s="3209"/>
      <c r="F9" s="3178" t="s">
        <v>6</v>
      </c>
      <c r="G9" s="3213"/>
      <c r="H9" s="3213"/>
      <c r="I9" s="3213"/>
      <c r="J9" s="3213"/>
      <c r="K9" s="3213"/>
      <c r="L9" s="3213"/>
      <c r="M9" s="3213"/>
      <c r="N9" s="3213"/>
      <c r="O9" s="3213"/>
      <c r="P9" s="3213"/>
      <c r="Q9" s="3213"/>
      <c r="R9" s="3213"/>
      <c r="S9" s="3213"/>
      <c r="T9" s="3213"/>
      <c r="U9" s="3213"/>
      <c r="V9" s="3213"/>
      <c r="W9" s="3213"/>
      <c r="X9" s="3213"/>
      <c r="Y9" s="3179"/>
      <c r="Z9" s="1187"/>
      <c r="AA9" s="1188"/>
    </row>
    <row r="10" spans="1:130" ht="16.350000000000001" customHeight="1" x14ac:dyDescent="0.25">
      <c r="A10" s="3195"/>
      <c r="B10" s="3195"/>
      <c r="C10" s="2541"/>
      <c r="D10" s="2534"/>
      <c r="E10" s="3079"/>
      <c r="F10" s="3041" t="s">
        <v>7</v>
      </c>
      <c r="G10" s="3043"/>
      <c r="H10" s="3041" t="s">
        <v>8</v>
      </c>
      <c r="I10" s="3043"/>
      <c r="J10" s="3041" t="s">
        <v>9</v>
      </c>
      <c r="K10" s="3043"/>
      <c r="L10" s="3041" t="s">
        <v>10</v>
      </c>
      <c r="M10" s="3043"/>
      <c r="N10" s="3041" t="s">
        <v>11</v>
      </c>
      <c r="O10" s="3043"/>
      <c r="P10" s="3041" t="s">
        <v>12</v>
      </c>
      <c r="Q10" s="3043"/>
      <c r="R10" s="3041" t="s">
        <v>13</v>
      </c>
      <c r="S10" s="3043"/>
      <c r="T10" s="3041" t="s">
        <v>14</v>
      </c>
      <c r="U10" s="3043"/>
      <c r="V10" s="3041" t="s">
        <v>15</v>
      </c>
      <c r="W10" s="3043"/>
      <c r="X10" s="3041" t="s">
        <v>16</v>
      </c>
      <c r="Y10" s="3043"/>
      <c r="Z10" s="530"/>
      <c r="AA10" s="7"/>
    </row>
    <row r="11" spans="1:130" ht="16.350000000000001" customHeight="1" x14ac:dyDescent="0.25">
      <c r="A11" s="3051"/>
      <c r="B11" s="3051"/>
      <c r="C11" s="1189" t="s">
        <v>17</v>
      </c>
      <c r="D11" s="1144" t="s">
        <v>18</v>
      </c>
      <c r="E11" s="1171" t="s">
        <v>19</v>
      </c>
      <c r="F11" s="1190" t="s">
        <v>18</v>
      </c>
      <c r="G11" s="1171" t="s">
        <v>19</v>
      </c>
      <c r="H11" s="1190" t="s">
        <v>18</v>
      </c>
      <c r="I11" s="1171" t="s">
        <v>19</v>
      </c>
      <c r="J11" s="1190" t="s">
        <v>18</v>
      </c>
      <c r="K11" s="1171" t="s">
        <v>19</v>
      </c>
      <c r="L11" s="1190" t="s">
        <v>18</v>
      </c>
      <c r="M11" s="1171" t="s">
        <v>19</v>
      </c>
      <c r="N11" s="1190" t="s">
        <v>18</v>
      </c>
      <c r="O11" s="1171" t="s">
        <v>19</v>
      </c>
      <c r="P11" s="1190" t="s">
        <v>18</v>
      </c>
      <c r="Q11" s="1171" t="s">
        <v>19</v>
      </c>
      <c r="R11" s="1190" t="s">
        <v>18</v>
      </c>
      <c r="S11" s="1171" t="s">
        <v>19</v>
      </c>
      <c r="T11" s="1190" t="s">
        <v>18</v>
      </c>
      <c r="U11" s="1171" t="s">
        <v>19</v>
      </c>
      <c r="V11" s="1190" t="s">
        <v>18</v>
      </c>
      <c r="W11" s="1171" t="s">
        <v>19</v>
      </c>
      <c r="X11" s="1190" t="s">
        <v>18</v>
      </c>
      <c r="Y11" s="1171" t="s">
        <v>19</v>
      </c>
      <c r="Z11" s="1191"/>
      <c r="AA11" s="1192"/>
    </row>
    <row r="12" spans="1:130" ht="16.350000000000001" customHeight="1" x14ac:dyDescent="0.25">
      <c r="A12" s="3195" t="s">
        <v>20</v>
      </c>
      <c r="B12" s="3195"/>
      <c r="C12" s="1193">
        <f>SUM(D12+E12)</f>
        <v>0</v>
      </c>
      <c r="D12" s="1194">
        <f>SUM(F12+H12+J12+L12+N12+P12+R12+T12+V12+X12)</f>
        <v>0</v>
      </c>
      <c r="E12" s="1195">
        <f>SUM(G12+I12+K12+M12+O12+Q12+S12+U12+W12+Y12)</f>
        <v>0</v>
      </c>
      <c r="F12" s="1196"/>
      <c r="G12" s="1197"/>
      <c r="H12" s="1196"/>
      <c r="I12" s="1197"/>
      <c r="J12" s="1196"/>
      <c r="K12" s="1197"/>
      <c r="L12" s="1196"/>
      <c r="M12" s="1197"/>
      <c r="N12" s="1196"/>
      <c r="O12" s="1197"/>
      <c r="P12" s="1196"/>
      <c r="Q12" s="1197"/>
      <c r="R12" s="1196"/>
      <c r="S12" s="1197"/>
      <c r="T12" s="1196"/>
      <c r="U12" s="1197"/>
      <c r="V12" s="1196"/>
      <c r="W12" s="1197"/>
      <c r="X12" s="1196"/>
      <c r="Y12" s="1197"/>
      <c r="Z12" s="51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3209" t="s">
        <v>21</v>
      </c>
      <c r="B13" s="1198" t="s">
        <v>22</v>
      </c>
      <c r="C13" s="1199">
        <f>SUM(D13+E13)</f>
        <v>0</v>
      </c>
      <c r="D13" s="44">
        <f>SUM(F13+H13+J13+L13+N13+P13+R13+T13+V13+X13)</f>
        <v>0</v>
      </c>
      <c r="E13" s="1200">
        <f>SUM(G13+I13+K13+M13+O13+Q13+S13+U13+W13+Y13)</f>
        <v>0</v>
      </c>
      <c r="F13" s="1201"/>
      <c r="G13" s="1202"/>
      <c r="H13" s="1201"/>
      <c r="I13" s="1202"/>
      <c r="J13" s="1201"/>
      <c r="K13" s="1202"/>
      <c r="L13" s="1201"/>
      <c r="M13" s="1202"/>
      <c r="N13" s="1201"/>
      <c r="O13" s="1202"/>
      <c r="P13" s="1201"/>
      <c r="Q13" s="1202"/>
      <c r="R13" s="1201"/>
      <c r="S13" s="1202"/>
      <c r="T13" s="1201"/>
      <c r="U13" s="1202"/>
      <c r="V13" s="1201"/>
      <c r="W13" s="1202"/>
      <c r="X13" s="1201"/>
      <c r="Y13" s="1202"/>
      <c r="Z13" s="510"/>
      <c r="AA13" s="1188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3079"/>
      <c r="B14" s="998" t="s">
        <v>23</v>
      </c>
      <c r="C14" s="49">
        <f>SUM(D14+E14)</f>
        <v>0</v>
      </c>
      <c r="D14" s="1203">
        <f t="shared" ref="D14" si="0">SUM(F14+H14+J14+L14+N14+P14+R14+T14+V14+X14)</f>
        <v>0</v>
      </c>
      <c r="E14" s="51">
        <f>SUM(G14+I14+K14+M14+O14+Q14+S14+U14+W14+Y14)</f>
        <v>0</v>
      </c>
      <c r="F14" s="1204"/>
      <c r="G14" s="1205"/>
      <c r="H14" s="54"/>
      <c r="I14" s="55"/>
      <c r="J14" s="54"/>
      <c r="K14" s="55"/>
      <c r="L14" s="1204"/>
      <c r="M14" s="1205"/>
      <c r="N14" s="1204"/>
      <c r="O14" s="1205"/>
      <c r="P14" s="1204"/>
      <c r="Q14" s="1205"/>
      <c r="R14" s="1204"/>
      <c r="S14" s="1205"/>
      <c r="T14" s="1204"/>
      <c r="U14" s="1206"/>
      <c r="V14" s="1204"/>
      <c r="W14" s="1206"/>
      <c r="X14" s="1204"/>
      <c r="Y14" s="1205"/>
      <c r="Z14" s="510"/>
      <c r="AA14" s="523"/>
    </row>
    <row r="15" spans="1:130" ht="31.35" customHeight="1" x14ac:dyDescent="0.25">
      <c r="A15" s="524" t="s">
        <v>24</v>
      </c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19"/>
      <c r="Q15" s="997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3206" t="s">
        <v>25</v>
      </c>
      <c r="B16" s="3206" t="s">
        <v>26</v>
      </c>
      <c r="C16" s="3207" t="s">
        <v>27</v>
      </c>
      <c r="D16" s="3208"/>
      <c r="E16" s="3209"/>
      <c r="F16" s="3210" t="s">
        <v>28</v>
      </c>
      <c r="G16" s="3211"/>
      <c r="H16" s="3211"/>
      <c r="I16" s="3211"/>
      <c r="J16" s="3211"/>
      <c r="K16" s="3211"/>
      <c r="L16" s="3211"/>
      <c r="M16" s="3211"/>
      <c r="N16" s="3211"/>
      <c r="O16" s="3211"/>
      <c r="P16" s="3211"/>
      <c r="Q16" s="3212"/>
      <c r="R16" s="3209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518"/>
      <c r="B17" s="2518"/>
      <c r="C17" s="2541"/>
      <c r="D17" s="2534"/>
      <c r="E17" s="3079"/>
      <c r="F17" s="3178" t="s">
        <v>30</v>
      </c>
      <c r="G17" s="3179"/>
      <c r="H17" s="3178" t="s">
        <v>31</v>
      </c>
      <c r="I17" s="3179"/>
      <c r="J17" s="3178" t="s">
        <v>15</v>
      </c>
      <c r="K17" s="3179"/>
      <c r="L17" s="3178" t="s">
        <v>32</v>
      </c>
      <c r="M17" s="3179"/>
      <c r="N17" s="3178" t="s">
        <v>33</v>
      </c>
      <c r="O17" s="3179"/>
      <c r="P17" s="3178" t="s">
        <v>34</v>
      </c>
      <c r="Q17" s="3188"/>
      <c r="R17" s="2575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382"/>
      <c r="B18" s="2382"/>
      <c r="C18" s="1207" t="s">
        <v>17</v>
      </c>
      <c r="D18" s="1208" t="s">
        <v>18</v>
      </c>
      <c r="E18" s="1209" t="s">
        <v>19</v>
      </c>
      <c r="F18" s="1210" t="s">
        <v>18</v>
      </c>
      <c r="G18" s="1209" t="s">
        <v>19</v>
      </c>
      <c r="H18" s="1210" t="s">
        <v>18</v>
      </c>
      <c r="I18" s="1209" t="s">
        <v>19</v>
      </c>
      <c r="J18" s="1210" t="s">
        <v>18</v>
      </c>
      <c r="K18" s="1209" t="s">
        <v>19</v>
      </c>
      <c r="L18" s="1210" t="s">
        <v>18</v>
      </c>
      <c r="M18" s="1209" t="s">
        <v>19</v>
      </c>
      <c r="N18" s="1210" t="s">
        <v>18</v>
      </c>
      <c r="O18" s="1209" t="s">
        <v>19</v>
      </c>
      <c r="P18" s="1210" t="s">
        <v>18</v>
      </c>
      <c r="Q18" s="1211" t="s">
        <v>19</v>
      </c>
      <c r="R18" s="3079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3178" t="s">
        <v>35</v>
      </c>
      <c r="B19" s="3179"/>
      <c r="C19" s="1212">
        <f>SUM(D19+E19)</f>
        <v>0</v>
      </c>
      <c r="D19" s="1213">
        <f>SUM(F19+H19+J19+L19+N19+P19)</f>
        <v>0</v>
      </c>
      <c r="E19" s="1214">
        <f>SUM(G19+I19+K19+M19+O19+Q19)</f>
        <v>0</v>
      </c>
      <c r="F19" s="1196"/>
      <c r="G19" s="1215"/>
      <c r="H19" s="1196"/>
      <c r="I19" s="1215"/>
      <c r="J19" s="1196"/>
      <c r="K19" s="1215"/>
      <c r="L19" s="1196"/>
      <c r="M19" s="1215"/>
      <c r="N19" s="1216"/>
      <c r="O19" s="1215"/>
      <c r="P19" s="1216"/>
      <c r="Q19" s="1217"/>
      <c r="R19" s="1197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3206" t="s">
        <v>36</v>
      </c>
      <c r="B20" s="1218" t="s">
        <v>22</v>
      </c>
      <c r="C20" s="1199">
        <f>SUM(D20+E20)</f>
        <v>0</v>
      </c>
      <c r="D20" s="71">
        <f t="shared" ref="D20:E35" si="1">SUM(F20+H20+J20+L20+N20+P20)</f>
        <v>0</v>
      </c>
      <c r="E20" s="1200">
        <f t="shared" si="1"/>
        <v>0</v>
      </c>
      <c r="F20" s="1103"/>
      <c r="G20" s="73"/>
      <c r="H20" s="1103"/>
      <c r="I20" s="73"/>
      <c r="J20" s="1103"/>
      <c r="K20" s="73"/>
      <c r="L20" s="1103"/>
      <c r="M20" s="73"/>
      <c r="N20" s="1040"/>
      <c r="O20" s="73"/>
      <c r="P20" s="1040"/>
      <c r="Q20" s="75"/>
      <c r="R20" s="252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518"/>
      <c r="B21" s="1066" t="s">
        <v>37</v>
      </c>
      <c r="C21" s="1143">
        <f t="shared" ref="C21:C28" si="2">SUM(D21+E21)</f>
        <v>0</v>
      </c>
      <c r="D21" s="80">
        <f t="shared" si="1"/>
        <v>0</v>
      </c>
      <c r="E21" s="48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518"/>
      <c r="B22" s="995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382"/>
      <c r="B23" s="996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3206" t="s">
        <v>40</v>
      </c>
      <c r="B24" s="1218" t="s">
        <v>41</v>
      </c>
      <c r="C24" s="1199">
        <f t="shared" si="2"/>
        <v>0</v>
      </c>
      <c r="D24" s="71">
        <f t="shared" si="1"/>
        <v>0</v>
      </c>
      <c r="E24" s="1200">
        <f t="shared" si="1"/>
        <v>0</v>
      </c>
      <c r="F24" s="1201"/>
      <c r="G24" s="96"/>
      <c r="H24" s="1201"/>
      <c r="I24" s="96"/>
      <c r="J24" s="1201"/>
      <c r="K24" s="96"/>
      <c r="L24" s="1201"/>
      <c r="M24" s="96"/>
      <c r="N24" s="1219"/>
      <c r="O24" s="96"/>
      <c r="P24" s="1219"/>
      <c r="Q24" s="98"/>
      <c r="R24" s="1202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518"/>
      <c r="B25" s="1043" t="s">
        <v>42</v>
      </c>
      <c r="C25" s="1143">
        <f t="shared" si="2"/>
        <v>0</v>
      </c>
      <c r="D25" s="80">
        <f t="shared" si="1"/>
        <v>0</v>
      </c>
      <c r="E25" s="483">
        <f t="shared" si="1"/>
        <v>0</v>
      </c>
      <c r="F25" s="1103"/>
      <c r="G25" s="73"/>
      <c r="H25" s="1103"/>
      <c r="I25" s="73"/>
      <c r="J25" s="1103"/>
      <c r="K25" s="73"/>
      <c r="L25" s="1103"/>
      <c r="M25" s="73"/>
      <c r="N25" s="1040"/>
      <c r="O25" s="73"/>
      <c r="P25" s="1040"/>
      <c r="Q25" s="75"/>
      <c r="R25" s="252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518"/>
      <c r="B26" s="1043" t="s">
        <v>43</v>
      </c>
      <c r="C26" s="1143">
        <f t="shared" si="2"/>
        <v>0</v>
      </c>
      <c r="D26" s="80">
        <f t="shared" si="1"/>
        <v>0</v>
      </c>
      <c r="E26" s="483">
        <f t="shared" si="1"/>
        <v>0</v>
      </c>
      <c r="F26" s="1103"/>
      <c r="G26" s="73"/>
      <c r="H26" s="1103"/>
      <c r="I26" s="73"/>
      <c r="J26" s="1103"/>
      <c r="K26" s="73"/>
      <c r="L26" s="1103"/>
      <c r="M26" s="73"/>
      <c r="N26" s="1040"/>
      <c r="O26" s="73"/>
      <c r="P26" s="1040"/>
      <c r="Q26" s="75"/>
      <c r="R26" s="252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518"/>
      <c r="B27" s="1044" t="s">
        <v>44</v>
      </c>
      <c r="C27" s="1220">
        <f t="shared" si="2"/>
        <v>0</v>
      </c>
      <c r="D27" s="102">
        <f t="shared" si="1"/>
        <v>0</v>
      </c>
      <c r="E27" s="486">
        <f t="shared" si="1"/>
        <v>0</v>
      </c>
      <c r="F27" s="1103"/>
      <c r="G27" s="73"/>
      <c r="H27" s="1103"/>
      <c r="I27" s="73"/>
      <c r="J27" s="1103"/>
      <c r="K27" s="73"/>
      <c r="L27" s="1103"/>
      <c r="M27" s="73"/>
      <c r="N27" s="1040"/>
      <c r="O27" s="73"/>
      <c r="P27" s="1040"/>
      <c r="Q27" s="75"/>
      <c r="R27" s="252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518"/>
      <c r="B28" s="1044" t="s">
        <v>45</v>
      </c>
      <c r="C28" s="1220">
        <f t="shared" si="2"/>
        <v>0</v>
      </c>
      <c r="D28" s="102">
        <f t="shared" si="1"/>
        <v>0</v>
      </c>
      <c r="E28" s="486">
        <f t="shared" si="1"/>
        <v>0</v>
      </c>
      <c r="F28" s="1103"/>
      <c r="G28" s="73"/>
      <c r="H28" s="1103"/>
      <c r="I28" s="73"/>
      <c r="J28" s="1103"/>
      <c r="K28" s="73"/>
      <c r="L28" s="1103"/>
      <c r="M28" s="73"/>
      <c r="N28" s="1040"/>
      <c r="O28" s="73"/>
      <c r="P28" s="1040"/>
      <c r="Q28" s="75"/>
      <c r="R28" s="252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518"/>
      <c r="B29" s="1044" t="s">
        <v>46</v>
      </c>
      <c r="C29" s="1220">
        <f>SUM(D29:E29)</f>
        <v>0</v>
      </c>
      <c r="D29" s="102">
        <f t="shared" si="1"/>
        <v>0</v>
      </c>
      <c r="E29" s="486">
        <f t="shared" si="1"/>
        <v>0</v>
      </c>
      <c r="F29" s="1103"/>
      <c r="G29" s="73"/>
      <c r="H29" s="1103"/>
      <c r="I29" s="73"/>
      <c r="J29" s="1103"/>
      <c r="K29" s="73"/>
      <c r="L29" s="1103"/>
      <c r="M29" s="73"/>
      <c r="N29" s="1040"/>
      <c r="O29" s="73"/>
      <c r="P29" s="1040"/>
      <c r="Q29" s="75"/>
      <c r="R29" s="252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518"/>
      <c r="B30" s="1044" t="s">
        <v>47</v>
      </c>
      <c r="C30" s="1220">
        <f>SUM(D30:E30)</f>
        <v>0</v>
      </c>
      <c r="D30" s="80">
        <f t="shared" si="1"/>
        <v>0</v>
      </c>
      <c r="E30" s="483">
        <f t="shared" si="1"/>
        <v>0</v>
      </c>
      <c r="F30" s="1103"/>
      <c r="G30" s="73"/>
      <c r="H30" s="1103"/>
      <c r="I30" s="73"/>
      <c r="J30" s="1103"/>
      <c r="K30" s="73"/>
      <c r="L30" s="1103"/>
      <c r="M30" s="73"/>
      <c r="N30" s="1040"/>
      <c r="O30" s="73"/>
      <c r="P30" s="1040"/>
      <c r="Q30" s="75"/>
      <c r="R30" s="252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518"/>
      <c r="B31" s="1044" t="s">
        <v>48</v>
      </c>
      <c r="C31" s="1143">
        <f t="shared" ref="C31:C40" si="3">SUM(D31+E31)</f>
        <v>0</v>
      </c>
      <c r="D31" s="80">
        <f t="shared" si="1"/>
        <v>0</v>
      </c>
      <c r="E31" s="48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518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518"/>
      <c r="B33" s="995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518"/>
      <c r="B34" s="110" t="s">
        <v>51</v>
      </c>
      <c r="C34" s="111">
        <f t="shared" si="3"/>
        <v>0</v>
      </c>
      <c r="D34" s="112">
        <f t="shared" si="1"/>
        <v>0</v>
      </c>
      <c r="E34" s="534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518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375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505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3206" t="s">
        <v>54</v>
      </c>
      <c r="B38" s="1221" t="s">
        <v>37</v>
      </c>
      <c r="C38" s="1212">
        <f t="shared" si="3"/>
        <v>0</v>
      </c>
      <c r="D38" s="1213">
        <f t="shared" si="4"/>
        <v>0</v>
      </c>
      <c r="E38" s="1200">
        <f t="shared" si="4"/>
        <v>0</v>
      </c>
      <c r="F38" s="1201"/>
      <c r="G38" s="96"/>
      <c r="H38" s="1201"/>
      <c r="I38" s="96"/>
      <c r="J38" s="1201"/>
      <c r="K38" s="96"/>
      <c r="L38" s="1201"/>
      <c r="M38" s="96"/>
      <c r="N38" s="1201"/>
      <c r="O38" s="96"/>
      <c r="P38" s="1219"/>
      <c r="Q38" s="98"/>
      <c r="R38" s="1202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518"/>
      <c r="B39" s="995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382"/>
      <c r="B40" s="996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1222" t="s">
        <v>55</v>
      </c>
      <c r="B41" s="1222"/>
      <c r="C41" s="1222"/>
      <c r="D41" s="1222"/>
      <c r="E41" s="1222"/>
      <c r="F41" s="1222"/>
      <c r="G41" s="1222"/>
      <c r="H41" s="1222"/>
      <c r="I41" s="1222"/>
      <c r="J41" s="1222"/>
      <c r="K41" s="1222"/>
      <c r="L41" s="1222"/>
      <c r="M41" s="1222"/>
      <c r="N41" s="1222"/>
      <c r="O41" s="1222"/>
      <c r="P41" s="1222"/>
      <c r="Q41" s="1222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3191" t="s">
        <v>56</v>
      </c>
      <c r="B42" s="3160"/>
      <c r="C42" s="3191" t="s">
        <v>27</v>
      </c>
      <c r="D42" s="3161"/>
      <c r="E42" s="3160"/>
      <c r="F42" s="3201" t="s">
        <v>28</v>
      </c>
      <c r="G42" s="3202"/>
      <c r="H42" s="3202"/>
      <c r="I42" s="3202"/>
      <c r="J42" s="3202"/>
      <c r="K42" s="3202"/>
      <c r="L42" s="3202"/>
      <c r="M42" s="3202"/>
      <c r="N42" s="3202"/>
      <c r="O42" s="3202"/>
      <c r="P42" s="3202"/>
      <c r="Q42" s="3203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505"/>
      <c r="B43" s="2575"/>
      <c r="C43" s="2541"/>
      <c r="D43" s="2534"/>
      <c r="E43" s="3079"/>
      <c r="F43" s="3204" t="s">
        <v>30</v>
      </c>
      <c r="G43" s="3205"/>
      <c r="H43" s="3204" t="s">
        <v>31</v>
      </c>
      <c r="I43" s="3205"/>
      <c r="J43" s="3204" t="s">
        <v>15</v>
      </c>
      <c r="K43" s="3205"/>
      <c r="L43" s="3204" t="s">
        <v>32</v>
      </c>
      <c r="M43" s="3205"/>
      <c r="N43" s="3204" t="s">
        <v>33</v>
      </c>
      <c r="O43" s="3205"/>
      <c r="P43" s="3204" t="s">
        <v>34</v>
      </c>
      <c r="Q43" s="3205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541"/>
      <c r="B44" s="3079"/>
      <c r="C44" s="1223" t="s">
        <v>17</v>
      </c>
      <c r="D44" s="1208" t="s">
        <v>18</v>
      </c>
      <c r="E44" s="1104" t="s">
        <v>19</v>
      </c>
      <c r="F44" s="1210" t="s">
        <v>18</v>
      </c>
      <c r="G44" s="1224" t="s">
        <v>19</v>
      </c>
      <c r="H44" s="1210" t="s">
        <v>18</v>
      </c>
      <c r="I44" s="1224" t="s">
        <v>19</v>
      </c>
      <c r="J44" s="1210" t="s">
        <v>18</v>
      </c>
      <c r="K44" s="1224" t="s">
        <v>19</v>
      </c>
      <c r="L44" s="1210" t="s">
        <v>18</v>
      </c>
      <c r="M44" s="1224" t="s">
        <v>19</v>
      </c>
      <c r="N44" s="1210" t="s">
        <v>18</v>
      </c>
      <c r="O44" s="1224" t="s">
        <v>19</v>
      </c>
      <c r="P44" s="1210" t="s">
        <v>18</v>
      </c>
      <c r="Q44" s="1224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3198" t="s">
        <v>37</v>
      </c>
      <c r="B45" s="3199"/>
      <c r="C45" s="1225">
        <f>SUM(D45+E45)</f>
        <v>0</v>
      </c>
      <c r="D45" s="132">
        <f t="shared" ref="D45:E48" si="5">SUM(F45+H45+J45+L45+N45+P45)</f>
        <v>0</v>
      </c>
      <c r="E45" s="1226">
        <f t="shared" si="5"/>
        <v>0</v>
      </c>
      <c r="F45" s="1201"/>
      <c r="G45" s="1202"/>
      <c r="H45" s="1201"/>
      <c r="I45" s="1202"/>
      <c r="J45" s="1201"/>
      <c r="K45" s="96"/>
      <c r="L45" s="1201"/>
      <c r="M45" s="96"/>
      <c r="N45" s="1219"/>
      <c r="O45" s="96"/>
      <c r="P45" s="1219"/>
      <c r="Q45" s="96"/>
      <c r="R45" s="511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IF(C45&lt;&gt;[9]A05!C89,"*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438" t="s">
        <v>38</v>
      </c>
      <c r="B46" s="2439"/>
      <c r="C46" s="1227">
        <f>SUM(D46+E46)</f>
        <v>0</v>
      </c>
      <c r="D46" s="136">
        <f t="shared" si="5"/>
        <v>0</v>
      </c>
      <c r="E46" s="251">
        <f t="shared" si="5"/>
        <v>0</v>
      </c>
      <c r="F46" s="82"/>
      <c r="G46" s="252"/>
      <c r="H46" s="1103"/>
      <c r="I46" s="252"/>
      <c r="J46" s="1103"/>
      <c r="K46" s="73"/>
      <c r="L46" s="1103"/>
      <c r="M46" s="73"/>
      <c r="N46" s="1040"/>
      <c r="O46" s="73"/>
      <c r="P46" s="1040"/>
      <c r="Q46" s="73"/>
      <c r="R46" s="511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IF(C46&lt;&gt;[9]A05!C90,"*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440" t="s">
        <v>39</v>
      </c>
      <c r="B47" s="2441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511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IF(C47&lt;&gt;[9]A05!C91,"*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3189" t="s">
        <v>57</v>
      </c>
      <c r="B48" s="3190"/>
      <c r="C48" s="1228">
        <f>SUM(D48:E48)</f>
        <v>0</v>
      </c>
      <c r="D48" s="1229">
        <f t="shared" si="5"/>
        <v>0</v>
      </c>
      <c r="E48" s="1230">
        <f t="shared" si="5"/>
        <v>0</v>
      </c>
      <c r="F48" s="1196"/>
      <c r="G48" s="1197"/>
      <c r="H48" s="1196"/>
      <c r="I48" s="1197"/>
      <c r="J48" s="1196"/>
      <c r="K48" s="1215"/>
      <c r="L48" s="1196"/>
      <c r="M48" s="1215"/>
      <c r="N48" s="1216"/>
      <c r="O48" s="1215"/>
      <c r="P48" s="1216"/>
      <c r="Q48" s="1215"/>
      <c r="R48" s="511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IF(C48&lt;&gt;[9]A05!C92,"*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524" t="s">
        <v>58</v>
      </c>
      <c r="B49" s="525"/>
      <c r="C49" s="525"/>
      <c r="D49" s="525"/>
      <c r="E49" s="525"/>
      <c r="F49" s="525"/>
      <c r="G49" s="525"/>
      <c r="H49" s="525"/>
      <c r="I49" s="52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3200" t="s">
        <v>21</v>
      </c>
      <c r="B50" s="3163"/>
      <c r="C50" s="3191" t="s">
        <v>5</v>
      </c>
      <c r="D50" s="3161"/>
      <c r="E50" s="3160"/>
      <c r="F50" s="3195" t="s">
        <v>28</v>
      </c>
      <c r="G50" s="3195"/>
      <c r="H50" s="3195"/>
      <c r="I50" s="319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539"/>
      <c r="B51" s="2574"/>
      <c r="C51" s="2541"/>
      <c r="D51" s="2534"/>
      <c r="E51" s="3079"/>
      <c r="F51" s="3178" t="s">
        <v>8</v>
      </c>
      <c r="G51" s="3179"/>
      <c r="H51" s="3178" t="s">
        <v>9</v>
      </c>
      <c r="I51" s="317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540"/>
      <c r="B52" s="3091"/>
      <c r="C52" s="1223" t="s">
        <v>17</v>
      </c>
      <c r="D52" s="1208" t="s">
        <v>18</v>
      </c>
      <c r="E52" s="1104" t="s">
        <v>19</v>
      </c>
      <c r="F52" s="1210" t="s">
        <v>18</v>
      </c>
      <c r="G52" s="1209" t="s">
        <v>19</v>
      </c>
      <c r="H52" s="1210" t="s">
        <v>18</v>
      </c>
      <c r="I52" s="1209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3196" t="s">
        <v>59</v>
      </c>
      <c r="B53" s="3197"/>
      <c r="C53" s="1231">
        <f>SUM(D53+E53)</f>
        <v>0</v>
      </c>
      <c r="D53" s="1232">
        <f t="shared" ref="D53:E56" si="6">SUM(F53+H53)</f>
        <v>0</v>
      </c>
      <c r="E53" s="1214">
        <f t="shared" si="6"/>
        <v>0</v>
      </c>
      <c r="F53" s="1233">
        <f>SUM(F54:F56)</f>
        <v>0</v>
      </c>
      <c r="G53" s="1230">
        <f>SUM(G54:G56)</f>
        <v>0</v>
      </c>
      <c r="H53" s="1234">
        <f>SUM(H54:H56)</f>
        <v>0</v>
      </c>
      <c r="I53" s="1235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3123" t="s">
        <v>22</v>
      </c>
      <c r="B54" s="2570"/>
      <c r="C54" s="1236">
        <f>SUM(D54+E54)</f>
        <v>0</v>
      </c>
      <c r="D54" s="150">
        <f t="shared" si="6"/>
        <v>0</v>
      </c>
      <c r="E54" s="483">
        <f t="shared" si="6"/>
        <v>0</v>
      </c>
      <c r="F54" s="1103"/>
      <c r="G54" s="252"/>
      <c r="H54" s="1040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435" t="s">
        <v>60</v>
      </c>
      <c r="B55" s="2419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421" t="s">
        <v>61</v>
      </c>
      <c r="B56" s="2422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524" t="s">
        <v>62</v>
      </c>
      <c r="B57" s="525"/>
      <c r="C57" s="525"/>
      <c r="D57" s="525"/>
      <c r="E57" s="525"/>
      <c r="F57" s="525"/>
      <c r="G57" s="525"/>
      <c r="H57" s="525"/>
      <c r="I57" s="525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3191" t="s">
        <v>63</v>
      </c>
      <c r="B58" s="3161"/>
      <c r="C58" s="3191" t="s">
        <v>64</v>
      </c>
      <c r="D58" s="3161"/>
      <c r="E58" s="3160"/>
      <c r="F58" s="3178" t="s">
        <v>65</v>
      </c>
      <c r="G58" s="3192"/>
      <c r="H58" s="3192"/>
      <c r="I58" s="3192"/>
      <c r="J58" s="3192"/>
      <c r="K58" s="3192"/>
      <c r="L58" s="3192"/>
      <c r="M58" s="3192"/>
      <c r="N58" s="3192"/>
      <c r="O58" s="3188"/>
      <c r="P58" s="3193" t="s">
        <v>66</v>
      </c>
      <c r="Q58" s="3160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505"/>
      <c r="B59" s="2366"/>
      <c r="C59" s="2541"/>
      <c r="D59" s="2534"/>
      <c r="E59" s="3079"/>
      <c r="F59" s="3178" t="s">
        <v>68</v>
      </c>
      <c r="G59" s="3179"/>
      <c r="H59" s="3192" t="s">
        <v>69</v>
      </c>
      <c r="I59" s="3179"/>
      <c r="J59" s="3192" t="s">
        <v>70</v>
      </c>
      <c r="K59" s="3192"/>
      <c r="L59" s="3178" t="s">
        <v>71</v>
      </c>
      <c r="M59" s="3179"/>
      <c r="N59" s="3178" t="s">
        <v>72</v>
      </c>
      <c r="O59" s="3188"/>
      <c r="P59" s="2343"/>
      <c r="Q59" s="2331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541"/>
      <c r="B60" s="2534"/>
      <c r="C60" s="1210" t="s">
        <v>17</v>
      </c>
      <c r="D60" s="1208" t="s">
        <v>18</v>
      </c>
      <c r="E60" s="1209" t="s">
        <v>19</v>
      </c>
      <c r="F60" s="1210" t="s">
        <v>18</v>
      </c>
      <c r="G60" s="1209" t="s">
        <v>19</v>
      </c>
      <c r="H60" s="1210" t="s">
        <v>18</v>
      </c>
      <c r="I60" s="1209" t="s">
        <v>19</v>
      </c>
      <c r="J60" s="1210" t="s">
        <v>18</v>
      </c>
      <c r="K60" s="1237" t="s">
        <v>19</v>
      </c>
      <c r="L60" s="1210" t="s">
        <v>18</v>
      </c>
      <c r="M60" s="1209" t="s">
        <v>19</v>
      </c>
      <c r="N60" s="1210" t="s">
        <v>18</v>
      </c>
      <c r="O60" s="1211" t="s">
        <v>19</v>
      </c>
      <c r="P60" s="3194"/>
      <c r="Q60" s="3079"/>
      <c r="R60" s="3"/>
      <c r="S60" s="3"/>
      <c r="T60" s="3"/>
      <c r="U60" s="3"/>
      <c r="V60" s="3"/>
      <c r="W60" s="3"/>
      <c r="X60" s="3"/>
      <c r="Y60" s="3"/>
      <c r="Z60" s="3"/>
      <c r="AA60" s="1238"/>
      <c r="AB60" s="1239"/>
    </row>
    <row r="61" spans="1:130" ht="16.350000000000001" customHeight="1" x14ac:dyDescent="0.25">
      <c r="A61" s="3189" t="s">
        <v>73</v>
      </c>
      <c r="B61" s="3190"/>
      <c r="C61" s="1231">
        <f t="shared" ref="C61:C67" si="7">SUM(D61+E61)</f>
        <v>0</v>
      </c>
      <c r="D61" s="1232">
        <f>SUM(F61+H61+J61+L61+N61)</f>
        <v>0</v>
      </c>
      <c r="E61" s="1214">
        <f>SUM(G61+I61+K61+M61+O61)</f>
        <v>0</v>
      </c>
      <c r="F61" s="1196"/>
      <c r="G61" s="1215"/>
      <c r="H61" s="1240"/>
      <c r="I61" s="1215"/>
      <c r="J61" s="1240"/>
      <c r="K61" s="1241"/>
      <c r="L61" s="1196"/>
      <c r="M61" s="1215"/>
      <c r="N61" s="1196"/>
      <c r="O61" s="1217"/>
      <c r="P61" s="1242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1243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3116" t="s">
        <v>74</v>
      </c>
      <c r="B62" s="3116"/>
      <c r="C62" s="1143">
        <f t="shared" si="7"/>
        <v>0</v>
      </c>
      <c r="D62" s="112">
        <f t="shared" ref="D62:E64" si="8">SUM(F62+H62+J62)</f>
        <v>0</v>
      </c>
      <c r="E62" s="425">
        <f t="shared" si="8"/>
        <v>0</v>
      </c>
      <c r="F62" s="1103"/>
      <c r="G62" s="73"/>
      <c r="H62" s="160"/>
      <c r="I62" s="73"/>
      <c r="J62" s="160"/>
      <c r="K62" s="161"/>
      <c r="L62" s="1244"/>
      <c r="M62" s="163"/>
      <c r="N62" s="1244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1245"/>
      <c r="AB62" s="1243"/>
      <c r="CA62" s="167" t="str">
        <f>IF(CG62=1," * El Número de menores pertenecientes a Pueblos Originarios NO puede ser mayor al Número Total de Menores. ","")</f>
        <v/>
      </c>
      <c r="CB62" s="167" t="str">
        <f>IF(CH62=1," * El Número de menores pertenecientes a Población Migrante NO puede ser mayor al Número Total de Menores. ","")</f>
        <v/>
      </c>
      <c r="CG62" s="167">
        <f>IF(P62&gt;$C62,1,0)</f>
        <v>0</v>
      </c>
      <c r="CH62" s="167">
        <f>IF(Q62&gt;$C62,1,0)</f>
        <v>0</v>
      </c>
    </row>
    <row r="63" spans="1:130" ht="16.350000000000001" customHeight="1" x14ac:dyDescent="0.25">
      <c r="A63" s="2418" t="s">
        <v>75</v>
      </c>
      <c r="B63" s="2419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1245"/>
      <c r="AB63" s="1243"/>
      <c r="CA63" s="167" t="str">
        <f t="shared" ref="CA63:CA67" si="9">IF(CG63=1," * El Número de menores pertenecientes a Pueblos Originarios NO puede ser mayor al Número Total de Menores. ","")</f>
        <v/>
      </c>
      <c r="CB63" s="167" t="str">
        <f t="shared" ref="CB63:CB67" si="10">IF(CH63=1," * El Número de menores pertenecientes a Población Migrante NO puede ser mayor al Número Total de Menores. ","")</f>
        <v/>
      </c>
      <c r="CG63" s="167">
        <f t="shared" ref="CG63:CH67" si="11">IF(P63&gt;$C63,1,0)</f>
        <v>0</v>
      </c>
      <c r="CH63" s="167">
        <f t="shared" si="11"/>
        <v>0</v>
      </c>
    </row>
    <row r="64" spans="1:130" ht="16.350000000000001" customHeight="1" x14ac:dyDescent="0.25">
      <c r="A64" s="2420" t="s">
        <v>76</v>
      </c>
      <c r="B64" s="2420"/>
      <c r="C64" s="88">
        <f t="shared" si="7"/>
        <v>0</v>
      </c>
      <c r="D64" s="89">
        <f t="shared" si="8"/>
        <v>0</v>
      </c>
      <c r="E64" s="168">
        <f t="shared" si="8"/>
        <v>0</v>
      </c>
      <c r="F64" s="907"/>
      <c r="G64" s="908"/>
      <c r="H64" s="176"/>
      <c r="I64" s="908"/>
      <c r="J64" s="176"/>
      <c r="K64" s="782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1246"/>
      <c r="AB64" s="1243"/>
      <c r="CA64" s="167" t="str">
        <f t="shared" si="9"/>
        <v/>
      </c>
      <c r="CB64" s="167" t="str">
        <f t="shared" si="10"/>
        <v/>
      </c>
      <c r="CG64" s="167">
        <f t="shared" si="11"/>
        <v>0</v>
      </c>
      <c r="CH64" s="167">
        <f t="shared" si="11"/>
        <v>0</v>
      </c>
    </row>
    <row r="65" spans="1:130" ht="16.350000000000001" customHeight="1" x14ac:dyDescent="0.25">
      <c r="A65" s="2420" t="s">
        <v>77</v>
      </c>
      <c r="B65" s="2420"/>
      <c r="C65" s="1143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782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560"/>
      <c r="CA65" s="167" t="str">
        <f t="shared" si="9"/>
        <v/>
      </c>
      <c r="CB65" s="167" t="str">
        <f t="shared" si="10"/>
        <v/>
      </c>
      <c r="CG65" s="167">
        <f t="shared" si="11"/>
        <v>0</v>
      </c>
      <c r="CH65" s="167">
        <f t="shared" si="11"/>
        <v>0</v>
      </c>
    </row>
    <row r="66" spans="1:130" ht="16.350000000000001" customHeight="1" x14ac:dyDescent="0.25">
      <c r="A66" s="2553" t="s">
        <v>78</v>
      </c>
      <c r="B66" s="2553"/>
      <c r="C66" s="1143">
        <f t="shared" si="7"/>
        <v>0</v>
      </c>
      <c r="D66" s="89">
        <f t="shared" ref="D66:D67" si="12">SUM(J66+L66+N66)</f>
        <v>0</v>
      </c>
      <c r="E66" s="159">
        <f>SUM(K66+M66+O66)</f>
        <v>0</v>
      </c>
      <c r="F66" s="182"/>
      <c r="G66" s="183"/>
      <c r="H66" s="182"/>
      <c r="I66" s="183"/>
      <c r="J66" s="176"/>
      <c r="K66" s="542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560"/>
      <c r="CA66" s="167" t="str">
        <f t="shared" si="9"/>
        <v/>
      </c>
      <c r="CB66" s="167" t="str">
        <f t="shared" si="10"/>
        <v/>
      </c>
      <c r="CG66" s="167">
        <f t="shared" si="11"/>
        <v>0</v>
      </c>
      <c r="CH66" s="167">
        <f t="shared" si="11"/>
        <v>0</v>
      </c>
    </row>
    <row r="67" spans="1:130" ht="16.350000000000001" customHeight="1" x14ac:dyDescent="0.25">
      <c r="A67" s="2410" t="s">
        <v>79</v>
      </c>
      <c r="B67" s="2410"/>
      <c r="C67" s="184">
        <f t="shared" si="7"/>
        <v>0</v>
      </c>
      <c r="D67" s="92">
        <f t="shared" si="12"/>
        <v>0</v>
      </c>
      <c r="E67" s="185">
        <f>SUM(K67+M67+O67)</f>
        <v>0</v>
      </c>
      <c r="F67" s="186"/>
      <c r="G67" s="187"/>
      <c r="H67" s="186"/>
      <c r="I67" s="187"/>
      <c r="J67" s="188"/>
      <c r="K67" s="189"/>
      <c r="L67" s="190"/>
      <c r="M67" s="526"/>
      <c r="N67" s="531"/>
      <c r="O67" s="193"/>
      <c r="P67" s="194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560"/>
      <c r="CA67" s="167" t="str">
        <f t="shared" si="9"/>
        <v/>
      </c>
      <c r="CB67" s="167" t="str">
        <f t="shared" si="10"/>
        <v/>
      </c>
      <c r="CG67" s="167">
        <f t="shared" si="11"/>
        <v>0</v>
      </c>
      <c r="CH67" s="167">
        <f t="shared" si="11"/>
        <v>0</v>
      </c>
    </row>
    <row r="68" spans="1:130" s="8" customFormat="1" ht="31.35" customHeight="1" x14ac:dyDescent="0.25">
      <c r="A68" s="195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247"/>
      <c r="V68" s="1247"/>
      <c r="W68" s="1247"/>
      <c r="X68" s="1247"/>
      <c r="Y68" s="1247"/>
      <c r="Z68" s="1246"/>
      <c r="AA68" s="1246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5" t="s">
        <v>81</v>
      </c>
      <c r="B69" s="195"/>
      <c r="C69" s="195"/>
      <c r="D69" s="195"/>
      <c r="E69" s="195"/>
      <c r="F69" s="195"/>
      <c r="G69" s="195"/>
      <c r="H69" s="195"/>
      <c r="I69" s="195"/>
      <c r="J69" s="197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1246"/>
      <c r="V69" s="1246"/>
      <c r="W69" s="1246"/>
      <c r="X69" s="1246"/>
      <c r="Y69" s="1246"/>
      <c r="Z69" s="1246"/>
      <c r="AA69" s="1246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3158" t="s">
        <v>82</v>
      </c>
      <c r="B70" s="3158"/>
      <c r="C70" s="3158" t="s">
        <v>64</v>
      </c>
      <c r="D70" s="512"/>
      <c r="E70" s="3"/>
      <c r="F70" s="3"/>
      <c r="G70" s="3"/>
      <c r="H70" s="3"/>
      <c r="I70" s="3"/>
      <c r="J70" s="3"/>
      <c r="K70" s="199"/>
      <c r="L70" s="199"/>
      <c r="M70" s="199"/>
      <c r="N70" s="7"/>
      <c r="O70" s="7"/>
      <c r="P70" s="7"/>
      <c r="Q70" s="7"/>
      <c r="R70" s="1246"/>
      <c r="S70" s="1246"/>
      <c r="T70" s="1246"/>
      <c r="U70" s="1246"/>
      <c r="V70" s="1246"/>
      <c r="W70" s="1246"/>
      <c r="X70" s="1246"/>
      <c r="Y70" s="1246"/>
      <c r="Z70" s="1246"/>
      <c r="AA70" s="1246"/>
    </row>
    <row r="71" spans="1:130" ht="16.350000000000001" customHeight="1" x14ac:dyDescent="0.25">
      <c r="A71" s="2382"/>
      <c r="B71" s="2382"/>
      <c r="C71" s="2382"/>
      <c r="D71" s="3"/>
      <c r="E71" s="3"/>
      <c r="F71" s="3"/>
      <c r="G71" s="3"/>
      <c r="H71" s="3"/>
      <c r="I71" s="3"/>
      <c r="J71" s="3"/>
      <c r="K71" s="199"/>
      <c r="L71" s="199"/>
      <c r="M71" s="199"/>
      <c r="N71" s="7"/>
      <c r="O71" s="7"/>
      <c r="P71" s="7"/>
      <c r="Q71" s="7"/>
      <c r="R71" s="1246"/>
      <c r="S71" s="1246"/>
      <c r="T71" s="1246"/>
      <c r="U71" s="1246"/>
      <c r="V71" s="1246"/>
      <c r="W71" s="1246"/>
      <c r="X71" s="1246"/>
      <c r="Y71" s="1246"/>
      <c r="Z71" s="1246"/>
      <c r="AA71" s="1246"/>
    </row>
    <row r="72" spans="1:130" ht="16.350000000000001" customHeight="1" x14ac:dyDescent="0.25">
      <c r="A72" s="3187" t="s">
        <v>64</v>
      </c>
      <c r="B72" s="3187"/>
      <c r="C72" s="1248">
        <f>SUM(C73:C76)</f>
        <v>0</v>
      </c>
      <c r="D72" s="1"/>
      <c r="E72" s="3"/>
      <c r="F72" s="3"/>
      <c r="G72" s="3"/>
      <c r="H72" s="3"/>
      <c r="I72" s="3"/>
      <c r="J72" s="3"/>
      <c r="K72" s="199"/>
      <c r="L72" s="199"/>
      <c r="M72" s="199"/>
      <c r="N72" s="7"/>
      <c r="O72" s="7"/>
      <c r="P72" s="7"/>
      <c r="Q72" s="7"/>
      <c r="R72" s="1246"/>
      <c r="S72" s="1246"/>
      <c r="T72" s="1249"/>
      <c r="U72" s="1249"/>
      <c r="V72" s="1249"/>
      <c r="W72" s="1249"/>
      <c r="X72" s="1249"/>
      <c r="Y72" s="1249"/>
      <c r="Z72" s="1246"/>
      <c r="AA72" s="1246"/>
    </row>
    <row r="73" spans="1:130" ht="16.350000000000001" customHeight="1" x14ac:dyDescent="0.25">
      <c r="A73" s="2412" t="s">
        <v>83</v>
      </c>
      <c r="B73" s="2412"/>
      <c r="C73" s="202"/>
      <c r="D73" s="1"/>
      <c r="E73" s="3"/>
      <c r="F73" s="3"/>
      <c r="G73" s="3"/>
      <c r="H73" s="3"/>
      <c r="I73" s="3"/>
      <c r="J73" s="3"/>
      <c r="K73" s="199"/>
      <c r="L73" s="199"/>
      <c r="M73" s="199"/>
      <c r="N73" s="7"/>
      <c r="O73" s="7"/>
      <c r="P73" s="7"/>
      <c r="Q73" s="7"/>
      <c r="R73" s="1246"/>
      <c r="S73" s="1246"/>
      <c r="T73" s="1249"/>
      <c r="U73" s="1249"/>
      <c r="V73" s="1249"/>
      <c r="W73" s="1249"/>
      <c r="X73" s="1249"/>
      <c r="Y73" s="1249"/>
      <c r="Z73" s="1246"/>
      <c r="AA73" s="1246"/>
    </row>
    <row r="74" spans="1:130" ht="16.350000000000001" customHeight="1" x14ac:dyDescent="0.25">
      <c r="A74" s="2403" t="s">
        <v>84</v>
      </c>
      <c r="B74" s="2403"/>
      <c r="C74" s="203"/>
      <c r="D74" s="1"/>
      <c r="E74" s="3"/>
      <c r="F74" s="3"/>
      <c r="G74" s="3"/>
      <c r="H74" s="3"/>
      <c r="I74" s="3"/>
      <c r="J74" s="3"/>
      <c r="K74" s="199"/>
      <c r="L74" s="199"/>
      <c r="M74" s="199"/>
      <c r="N74" s="7"/>
      <c r="O74" s="7"/>
      <c r="P74" s="7"/>
      <c r="Q74" s="7"/>
      <c r="R74" s="1246"/>
      <c r="S74" s="1246"/>
      <c r="T74" s="1249"/>
      <c r="U74" s="1249"/>
      <c r="V74" s="1249"/>
      <c r="W74" s="1249"/>
      <c r="X74" s="1249"/>
      <c r="Y74" s="1249"/>
      <c r="Z74" s="1246"/>
      <c r="AA74" s="1246"/>
    </row>
    <row r="75" spans="1:130" ht="16.350000000000001" customHeight="1" x14ac:dyDescent="0.25">
      <c r="A75" s="2403" t="s">
        <v>22</v>
      </c>
      <c r="B75" s="2403"/>
      <c r="C75" s="203"/>
      <c r="D75" s="1"/>
      <c r="E75" s="3"/>
      <c r="F75" s="3"/>
      <c r="G75" s="3"/>
      <c r="H75" s="3"/>
      <c r="I75" s="3"/>
      <c r="J75" s="3"/>
      <c r="K75" s="199"/>
      <c r="L75" s="199"/>
      <c r="M75" s="199"/>
      <c r="N75" s="7"/>
      <c r="O75" s="7"/>
      <c r="P75" s="7"/>
      <c r="Q75" s="7"/>
      <c r="R75" s="1246"/>
      <c r="S75" s="1246"/>
      <c r="T75" s="1249"/>
      <c r="U75" s="1249"/>
      <c r="V75" s="1249"/>
      <c r="W75" s="1249"/>
      <c r="X75" s="1249"/>
      <c r="Y75" s="1249"/>
      <c r="Z75" s="1246"/>
      <c r="AA75" s="1246"/>
    </row>
    <row r="76" spans="1:130" ht="16.350000000000001" customHeight="1" x14ac:dyDescent="0.25">
      <c r="A76" s="2404" t="s">
        <v>85</v>
      </c>
      <c r="B76" s="2404"/>
      <c r="C76" s="204"/>
      <c r="D76" s="1"/>
      <c r="E76" s="3"/>
      <c r="F76" s="3"/>
      <c r="G76" s="3"/>
      <c r="H76" s="3"/>
      <c r="I76" s="3"/>
      <c r="J76" s="3"/>
      <c r="K76" s="199"/>
      <c r="L76" s="199"/>
      <c r="M76" s="199"/>
      <c r="N76" s="7"/>
      <c r="O76" s="7"/>
      <c r="P76" s="7"/>
      <c r="Q76" s="7"/>
      <c r="R76" s="1246"/>
      <c r="S76" s="1246"/>
      <c r="T76" s="1249"/>
      <c r="U76" s="1249"/>
      <c r="V76" s="1249"/>
      <c r="W76" s="1249"/>
      <c r="X76" s="1249"/>
      <c r="Y76" s="1249"/>
      <c r="Z76" s="1246"/>
      <c r="AA76" s="1246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5"/>
      <c r="G77" s="195"/>
      <c r="H77" s="195"/>
      <c r="I77" s="195"/>
      <c r="J77" s="3"/>
      <c r="K77" s="205"/>
      <c r="L77" s="205"/>
      <c r="M77" s="205"/>
      <c r="N77" s="7"/>
      <c r="O77" s="7"/>
      <c r="P77" s="7"/>
      <c r="Q77" s="7"/>
      <c r="R77" s="1246"/>
      <c r="S77" s="1246"/>
      <c r="T77" s="1246"/>
      <c r="U77" s="1249"/>
      <c r="V77" s="1249"/>
      <c r="W77" s="1249"/>
      <c r="X77" s="1249"/>
      <c r="Y77" s="1249"/>
      <c r="Z77" s="1246"/>
      <c r="AA77" s="1246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3149" t="s">
        <v>87</v>
      </c>
      <c r="B78" s="3150"/>
      <c r="C78" s="1251" t="s">
        <v>88</v>
      </c>
      <c r="D78" s="1251" t="s">
        <v>38</v>
      </c>
      <c r="E78" s="1251" t="s">
        <v>89</v>
      </c>
      <c r="F78" s="1251" t="s">
        <v>90</v>
      </c>
      <c r="G78" s="3"/>
      <c r="H78" s="3"/>
      <c r="I78" s="3"/>
      <c r="J78" s="3"/>
      <c r="K78" s="205"/>
      <c r="L78" s="205"/>
      <c r="M78" s="205"/>
      <c r="N78" s="7"/>
      <c r="O78" s="7"/>
      <c r="P78" s="7"/>
      <c r="Q78" s="7"/>
      <c r="R78" s="1246"/>
      <c r="S78" s="1246"/>
      <c r="T78" s="1246"/>
      <c r="U78" s="1249"/>
      <c r="V78" s="1249"/>
      <c r="W78" s="1249"/>
      <c r="X78" s="1249"/>
      <c r="Y78" s="1249"/>
      <c r="Z78" s="1246"/>
      <c r="AA78" s="1246"/>
      <c r="CG78" s="10">
        <v>0</v>
      </c>
    </row>
    <row r="79" spans="1:130" ht="21.75" customHeight="1" x14ac:dyDescent="0.25">
      <c r="A79" s="3184" t="s">
        <v>91</v>
      </c>
      <c r="B79" s="3185"/>
      <c r="C79" s="1252"/>
      <c r="D79" s="1252"/>
      <c r="E79" s="1252"/>
      <c r="F79" s="1252"/>
      <c r="G79" s="3" t="str">
        <f>CA79&amp;CB79&amp;CC79</f>
        <v/>
      </c>
      <c r="H79" s="3"/>
      <c r="I79" s="3"/>
      <c r="J79" s="3"/>
      <c r="K79" s="205"/>
      <c r="L79" s="205"/>
      <c r="M79" s="205"/>
      <c r="N79" s="7"/>
      <c r="O79" s="7"/>
      <c r="P79" s="7"/>
      <c r="Q79" s="7"/>
      <c r="R79" s="1246"/>
      <c r="S79" s="1246"/>
      <c r="T79" s="1246"/>
      <c r="U79" s="1249"/>
      <c r="V79" s="1249"/>
      <c r="W79" s="1249"/>
      <c r="X79" s="1249"/>
      <c r="Y79" s="1249"/>
      <c r="Z79" s="1246"/>
      <c r="AA79" s="1246"/>
      <c r="CA79" s="167" t="str">
        <f>IF(CG79=1,"* Las Aplicaciones de EPSA con resultado de Riesgo NO DEBE ser MAYOR que el Total de las aplicaciones. ","")</f>
        <v/>
      </c>
      <c r="CB79" s="167" t="str">
        <f>IF(CH79=1,"* Las Aplicaciones de EPSA con resultado de Riesgo NO DEBE ser MENOR que las Derivaciones a equipo de cabecera. ","")</f>
        <v/>
      </c>
      <c r="CC79" s="167" t="str">
        <f>IF(CI79=1,"* Las Aplicaciones de EPSA asociadas a Violencia Intrafamiliar NO DEBEN ser MAYOR al Total de las aplicaciones. ","")</f>
        <v/>
      </c>
      <c r="CG79" s="167">
        <f>IF(C79&lt;D79,1,0)</f>
        <v>0</v>
      </c>
      <c r="CH79" s="167">
        <f>IF(D79&lt;E79,1,0)</f>
        <v>0</v>
      </c>
      <c r="CI79" s="167">
        <f>IF(F79&gt;C79,1,0)</f>
        <v>0</v>
      </c>
    </row>
    <row r="80" spans="1:130" ht="22.5" customHeight="1" x14ac:dyDescent="0.25">
      <c r="A80" s="2551" t="s">
        <v>92</v>
      </c>
      <c r="B80" s="3186"/>
      <c r="C80" s="532"/>
      <c r="D80" s="532"/>
      <c r="E80" s="532"/>
      <c r="F80" s="532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1246"/>
      <c r="S80" s="1246"/>
      <c r="T80" s="1246"/>
      <c r="U80" s="1246"/>
      <c r="V80" s="1246"/>
      <c r="W80" s="1246"/>
      <c r="X80" s="1246"/>
      <c r="Y80" s="1246"/>
      <c r="Z80" s="1246"/>
      <c r="AA80" s="1246"/>
      <c r="CA80" s="167" t="str">
        <f>IF(CG80=1,"* Las Aplicaciones de EPSA con resultado de Riesgo NO DEBE ser MAYOR que el Total de las aplicaciones. ","")</f>
        <v/>
      </c>
      <c r="CB80" s="167" t="str">
        <f>IF(CH80=1,"* Las Aplicaciones de EPSA con resultado de Riesgo NO DEBE ser MENOR que las Derivaciones a equipo de cabecera. ","")</f>
        <v/>
      </c>
      <c r="CC80" s="167" t="str">
        <f>IF(CI80=1,"* Las Aplicaciones de EPSA asociadas a Violencia Intrafamiliar NO DEBEN ser MAYOR al Total de las aplicaciones. ","")</f>
        <v/>
      </c>
      <c r="CG80" s="167">
        <f>IF(C80&lt;D80,1,0)</f>
        <v>0</v>
      </c>
      <c r="CH80" s="167">
        <f>IF(D80&lt;E80,1,0)</f>
        <v>0</v>
      </c>
      <c r="CI80" s="167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5"/>
      <c r="G81" s="195"/>
      <c r="H81" s="195"/>
      <c r="I81" s="1253"/>
      <c r="J81" s="1254"/>
      <c r="K81" s="1253"/>
      <c r="L81" s="1246"/>
      <c r="M81" s="1246"/>
      <c r="N81" s="1246"/>
      <c r="O81" s="1246"/>
      <c r="P81" s="1255"/>
      <c r="Q81" s="1254"/>
      <c r="R81" s="1246"/>
      <c r="S81" s="1246"/>
      <c r="T81" s="1246"/>
      <c r="U81" s="1246"/>
      <c r="V81" s="1246"/>
      <c r="W81" s="1246"/>
      <c r="X81" s="1246"/>
      <c r="Y81" s="1246"/>
      <c r="Z81" s="1246"/>
      <c r="AA81" s="1246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3151" t="s">
        <v>94</v>
      </c>
      <c r="B82" s="3182"/>
      <c r="C82" s="1257" t="s">
        <v>88</v>
      </c>
      <c r="D82" s="1258" t="s">
        <v>95</v>
      </c>
      <c r="E82" s="1258" t="s">
        <v>96</v>
      </c>
      <c r="F82" s="1258" t="s">
        <v>97</v>
      </c>
      <c r="G82" s="214"/>
      <c r="H82" s="214"/>
      <c r="I82" s="1259"/>
      <c r="J82" s="1259"/>
      <c r="K82" s="1253"/>
      <c r="L82" s="1246"/>
      <c r="M82" s="1246"/>
      <c r="N82" s="1246"/>
      <c r="O82" s="1246"/>
      <c r="P82" s="1246"/>
      <c r="Q82" s="1246"/>
      <c r="R82" s="1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3182" t="s">
        <v>98</v>
      </c>
      <c r="B83" s="1260" t="s">
        <v>99</v>
      </c>
      <c r="C83" s="1252"/>
      <c r="D83" s="1261"/>
      <c r="E83" s="1252"/>
      <c r="F83" s="1252"/>
      <c r="G83" s="51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1262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331"/>
      <c r="B84" s="219" t="s">
        <v>100</v>
      </c>
      <c r="C84" s="220"/>
      <c r="D84" s="221"/>
      <c r="E84" s="220"/>
      <c r="F84" s="222"/>
      <c r="G84" s="51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1246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401" t="s">
        <v>101</v>
      </c>
      <c r="B85" s="223" t="s">
        <v>102</v>
      </c>
      <c r="C85" s="224"/>
      <c r="D85" s="224"/>
      <c r="E85" s="225"/>
      <c r="F85" s="202"/>
      <c r="G85" s="51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1246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382"/>
      <c r="B86" s="226" t="s">
        <v>103</v>
      </c>
      <c r="C86" s="204"/>
      <c r="D86" s="204"/>
      <c r="E86" s="227"/>
      <c r="F86" s="204"/>
      <c r="G86" s="51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1246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8"/>
      <c r="C87" s="229"/>
      <c r="D87" s="229"/>
      <c r="E87" s="229"/>
      <c r="F87" s="7"/>
      <c r="G87" s="3"/>
      <c r="H87" s="205"/>
      <c r="I87" s="7"/>
      <c r="J87" s="230"/>
      <c r="K87" s="1254"/>
      <c r="L87" s="1263"/>
      <c r="M87" s="1263"/>
      <c r="N87" s="1246"/>
      <c r="O87" s="1246"/>
      <c r="P87" s="1246"/>
      <c r="Q87" s="1246"/>
      <c r="R87" s="1246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3183" t="s">
        <v>105</v>
      </c>
      <c r="B88" s="3182"/>
      <c r="C88" s="3149" t="s">
        <v>64</v>
      </c>
      <c r="D88" s="3162"/>
      <c r="E88" s="3150"/>
      <c r="F88" s="3149" t="s">
        <v>106</v>
      </c>
      <c r="G88" s="3150"/>
      <c r="H88" s="3149" t="s">
        <v>107</v>
      </c>
      <c r="I88" s="3150"/>
      <c r="J88" s="199"/>
      <c r="K88" s="1265"/>
      <c r="L88" s="1249"/>
      <c r="M88" s="1249"/>
      <c r="N88" s="1263"/>
      <c r="O88" s="1263"/>
      <c r="P88" s="1249"/>
      <c r="Q88" s="1249"/>
      <c r="R88" s="1246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357"/>
      <c r="B89" s="3079"/>
      <c r="C89" s="1223" t="s">
        <v>17</v>
      </c>
      <c r="D89" s="1266" t="s">
        <v>18</v>
      </c>
      <c r="E89" s="1209" t="s">
        <v>19</v>
      </c>
      <c r="F89" s="1210" t="s">
        <v>18</v>
      </c>
      <c r="G89" s="1209" t="s">
        <v>19</v>
      </c>
      <c r="H89" s="1210" t="s">
        <v>18</v>
      </c>
      <c r="I89" s="1209" t="s">
        <v>19</v>
      </c>
      <c r="J89" s="3"/>
      <c r="K89" s="199"/>
      <c r="L89" s="1267"/>
      <c r="M89" s="1267"/>
      <c r="N89" s="1267"/>
      <c r="O89" s="1268"/>
      <c r="P89" s="1268"/>
      <c r="Q89" s="1267"/>
      <c r="R89" s="1267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3178" t="s">
        <v>64</v>
      </c>
      <c r="B90" s="3179"/>
      <c r="C90" s="1233">
        <f>SUM(C91:C95)</f>
        <v>0</v>
      </c>
      <c r="D90" s="1269">
        <f t="shared" ref="D90:I90" si="13">SUM(D91:D95)</f>
        <v>0</v>
      </c>
      <c r="E90" s="1230">
        <f t="shared" si="13"/>
        <v>0</v>
      </c>
      <c r="F90" s="1234">
        <f>SUM(F91:F95)</f>
        <v>0</v>
      </c>
      <c r="G90" s="1235">
        <f t="shared" si="13"/>
        <v>0</v>
      </c>
      <c r="H90" s="1234">
        <f t="shared" si="13"/>
        <v>0</v>
      </c>
      <c r="I90" s="1235">
        <f t="shared" si="13"/>
        <v>0</v>
      </c>
      <c r="J90" s="19"/>
      <c r="K90" s="19"/>
      <c r="L90" s="1270"/>
      <c r="M90" s="1267"/>
      <c r="N90" s="1267"/>
      <c r="O90" s="1268"/>
      <c r="P90" s="1268"/>
      <c r="Q90" s="1271"/>
      <c r="R90" s="1271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3180" t="s">
        <v>22</v>
      </c>
      <c r="B91" s="3181"/>
      <c r="C91" s="1272">
        <f>SUM(D91+E91)</f>
        <v>0</v>
      </c>
      <c r="D91" s="1273">
        <f>SUM(F91+H91)</f>
        <v>0</v>
      </c>
      <c r="E91" s="1274">
        <f t="shared" ref="D91:E95" si="14">SUM(G91+I91)</f>
        <v>0</v>
      </c>
      <c r="F91" s="1275"/>
      <c r="G91" s="1276"/>
      <c r="H91" s="1275"/>
      <c r="I91" s="1276"/>
      <c r="J91" s="199"/>
      <c r="K91" s="199"/>
      <c r="L91" s="1267"/>
      <c r="M91" s="1267"/>
      <c r="N91" s="1267"/>
      <c r="O91" s="1268"/>
      <c r="P91" s="1268"/>
      <c r="Q91" s="1271"/>
      <c r="R91" s="1271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397" t="s">
        <v>85</v>
      </c>
      <c r="B92" s="2348"/>
      <c r="C92" s="1277">
        <f>SUM(D92+E92)</f>
        <v>0</v>
      </c>
      <c r="D92" s="250">
        <f t="shared" si="14"/>
        <v>0</v>
      </c>
      <c r="E92" s="251">
        <f t="shared" si="14"/>
        <v>0</v>
      </c>
      <c r="F92" s="1278"/>
      <c r="G92" s="252"/>
      <c r="H92" s="1278"/>
      <c r="I92" s="252"/>
      <c r="J92" s="199"/>
      <c r="K92" s="199"/>
      <c r="L92" s="1267"/>
      <c r="M92" s="1267"/>
      <c r="N92" s="1267"/>
      <c r="O92" s="1268"/>
      <c r="P92" s="1268"/>
      <c r="Q92" s="1271"/>
      <c r="R92" s="1271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397" t="s">
        <v>84</v>
      </c>
      <c r="B93" s="2348"/>
      <c r="C93" s="1277">
        <f>SUM(D93+E93)</f>
        <v>0</v>
      </c>
      <c r="D93" s="250">
        <f t="shared" si="14"/>
        <v>0</v>
      </c>
      <c r="E93" s="251">
        <f t="shared" si="14"/>
        <v>0</v>
      </c>
      <c r="F93" s="82"/>
      <c r="G93" s="86"/>
      <c r="H93" s="82"/>
      <c r="I93" s="86"/>
      <c r="J93" s="199"/>
      <c r="K93" s="199"/>
      <c r="L93" s="1267"/>
      <c r="M93" s="1267"/>
      <c r="N93" s="1267"/>
      <c r="O93" s="1268"/>
      <c r="P93" s="1268"/>
      <c r="Q93" s="1271"/>
      <c r="R93" s="1271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398" t="s">
        <v>108</v>
      </c>
      <c r="B94" s="2399"/>
      <c r="C94" s="253">
        <f>SUM(D94+E94)</f>
        <v>0</v>
      </c>
      <c r="D94" s="254">
        <f t="shared" si="14"/>
        <v>0</v>
      </c>
      <c r="E94" s="255">
        <f t="shared" si="14"/>
        <v>0</v>
      </c>
      <c r="F94" s="105"/>
      <c r="G94" s="109"/>
      <c r="H94" s="105"/>
      <c r="I94" s="109"/>
      <c r="J94" s="199"/>
      <c r="K94" s="199"/>
      <c r="L94" s="1267"/>
      <c r="M94" s="1267"/>
      <c r="N94" s="1267"/>
      <c r="O94" s="1268"/>
      <c r="P94" s="1268"/>
      <c r="Q94" s="1271"/>
      <c r="R94" s="1271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384" t="s">
        <v>109</v>
      </c>
      <c r="B95" s="2385"/>
      <c r="C95" s="256">
        <f>SUM(D95+E95)</f>
        <v>0</v>
      </c>
      <c r="D95" s="257">
        <f t="shared" si="14"/>
        <v>0</v>
      </c>
      <c r="E95" s="140">
        <f t="shared" si="14"/>
        <v>0</v>
      </c>
      <c r="F95" s="54"/>
      <c r="G95" s="55"/>
      <c r="H95" s="54"/>
      <c r="I95" s="55"/>
      <c r="J95" s="199"/>
      <c r="K95" s="199"/>
      <c r="L95" s="1267"/>
      <c r="M95" s="1267"/>
      <c r="N95" s="1267"/>
      <c r="O95" s="1268"/>
      <c r="P95" s="1268"/>
      <c r="Q95" s="1271"/>
      <c r="R95" s="1271"/>
      <c r="S95" s="7"/>
      <c r="T95" s="7"/>
      <c r="U95" s="7"/>
      <c r="V95" s="7"/>
      <c r="W95" s="7"/>
      <c r="X95" s="7"/>
      <c r="Y95" s="7"/>
      <c r="Z95" s="7"/>
      <c r="AA95" s="7"/>
    </row>
    <row r="96" spans="1:130" s="261" customFormat="1" ht="31.35" customHeight="1" x14ac:dyDescent="0.25">
      <c r="A96" s="2386" t="s">
        <v>110</v>
      </c>
      <c r="B96" s="2386"/>
      <c r="C96" s="2386"/>
      <c r="D96" s="2386"/>
      <c r="E96" s="2386"/>
      <c r="F96" s="2386"/>
      <c r="G96" s="2386"/>
      <c r="H96" s="2386"/>
      <c r="I96" s="2386"/>
      <c r="J96" s="2386"/>
      <c r="K96" s="2386"/>
      <c r="L96" s="2386"/>
      <c r="M96" s="2386"/>
      <c r="N96" s="2386"/>
      <c r="O96" s="2386"/>
      <c r="P96" s="2386"/>
      <c r="Q96" s="258"/>
      <c r="R96" s="7"/>
      <c r="S96" s="7"/>
      <c r="T96" s="7"/>
      <c r="U96" s="7"/>
      <c r="V96" s="7"/>
      <c r="W96" s="7"/>
      <c r="X96" s="7"/>
      <c r="Y96" s="7"/>
      <c r="Z96" s="7"/>
      <c r="AA96" s="7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60"/>
      <c r="CB96" s="260"/>
      <c r="CC96" s="260"/>
      <c r="CD96" s="260"/>
      <c r="CE96" s="260"/>
      <c r="CF96" s="260"/>
      <c r="CG96" s="260"/>
      <c r="CH96" s="260"/>
      <c r="CI96" s="260"/>
      <c r="CJ96" s="260"/>
      <c r="CK96" s="260"/>
      <c r="CL96" s="260"/>
      <c r="CM96" s="260"/>
      <c r="CN96" s="260"/>
      <c r="CO96" s="260"/>
      <c r="CP96" s="260"/>
      <c r="CQ96" s="260"/>
      <c r="CR96" s="260"/>
      <c r="CS96" s="260"/>
      <c r="CT96" s="260"/>
      <c r="CU96" s="260"/>
      <c r="CV96" s="260"/>
      <c r="CW96" s="260"/>
      <c r="CX96" s="260"/>
      <c r="CY96" s="260"/>
      <c r="CZ96" s="260"/>
    </row>
    <row r="97" spans="1:130" s="261" customFormat="1" ht="31.35" customHeight="1" x14ac:dyDescent="0.25">
      <c r="A97" s="2387" t="s">
        <v>111</v>
      </c>
      <c r="B97" s="2387"/>
      <c r="C97" s="2387"/>
      <c r="D97" s="2387"/>
      <c r="E97" s="2387"/>
      <c r="F97" s="2388"/>
      <c r="G97" s="2388"/>
      <c r="H97" s="2388"/>
      <c r="I97" s="2388"/>
      <c r="J97" s="2388"/>
      <c r="K97" s="2388"/>
      <c r="L97" s="2388"/>
      <c r="M97" s="2388"/>
      <c r="N97" s="2388"/>
      <c r="O97" s="2388"/>
      <c r="P97" s="2388"/>
      <c r="Q97" s="2388"/>
      <c r="R97" s="7"/>
      <c r="S97" s="7"/>
      <c r="T97" s="7"/>
      <c r="U97" s="7"/>
      <c r="V97" s="7"/>
      <c r="W97" s="7"/>
      <c r="X97" s="7"/>
      <c r="Y97" s="7"/>
      <c r="Z97" s="7"/>
      <c r="AA97" s="7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  <c r="CY97" s="260"/>
      <c r="CZ97" s="260"/>
    </row>
    <row r="98" spans="1:130" s="20" customFormat="1" ht="31.35" customHeight="1" x14ac:dyDescent="0.25">
      <c r="A98" s="3174" t="s">
        <v>112</v>
      </c>
      <c r="B98" s="3163"/>
      <c r="C98" s="3151" t="s">
        <v>113</v>
      </c>
      <c r="D98" s="3161"/>
      <c r="E98" s="3160"/>
      <c r="F98" s="3175" t="s">
        <v>28</v>
      </c>
      <c r="G98" s="3176"/>
      <c r="H98" s="3176"/>
      <c r="I98" s="3176"/>
      <c r="J98" s="3176"/>
      <c r="K98" s="3176"/>
      <c r="L98" s="3176"/>
      <c r="M98" s="3176"/>
      <c r="N98" s="3176"/>
      <c r="O98" s="3176"/>
      <c r="P98" s="3176"/>
      <c r="Q98" s="3176"/>
      <c r="R98" s="3176"/>
      <c r="S98" s="3176"/>
      <c r="T98" s="3176"/>
      <c r="U98" s="3177"/>
      <c r="V98" s="262"/>
      <c r="W98" s="228"/>
      <c r="X98" s="228"/>
      <c r="Y98" s="228"/>
      <c r="Z98" s="228"/>
      <c r="AA98" s="228"/>
      <c r="CA98" s="263"/>
      <c r="CB98" s="263"/>
      <c r="CC98" s="263"/>
      <c r="CD98" s="263"/>
      <c r="CE98" s="263"/>
      <c r="CF98" s="263"/>
      <c r="CG98" s="263"/>
      <c r="CH98" s="263"/>
      <c r="CI98" s="263"/>
      <c r="CJ98" s="263"/>
      <c r="CK98" s="263"/>
      <c r="CL98" s="263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263"/>
    </row>
    <row r="99" spans="1:130" s="20" customFormat="1" ht="16.350000000000001" customHeight="1" x14ac:dyDescent="0.25">
      <c r="A99" s="2539"/>
      <c r="B99" s="2360"/>
      <c r="C99" s="2541"/>
      <c r="D99" s="2357"/>
      <c r="E99" s="3079"/>
      <c r="F99" s="3149" t="s">
        <v>114</v>
      </c>
      <c r="G99" s="3162"/>
      <c r="H99" s="3149" t="s">
        <v>115</v>
      </c>
      <c r="I99" s="3150"/>
      <c r="J99" s="3149" t="s">
        <v>116</v>
      </c>
      <c r="K99" s="3150"/>
      <c r="L99" s="3149" t="s">
        <v>117</v>
      </c>
      <c r="M99" s="3150"/>
      <c r="N99" s="3149" t="s">
        <v>118</v>
      </c>
      <c r="O99" s="3150"/>
      <c r="P99" s="3149" t="s">
        <v>119</v>
      </c>
      <c r="Q99" s="3150"/>
      <c r="R99" s="3149" t="s">
        <v>120</v>
      </c>
      <c r="S99" s="3150"/>
      <c r="T99" s="3149" t="s">
        <v>121</v>
      </c>
      <c r="U99" s="3150"/>
      <c r="V99" s="228"/>
      <c r="W99" s="228"/>
      <c r="X99" s="228"/>
      <c r="Y99" s="228"/>
      <c r="Z99" s="228"/>
      <c r="AA99" s="228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  <c r="BO99" s="263"/>
      <c r="BP99" s="263"/>
      <c r="BQ99" s="263"/>
      <c r="BR99" s="263"/>
      <c r="BS99" s="263"/>
      <c r="BT99" s="263"/>
      <c r="BU99" s="263"/>
      <c r="BV99" s="263"/>
      <c r="BW99" s="263"/>
      <c r="BX99" s="263"/>
      <c r="BY99" s="263"/>
      <c r="BZ99" s="263"/>
      <c r="CA99" s="263"/>
      <c r="CB99" s="263"/>
      <c r="CC99" s="263"/>
      <c r="CD99" s="263"/>
      <c r="CE99" s="263"/>
      <c r="CF99" s="263"/>
      <c r="CG99" s="263"/>
      <c r="CH99" s="263"/>
      <c r="CI99" s="263"/>
      <c r="CJ99" s="263"/>
      <c r="CK99" s="263"/>
      <c r="CL99" s="263"/>
      <c r="CM99" s="263"/>
      <c r="CN99" s="263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3"/>
      <c r="DG99" s="263"/>
      <c r="DH99" s="263"/>
      <c r="DI99" s="263"/>
      <c r="DJ99" s="263"/>
      <c r="DK99" s="263"/>
      <c r="DL99" s="263"/>
      <c r="DM99" s="263"/>
      <c r="DN99" s="263"/>
      <c r="DO99" s="263"/>
      <c r="DP99" s="263"/>
      <c r="DQ99" s="263"/>
      <c r="DR99" s="263"/>
      <c r="DS99" s="263"/>
      <c r="DT99" s="263"/>
      <c r="DU99" s="263"/>
      <c r="DV99" s="263"/>
      <c r="DW99" s="263"/>
      <c r="DX99" s="263"/>
      <c r="DY99" s="263"/>
      <c r="DZ99" s="263"/>
    </row>
    <row r="100" spans="1:130" s="20" customFormat="1" ht="16.350000000000001" customHeight="1" x14ac:dyDescent="0.25">
      <c r="A100" s="2540"/>
      <c r="B100" s="3091"/>
      <c r="C100" s="1279" t="s">
        <v>17</v>
      </c>
      <c r="D100" s="1280" t="s">
        <v>18</v>
      </c>
      <c r="E100" s="1104" t="s">
        <v>19</v>
      </c>
      <c r="F100" s="1281" t="s">
        <v>18</v>
      </c>
      <c r="G100" s="1282" t="s">
        <v>19</v>
      </c>
      <c r="H100" s="1281" t="s">
        <v>18</v>
      </c>
      <c r="I100" s="1224" t="s">
        <v>19</v>
      </c>
      <c r="J100" s="1281" t="s">
        <v>18</v>
      </c>
      <c r="K100" s="1224" t="s">
        <v>19</v>
      </c>
      <c r="L100" s="1281" t="s">
        <v>18</v>
      </c>
      <c r="M100" s="1224" t="s">
        <v>19</v>
      </c>
      <c r="N100" s="1281" t="s">
        <v>18</v>
      </c>
      <c r="O100" s="1224" t="s">
        <v>19</v>
      </c>
      <c r="P100" s="1281" t="s">
        <v>18</v>
      </c>
      <c r="Q100" s="1224" t="s">
        <v>19</v>
      </c>
      <c r="R100" s="1281" t="s">
        <v>18</v>
      </c>
      <c r="S100" s="1224" t="s">
        <v>19</v>
      </c>
      <c r="T100" s="1281" t="s">
        <v>18</v>
      </c>
      <c r="U100" s="1224" t="s">
        <v>19</v>
      </c>
      <c r="V100" s="228"/>
      <c r="W100" s="228"/>
      <c r="X100" s="228"/>
      <c r="Y100" s="228"/>
      <c r="Z100" s="228"/>
      <c r="AA100" s="228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  <c r="BO100" s="263"/>
      <c r="BP100" s="263"/>
      <c r="BQ100" s="263"/>
      <c r="BR100" s="263"/>
      <c r="BS100" s="26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263"/>
      <c r="CL100" s="263"/>
      <c r="CM100" s="263"/>
      <c r="CN100" s="263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3"/>
      <c r="DG100" s="263"/>
      <c r="DH100" s="263"/>
      <c r="DI100" s="263"/>
      <c r="DJ100" s="263"/>
      <c r="DK100" s="263"/>
      <c r="DL100" s="263"/>
      <c r="DM100" s="263"/>
      <c r="DN100" s="263"/>
      <c r="DO100" s="263"/>
      <c r="DP100" s="263"/>
      <c r="DQ100" s="263"/>
      <c r="DR100" s="263"/>
      <c r="DS100" s="263"/>
      <c r="DT100" s="263"/>
      <c r="DU100" s="263"/>
      <c r="DV100" s="263"/>
      <c r="DW100" s="263"/>
      <c r="DX100" s="263"/>
      <c r="DY100" s="263"/>
      <c r="DZ100" s="263"/>
    </row>
    <row r="101" spans="1:130" s="20" customFormat="1" ht="16.350000000000001" customHeight="1" x14ac:dyDescent="0.25">
      <c r="A101" s="3173" t="s">
        <v>122</v>
      </c>
      <c r="B101" s="3173"/>
      <c r="C101" s="1283">
        <f>SUM(D101+E101)</f>
        <v>0</v>
      </c>
      <c r="D101" s="44">
        <f>+H101+J101+L101+N101+P101+R101+T101</f>
        <v>0</v>
      </c>
      <c r="E101" s="1284">
        <f>+I101+K101+M101+O101+Q101+S101+U101</f>
        <v>0</v>
      </c>
      <c r="F101" s="1285"/>
      <c r="G101" s="1286"/>
      <c r="H101" s="1201"/>
      <c r="I101" s="96"/>
      <c r="J101" s="1201"/>
      <c r="K101" s="96"/>
      <c r="L101" s="1201"/>
      <c r="M101" s="96"/>
      <c r="N101" s="1201"/>
      <c r="O101" s="96"/>
      <c r="P101" s="1287"/>
      <c r="Q101" s="96"/>
      <c r="R101" s="1287"/>
      <c r="S101" s="96"/>
      <c r="T101" s="1287"/>
      <c r="U101" s="96"/>
      <c r="V101" s="228"/>
      <c r="W101" s="228"/>
      <c r="X101" s="228"/>
      <c r="Y101" s="228"/>
      <c r="Z101" s="228"/>
      <c r="AA101" s="228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  <c r="BO101" s="263"/>
      <c r="BP101" s="263"/>
      <c r="BQ101" s="263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263"/>
      <c r="DH101" s="263"/>
      <c r="DI101" s="263"/>
      <c r="DJ101" s="263"/>
      <c r="DK101" s="263"/>
      <c r="DL101" s="263"/>
      <c r="DM101" s="263"/>
      <c r="DN101" s="263"/>
      <c r="DO101" s="263"/>
      <c r="DP101" s="263"/>
      <c r="DQ101" s="263"/>
      <c r="DR101" s="263"/>
      <c r="DS101" s="263"/>
      <c r="DT101" s="263"/>
      <c r="DU101" s="263"/>
      <c r="DV101" s="263"/>
      <c r="DW101" s="263"/>
      <c r="DX101" s="263"/>
      <c r="DY101" s="263"/>
      <c r="DZ101" s="263"/>
    </row>
    <row r="102" spans="1:130" s="20" customFormat="1" ht="16.350000000000001" customHeight="1" x14ac:dyDescent="0.25">
      <c r="A102" s="2379" t="s">
        <v>123</v>
      </c>
      <c r="B102" s="2379"/>
      <c r="C102" s="272">
        <f t="shared" ref="C102:C109" si="15">SUM(D102+E102)</f>
        <v>0</v>
      </c>
      <c r="D102" s="273">
        <f>SUM(J102+L102+N102+P102+R102+T102)</f>
        <v>0</v>
      </c>
      <c r="E102" s="90">
        <f t="shared" ref="D102:E104" si="16">SUM(K102+M102+O102+Q102+S102+U102)</f>
        <v>0</v>
      </c>
      <c r="F102" s="274"/>
      <c r="G102" s="275"/>
      <c r="H102" s="274"/>
      <c r="I102" s="276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8"/>
      <c r="W102" s="228"/>
      <c r="X102" s="228"/>
      <c r="Y102" s="228"/>
      <c r="Z102" s="228"/>
      <c r="AA102" s="228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3"/>
      <c r="BQ102" s="263"/>
      <c r="BR102" s="263"/>
      <c r="BS102" s="263"/>
      <c r="BT102" s="263"/>
      <c r="BU102" s="263"/>
      <c r="BV102" s="263"/>
      <c r="BW102" s="263"/>
      <c r="BX102" s="263"/>
      <c r="BY102" s="263"/>
      <c r="BZ102" s="263"/>
      <c r="CA102" s="263"/>
      <c r="CB102" s="263"/>
      <c r="CC102" s="263"/>
      <c r="CD102" s="263"/>
      <c r="CE102" s="263"/>
      <c r="CF102" s="263"/>
      <c r="CG102" s="263"/>
      <c r="CH102" s="263"/>
      <c r="CI102" s="263"/>
      <c r="CJ102" s="263"/>
      <c r="CK102" s="263"/>
      <c r="CL102" s="263"/>
      <c r="CM102" s="263"/>
      <c r="CN102" s="263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3"/>
      <c r="DC102" s="263"/>
      <c r="DD102" s="263"/>
      <c r="DE102" s="263"/>
      <c r="DF102" s="263"/>
      <c r="DG102" s="263"/>
      <c r="DH102" s="263"/>
      <c r="DI102" s="263"/>
      <c r="DJ102" s="263"/>
      <c r="DK102" s="263"/>
      <c r="DL102" s="263"/>
      <c r="DM102" s="263"/>
      <c r="DN102" s="263"/>
      <c r="DO102" s="263"/>
      <c r="DP102" s="263"/>
      <c r="DQ102" s="263"/>
      <c r="DR102" s="263"/>
      <c r="DS102" s="263"/>
      <c r="DT102" s="263"/>
      <c r="DU102" s="263"/>
      <c r="DV102" s="263"/>
      <c r="DW102" s="263"/>
      <c r="DX102" s="263"/>
      <c r="DY102" s="263"/>
      <c r="DZ102" s="263"/>
    </row>
    <row r="103" spans="1:130" s="20" customFormat="1" ht="16.350000000000001" customHeight="1" x14ac:dyDescent="0.25">
      <c r="A103" s="2379" t="s">
        <v>124</v>
      </c>
      <c r="B103" s="2379"/>
      <c r="C103" s="272">
        <f t="shared" si="15"/>
        <v>0</v>
      </c>
      <c r="D103" s="273">
        <f t="shared" si="16"/>
        <v>0</v>
      </c>
      <c r="E103" s="90">
        <f t="shared" si="16"/>
        <v>0</v>
      </c>
      <c r="F103" s="277"/>
      <c r="G103" s="278"/>
      <c r="H103" s="277"/>
      <c r="I103" s="279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8"/>
      <c r="W103" s="228"/>
      <c r="X103" s="228"/>
      <c r="Y103" s="228"/>
      <c r="Z103" s="228"/>
      <c r="AA103" s="228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  <c r="BO103" s="263"/>
      <c r="BP103" s="263"/>
      <c r="BQ103" s="263"/>
      <c r="BR103" s="263"/>
      <c r="BS103" s="263"/>
      <c r="BT103" s="263"/>
      <c r="BU103" s="263"/>
      <c r="BV103" s="263"/>
      <c r="BW103" s="263"/>
      <c r="BX103" s="263"/>
      <c r="BY103" s="263"/>
      <c r="BZ103" s="263"/>
      <c r="CA103" s="263"/>
      <c r="CB103" s="263"/>
      <c r="CC103" s="263"/>
      <c r="CD103" s="263"/>
      <c r="CE103" s="263"/>
      <c r="CF103" s="263"/>
      <c r="CG103" s="263"/>
      <c r="CH103" s="263"/>
      <c r="CI103" s="263"/>
      <c r="CJ103" s="263"/>
      <c r="CK103" s="263"/>
      <c r="CL103" s="263"/>
      <c r="CM103" s="263"/>
      <c r="CN103" s="263"/>
      <c r="CO103" s="263"/>
      <c r="CP103" s="263"/>
      <c r="CQ103" s="263"/>
      <c r="CR103" s="263"/>
      <c r="CS103" s="263"/>
      <c r="CT103" s="263"/>
      <c r="CU103" s="263"/>
      <c r="CV103" s="263"/>
      <c r="CW103" s="263"/>
      <c r="CX103" s="263"/>
      <c r="CY103" s="263"/>
      <c r="CZ103" s="263"/>
      <c r="DA103" s="263"/>
      <c r="DB103" s="263"/>
      <c r="DC103" s="263"/>
      <c r="DD103" s="263"/>
      <c r="DE103" s="263"/>
      <c r="DF103" s="263"/>
      <c r="DG103" s="263"/>
      <c r="DH103" s="263"/>
      <c r="DI103" s="263"/>
      <c r="DJ103" s="263"/>
      <c r="DK103" s="263"/>
      <c r="DL103" s="263"/>
      <c r="DM103" s="263"/>
      <c r="DN103" s="263"/>
      <c r="DO103" s="263"/>
      <c r="DP103" s="263"/>
      <c r="DQ103" s="263"/>
      <c r="DR103" s="263"/>
      <c r="DS103" s="263"/>
      <c r="DT103" s="263"/>
      <c r="DU103" s="263"/>
      <c r="DV103" s="263"/>
      <c r="DW103" s="263"/>
      <c r="DX103" s="263"/>
      <c r="DY103" s="263"/>
      <c r="DZ103" s="263"/>
    </row>
    <row r="104" spans="1:130" s="20" customFormat="1" ht="16.350000000000001" customHeight="1" x14ac:dyDescent="0.25">
      <c r="A104" s="2380" t="s">
        <v>125</v>
      </c>
      <c r="B104" s="2381"/>
      <c r="C104" s="272">
        <f t="shared" si="15"/>
        <v>0</v>
      </c>
      <c r="D104" s="273">
        <f t="shared" si="16"/>
        <v>0</v>
      </c>
      <c r="E104" s="90">
        <f t="shared" si="16"/>
        <v>0</v>
      </c>
      <c r="F104" s="277"/>
      <c r="G104" s="278"/>
      <c r="H104" s="277"/>
      <c r="I104" s="279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8"/>
      <c r="W104" s="228"/>
      <c r="X104" s="228"/>
      <c r="Y104" s="228"/>
      <c r="Z104" s="228"/>
      <c r="AA104" s="228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63"/>
      <c r="BT104" s="263"/>
      <c r="BU104" s="263"/>
      <c r="BV104" s="263"/>
      <c r="BW104" s="263"/>
      <c r="BX104" s="263"/>
      <c r="BY104" s="263"/>
      <c r="BZ104" s="263"/>
      <c r="CA104" s="263"/>
      <c r="CB104" s="263"/>
      <c r="CC104" s="263"/>
      <c r="CD104" s="263"/>
      <c r="CE104" s="263"/>
      <c r="CF104" s="263"/>
      <c r="CG104" s="263"/>
      <c r="CH104" s="263"/>
      <c r="CI104" s="263"/>
      <c r="CJ104" s="263"/>
      <c r="CK104" s="263"/>
      <c r="CL104" s="263"/>
      <c r="CM104" s="263"/>
      <c r="CN104" s="263"/>
      <c r="CO104" s="263"/>
      <c r="CP104" s="263"/>
      <c r="CQ104" s="263"/>
      <c r="CR104" s="263"/>
      <c r="CS104" s="263"/>
      <c r="CT104" s="263"/>
      <c r="CU104" s="263"/>
      <c r="CV104" s="263"/>
      <c r="CW104" s="263"/>
      <c r="CX104" s="263"/>
      <c r="CY104" s="263"/>
      <c r="CZ104" s="263"/>
      <c r="DA104" s="263"/>
      <c r="DB104" s="263"/>
      <c r="DC104" s="263"/>
      <c r="DD104" s="263"/>
      <c r="DE104" s="263"/>
      <c r="DF104" s="263"/>
      <c r="DG104" s="263"/>
      <c r="DH104" s="263"/>
      <c r="DI104" s="263"/>
      <c r="DJ104" s="263"/>
      <c r="DK104" s="263"/>
      <c r="DL104" s="263"/>
      <c r="DM104" s="263"/>
      <c r="DN104" s="263"/>
      <c r="DO104" s="263"/>
      <c r="DP104" s="263"/>
      <c r="DQ104" s="263"/>
      <c r="DR104" s="263"/>
      <c r="DS104" s="263"/>
      <c r="DT104" s="263"/>
      <c r="DU104" s="263"/>
      <c r="DV104" s="263"/>
      <c r="DW104" s="263"/>
      <c r="DX104" s="263"/>
      <c r="DY104" s="263"/>
      <c r="DZ104" s="263"/>
    </row>
    <row r="105" spans="1:130" s="20" customFormat="1" ht="20.25" customHeight="1" x14ac:dyDescent="0.25">
      <c r="A105" s="2380" t="s">
        <v>126</v>
      </c>
      <c r="B105" s="2381"/>
      <c r="C105" s="272">
        <f t="shared" si="15"/>
        <v>0</v>
      </c>
      <c r="D105" s="273">
        <f>+F105+H105</f>
        <v>0</v>
      </c>
      <c r="E105" s="90">
        <f>+G105+I105</f>
        <v>0</v>
      </c>
      <c r="F105" s="105"/>
      <c r="G105" s="280"/>
      <c r="H105" s="105"/>
      <c r="I105" s="109"/>
      <c r="J105" s="274"/>
      <c r="K105" s="276"/>
      <c r="L105" s="274"/>
      <c r="M105" s="276"/>
      <c r="N105" s="274"/>
      <c r="O105" s="276"/>
      <c r="P105" s="281"/>
      <c r="Q105" s="276"/>
      <c r="R105" s="281"/>
      <c r="S105" s="276"/>
      <c r="T105" s="281"/>
      <c r="U105" s="276"/>
      <c r="V105" s="228"/>
      <c r="W105" s="228"/>
      <c r="X105" s="228"/>
      <c r="Y105" s="228"/>
      <c r="Z105" s="228"/>
      <c r="AA105" s="228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  <c r="BO105" s="263"/>
      <c r="BP105" s="263"/>
      <c r="BQ105" s="263"/>
      <c r="BR105" s="263"/>
      <c r="BS105" s="263"/>
      <c r="BT105" s="263"/>
      <c r="BU105" s="263"/>
      <c r="BV105" s="263"/>
      <c r="BW105" s="263"/>
      <c r="BX105" s="263"/>
      <c r="BY105" s="263"/>
      <c r="BZ105" s="263"/>
      <c r="CA105" s="263"/>
      <c r="CB105" s="263"/>
      <c r="CC105" s="263"/>
      <c r="CD105" s="263"/>
      <c r="CE105" s="263"/>
      <c r="CF105" s="263"/>
      <c r="CG105" s="263"/>
      <c r="CH105" s="263"/>
      <c r="CI105" s="263"/>
      <c r="CJ105" s="263"/>
      <c r="CK105" s="263"/>
      <c r="CL105" s="263"/>
      <c r="CM105" s="263"/>
      <c r="CN105" s="263"/>
      <c r="CO105" s="263"/>
      <c r="CP105" s="263"/>
      <c r="CQ105" s="263"/>
      <c r="CR105" s="263"/>
      <c r="CS105" s="263"/>
      <c r="CT105" s="263"/>
      <c r="CU105" s="263"/>
      <c r="CV105" s="263"/>
      <c r="CW105" s="263"/>
      <c r="CX105" s="263"/>
      <c r="CY105" s="263"/>
      <c r="CZ105" s="263"/>
      <c r="DA105" s="263"/>
      <c r="DB105" s="263"/>
      <c r="DC105" s="263"/>
      <c r="DD105" s="263"/>
      <c r="DE105" s="263"/>
      <c r="DF105" s="263"/>
      <c r="DG105" s="263"/>
      <c r="DH105" s="263"/>
      <c r="DI105" s="263"/>
      <c r="DJ105" s="263"/>
      <c r="DK105" s="263"/>
      <c r="DL105" s="263"/>
      <c r="DM105" s="263"/>
      <c r="DN105" s="263"/>
      <c r="DO105" s="263"/>
      <c r="DP105" s="263"/>
      <c r="DQ105" s="263"/>
      <c r="DR105" s="263"/>
      <c r="DS105" s="263"/>
      <c r="DT105" s="263"/>
      <c r="DU105" s="263"/>
      <c r="DV105" s="263"/>
      <c r="DW105" s="263"/>
      <c r="DX105" s="263"/>
      <c r="DY105" s="263"/>
      <c r="DZ105" s="263"/>
    </row>
    <row r="106" spans="1:130" s="20" customFormat="1" ht="16.350000000000001" customHeight="1" x14ac:dyDescent="0.25">
      <c r="A106" s="2380" t="s">
        <v>127</v>
      </c>
      <c r="B106" s="2381"/>
      <c r="C106" s="282">
        <f t="shared" si="15"/>
        <v>0</v>
      </c>
      <c r="D106" s="273">
        <f>+F106+H106</f>
        <v>0</v>
      </c>
      <c r="E106" s="90">
        <f>+G106+I106</f>
        <v>0</v>
      </c>
      <c r="F106" s="105"/>
      <c r="G106" s="280"/>
      <c r="H106" s="105"/>
      <c r="I106" s="109"/>
      <c r="J106" s="283"/>
      <c r="K106" s="284"/>
      <c r="L106" s="283"/>
      <c r="M106" s="284"/>
      <c r="N106" s="283"/>
      <c r="O106" s="284"/>
      <c r="P106" s="507"/>
      <c r="Q106" s="284"/>
      <c r="R106" s="507"/>
      <c r="S106" s="284"/>
      <c r="T106" s="507"/>
      <c r="U106" s="284"/>
      <c r="V106" s="228"/>
      <c r="W106" s="228"/>
      <c r="X106" s="228"/>
      <c r="Y106" s="228"/>
      <c r="Z106" s="228"/>
      <c r="AA106" s="228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  <c r="BO106" s="263"/>
      <c r="BP106" s="263"/>
      <c r="BQ106" s="263"/>
      <c r="BR106" s="263"/>
      <c r="BS106" s="263"/>
      <c r="BT106" s="263"/>
      <c r="BU106" s="263"/>
      <c r="BV106" s="263"/>
      <c r="BW106" s="263"/>
      <c r="BX106" s="263"/>
      <c r="BY106" s="263"/>
      <c r="BZ106" s="263"/>
      <c r="CA106" s="263"/>
      <c r="CB106" s="263"/>
      <c r="CC106" s="263"/>
      <c r="CD106" s="263"/>
      <c r="CE106" s="263"/>
      <c r="CF106" s="263"/>
      <c r="CG106" s="263"/>
      <c r="CH106" s="263"/>
      <c r="CI106" s="263"/>
      <c r="CJ106" s="263"/>
      <c r="CK106" s="263"/>
      <c r="CL106" s="263"/>
      <c r="CM106" s="263"/>
      <c r="CN106" s="263"/>
      <c r="CO106" s="263"/>
      <c r="CP106" s="263"/>
      <c r="CQ106" s="263"/>
      <c r="CR106" s="263"/>
      <c r="CS106" s="263"/>
      <c r="CT106" s="263"/>
      <c r="CU106" s="263"/>
      <c r="CV106" s="263"/>
      <c r="CW106" s="263"/>
      <c r="CX106" s="263"/>
      <c r="CY106" s="263"/>
      <c r="CZ106" s="263"/>
      <c r="DA106" s="263"/>
      <c r="DB106" s="263"/>
      <c r="DC106" s="263"/>
      <c r="DD106" s="263"/>
      <c r="DE106" s="263"/>
      <c r="DF106" s="263"/>
      <c r="DG106" s="263"/>
      <c r="DH106" s="263"/>
      <c r="DI106" s="263"/>
      <c r="DJ106" s="263"/>
      <c r="DK106" s="263"/>
      <c r="DL106" s="263"/>
      <c r="DM106" s="263"/>
      <c r="DN106" s="263"/>
      <c r="DO106" s="263"/>
      <c r="DP106" s="263"/>
      <c r="DQ106" s="263"/>
      <c r="DR106" s="263"/>
      <c r="DS106" s="263"/>
      <c r="DT106" s="263"/>
      <c r="DU106" s="263"/>
      <c r="DV106" s="263"/>
      <c r="DW106" s="263"/>
      <c r="DX106" s="263"/>
      <c r="DY106" s="263"/>
      <c r="DZ106" s="263"/>
    </row>
    <row r="107" spans="1:130" s="20" customFormat="1" ht="16.350000000000001" customHeight="1" x14ac:dyDescent="0.25">
      <c r="A107" s="3158" t="s">
        <v>128</v>
      </c>
      <c r="B107" s="1288" t="s">
        <v>129</v>
      </c>
      <c r="C107" s="1289">
        <f t="shared" si="15"/>
        <v>0</v>
      </c>
      <c r="D107" s="1290">
        <f>SUM(F107+H107+J107+L107+N107+P107+R107+T107)</f>
        <v>0</v>
      </c>
      <c r="E107" s="1284">
        <f>SUM(G107+I107+K107+M107+O107+Q107+S107+U107)</f>
        <v>0</v>
      </c>
      <c r="F107" s="1201"/>
      <c r="G107" s="1291"/>
      <c r="H107" s="1201"/>
      <c r="I107" s="1292"/>
      <c r="J107" s="1201"/>
      <c r="K107" s="96"/>
      <c r="L107" s="1201"/>
      <c r="M107" s="96"/>
      <c r="N107" s="1201"/>
      <c r="O107" s="1292"/>
      <c r="P107" s="1201"/>
      <c r="Q107" s="1292"/>
      <c r="R107" s="1201"/>
      <c r="S107" s="1292"/>
      <c r="T107" s="1201"/>
      <c r="U107" s="1292"/>
      <c r="V107" s="228"/>
      <c r="W107" s="228"/>
      <c r="X107" s="228"/>
      <c r="Y107" s="228"/>
      <c r="Z107" s="228"/>
      <c r="AA107" s="228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3"/>
      <c r="BN107" s="263"/>
      <c r="BO107" s="263"/>
      <c r="BP107" s="263"/>
      <c r="BQ107" s="263"/>
      <c r="BR107" s="263"/>
      <c r="BS107" s="263"/>
      <c r="BT107" s="263"/>
      <c r="BU107" s="263"/>
      <c r="BV107" s="263"/>
      <c r="BW107" s="263"/>
      <c r="BX107" s="263"/>
      <c r="BY107" s="263"/>
      <c r="BZ107" s="263"/>
      <c r="CA107" s="263"/>
      <c r="CB107" s="263"/>
      <c r="CC107" s="263"/>
      <c r="CD107" s="263"/>
      <c r="CE107" s="263"/>
      <c r="CF107" s="263"/>
      <c r="CG107" s="263"/>
      <c r="CH107" s="263"/>
      <c r="CI107" s="263"/>
      <c r="CJ107" s="263"/>
      <c r="CK107" s="263"/>
      <c r="CL107" s="263"/>
      <c r="CM107" s="263"/>
      <c r="CN107" s="263"/>
      <c r="CO107" s="263"/>
      <c r="CP107" s="263"/>
      <c r="CQ107" s="263"/>
      <c r="CR107" s="263"/>
      <c r="CS107" s="263"/>
      <c r="CT107" s="263"/>
      <c r="CU107" s="263"/>
      <c r="CV107" s="263"/>
      <c r="CW107" s="263"/>
      <c r="CX107" s="263"/>
      <c r="CY107" s="263"/>
      <c r="CZ107" s="263"/>
      <c r="DA107" s="263"/>
      <c r="DB107" s="263"/>
      <c r="DC107" s="263"/>
      <c r="DD107" s="263"/>
      <c r="DE107" s="263"/>
      <c r="DF107" s="263"/>
      <c r="DG107" s="263"/>
      <c r="DH107" s="263"/>
      <c r="DI107" s="263"/>
      <c r="DJ107" s="263"/>
      <c r="DK107" s="263"/>
      <c r="DL107" s="263"/>
      <c r="DM107" s="263"/>
      <c r="DN107" s="263"/>
      <c r="DO107" s="263"/>
      <c r="DP107" s="263"/>
      <c r="DQ107" s="263"/>
      <c r="DR107" s="263"/>
      <c r="DS107" s="263"/>
      <c r="DT107" s="263"/>
      <c r="DU107" s="263"/>
      <c r="DV107" s="263"/>
      <c r="DW107" s="263"/>
      <c r="DX107" s="263"/>
      <c r="DY107" s="263"/>
      <c r="DZ107" s="263"/>
    </row>
    <row r="108" spans="1:130" s="20" customFormat="1" ht="20.25" customHeight="1" x14ac:dyDescent="0.25">
      <c r="A108" s="2518"/>
      <c r="B108" s="291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2">
        <f t="shared" si="17"/>
        <v>0</v>
      </c>
      <c r="F108" s="105"/>
      <c r="G108" s="280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8"/>
      <c r="W108" s="228"/>
      <c r="X108" s="228"/>
      <c r="Y108" s="228"/>
      <c r="Z108" s="228"/>
      <c r="AA108" s="228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3"/>
      <c r="BQ108" s="263"/>
      <c r="BR108" s="263"/>
      <c r="BS108" s="263"/>
      <c r="BT108" s="263"/>
      <c r="BU108" s="263"/>
      <c r="BV108" s="263"/>
      <c r="BW108" s="263"/>
      <c r="BX108" s="263"/>
      <c r="BY108" s="263"/>
      <c r="BZ108" s="263"/>
      <c r="CA108" s="263"/>
      <c r="CB108" s="263"/>
      <c r="CC108" s="263"/>
      <c r="CD108" s="263"/>
      <c r="CE108" s="263"/>
      <c r="CF108" s="263"/>
      <c r="CG108" s="263"/>
      <c r="CH108" s="263"/>
      <c r="CI108" s="263"/>
      <c r="CJ108" s="263"/>
      <c r="CK108" s="263"/>
      <c r="CL108" s="263"/>
      <c r="CM108" s="263"/>
      <c r="CN108" s="263"/>
      <c r="CO108" s="263"/>
      <c r="CP108" s="263"/>
      <c r="CQ108" s="263"/>
      <c r="CR108" s="263"/>
      <c r="CS108" s="263"/>
      <c r="CT108" s="263"/>
      <c r="CU108" s="263"/>
      <c r="CV108" s="263"/>
      <c r="CW108" s="263"/>
      <c r="CX108" s="263"/>
      <c r="CY108" s="263"/>
      <c r="CZ108" s="263"/>
      <c r="DA108" s="263"/>
      <c r="DB108" s="263"/>
      <c r="DC108" s="263"/>
      <c r="DD108" s="263"/>
      <c r="DE108" s="263"/>
      <c r="DF108" s="263"/>
      <c r="DG108" s="263"/>
      <c r="DH108" s="263"/>
      <c r="DI108" s="263"/>
      <c r="DJ108" s="263"/>
      <c r="DK108" s="263"/>
      <c r="DL108" s="263"/>
      <c r="DM108" s="263"/>
      <c r="DN108" s="263"/>
      <c r="DO108" s="263"/>
      <c r="DP108" s="263"/>
      <c r="DQ108" s="263"/>
      <c r="DR108" s="263"/>
      <c r="DS108" s="263"/>
      <c r="DT108" s="263"/>
      <c r="DU108" s="263"/>
      <c r="DV108" s="263"/>
      <c r="DW108" s="263"/>
      <c r="DX108" s="263"/>
      <c r="DY108" s="263"/>
      <c r="DZ108" s="263"/>
    </row>
    <row r="109" spans="1:130" s="20" customFormat="1" ht="30.75" customHeight="1" x14ac:dyDescent="0.25">
      <c r="A109" s="2382"/>
      <c r="B109" s="138" t="s">
        <v>131</v>
      </c>
      <c r="C109" s="49">
        <f t="shared" si="15"/>
        <v>0</v>
      </c>
      <c r="D109" s="92">
        <f t="shared" si="17"/>
        <v>0</v>
      </c>
      <c r="E109" s="185">
        <f t="shared" si="17"/>
        <v>0</v>
      </c>
      <c r="F109" s="54"/>
      <c r="G109" s="293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8"/>
      <c r="W109" s="228"/>
      <c r="X109" s="228"/>
      <c r="Y109" s="228"/>
      <c r="Z109" s="228"/>
      <c r="AA109" s="228"/>
      <c r="BA109" s="263"/>
      <c r="BB109" s="263"/>
      <c r="BC109" s="263"/>
      <c r="BD109" s="263"/>
      <c r="BE109" s="263"/>
      <c r="BF109" s="263"/>
      <c r="BG109" s="263"/>
      <c r="BH109" s="263"/>
      <c r="BI109" s="263"/>
      <c r="BJ109" s="263"/>
      <c r="BK109" s="263"/>
      <c r="BL109" s="263"/>
      <c r="BM109" s="263"/>
      <c r="BN109" s="263"/>
      <c r="BO109" s="263"/>
      <c r="BP109" s="263"/>
      <c r="BQ109" s="263"/>
      <c r="BR109" s="263"/>
      <c r="BS109" s="263"/>
      <c r="BT109" s="263"/>
      <c r="BU109" s="263"/>
      <c r="BV109" s="263"/>
      <c r="BW109" s="263"/>
      <c r="BX109" s="263"/>
      <c r="BY109" s="263"/>
      <c r="BZ109" s="263"/>
      <c r="CA109" s="263"/>
      <c r="CB109" s="263"/>
      <c r="CC109" s="263"/>
      <c r="CD109" s="263"/>
      <c r="CE109" s="263"/>
      <c r="CF109" s="263"/>
      <c r="CG109" s="263"/>
      <c r="CH109" s="263"/>
      <c r="CI109" s="263"/>
      <c r="CJ109" s="263"/>
      <c r="CK109" s="263"/>
      <c r="CL109" s="263"/>
      <c r="CM109" s="263"/>
      <c r="CN109" s="263"/>
      <c r="CO109" s="263"/>
      <c r="CP109" s="263"/>
      <c r="CQ109" s="263"/>
      <c r="CR109" s="263"/>
      <c r="CS109" s="263"/>
      <c r="CT109" s="263"/>
      <c r="CU109" s="263"/>
      <c r="CV109" s="263"/>
      <c r="CW109" s="263"/>
      <c r="CX109" s="263"/>
      <c r="CY109" s="263"/>
      <c r="CZ109" s="263"/>
      <c r="DA109" s="263"/>
      <c r="DB109" s="263"/>
      <c r="DC109" s="263"/>
      <c r="DD109" s="263"/>
      <c r="DE109" s="263"/>
      <c r="DF109" s="263"/>
      <c r="DG109" s="263"/>
      <c r="DH109" s="263"/>
      <c r="DI109" s="263"/>
      <c r="DJ109" s="263"/>
      <c r="DK109" s="263"/>
      <c r="DL109" s="263"/>
      <c r="DM109" s="263"/>
      <c r="DN109" s="263"/>
      <c r="DO109" s="263"/>
      <c r="DP109" s="263"/>
      <c r="DQ109" s="263"/>
      <c r="DR109" s="263"/>
      <c r="DS109" s="263"/>
      <c r="DT109" s="263"/>
      <c r="DU109" s="263"/>
      <c r="DV109" s="263"/>
      <c r="DW109" s="263"/>
      <c r="DX109" s="263"/>
      <c r="DY109" s="263"/>
      <c r="DZ109" s="263"/>
    </row>
    <row r="110" spans="1:130" ht="31.35" customHeight="1" x14ac:dyDescent="0.25">
      <c r="A110" s="294" t="s">
        <v>132</v>
      </c>
      <c r="B110" s="294"/>
      <c r="C110" s="294"/>
      <c r="D110" s="294"/>
      <c r="E110" s="294"/>
      <c r="F110" s="295"/>
      <c r="G110" s="295"/>
      <c r="H110" s="295"/>
      <c r="I110" s="296"/>
      <c r="J110" s="297"/>
      <c r="K110" s="297"/>
      <c r="L110" s="298"/>
      <c r="M110" s="299"/>
      <c r="N110" s="300"/>
      <c r="O110" s="295"/>
      <c r="P110" s="300"/>
      <c r="Q110" s="1112"/>
      <c r="R110" s="302"/>
      <c r="S110" s="302"/>
      <c r="T110" s="300"/>
      <c r="U110" s="300"/>
      <c r="V110" s="300"/>
      <c r="W110" s="295"/>
      <c r="X110" s="300"/>
      <c r="Y110" s="295"/>
      <c r="Z110" s="303"/>
      <c r="AA110" s="304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518" t="s">
        <v>25</v>
      </c>
      <c r="B111" s="2518" t="s">
        <v>26</v>
      </c>
      <c r="C111" s="2505" t="s">
        <v>27</v>
      </c>
      <c r="D111" s="2366"/>
      <c r="E111" s="2331"/>
      <c r="F111" s="2377" t="s">
        <v>28</v>
      </c>
      <c r="G111" s="2377"/>
      <c r="H111" s="2377"/>
      <c r="I111" s="2377"/>
      <c r="J111" s="2377"/>
      <c r="K111" s="2377"/>
      <c r="L111" s="2377"/>
      <c r="M111" s="2377"/>
      <c r="N111" s="2377"/>
      <c r="O111" s="2377"/>
      <c r="P111" s="2377"/>
      <c r="Q111" s="2377"/>
      <c r="R111" s="2377"/>
      <c r="S111" s="2377"/>
      <c r="T111" s="2378"/>
      <c r="U111" s="2378"/>
      <c r="V111" s="2377"/>
      <c r="W111" s="2377"/>
      <c r="X111" s="2377"/>
      <c r="Y111" s="2377"/>
      <c r="Z111" s="2377"/>
      <c r="AA111" s="3091"/>
    </row>
    <row r="112" spans="1:130" ht="16.350000000000001" customHeight="1" x14ac:dyDescent="0.25">
      <c r="A112" s="2518"/>
      <c r="B112" s="2518"/>
      <c r="C112" s="2376"/>
      <c r="D112" s="2357"/>
      <c r="E112" s="3079"/>
      <c r="F112" s="3162" t="s">
        <v>133</v>
      </c>
      <c r="G112" s="3150"/>
      <c r="H112" s="3149" t="s">
        <v>134</v>
      </c>
      <c r="I112" s="3150"/>
      <c r="J112" s="3149" t="s">
        <v>135</v>
      </c>
      <c r="K112" s="3150"/>
      <c r="L112" s="3162" t="s">
        <v>136</v>
      </c>
      <c r="M112" s="3150"/>
      <c r="N112" s="3149" t="s">
        <v>137</v>
      </c>
      <c r="O112" s="3150"/>
      <c r="P112" s="3149" t="s">
        <v>138</v>
      </c>
      <c r="Q112" s="3150"/>
      <c r="R112" s="3149" t="s">
        <v>139</v>
      </c>
      <c r="S112" s="3150"/>
      <c r="T112" s="3149" t="s">
        <v>140</v>
      </c>
      <c r="U112" s="3150"/>
      <c r="V112" s="3149" t="s">
        <v>141</v>
      </c>
      <c r="W112" s="3150"/>
      <c r="X112" s="3149" t="s">
        <v>142</v>
      </c>
      <c r="Y112" s="3150"/>
      <c r="Z112" s="3171" t="s">
        <v>143</v>
      </c>
      <c r="AA112" s="3165"/>
    </row>
    <row r="113" spans="1:28" ht="16.350000000000001" customHeight="1" x14ac:dyDescent="0.25">
      <c r="A113" s="2353"/>
      <c r="B113" s="2353"/>
      <c r="C113" s="1281" t="s">
        <v>17</v>
      </c>
      <c r="D113" s="1280" t="s">
        <v>18</v>
      </c>
      <c r="E113" s="1293" t="s">
        <v>19</v>
      </c>
      <c r="F113" s="1294" t="s">
        <v>18</v>
      </c>
      <c r="G113" s="1104" t="s">
        <v>19</v>
      </c>
      <c r="H113" s="1281" t="s">
        <v>18</v>
      </c>
      <c r="I113" s="1104" t="s">
        <v>19</v>
      </c>
      <c r="J113" s="1281" t="s">
        <v>18</v>
      </c>
      <c r="K113" s="1104" t="s">
        <v>19</v>
      </c>
      <c r="L113" s="1294" t="s">
        <v>18</v>
      </c>
      <c r="M113" s="1104" t="s">
        <v>19</v>
      </c>
      <c r="N113" s="1281" t="s">
        <v>18</v>
      </c>
      <c r="O113" s="1104" t="s">
        <v>19</v>
      </c>
      <c r="P113" s="1281" t="s">
        <v>18</v>
      </c>
      <c r="Q113" s="1104" t="s">
        <v>19</v>
      </c>
      <c r="R113" s="1281" t="s">
        <v>18</v>
      </c>
      <c r="S113" s="1251" t="s">
        <v>19</v>
      </c>
      <c r="T113" s="1281" t="s">
        <v>18</v>
      </c>
      <c r="U113" s="1104" t="s">
        <v>19</v>
      </c>
      <c r="V113" s="1281" t="s">
        <v>18</v>
      </c>
      <c r="W113" s="1104" t="s">
        <v>19</v>
      </c>
      <c r="X113" s="1281" t="s">
        <v>18</v>
      </c>
      <c r="Y113" s="1104" t="s">
        <v>19</v>
      </c>
      <c r="Z113" s="1295" t="s">
        <v>18</v>
      </c>
      <c r="AA113" s="307" t="s">
        <v>19</v>
      </c>
      <c r="AB113" s="508"/>
    </row>
    <row r="114" spans="1:28" ht="16.350000000000001" customHeight="1" x14ac:dyDescent="0.25">
      <c r="A114" s="3172" t="s">
        <v>144</v>
      </c>
      <c r="B114" s="1218" t="s">
        <v>145</v>
      </c>
      <c r="C114" s="1296">
        <f t="shared" ref="C114:C143" si="18">SUM(D114+E114)</f>
        <v>0</v>
      </c>
      <c r="D114" s="310">
        <f>SUM(F114+H114+J114+L114+N114+P114+R114+T114+V114+X114+Z114)</f>
        <v>0</v>
      </c>
      <c r="E114" s="311">
        <f t="shared" ref="E114:E143" si="19">SUM(G114+I114+K114+M114+O114+Q114+S114+U114+W114+Y114+AA114)</f>
        <v>0</v>
      </c>
      <c r="F114" s="1297"/>
      <c r="G114" s="1292"/>
      <c r="H114" s="1201"/>
      <c r="I114" s="96"/>
      <c r="J114" s="1201"/>
      <c r="K114" s="96"/>
      <c r="L114" s="1298"/>
      <c r="M114" s="96"/>
      <c r="N114" s="1201"/>
      <c r="O114" s="96"/>
      <c r="P114" s="1201"/>
      <c r="Q114" s="96"/>
      <c r="R114" s="1201"/>
      <c r="S114" s="96"/>
      <c r="T114" s="1201"/>
      <c r="U114" s="96"/>
      <c r="V114" s="1287"/>
      <c r="W114" s="96"/>
      <c r="X114" s="1287"/>
      <c r="Y114" s="96"/>
      <c r="Z114" s="1291"/>
      <c r="AA114" s="314"/>
    </row>
    <row r="115" spans="1:28" ht="16.350000000000001" customHeight="1" x14ac:dyDescent="0.25">
      <c r="A115" s="2372"/>
      <c r="B115" s="1000" t="s">
        <v>146</v>
      </c>
      <c r="C115" s="1277">
        <f t="shared" si="18"/>
        <v>0</v>
      </c>
      <c r="D115" s="316">
        <f t="shared" ref="D115:D143" si="20">SUM(F115+H115+J115+L115+N115+P115+R115+T115+V115+X115+Z115)</f>
        <v>0</v>
      </c>
      <c r="E115" s="317">
        <f t="shared" si="19"/>
        <v>0</v>
      </c>
      <c r="F115" s="165"/>
      <c r="G115" s="86"/>
      <c r="H115" s="82"/>
      <c r="I115" s="83"/>
      <c r="J115" s="82"/>
      <c r="K115" s="83"/>
      <c r="L115" s="318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19"/>
      <c r="AA115" s="320"/>
    </row>
    <row r="116" spans="1:28" ht="16.350000000000001" customHeight="1" x14ac:dyDescent="0.25">
      <c r="A116" s="2372"/>
      <c r="B116" s="995" t="s">
        <v>147</v>
      </c>
      <c r="C116" s="1277">
        <f t="shared" si="18"/>
        <v>0</v>
      </c>
      <c r="D116" s="316">
        <f t="shared" si="20"/>
        <v>0</v>
      </c>
      <c r="E116" s="317">
        <f t="shared" si="19"/>
        <v>0</v>
      </c>
      <c r="F116" s="165"/>
      <c r="G116" s="86"/>
      <c r="H116" s="82"/>
      <c r="I116" s="83"/>
      <c r="J116" s="82"/>
      <c r="K116" s="83"/>
      <c r="L116" s="318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19"/>
      <c r="AA116" s="320"/>
    </row>
    <row r="117" spans="1:28" ht="16.350000000000001" customHeight="1" x14ac:dyDescent="0.25">
      <c r="A117" s="2373"/>
      <c r="B117" s="995" t="s">
        <v>148</v>
      </c>
      <c r="C117" s="321">
        <f t="shared" si="18"/>
        <v>0</v>
      </c>
      <c r="D117" s="322">
        <f t="shared" si="20"/>
        <v>0</v>
      </c>
      <c r="E117" s="323">
        <f t="shared" si="19"/>
        <v>0</v>
      </c>
      <c r="F117" s="165"/>
      <c r="G117" s="86"/>
      <c r="H117" s="82"/>
      <c r="I117" s="83"/>
      <c r="J117" s="82"/>
      <c r="K117" s="83"/>
      <c r="L117" s="318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19"/>
      <c r="AA117" s="320"/>
    </row>
    <row r="118" spans="1:28" ht="16.350000000000001" customHeight="1" x14ac:dyDescent="0.25">
      <c r="A118" s="2374"/>
      <c r="B118" s="996" t="s">
        <v>149</v>
      </c>
      <c r="C118" s="256">
        <f t="shared" si="18"/>
        <v>0</v>
      </c>
      <c r="D118" s="324">
        <f t="shared" si="20"/>
        <v>0</v>
      </c>
      <c r="E118" s="325">
        <f t="shared" si="19"/>
        <v>0</v>
      </c>
      <c r="F118" s="194"/>
      <c r="G118" s="55"/>
      <c r="H118" s="54"/>
      <c r="I118" s="93"/>
      <c r="J118" s="54"/>
      <c r="K118" s="93"/>
      <c r="L118" s="293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6"/>
      <c r="AA118" s="189"/>
    </row>
    <row r="119" spans="1:28" ht="16.350000000000001" customHeight="1" x14ac:dyDescent="0.25">
      <c r="A119" s="3172" t="s">
        <v>150</v>
      </c>
      <c r="B119" s="1218" t="s">
        <v>145</v>
      </c>
      <c r="C119" s="1296">
        <f t="shared" si="18"/>
        <v>0</v>
      </c>
      <c r="D119" s="310">
        <f t="shared" si="20"/>
        <v>0</v>
      </c>
      <c r="E119" s="311">
        <f t="shared" si="19"/>
        <v>0</v>
      </c>
      <c r="F119" s="1297"/>
      <c r="G119" s="1292"/>
      <c r="H119" s="1201"/>
      <c r="I119" s="96"/>
      <c r="J119" s="1201"/>
      <c r="K119" s="96"/>
      <c r="L119" s="1298"/>
      <c r="M119" s="96"/>
      <c r="N119" s="1201"/>
      <c r="O119" s="96"/>
      <c r="P119" s="1201"/>
      <c r="Q119" s="96"/>
      <c r="R119" s="1201"/>
      <c r="S119" s="96"/>
      <c r="T119" s="1201"/>
      <c r="U119" s="96"/>
      <c r="V119" s="1287"/>
      <c r="W119" s="96"/>
      <c r="X119" s="1287"/>
      <c r="Y119" s="96"/>
      <c r="Z119" s="1291"/>
      <c r="AA119" s="314"/>
    </row>
    <row r="120" spans="1:28" ht="16.350000000000001" customHeight="1" x14ac:dyDescent="0.25">
      <c r="A120" s="2372"/>
      <c r="B120" s="1000" t="s">
        <v>146</v>
      </c>
      <c r="C120" s="1277">
        <f t="shared" si="18"/>
        <v>0</v>
      </c>
      <c r="D120" s="316">
        <f t="shared" si="20"/>
        <v>0</v>
      </c>
      <c r="E120" s="317">
        <f t="shared" si="19"/>
        <v>0</v>
      </c>
      <c r="F120" s="165"/>
      <c r="G120" s="86"/>
      <c r="H120" s="82"/>
      <c r="I120" s="83"/>
      <c r="J120" s="82"/>
      <c r="K120" s="83"/>
      <c r="L120" s="318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19"/>
      <c r="AA120" s="320"/>
    </row>
    <row r="121" spans="1:28" ht="16.350000000000001" customHeight="1" x14ac:dyDescent="0.25">
      <c r="A121" s="2372"/>
      <c r="B121" s="995" t="s">
        <v>147</v>
      </c>
      <c r="C121" s="1277">
        <f t="shared" si="18"/>
        <v>0</v>
      </c>
      <c r="D121" s="316">
        <f t="shared" si="20"/>
        <v>0</v>
      </c>
      <c r="E121" s="317">
        <f t="shared" si="19"/>
        <v>0</v>
      </c>
      <c r="F121" s="165"/>
      <c r="G121" s="86"/>
      <c r="H121" s="82"/>
      <c r="I121" s="83"/>
      <c r="J121" s="82"/>
      <c r="K121" s="83"/>
      <c r="L121" s="318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19"/>
      <c r="AA121" s="320"/>
    </row>
    <row r="122" spans="1:28" ht="16.350000000000001" customHeight="1" x14ac:dyDescent="0.25">
      <c r="A122" s="2373"/>
      <c r="B122" s="995" t="s">
        <v>148</v>
      </c>
      <c r="C122" s="321">
        <f t="shared" si="18"/>
        <v>0</v>
      </c>
      <c r="D122" s="322">
        <f t="shared" si="20"/>
        <v>0</v>
      </c>
      <c r="E122" s="323">
        <f t="shared" si="19"/>
        <v>0</v>
      </c>
      <c r="F122" s="165"/>
      <c r="G122" s="86"/>
      <c r="H122" s="82"/>
      <c r="I122" s="83"/>
      <c r="J122" s="82"/>
      <c r="K122" s="83"/>
      <c r="L122" s="318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19"/>
      <c r="AA122" s="320"/>
    </row>
    <row r="123" spans="1:28" ht="16.350000000000001" customHeight="1" x14ac:dyDescent="0.25">
      <c r="A123" s="2374"/>
      <c r="B123" s="996" t="s">
        <v>149</v>
      </c>
      <c r="C123" s="256">
        <f t="shared" si="18"/>
        <v>0</v>
      </c>
      <c r="D123" s="324">
        <f t="shared" si="20"/>
        <v>0</v>
      </c>
      <c r="E123" s="325">
        <f t="shared" si="19"/>
        <v>0</v>
      </c>
      <c r="F123" s="194"/>
      <c r="G123" s="55"/>
      <c r="H123" s="54"/>
      <c r="I123" s="93"/>
      <c r="J123" s="54"/>
      <c r="K123" s="93"/>
      <c r="L123" s="293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6"/>
      <c r="AA123" s="189"/>
    </row>
    <row r="124" spans="1:28" ht="16.350000000000001" customHeight="1" x14ac:dyDescent="0.25">
      <c r="A124" s="3158" t="s">
        <v>151</v>
      </c>
      <c r="B124" s="1218" t="s">
        <v>145</v>
      </c>
      <c r="C124" s="1296">
        <f t="shared" si="18"/>
        <v>0</v>
      </c>
      <c r="D124" s="310">
        <f t="shared" si="20"/>
        <v>0</v>
      </c>
      <c r="E124" s="311">
        <f t="shared" si="19"/>
        <v>0</v>
      </c>
      <c r="F124" s="1297"/>
      <c r="G124" s="1292"/>
      <c r="H124" s="1201"/>
      <c r="I124" s="96"/>
      <c r="J124" s="1201"/>
      <c r="K124" s="96"/>
      <c r="L124" s="1298"/>
      <c r="M124" s="96"/>
      <c r="N124" s="1201"/>
      <c r="O124" s="96"/>
      <c r="P124" s="1201"/>
      <c r="Q124" s="96"/>
      <c r="R124" s="1201"/>
      <c r="S124" s="96"/>
      <c r="T124" s="1201"/>
      <c r="U124" s="96"/>
      <c r="V124" s="1287"/>
      <c r="W124" s="96"/>
      <c r="X124" s="1287"/>
      <c r="Y124" s="96"/>
      <c r="Z124" s="1291"/>
      <c r="AA124" s="314"/>
    </row>
    <row r="125" spans="1:28" ht="16.350000000000001" customHeight="1" x14ac:dyDescent="0.25">
      <c r="A125" s="2518"/>
      <c r="B125" s="1000" t="s">
        <v>146</v>
      </c>
      <c r="C125" s="1277">
        <f t="shared" si="18"/>
        <v>0</v>
      </c>
      <c r="D125" s="316">
        <f t="shared" si="20"/>
        <v>0</v>
      </c>
      <c r="E125" s="317">
        <f t="shared" si="19"/>
        <v>0</v>
      </c>
      <c r="F125" s="165"/>
      <c r="G125" s="86"/>
      <c r="H125" s="82"/>
      <c r="I125" s="83"/>
      <c r="J125" s="82"/>
      <c r="K125" s="83"/>
      <c r="L125" s="318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19"/>
      <c r="AA125" s="320"/>
    </row>
    <row r="126" spans="1:28" ht="16.350000000000001" customHeight="1" x14ac:dyDescent="0.25">
      <c r="A126" s="2518"/>
      <c r="B126" s="995" t="s">
        <v>147</v>
      </c>
      <c r="C126" s="1277">
        <f t="shared" si="18"/>
        <v>0</v>
      </c>
      <c r="D126" s="316">
        <f t="shared" si="20"/>
        <v>0</v>
      </c>
      <c r="E126" s="317">
        <f t="shared" si="19"/>
        <v>0</v>
      </c>
      <c r="F126" s="165"/>
      <c r="G126" s="86"/>
      <c r="H126" s="82"/>
      <c r="I126" s="83"/>
      <c r="J126" s="82"/>
      <c r="K126" s="83"/>
      <c r="L126" s="318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19"/>
      <c r="AA126" s="320"/>
    </row>
    <row r="127" spans="1:28" ht="16.350000000000001" customHeight="1" x14ac:dyDescent="0.25">
      <c r="A127" s="2518"/>
      <c r="B127" s="995" t="s">
        <v>148</v>
      </c>
      <c r="C127" s="321">
        <f t="shared" si="18"/>
        <v>0</v>
      </c>
      <c r="D127" s="322">
        <f t="shared" si="20"/>
        <v>0</v>
      </c>
      <c r="E127" s="323">
        <f t="shared" si="19"/>
        <v>0</v>
      </c>
      <c r="F127" s="165"/>
      <c r="G127" s="86"/>
      <c r="H127" s="82"/>
      <c r="I127" s="83"/>
      <c r="J127" s="82"/>
      <c r="K127" s="83"/>
      <c r="L127" s="318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19"/>
      <c r="AA127" s="320"/>
    </row>
    <row r="128" spans="1:28" ht="16.350000000000001" customHeight="1" x14ac:dyDescent="0.25">
      <c r="A128" s="2353"/>
      <c r="B128" s="996" t="s">
        <v>149</v>
      </c>
      <c r="C128" s="256">
        <f t="shared" si="18"/>
        <v>0</v>
      </c>
      <c r="D128" s="324">
        <f t="shared" si="20"/>
        <v>0</v>
      </c>
      <c r="E128" s="325">
        <f t="shared" si="19"/>
        <v>0</v>
      </c>
      <c r="F128" s="194"/>
      <c r="G128" s="55"/>
      <c r="H128" s="54"/>
      <c r="I128" s="93"/>
      <c r="J128" s="54"/>
      <c r="K128" s="93"/>
      <c r="L128" s="293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6"/>
      <c r="AA128" s="189"/>
    </row>
    <row r="129" spans="1:27" ht="16.350000000000001" customHeight="1" x14ac:dyDescent="0.25">
      <c r="A129" s="3172" t="s">
        <v>152</v>
      </c>
      <c r="B129" s="1218" t="s">
        <v>145</v>
      </c>
      <c r="C129" s="1296">
        <f t="shared" si="18"/>
        <v>0</v>
      </c>
      <c r="D129" s="310">
        <f t="shared" si="20"/>
        <v>0</v>
      </c>
      <c r="E129" s="311">
        <f t="shared" si="19"/>
        <v>0</v>
      </c>
      <c r="F129" s="1297"/>
      <c r="G129" s="1292"/>
      <c r="H129" s="1201"/>
      <c r="I129" s="96"/>
      <c r="J129" s="1201"/>
      <c r="K129" s="96"/>
      <c r="L129" s="1298"/>
      <c r="M129" s="96"/>
      <c r="N129" s="1201"/>
      <c r="O129" s="96"/>
      <c r="P129" s="1201"/>
      <c r="Q129" s="96"/>
      <c r="R129" s="1201"/>
      <c r="S129" s="96"/>
      <c r="T129" s="1201"/>
      <c r="U129" s="96"/>
      <c r="V129" s="1287"/>
      <c r="W129" s="96"/>
      <c r="X129" s="1287"/>
      <c r="Y129" s="96"/>
      <c r="Z129" s="1291"/>
      <c r="AA129" s="314"/>
    </row>
    <row r="130" spans="1:27" ht="16.350000000000001" customHeight="1" x14ac:dyDescent="0.25">
      <c r="A130" s="2372"/>
      <c r="B130" s="1000" t="s">
        <v>146</v>
      </c>
      <c r="C130" s="1277">
        <f t="shared" si="18"/>
        <v>0</v>
      </c>
      <c r="D130" s="316">
        <f t="shared" si="20"/>
        <v>0</v>
      </c>
      <c r="E130" s="317">
        <f t="shared" si="19"/>
        <v>0</v>
      </c>
      <c r="F130" s="165"/>
      <c r="G130" s="86"/>
      <c r="H130" s="82"/>
      <c r="I130" s="83"/>
      <c r="J130" s="82"/>
      <c r="K130" s="83"/>
      <c r="L130" s="318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19"/>
      <c r="AA130" s="320"/>
    </row>
    <row r="131" spans="1:27" ht="16.350000000000001" customHeight="1" x14ac:dyDescent="0.25">
      <c r="A131" s="2372"/>
      <c r="B131" s="995" t="s">
        <v>147</v>
      </c>
      <c r="C131" s="1277">
        <f t="shared" si="18"/>
        <v>0</v>
      </c>
      <c r="D131" s="316">
        <f t="shared" si="20"/>
        <v>0</v>
      </c>
      <c r="E131" s="317">
        <f t="shared" si="19"/>
        <v>0</v>
      </c>
      <c r="F131" s="165"/>
      <c r="G131" s="86"/>
      <c r="H131" s="82"/>
      <c r="I131" s="83"/>
      <c r="J131" s="82"/>
      <c r="K131" s="83"/>
      <c r="L131" s="318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19"/>
      <c r="AA131" s="320"/>
    </row>
    <row r="132" spans="1:27" ht="16.350000000000001" customHeight="1" x14ac:dyDescent="0.25">
      <c r="A132" s="2373"/>
      <c r="B132" s="995" t="s">
        <v>148</v>
      </c>
      <c r="C132" s="321">
        <f t="shared" si="18"/>
        <v>0</v>
      </c>
      <c r="D132" s="322">
        <f t="shared" si="20"/>
        <v>0</v>
      </c>
      <c r="E132" s="323">
        <f t="shared" si="19"/>
        <v>0</v>
      </c>
      <c r="F132" s="165"/>
      <c r="G132" s="86"/>
      <c r="H132" s="82"/>
      <c r="I132" s="83"/>
      <c r="J132" s="82"/>
      <c r="K132" s="83"/>
      <c r="L132" s="318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19"/>
      <c r="AA132" s="320"/>
    </row>
    <row r="133" spans="1:27" ht="16.350000000000001" customHeight="1" x14ac:dyDescent="0.25">
      <c r="A133" s="2374"/>
      <c r="B133" s="996" t="s">
        <v>149</v>
      </c>
      <c r="C133" s="256">
        <f t="shared" si="18"/>
        <v>0</v>
      </c>
      <c r="D133" s="324">
        <f t="shared" si="20"/>
        <v>0</v>
      </c>
      <c r="E133" s="325">
        <f t="shared" si="19"/>
        <v>0</v>
      </c>
      <c r="F133" s="194"/>
      <c r="G133" s="55"/>
      <c r="H133" s="54"/>
      <c r="I133" s="93"/>
      <c r="J133" s="54"/>
      <c r="K133" s="93"/>
      <c r="L133" s="293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6"/>
      <c r="AA133" s="189"/>
    </row>
    <row r="134" spans="1:27" ht="16.350000000000001" customHeight="1" x14ac:dyDescent="0.25">
      <c r="A134" s="3172" t="s">
        <v>153</v>
      </c>
      <c r="B134" s="1218" t="s">
        <v>145</v>
      </c>
      <c r="C134" s="1296">
        <f t="shared" si="18"/>
        <v>0</v>
      </c>
      <c r="D134" s="310">
        <f t="shared" si="20"/>
        <v>0</v>
      </c>
      <c r="E134" s="311">
        <f t="shared" si="19"/>
        <v>0</v>
      </c>
      <c r="F134" s="1297"/>
      <c r="G134" s="1292"/>
      <c r="H134" s="1201"/>
      <c r="I134" s="96"/>
      <c r="J134" s="1201"/>
      <c r="K134" s="96"/>
      <c r="L134" s="1298"/>
      <c r="M134" s="96"/>
      <c r="N134" s="1201"/>
      <c r="O134" s="96"/>
      <c r="P134" s="1201"/>
      <c r="Q134" s="96"/>
      <c r="R134" s="1201"/>
      <c r="S134" s="96"/>
      <c r="T134" s="1201"/>
      <c r="U134" s="96"/>
      <c r="V134" s="1287"/>
      <c r="W134" s="96"/>
      <c r="X134" s="1287"/>
      <c r="Y134" s="96"/>
      <c r="Z134" s="1291"/>
      <c r="AA134" s="314"/>
    </row>
    <row r="135" spans="1:27" ht="16.350000000000001" customHeight="1" x14ac:dyDescent="0.25">
      <c r="A135" s="2372"/>
      <c r="B135" s="1000" t="s">
        <v>146</v>
      </c>
      <c r="C135" s="1277">
        <f t="shared" si="18"/>
        <v>0</v>
      </c>
      <c r="D135" s="316">
        <f t="shared" si="20"/>
        <v>0</v>
      </c>
      <c r="E135" s="317">
        <f t="shared" si="19"/>
        <v>0</v>
      </c>
      <c r="F135" s="165"/>
      <c r="G135" s="86"/>
      <c r="H135" s="82"/>
      <c r="I135" s="83"/>
      <c r="J135" s="82"/>
      <c r="K135" s="83"/>
      <c r="L135" s="318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19"/>
      <c r="AA135" s="320"/>
    </row>
    <row r="136" spans="1:27" ht="16.350000000000001" customHeight="1" x14ac:dyDescent="0.25">
      <c r="A136" s="2372"/>
      <c r="B136" s="995" t="s">
        <v>147</v>
      </c>
      <c r="C136" s="1277">
        <f t="shared" si="18"/>
        <v>0</v>
      </c>
      <c r="D136" s="316">
        <f t="shared" si="20"/>
        <v>0</v>
      </c>
      <c r="E136" s="317">
        <f t="shared" si="19"/>
        <v>0</v>
      </c>
      <c r="F136" s="165"/>
      <c r="G136" s="86"/>
      <c r="H136" s="82"/>
      <c r="I136" s="83"/>
      <c r="J136" s="82"/>
      <c r="K136" s="83"/>
      <c r="L136" s="318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19"/>
      <c r="AA136" s="320"/>
    </row>
    <row r="137" spans="1:27" ht="16.350000000000001" customHeight="1" x14ac:dyDescent="0.25">
      <c r="A137" s="2373"/>
      <c r="B137" s="995" t="s">
        <v>148</v>
      </c>
      <c r="C137" s="321">
        <f t="shared" si="18"/>
        <v>0</v>
      </c>
      <c r="D137" s="322">
        <f t="shared" si="20"/>
        <v>0</v>
      </c>
      <c r="E137" s="323">
        <f t="shared" si="19"/>
        <v>0</v>
      </c>
      <c r="F137" s="165"/>
      <c r="G137" s="86"/>
      <c r="H137" s="82"/>
      <c r="I137" s="83"/>
      <c r="J137" s="82"/>
      <c r="K137" s="83"/>
      <c r="L137" s="318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19"/>
      <c r="AA137" s="320"/>
    </row>
    <row r="138" spans="1:27" ht="16.350000000000001" customHeight="1" x14ac:dyDescent="0.25">
      <c r="A138" s="2374"/>
      <c r="B138" s="996" t="s">
        <v>149</v>
      </c>
      <c r="C138" s="256">
        <f t="shared" si="18"/>
        <v>0</v>
      </c>
      <c r="D138" s="324">
        <f t="shared" si="20"/>
        <v>0</v>
      </c>
      <c r="E138" s="325">
        <f t="shared" si="19"/>
        <v>0</v>
      </c>
      <c r="F138" s="194"/>
      <c r="G138" s="55"/>
      <c r="H138" s="54"/>
      <c r="I138" s="93"/>
      <c r="J138" s="54"/>
      <c r="K138" s="93"/>
      <c r="L138" s="293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6"/>
      <c r="AA138" s="189"/>
    </row>
    <row r="139" spans="1:27" ht="16.350000000000001" customHeight="1" x14ac:dyDescent="0.25">
      <c r="A139" s="3158" t="s">
        <v>154</v>
      </c>
      <c r="B139" s="1218" t="s">
        <v>145</v>
      </c>
      <c r="C139" s="1296">
        <f t="shared" si="18"/>
        <v>0</v>
      </c>
      <c r="D139" s="310">
        <f t="shared" si="20"/>
        <v>0</v>
      </c>
      <c r="E139" s="311">
        <f t="shared" si="19"/>
        <v>0</v>
      </c>
      <c r="F139" s="1297"/>
      <c r="G139" s="1292"/>
      <c r="H139" s="1201"/>
      <c r="I139" s="96"/>
      <c r="J139" s="1201"/>
      <c r="K139" s="96"/>
      <c r="L139" s="1298"/>
      <c r="M139" s="96"/>
      <c r="N139" s="1201"/>
      <c r="O139" s="96"/>
      <c r="P139" s="1201"/>
      <c r="Q139" s="96"/>
      <c r="R139" s="1201"/>
      <c r="S139" s="96"/>
      <c r="T139" s="1201"/>
      <c r="U139" s="96"/>
      <c r="V139" s="1287"/>
      <c r="W139" s="96"/>
      <c r="X139" s="1287"/>
      <c r="Y139" s="96"/>
      <c r="Z139" s="1291"/>
      <c r="AA139" s="314"/>
    </row>
    <row r="140" spans="1:27" ht="16.350000000000001" customHeight="1" x14ac:dyDescent="0.25">
      <c r="A140" s="2518"/>
      <c r="B140" s="1000" t="s">
        <v>146</v>
      </c>
      <c r="C140" s="1277">
        <f t="shared" si="18"/>
        <v>0</v>
      </c>
      <c r="D140" s="316">
        <f t="shared" si="20"/>
        <v>0</v>
      </c>
      <c r="E140" s="317">
        <f t="shared" si="19"/>
        <v>0</v>
      </c>
      <c r="F140" s="165"/>
      <c r="G140" s="86"/>
      <c r="H140" s="82"/>
      <c r="I140" s="83"/>
      <c r="J140" s="82"/>
      <c r="K140" s="83"/>
      <c r="L140" s="318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19"/>
      <c r="AA140" s="320"/>
    </row>
    <row r="141" spans="1:27" ht="16.350000000000001" customHeight="1" x14ac:dyDescent="0.25">
      <c r="A141" s="2518"/>
      <c r="B141" s="995" t="s">
        <v>147</v>
      </c>
      <c r="C141" s="1277">
        <f t="shared" si="18"/>
        <v>0</v>
      </c>
      <c r="D141" s="316">
        <f t="shared" si="20"/>
        <v>0</v>
      </c>
      <c r="E141" s="317">
        <f t="shared" si="19"/>
        <v>0</v>
      </c>
      <c r="F141" s="165"/>
      <c r="G141" s="86"/>
      <c r="H141" s="82"/>
      <c r="I141" s="83"/>
      <c r="J141" s="82"/>
      <c r="K141" s="83"/>
      <c r="L141" s="318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19"/>
      <c r="AA141" s="320"/>
    </row>
    <row r="142" spans="1:27" ht="16.350000000000001" customHeight="1" x14ac:dyDescent="0.25">
      <c r="A142" s="2518"/>
      <c r="B142" s="995" t="s">
        <v>148</v>
      </c>
      <c r="C142" s="321">
        <f t="shared" si="18"/>
        <v>0</v>
      </c>
      <c r="D142" s="322">
        <f t="shared" si="20"/>
        <v>0</v>
      </c>
      <c r="E142" s="323">
        <f t="shared" si="19"/>
        <v>0</v>
      </c>
      <c r="F142" s="165"/>
      <c r="G142" s="86"/>
      <c r="H142" s="82"/>
      <c r="I142" s="83"/>
      <c r="J142" s="82"/>
      <c r="K142" s="83"/>
      <c r="L142" s="318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19"/>
      <c r="AA142" s="320"/>
    </row>
    <row r="143" spans="1:27" ht="16.350000000000001" customHeight="1" x14ac:dyDescent="0.25">
      <c r="A143" s="2518"/>
      <c r="B143" s="126" t="s">
        <v>149</v>
      </c>
      <c r="C143" s="253">
        <f t="shared" si="18"/>
        <v>0</v>
      </c>
      <c r="D143" s="327">
        <f t="shared" si="20"/>
        <v>0</v>
      </c>
      <c r="E143" s="328">
        <f t="shared" si="19"/>
        <v>0</v>
      </c>
      <c r="F143" s="329"/>
      <c r="G143" s="109"/>
      <c r="H143" s="105"/>
      <c r="I143" s="106"/>
      <c r="J143" s="105"/>
      <c r="K143" s="106"/>
      <c r="L143" s="280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0"/>
      <c r="AA143" s="331"/>
    </row>
    <row r="144" spans="1:27" ht="16.350000000000001" customHeight="1" thickBot="1" x14ac:dyDescent="0.3">
      <c r="A144" s="3166" t="s">
        <v>155</v>
      </c>
      <c r="B144" s="3167"/>
      <c r="C144" s="1299">
        <f>SUM(C114:C143)</f>
        <v>0</v>
      </c>
      <c r="D144" s="1300">
        <f>SUM(D114:D143)</f>
        <v>0</v>
      </c>
      <c r="E144" s="1301">
        <f>SUM(E114:E143)</f>
        <v>0</v>
      </c>
      <c r="F144" s="1302">
        <f>SUM(F114:F143)</f>
        <v>0</v>
      </c>
      <c r="G144" s="1303">
        <f t="shared" ref="G144:AA144" si="21">SUM(G114:G143)</f>
        <v>0</v>
      </c>
      <c r="H144" s="1302">
        <f t="shared" si="21"/>
        <v>0</v>
      </c>
      <c r="I144" s="1303">
        <f t="shared" si="21"/>
        <v>0</v>
      </c>
      <c r="J144" s="1302">
        <f t="shared" si="21"/>
        <v>0</v>
      </c>
      <c r="K144" s="1303">
        <f t="shared" si="21"/>
        <v>0</v>
      </c>
      <c r="L144" s="1302">
        <f t="shared" si="21"/>
        <v>0</v>
      </c>
      <c r="M144" s="1303">
        <f t="shared" si="21"/>
        <v>0</v>
      </c>
      <c r="N144" s="1302">
        <f t="shared" si="21"/>
        <v>0</v>
      </c>
      <c r="O144" s="1303">
        <f t="shared" si="21"/>
        <v>0</v>
      </c>
      <c r="P144" s="1302">
        <f t="shared" si="21"/>
        <v>0</v>
      </c>
      <c r="Q144" s="1303">
        <f t="shared" si="21"/>
        <v>0</v>
      </c>
      <c r="R144" s="1302">
        <f t="shared" si="21"/>
        <v>0</v>
      </c>
      <c r="S144" s="1303">
        <f t="shared" si="21"/>
        <v>0</v>
      </c>
      <c r="T144" s="1302">
        <f t="shared" si="21"/>
        <v>0</v>
      </c>
      <c r="U144" s="1303">
        <f t="shared" si="21"/>
        <v>0</v>
      </c>
      <c r="V144" s="1302">
        <f t="shared" si="21"/>
        <v>0</v>
      </c>
      <c r="W144" s="1303">
        <f t="shared" si="21"/>
        <v>0</v>
      </c>
      <c r="X144" s="1302">
        <f t="shared" si="21"/>
        <v>0</v>
      </c>
      <c r="Y144" s="1303">
        <f t="shared" si="21"/>
        <v>0</v>
      </c>
      <c r="Z144" s="1304">
        <f t="shared" si="21"/>
        <v>0</v>
      </c>
      <c r="AA144" s="1305">
        <f t="shared" si="21"/>
        <v>0</v>
      </c>
    </row>
    <row r="145" spans="1:130" ht="16.350000000000001" customHeight="1" thickTop="1" x14ac:dyDescent="0.25">
      <c r="A145" s="2375" t="s">
        <v>156</v>
      </c>
      <c r="B145" s="117" t="s">
        <v>145</v>
      </c>
      <c r="C145" s="339">
        <f>SUM(D145+E145)</f>
        <v>0</v>
      </c>
      <c r="D145" s="340">
        <f>SUM(F145+H145+J145+L145+N145+P145+R145+T145+V145+X145+Z145)</f>
        <v>0</v>
      </c>
      <c r="E145" s="341">
        <f t="shared" ref="E145:E154" si="22">SUM(G145+I145+K145+M145+O145+Q145+S145+U145+W145+Y145+AA145)</f>
        <v>0</v>
      </c>
      <c r="F145" s="342"/>
      <c r="G145" s="125"/>
      <c r="H145" s="121"/>
      <c r="I145" s="122"/>
      <c r="J145" s="121"/>
      <c r="K145" s="122"/>
      <c r="L145" s="343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4"/>
      <c r="AA145" s="345"/>
    </row>
    <row r="146" spans="1:130" ht="16.350000000000001" customHeight="1" x14ac:dyDescent="0.25">
      <c r="A146" s="2505"/>
      <c r="B146" s="1000" t="s">
        <v>146</v>
      </c>
      <c r="C146" s="1277">
        <f t="shared" ref="C146:C154" si="23">SUM(D146+E146)</f>
        <v>0</v>
      </c>
      <c r="D146" s="316">
        <f t="shared" ref="D146:D154" si="24">SUM(F146+H146+J146+L146+N146+P146+R146+T146+V146+X146+Z146)</f>
        <v>0</v>
      </c>
      <c r="E146" s="317">
        <f t="shared" si="22"/>
        <v>0</v>
      </c>
      <c r="F146" s="160"/>
      <c r="G146" s="252"/>
      <c r="H146" s="1278"/>
      <c r="I146" s="73"/>
      <c r="J146" s="1278"/>
      <c r="K146" s="73"/>
      <c r="L146" s="346"/>
      <c r="M146" s="73"/>
      <c r="N146" s="1278"/>
      <c r="O146" s="73"/>
      <c r="P146" s="1278"/>
      <c r="Q146" s="73"/>
      <c r="R146" s="1278"/>
      <c r="S146" s="73"/>
      <c r="T146" s="1278"/>
      <c r="U146" s="73"/>
      <c r="V146" s="347"/>
      <c r="W146" s="73"/>
      <c r="X146" s="347"/>
      <c r="Y146" s="73"/>
      <c r="Z146" s="348"/>
      <c r="AA146" s="349"/>
    </row>
    <row r="147" spans="1:130" ht="16.350000000000001" customHeight="1" x14ac:dyDescent="0.25">
      <c r="A147" s="2505"/>
      <c r="B147" s="995" t="s">
        <v>147</v>
      </c>
      <c r="C147" s="1277">
        <f t="shared" si="23"/>
        <v>0</v>
      </c>
      <c r="D147" s="316">
        <f t="shared" si="24"/>
        <v>0</v>
      </c>
      <c r="E147" s="317">
        <f t="shared" si="22"/>
        <v>0</v>
      </c>
      <c r="F147" s="160"/>
      <c r="G147" s="252"/>
      <c r="H147" s="1278"/>
      <c r="I147" s="73"/>
      <c r="J147" s="1278"/>
      <c r="K147" s="73"/>
      <c r="L147" s="346"/>
      <c r="M147" s="73"/>
      <c r="N147" s="1278"/>
      <c r="O147" s="73"/>
      <c r="P147" s="1278"/>
      <c r="Q147" s="73"/>
      <c r="R147" s="1278"/>
      <c r="S147" s="73"/>
      <c r="T147" s="1278"/>
      <c r="U147" s="73"/>
      <c r="V147" s="347"/>
      <c r="W147" s="73"/>
      <c r="X147" s="347"/>
      <c r="Y147" s="73"/>
      <c r="Z147" s="348"/>
      <c r="AA147" s="349"/>
    </row>
    <row r="148" spans="1:130" ht="16.350000000000001" customHeight="1" x14ac:dyDescent="0.25">
      <c r="A148" s="2505"/>
      <c r="B148" s="995" t="s">
        <v>148</v>
      </c>
      <c r="C148" s="1277">
        <f t="shared" si="23"/>
        <v>0</v>
      </c>
      <c r="D148" s="316">
        <f t="shared" si="24"/>
        <v>0</v>
      </c>
      <c r="E148" s="317">
        <f t="shared" si="22"/>
        <v>0</v>
      </c>
      <c r="F148" s="160"/>
      <c r="G148" s="252"/>
      <c r="H148" s="1278"/>
      <c r="I148" s="73"/>
      <c r="J148" s="1278"/>
      <c r="K148" s="73"/>
      <c r="L148" s="346"/>
      <c r="M148" s="73"/>
      <c r="N148" s="1278"/>
      <c r="O148" s="73"/>
      <c r="P148" s="1278"/>
      <c r="Q148" s="73"/>
      <c r="R148" s="1278"/>
      <c r="S148" s="73"/>
      <c r="T148" s="1278"/>
      <c r="U148" s="73"/>
      <c r="V148" s="347"/>
      <c r="W148" s="73"/>
      <c r="X148" s="347"/>
      <c r="Y148" s="73"/>
      <c r="Z148" s="348"/>
      <c r="AA148" s="349"/>
    </row>
    <row r="149" spans="1:130" ht="16.350000000000001" customHeight="1" x14ac:dyDescent="0.25">
      <c r="A149" s="2505"/>
      <c r="B149" s="126" t="s">
        <v>149</v>
      </c>
      <c r="C149" s="350">
        <f t="shared" si="23"/>
        <v>0</v>
      </c>
      <c r="D149" s="351">
        <f t="shared" si="24"/>
        <v>0</v>
      </c>
      <c r="E149" s="352">
        <f t="shared" si="22"/>
        <v>0</v>
      </c>
      <c r="F149" s="353"/>
      <c r="G149" s="354"/>
      <c r="H149" s="355"/>
      <c r="I149" s="356"/>
      <c r="J149" s="355"/>
      <c r="K149" s="356"/>
      <c r="L149" s="357"/>
      <c r="M149" s="356"/>
      <c r="N149" s="355"/>
      <c r="O149" s="356"/>
      <c r="P149" s="355"/>
      <c r="Q149" s="356"/>
      <c r="R149" s="355"/>
      <c r="S149" s="356"/>
      <c r="T149" s="355"/>
      <c r="U149" s="356"/>
      <c r="V149" s="509"/>
      <c r="W149" s="356"/>
      <c r="X149" s="509"/>
      <c r="Y149" s="356"/>
      <c r="Z149" s="359"/>
      <c r="AA149" s="360"/>
    </row>
    <row r="150" spans="1:130" ht="16.350000000000001" customHeight="1" x14ac:dyDescent="0.25">
      <c r="A150" s="3151" t="s">
        <v>157</v>
      </c>
      <c r="B150" s="1218" t="s">
        <v>145</v>
      </c>
      <c r="C150" s="1296">
        <f t="shared" si="23"/>
        <v>0</v>
      </c>
      <c r="D150" s="310">
        <f t="shared" si="24"/>
        <v>0</v>
      </c>
      <c r="E150" s="311">
        <f t="shared" si="22"/>
        <v>0</v>
      </c>
      <c r="F150" s="1297"/>
      <c r="G150" s="1292"/>
      <c r="H150" s="1201"/>
      <c r="I150" s="96"/>
      <c r="J150" s="1201"/>
      <c r="K150" s="96"/>
      <c r="L150" s="1298"/>
      <c r="M150" s="96"/>
      <c r="N150" s="1201"/>
      <c r="O150" s="96"/>
      <c r="P150" s="1201"/>
      <c r="Q150" s="96"/>
      <c r="R150" s="1201"/>
      <c r="S150" s="96"/>
      <c r="T150" s="1201"/>
      <c r="U150" s="96"/>
      <c r="V150" s="1287"/>
      <c r="W150" s="96"/>
      <c r="X150" s="1287"/>
      <c r="Y150" s="96"/>
      <c r="Z150" s="1291"/>
      <c r="AA150" s="314"/>
    </row>
    <row r="151" spans="1:130" ht="16.350000000000001" customHeight="1" x14ac:dyDescent="0.25">
      <c r="A151" s="2505"/>
      <c r="B151" s="1000" t="s">
        <v>146</v>
      </c>
      <c r="C151" s="1277">
        <f t="shared" si="23"/>
        <v>0</v>
      </c>
      <c r="D151" s="316">
        <f t="shared" si="24"/>
        <v>0</v>
      </c>
      <c r="E151" s="317">
        <f t="shared" si="22"/>
        <v>0</v>
      </c>
      <c r="F151" s="160"/>
      <c r="G151" s="252"/>
      <c r="H151" s="1278"/>
      <c r="I151" s="73"/>
      <c r="J151" s="1278"/>
      <c r="K151" s="73"/>
      <c r="L151" s="346"/>
      <c r="M151" s="73"/>
      <c r="N151" s="1278"/>
      <c r="O151" s="73"/>
      <c r="P151" s="1278"/>
      <c r="Q151" s="73"/>
      <c r="R151" s="1278"/>
      <c r="S151" s="73"/>
      <c r="T151" s="1278"/>
      <c r="U151" s="73"/>
      <c r="V151" s="347"/>
      <c r="W151" s="73"/>
      <c r="X151" s="347"/>
      <c r="Y151" s="73"/>
      <c r="Z151" s="348"/>
      <c r="AA151" s="349"/>
    </row>
    <row r="152" spans="1:130" ht="16.350000000000001" customHeight="1" x14ac:dyDescent="0.25">
      <c r="A152" s="2505"/>
      <c r="B152" s="995" t="s">
        <v>147</v>
      </c>
      <c r="C152" s="1277">
        <f t="shared" si="23"/>
        <v>0</v>
      </c>
      <c r="D152" s="316">
        <f t="shared" si="24"/>
        <v>0</v>
      </c>
      <c r="E152" s="317">
        <f t="shared" si="22"/>
        <v>0</v>
      </c>
      <c r="F152" s="160"/>
      <c r="G152" s="252"/>
      <c r="H152" s="1278"/>
      <c r="I152" s="73"/>
      <c r="J152" s="1278"/>
      <c r="K152" s="73"/>
      <c r="L152" s="346"/>
      <c r="M152" s="73"/>
      <c r="N152" s="1278"/>
      <c r="O152" s="73"/>
      <c r="P152" s="1278"/>
      <c r="Q152" s="73"/>
      <c r="R152" s="1278"/>
      <c r="S152" s="73"/>
      <c r="T152" s="1278"/>
      <c r="U152" s="73"/>
      <c r="V152" s="347"/>
      <c r="W152" s="73"/>
      <c r="X152" s="347"/>
      <c r="Y152" s="73"/>
      <c r="Z152" s="348"/>
      <c r="AA152" s="349"/>
    </row>
    <row r="153" spans="1:130" ht="16.350000000000001" customHeight="1" x14ac:dyDescent="0.25">
      <c r="A153" s="2505"/>
      <c r="B153" s="995" t="s">
        <v>148</v>
      </c>
      <c r="C153" s="1277">
        <f t="shared" si="23"/>
        <v>0</v>
      </c>
      <c r="D153" s="316">
        <f t="shared" si="24"/>
        <v>0</v>
      </c>
      <c r="E153" s="317">
        <f t="shared" si="22"/>
        <v>0</v>
      </c>
      <c r="F153" s="160"/>
      <c r="G153" s="252"/>
      <c r="H153" s="1278"/>
      <c r="I153" s="73"/>
      <c r="J153" s="1278"/>
      <c r="K153" s="73"/>
      <c r="L153" s="346"/>
      <c r="M153" s="73"/>
      <c r="N153" s="1278"/>
      <c r="O153" s="73"/>
      <c r="P153" s="1278"/>
      <c r="Q153" s="73"/>
      <c r="R153" s="1278"/>
      <c r="S153" s="73"/>
      <c r="T153" s="1278"/>
      <c r="U153" s="73"/>
      <c r="V153" s="347"/>
      <c r="W153" s="73"/>
      <c r="X153" s="347"/>
      <c r="Y153" s="73"/>
      <c r="Z153" s="348"/>
      <c r="AA153" s="349"/>
    </row>
    <row r="154" spans="1:130" ht="16.350000000000001" customHeight="1" x14ac:dyDescent="0.25">
      <c r="A154" s="2376"/>
      <c r="B154" s="996" t="s">
        <v>149</v>
      </c>
      <c r="C154" s="361">
        <f t="shared" si="23"/>
        <v>0</v>
      </c>
      <c r="D154" s="362">
        <f t="shared" si="24"/>
        <v>0</v>
      </c>
      <c r="E154" s="363">
        <f t="shared" si="22"/>
        <v>0</v>
      </c>
      <c r="F154" s="1124"/>
      <c r="G154" s="1125"/>
      <c r="H154" s="190"/>
      <c r="I154" s="366"/>
      <c r="J154" s="190"/>
      <c r="K154" s="366"/>
      <c r="L154" s="367"/>
      <c r="M154" s="366"/>
      <c r="N154" s="190"/>
      <c r="O154" s="366"/>
      <c r="P154" s="190"/>
      <c r="Q154" s="366"/>
      <c r="R154" s="190"/>
      <c r="S154" s="366"/>
      <c r="T154" s="190"/>
      <c r="U154" s="366"/>
      <c r="V154" s="192"/>
      <c r="W154" s="366"/>
      <c r="X154" s="192"/>
      <c r="Y154" s="366"/>
      <c r="Z154" s="369"/>
      <c r="AA154" s="370"/>
    </row>
    <row r="155" spans="1:130" ht="16.350000000000001" customHeight="1" x14ac:dyDescent="0.25">
      <c r="A155" s="3166" t="s">
        <v>155</v>
      </c>
      <c r="B155" s="3167"/>
      <c r="C155" s="1299">
        <f>SUM(C145:C154)</f>
        <v>0</v>
      </c>
      <c r="D155" s="1300">
        <f>SUM(D145:D154)</f>
        <v>0</v>
      </c>
      <c r="E155" s="1301">
        <f>SUM(E145:E154)</f>
        <v>0</v>
      </c>
      <c r="F155" s="1299">
        <f>SUM(F145:F154)</f>
        <v>0</v>
      </c>
      <c r="G155" s="1303">
        <f t="shared" ref="G155:AA155" si="25">SUM(G145:G154)</f>
        <v>0</v>
      </c>
      <c r="H155" s="1299">
        <f t="shared" si="25"/>
        <v>0</v>
      </c>
      <c r="I155" s="1303">
        <f t="shared" si="25"/>
        <v>0</v>
      </c>
      <c r="J155" s="1299">
        <f t="shared" si="25"/>
        <v>0</v>
      </c>
      <c r="K155" s="1303">
        <f t="shared" si="25"/>
        <v>0</v>
      </c>
      <c r="L155" s="1299">
        <f t="shared" si="25"/>
        <v>0</v>
      </c>
      <c r="M155" s="1303">
        <f t="shared" si="25"/>
        <v>0</v>
      </c>
      <c r="N155" s="1299">
        <f t="shared" si="25"/>
        <v>0</v>
      </c>
      <c r="O155" s="1303">
        <f t="shared" si="25"/>
        <v>0</v>
      </c>
      <c r="P155" s="1299">
        <f t="shared" si="25"/>
        <v>0</v>
      </c>
      <c r="Q155" s="1303">
        <f t="shared" si="25"/>
        <v>0</v>
      </c>
      <c r="R155" s="1299">
        <f t="shared" si="25"/>
        <v>0</v>
      </c>
      <c r="S155" s="1303">
        <f t="shared" si="25"/>
        <v>0</v>
      </c>
      <c r="T155" s="1299">
        <f t="shared" si="25"/>
        <v>0</v>
      </c>
      <c r="U155" s="1303">
        <f t="shared" si="25"/>
        <v>0</v>
      </c>
      <c r="V155" s="1299">
        <f t="shared" si="25"/>
        <v>0</v>
      </c>
      <c r="W155" s="1303">
        <f t="shared" si="25"/>
        <v>0</v>
      </c>
      <c r="X155" s="1299">
        <f t="shared" si="25"/>
        <v>0</v>
      </c>
      <c r="Y155" s="1303">
        <f t="shared" si="25"/>
        <v>0</v>
      </c>
      <c r="Z155" s="1306">
        <f t="shared" si="25"/>
        <v>0</v>
      </c>
      <c r="AA155" s="1305">
        <f t="shared" si="25"/>
        <v>0</v>
      </c>
    </row>
    <row r="156" spans="1:130" ht="31.35" customHeight="1" x14ac:dyDescent="0.25">
      <c r="A156" s="372" t="s">
        <v>158</v>
      </c>
      <c r="B156" s="373"/>
      <c r="C156" s="373"/>
      <c r="D156" s="373"/>
      <c r="E156" s="229"/>
      <c r="F156" s="374"/>
      <c r="G156" s="374"/>
      <c r="H156" s="374"/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4"/>
      <c r="X156" s="374"/>
      <c r="Y156" s="374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3161" t="s">
        <v>21</v>
      </c>
      <c r="B157" s="3160"/>
      <c r="C157" s="3151" t="s">
        <v>64</v>
      </c>
      <c r="D157" s="3161"/>
      <c r="E157" s="3160"/>
      <c r="F157" s="3149" t="s">
        <v>28</v>
      </c>
      <c r="G157" s="3162"/>
      <c r="H157" s="3162"/>
      <c r="I157" s="3162"/>
      <c r="J157" s="3162"/>
      <c r="K157" s="3162"/>
      <c r="L157" s="3162"/>
      <c r="M157" s="3162"/>
      <c r="N157" s="3162"/>
      <c r="O157" s="3162"/>
      <c r="P157" s="3162"/>
      <c r="Q157" s="3162"/>
      <c r="R157" s="3162"/>
      <c r="S157" s="3162"/>
      <c r="T157" s="3162"/>
      <c r="U157" s="3162"/>
      <c r="V157" s="3162"/>
      <c r="W157" s="3162"/>
      <c r="X157" s="3162"/>
      <c r="Y157" s="3162"/>
      <c r="Z157" s="3162"/>
      <c r="AA157" s="3162"/>
      <c r="AB157" s="3162"/>
      <c r="AC157" s="3162"/>
      <c r="AD157" s="3162"/>
      <c r="AE157" s="3162"/>
      <c r="AF157" s="3162"/>
      <c r="AG157" s="3162"/>
      <c r="AH157" s="3162"/>
      <c r="AI157" s="3162"/>
      <c r="AJ157" s="3162"/>
      <c r="AK157" s="3162"/>
      <c r="AL157" s="3162"/>
      <c r="AM157" s="3150"/>
    </row>
    <row r="158" spans="1:130" ht="16.350000000000001" customHeight="1" x14ac:dyDescent="0.25">
      <c r="A158" s="2366"/>
      <c r="B158" s="2331"/>
      <c r="C158" s="2376"/>
      <c r="D158" s="2357"/>
      <c r="E158" s="3079"/>
      <c r="F158" s="3149" t="s">
        <v>159</v>
      </c>
      <c r="G158" s="3150"/>
      <c r="H158" s="3149" t="s">
        <v>160</v>
      </c>
      <c r="I158" s="3150"/>
      <c r="J158" s="3149" t="s">
        <v>137</v>
      </c>
      <c r="K158" s="3150"/>
      <c r="L158" s="3168" t="s">
        <v>138</v>
      </c>
      <c r="M158" s="3169"/>
      <c r="N158" s="3169" t="s">
        <v>139</v>
      </c>
      <c r="O158" s="3170"/>
      <c r="P158" s="3149" t="s">
        <v>161</v>
      </c>
      <c r="Q158" s="3150"/>
      <c r="R158" s="3162" t="s">
        <v>162</v>
      </c>
      <c r="S158" s="3150"/>
      <c r="T158" s="3162" t="s">
        <v>163</v>
      </c>
      <c r="U158" s="3150"/>
      <c r="V158" s="3149" t="s">
        <v>164</v>
      </c>
      <c r="W158" s="3150"/>
      <c r="X158" s="3162" t="s">
        <v>165</v>
      </c>
      <c r="Y158" s="3150"/>
      <c r="Z158" s="3164" t="s">
        <v>166</v>
      </c>
      <c r="AA158" s="3165"/>
      <c r="AB158" s="3164" t="s">
        <v>167</v>
      </c>
      <c r="AC158" s="3165"/>
      <c r="AD158" s="3164" t="s">
        <v>168</v>
      </c>
      <c r="AE158" s="3165"/>
      <c r="AF158" s="3164" t="s">
        <v>141</v>
      </c>
      <c r="AG158" s="3165"/>
      <c r="AH158" s="3164" t="s">
        <v>169</v>
      </c>
      <c r="AI158" s="3165"/>
      <c r="AJ158" s="3164" t="s">
        <v>170</v>
      </c>
      <c r="AK158" s="3165"/>
      <c r="AL158" s="3171" t="s">
        <v>143</v>
      </c>
      <c r="AM158" s="3165"/>
    </row>
    <row r="159" spans="1:130" ht="16.350000000000001" customHeight="1" x14ac:dyDescent="0.25">
      <c r="A159" s="2357"/>
      <c r="B159" s="3079"/>
      <c r="C159" s="1279" t="s">
        <v>17</v>
      </c>
      <c r="D159" s="1307" t="s">
        <v>18</v>
      </c>
      <c r="E159" s="994" t="s">
        <v>19</v>
      </c>
      <c r="F159" s="1308" t="s">
        <v>18</v>
      </c>
      <c r="G159" s="994" t="s">
        <v>19</v>
      </c>
      <c r="H159" s="1308" t="s">
        <v>18</v>
      </c>
      <c r="I159" s="994" t="s">
        <v>19</v>
      </c>
      <c r="J159" s="1308" t="s">
        <v>18</v>
      </c>
      <c r="K159" s="994" t="s">
        <v>19</v>
      </c>
      <c r="L159" s="1281" t="s">
        <v>18</v>
      </c>
      <c r="M159" s="378" t="s">
        <v>19</v>
      </c>
      <c r="N159" s="1280" t="s">
        <v>18</v>
      </c>
      <c r="O159" s="1293" t="s">
        <v>19</v>
      </c>
      <c r="P159" s="1280" t="s">
        <v>18</v>
      </c>
      <c r="Q159" s="1293" t="s">
        <v>19</v>
      </c>
      <c r="R159" s="1294" t="s">
        <v>18</v>
      </c>
      <c r="S159" s="1104" t="s">
        <v>19</v>
      </c>
      <c r="T159" s="1294" t="s">
        <v>18</v>
      </c>
      <c r="U159" s="1104" t="s">
        <v>19</v>
      </c>
      <c r="V159" s="1281" t="s">
        <v>18</v>
      </c>
      <c r="W159" s="1104" t="s">
        <v>19</v>
      </c>
      <c r="X159" s="1294" t="s">
        <v>18</v>
      </c>
      <c r="Y159" s="1104" t="s">
        <v>19</v>
      </c>
      <c r="Z159" s="1309" t="s">
        <v>18</v>
      </c>
      <c r="AA159" s="1130" t="s">
        <v>19</v>
      </c>
      <c r="AB159" s="1309" t="s">
        <v>18</v>
      </c>
      <c r="AC159" s="1130" t="s">
        <v>19</v>
      </c>
      <c r="AD159" s="1309" t="s">
        <v>18</v>
      </c>
      <c r="AE159" s="1130" t="s">
        <v>19</v>
      </c>
      <c r="AF159" s="1309" t="s">
        <v>18</v>
      </c>
      <c r="AG159" s="1130" t="s">
        <v>19</v>
      </c>
      <c r="AH159" s="1309" t="s">
        <v>18</v>
      </c>
      <c r="AI159" s="1130" t="s">
        <v>19</v>
      </c>
      <c r="AJ159" s="1309" t="s">
        <v>18</v>
      </c>
      <c r="AK159" s="1130" t="s">
        <v>19</v>
      </c>
      <c r="AL159" s="1295" t="s">
        <v>18</v>
      </c>
      <c r="AM159" s="1130" t="s">
        <v>19</v>
      </c>
    </row>
    <row r="160" spans="1:130" ht="16.350000000000001" customHeight="1" x14ac:dyDescent="0.25">
      <c r="A160" s="3163" t="s">
        <v>171</v>
      </c>
      <c r="B160" s="1310" t="s">
        <v>172</v>
      </c>
      <c r="C160" s="1296">
        <f t="shared" ref="C160:C165" si="26">SUM(D160+E160)</f>
        <v>0</v>
      </c>
      <c r="D160" s="310">
        <f>SUM(F160+H160+J160+L160+N160+P160+R160+T160+V160+X160+Z160+AB160+AD160+AF160+AH160+AJ160+AL160)</f>
        <v>0</v>
      </c>
      <c r="E160" s="1311">
        <f t="shared" ref="D160:E164" si="27">SUM(G160+I160+K160+M160+O160+Q160+S160+U160+W160+Y160+AA160+AC160+AE160+AG160+AI160+AK160+AM160)</f>
        <v>0</v>
      </c>
      <c r="F160" s="1297"/>
      <c r="G160" s="96"/>
      <c r="H160" s="1201"/>
      <c r="I160" s="96"/>
      <c r="J160" s="1201"/>
      <c r="K160" s="96"/>
      <c r="L160" s="1201"/>
      <c r="M160" s="383"/>
      <c r="N160" s="383"/>
      <c r="O160" s="96"/>
      <c r="P160" s="1201"/>
      <c r="Q160" s="96"/>
      <c r="R160" s="1297"/>
      <c r="S160" s="96"/>
      <c r="T160" s="1297"/>
      <c r="U160" s="96"/>
      <c r="V160" s="1201"/>
      <c r="W160" s="96"/>
      <c r="X160" s="1297"/>
      <c r="Y160" s="96"/>
      <c r="Z160" s="1312"/>
      <c r="AA160" s="314"/>
      <c r="AB160" s="1312"/>
      <c r="AC160" s="314"/>
      <c r="AD160" s="1312"/>
      <c r="AE160" s="314"/>
      <c r="AF160" s="1312"/>
      <c r="AG160" s="314"/>
      <c r="AH160" s="1312"/>
      <c r="AI160" s="314"/>
      <c r="AJ160" s="1312"/>
      <c r="AK160" s="314"/>
      <c r="AL160" s="1313"/>
      <c r="AM160" s="314"/>
    </row>
    <row r="161" spans="1:130" ht="16.350000000000001" customHeight="1" x14ac:dyDescent="0.25">
      <c r="A161" s="2360"/>
      <c r="B161" s="386" t="s">
        <v>173</v>
      </c>
      <c r="C161" s="1277">
        <f t="shared" si="26"/>
        <v>0</v>
      </c>
      <c r="D161" s="316">
        <f t="shared" si="27"/>
        <v>0</v>
      </c>
      <c r="E161" s="251">
        <f t="shared" si="27"/>
        <v>0</v>
      </c>
      <c r="F161" s="165"/>
      <c r="G161" s="83"/>
      <c r="H161" s="82"/>
      <c r="I161" s="83"/>
      <c r="J161" s="82"/>
      <c r="K161" s="83"/>
      <c r="L161" s="82"/>
      <c r="M161" s="387"/>
      <c r="N161" s="387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88"/>
      <c r="AA161" s="320"/>
      <c r="AB161" s="388"/>
      <c r="AC161" s="320"/>
      <c r="AD161" s="388"/>
      <c r="AE161" s="320"/>
      <c r="AF161" s="388"/>
      <c r="AG161" s="320"/>
      <c r="AH161" s="388"/>
      <c r="AI161" s="320"/>
      <c r="AJ161" s="388"/>
      <c r="AK161" s="320"/>
      <c r="AL161" s="389"/>
      <c r="AM161" s="320"/>
    </row>
    <row r="162" spans="1:130" ht="16.350000000000001" customHeight="1" x14ac:dyDescent="0.25">
      <c r="A162" s="3091"/>
      <c r="B162" s="390" t="s">
        <v>174</v>
      </c>
      <c r="C162" s="361">
        <f t="shared" si="26"/>
        <v>0</v>
      </c>
      <c r="D162" s="362">
        <f t="shared" si="27"/>
        <v>0</v>
      </c>
      <c r="E162" s="1133">
        <f t="shared" si="27"/>
        <v>0</v>
      </c>
      <c r="F162" s="194"/>
      <c r="G162" s="93"/>
      <c r="H162" s="54"/>
      <c r="I162" s="93"/>
      <c r="J162" s="54"/>
      <c r="K162" s="93"/>
      <c r="L162" s="54"/>
      <c r="M162" s="392"/>
      <c r="N162" s="392"/>
      <c r="O162" s="93"/>
      <c r="P162" s="54"/>
      <c r="Q162" s="93"/>
      <c r="R162" s="194"/>
      <c r="S162" s="93"/>
      <c r="T162" s="194"/>
      <c r="U162" s="93"/>
      <c r="V162" s="54"/>
      <c r="W162" s="93"/>
      <c r="X162" s="194"/>
      <c r="Y162" s="93"/>
      <c r="Z162" s="188"/>
      <c r="AA162" s="189"/>
      <c r="AB162" s="188"/>
      <c r="AC162" s="189"/>
      <c r="AD162" s="188"/>
      <c r="AE162" s="189"/>
      <c r="AF162" s="188"/>
      <c r="AG162" s="189"/>
      <c r="AH162" s="188"/>
      <c r="AI162" s="189"/>
      <c r="AJ162" s="188"/>
      <c r="AK162" s="189"/>
      <c r="AL162" s="393"/>
      <c r="AM162" s="189"/>
    </row>
    <row r="163" spans="1:130" ht="16.350000000000001" customHeight="1" x14ac:dyDescent="0.25">
      <c r="A163" s="3163" t="s">
        <v>175</v>
      </c>
      <c r="B163" s="1310" t="s">
        <v>172</v>
      </c>
      <c r="C163" s="1296">
        <f t="shared" si="26"/>
        <v>0</v>
      </c>
      <c r="D163" s="310">
        <f t="shared" si="27"/>
        <v>0</v>
      </c>
      <c r="E163" s="1311">
        <f t="shared" si="27"/>
        <v>0</v>
      </c>
      <c r="F163" s="1297"/>
      <c r="G163" s="96"/>
      <c r="H163" s="1201"/>
      <c r="I163" s="96"/>
      <c r="J163" s="1201"/>
      <c r="K163" s="96"/>
      <c r="L163" s="1201"/>
      <c r="M163" s="383"/>
      <c r="N163" s="383"/>
      <c r="O163" s="96"/>
      <c r="P163" s="1201"/>
      <c r="Q163" s="96"/>
      <c r="R163" s="1297"/>
      <c r="S163" s="96"/>
      <c r="T163" s="1297"/>
      <c r="U163" s="96"/>
      <c r="V163" s="1201"/>
      <c r="W163" s="96"/>
      <c r="X163" s="1297"/>
      <c r="Y163" s="96"/>
      <c r="Z163" s="1312"/>
      <c r="AA163" s="314"/>
      <c r="AB163" s="1312"/>
      <c r="AC163" s="314"/>
      <c r="AD163" s="1312"/>
      <c r="AE163" s="314"/>
      <c r="AF163" s="1312"/>
      <c r="AG163" s="314"/>
      <c r="AH163" s="1312"/>
      <c r="AI163" s="314"/>
      <c r="AJ163" s="1312"/>
      <c r="AK163" s="314"/>
      <c r="AL163" s="1313"/>
      <c r="AM163" s="314"/>
    </row>
    <row r="164" spans="1:130" ht="16.350000000000001" customHeight="1" x14ac:dyDescent="0.25">
      <c r="A164" s="2360"/>
      <c r="B164" s="386" t="s">
        <v>173</v>
      </c>
      <c r="C164" s="1277">
        <f t="shared" si="26"/>
        <v>0</v>
      </c>
      <c r="D164" s="316">
        <f t="shared" si="27"/>
        <v>0</v>
      </c>
      <c r="E164" s="251">
        <f t="shared" si="27"/>
        <v>0</v>
      </c>
      <c r="F164" s="165"/>
      <c r="G164" s="83"/>
      <c r="H164" s="82"/>
      <c r="I164" s="83"/>
      <c r="J164" s="82"/>
      <c r="K164" s="83"/>
      <c r="L164" s="82"/>
      <c r="M164" s="387"/>
      <c r="N164" s="387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88"/>
      <c r="AA164" s="320"/>
      <c r="AB164" s="388"/>
      <c r="AC164" s="320"/>
      <c r="AD164" s="388"/>
      <c r="AE164" s="320"/>
      <c r="AF164" s="388"/>
      <c r="AG164" s="320"/>
      <c r="AH164" s="388"/>
      <c r="AI164" s="320"/>
      <c r="AJ164" s="388"/>
      <c r="AK164" s="320"/>
      <c r="AL164" s="389"/>
      <c r="AM164" s="320"/>
    </row>
    <row r="165" spans="1:130" ht="16.350000000000001" customHeight="1" x14ac:dyDescent="0.25">
      <c r="A165" s="3091"/>
      <c r="B165" s="390" t="s">
        <v>174</v>
      </c>
      <c r="C165" s="361">
        <f t="shared" si="26"/>
        <v>0</v>
      </c>
      <c r="D165" s="362">
        <f>SUM(F165+H165+J165+L165+N165+P165+R165+T165+V165+X165+Z165+AB165+AD165+AF165+AH165+AJ165+AL165)</f>
        <v>0</v>
      </c>
      <c r="E165" s="1133">
        <f>SUM(G165+I165+K165+M165+O165+Q165+S165+U165+W165+Y165+AA165+AC165+AE165+AG165+AI165+AK165+AM165)</f>
        <v>0</v>
      </c>
      <c r="F165" s="194"/>
      <c r="G165" s="93"/>
      <c r="H165" s="54"/>
      <c r="I165" s="93"/>
      <c r="J165" s="54"/>
      <c r="K165" s="93"/>
      <c r="L165" s="54"/>
      <c r="M165" s="392"/>
      <c r="N165" s="392"/>
      <c r="O165" s="93"/>
      <c r="P165" s="54"/>
      <c r="Q165" s="93"/>
      <c r="R165" s="194"/>
      <c r="S165" s="93"/>
      <c r="T165" s="194"/>
      <c r="U165" s="93"/>
      <c r="V165" s="54"/>
      <c r="W165" s="93"/>
      <c r="X165" s="194"/>
      <c r="Y165" s="93"/>
      <c r="Z165" s="188"/>
      <c r="AA165" s="189"/>
      <c r="AB165" s="188"/>
      <c r="AC165" s="189"/>
      <c r="AD165" s="188"/>
      <c r="AE165" s="189"/>
      <c r="AF165" s="188"/>
      <c r="AG165" s="189"/>
      <c r="AH165" s="188"/>
      <c r="AI165" s="189"/>
      <c r="AJ165" s="188"/>
      <c r="AK165" s="189"/>
      <c r="AL165" s="393"/>
      <c r="AM165" s="189"/>
    </row>
    <row r="166" spans="1:130" ht="31.35" customHeight="1" x14ac:dyDescent="0.25">
      <c r="A166" s="372" t="s">
        <v>176</v>
      </c>
      <c r="B166" s="372"/>
      <c r="C166" s="372"/>
      <c r="D166" s="372"/>
      <c r="E166" s="19"/>
      <c r="F166" s="19"/>
      <c r="G166" s="19"/>
      <c r="H166" s="19"/>
      <c r="I166" s="19"/>
      <c r="J166" s="19"/>
      <c r="K166" s="19"/>
      <c r="L166" s="19"/>
      <c r="M166" s="199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3158" t="s">
        <v>25</v>
      </c>
      <c r="B167" s="3158" t="s">
        <v>26</v>
      </c>
      <c r="C167" s="3151" t="s">
        <v>64</v>
      </c>
      <c r="D167" s="3161"/>
      <c r="E167" s="3160"/>
      <c r="F167" s="3149" t="s">
        <v>28</v>
      </c>
      <c r="G167" s="3162"/>
      <c r="H167" s="3162"/>
      <c r="I167" s="3162"/>
      <c r="J167" s="3162"/>
      <c r="K167" s="3162"/>
      <c r="L167" s="3162"/>
      <c r="M167" s="3162"/>
      <c r="N167" s="3162"/>
      <c r="O167" s="3150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518"/>
      <c r="B168" s="2518"/>
      <c r="C168" s="2376"/>
      <c r="D168" s="2357"/>
      <c r="E168" s="3079"/>
      <c r="F168" s="3149" t="s">
        <v>168</v>
      </c>
      <c r="G168" s="3150"/>
      <c r="H168" s="3149" t="s">
        <v>141</v>
      </c>
      <c r="I168" s="3150"/>
      <c r="J168" s="3149" t="s">
        <v>169</v>
      </c>
      <c r="K168" s="3150"/>
      <c r="L168" s="3149" t="s">
        <v>170</v>
      </c>
      <c r="M168" s="3150"/>
      <c r="N168" s="3149" t="s">
        <v>143</v>
      </c>
      <c r="O168" s="3150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353"/>
      <c r="B169" s="2353"/>
      <c r="C169" s="1279" t="s">
        <v>17</v>
      </c>
      <c r="D169" s="1307" t="s">
        <v>18</v>
      </c>
      <c r="E169" s="994" t="s">
        <v>19</v>
      </c>
      <c r="F169" s="1308" t="s">
        <v>18</v>
      </c>
      <c r="G169" s="994" t="s">
        <v>19</v>
      </c>
      <c r="H169" s="1308" t="s">
        <v>18</v>
      </c>
      <c r="I169" s="994" t="s">
        <v>19</v>
      </c>
      <c r="J169" s="1308" t="s">
        <v>18</v>
      </c>
      <c r="K169" s="994" t="s">
        <v>19</v>
      </c>
      <c r="L169" s="1308" t="s">
        <v>18</v>
      </c>
      <c r="M169" s="994" t="s">
        <v>19</v>
      </c>
      <c r="N169" s="1308" t="s">
        <v>18</v>
      </c>
      <c r="O169" s="994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3158" t="s">
        <v>177</v>
      </c>
      <c r="B170" s="1310" t="s">
        <v>178</v>
      </c>
      <c r="C170" s="1296">
        <f t="shared" ref="C170:C175" si="28">SUM(D170+E170)</f>
        <v>0</v>
      </c>
      <c r="D170" s="310">
        <f>SUM(F170+H170+J170+L170+N170)</f>
        <v>0</v>
      </c>
      <c r="E170" s="1311">
        <f t="shared" ref="D170:E175" si="29">SUM(G170+I170+K170+M170+O170)</f>
        <v>0</v>
      </c>
      <c r="F170" s="1297"/>
      <c r="G170" s="394"/>
      <c r="H170" s="1201"/>
      <c r="I170" s="96"/>
      <c r="J170" s="1297"/>
      <c r="K170" s="394"/>
      <c r="L170" s="1201"/>
      <c r="M170" s="96"/>
      <c r="N170" s="1297"/>
      <c r="O170" s="96"/>
      <c r="P170" s="510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518"/>
      <c r="B171" s="395" t="s">
        <v>179</v>
      </c>
      <c r="C171" s="350">
        <f t="shared" si="28"/>
        <v>0</v>
      </c>
      <c r="D171" s="351">
        <f t="shared" si="29"/>
        <v>0</v>
      </c>
      <c r="E171" s="396">
        <f t="shared" si="29"/>
        <v>0</v>
      </c>
      <c r="F171" s="353"/>
      <c r="G171" s="397"/>
      <c r="H171" s="355"/>
      <c r="I171" s="356"/>
      <c r="J171" s="353"/>
      <c r="K171" s="397"/>
      <c r="L171" s="355"/>
      <c r="M171" s="356"/>
      <c r="N171" s="353"/>
      <c r="O171" s="356"/>
      <c r="P171" s="510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353"/>
      <c r="B172" s="398" t="s">
        <v>180</v>
      </c>
      <c r="C172" s="399">
        <f t="shared" si="28"/>
        <v>0</v>
      </c>
      <c r="D172" s="327">
        <f t="shared" si="29"/>
        <v>0</v>
      </c>
      <c r="E172" s="255">
        <f t="shared" si="29"/>
        <v>0</v>
      </c>
      <c r="F172" s="329"/>
      <c r="G172" s="400"/>
      <c r="H172" s="105"/>
      <c r="I172" s="106"/>
      <c r="J172" s="329"/>
      <c r="K172" s="400"/>
      <c r="L172" s="105"/>
      <c r="M172" s="106"/>
      <c r="N172" s="329"/>
      <c r="O172" s="106"/>
      <c r="P172" s="510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3158" t="s">
        <v>181</v>
      </c>
      <c r="B173" s="1314" t="s">
        <v>178</v>
      </c>
      <c r="C173" s="1296">
        <f t="shared" si="28"/>
        <v>0</v>
      </c>
      <c r="D173" s="310">
        <f t="shared" si="29"/>
        <v>0</v>
      </c>
      <c r="E173" s="1311">
        <f t="shared" si="29"/>
        <v>0</v>
      </c>
      <c r="F173" s="1201"/>
      <c r="G173" s="96"/>
      <c r="H173" s="1201"/>
      <c r="I173" s="394"/>
      <c r="J173" s="1201"/>
      <c r="K173" s="96"/>
      <c r="L173" s="1297"/>
      <c r="M173" s="394"/>
      <c r="N173" s="1201"/>
      <c r="O173" s="96"/>
      <c r="P173" s="510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518"/>
      <c r="B174" s="395" t="s">
        <v>179</v>
      </c>
      <c r="C174" s="321">
        <f t="shared" si="28"/>
        <v>0</v>
      </c>
      <c r="D174" s="322">
        <f t="shared" si="29"/>
        <v>0</v>
      </c>
      <c r="E174" s="402">
        <f t="shared" si="29"/>
        <v>0</v>
      </c>
      <c r="F174" s="355"/>
      <c r="G174" s="356"/>
      <c r="H174" s="82"/>
      <c r="I174" s="169"/>
      <c r="J174" s="82"/>
      <c r="K174" s="83"/>
      <c r="L174" s="165"/>
      <c r="M174" s="169"/>
      <c r="N174" s="82"/>
      <c r="O174" s="83"/>
      <c r="P174" s="510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353"/>
      <c r="B175" s="403" t="s">
        <v>180</v>
      </c>
      <c r="C175" s="256">
        <f t="shared" si="28"/>
        <v>0</v>
      </c>
      <c r="D175" s="324">
        <f t="shared" si="29"/>
        <v>0</v>
      </c>
      <c r="E175" s="140">
        <f>SUM(G175+I175+K175+M175+O175)</f>
        <v>0</v>
      </c>
      <c r="F175" s="54"/>
      <c r="G175" s="93"/>
      <c r="H175" s="54"/>
      <c r="I175" s="404"/>
      <c r="J175" s="54"/>
      <c r="K175" s="93"/>
      <c r="L175" s="194"/>
      <c r="M175" s="404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3159" t="s">
        <v>182</v>
      </c>
      <c r="B176" s="3159"/>
      <c r="C176" s="3159"/>
      <c r="D176" s="3159"/>
      <c r="E176" s="3159"/>
      <c r="F176" s="3159"/>
      <c r="G176" s="3159"/>
      <c r="H176" s="3159"/>
      <c r="I176" s="3159"/>
      <c r="J176" s="3159"/>
      <c r="K176" s="3159"/>
      <c r="L176" s="3159"/>
      <c r="M176" s="3159"/>
      <c r="N176" s="3159"/>
      <c r="O176" s="3159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3151" t="s">
        <v>183</v>
      </c>
      <c r="B177" s="3160"/>
      <c r="C177" s="3151" t="s">
        <v>64</v>
      </c>
      <c r="D177" s="3161"/>
      <c r="E177" s="3160"/>
      <c r="F177" s="3149" t="s">
        <v>28</v>
      </c>
      <c r="G177" s="3162"/>
      <c r="H177" s="3162"/>
      <c r="I177" s="3162"/>
      <c r="J177" s="3162"/>
      <c r="K177" s="3162"/>
      <c r="L177" s="3162"/>
      <c r="M177" s="3162"/>
      <c r="N177" s="3162"/>
      <c r="O177" s="3162"/>
      <c r="P177" s="3162"/>
      <c r="Q177" s="3150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505"/>
      <c r="B178" s="2331"/>
      <c r="C178" s="2376"/>
      <c r="D178" s="2357"/>
      <c r="E178" s="3079"/>
      <c r="F178" s="3149" t="s">
        <v>141</v>
      </c>
      <c r="G178" s="3150"/>
      <c r="H178" s="3149" t="s">
        <v>169</v>
      </c>
      <c r="I178" s="3150"/>
      <c r="J178" s="3149" t="s">
        <v>170</v>
      </c>
      <c r="K178" s="3150"/>
      <c r="L178" s="3149" t="s">
        <v>184</v>
      </c>
      <c r="M178" s="3150"/>
      <c r="N178" s="3149" t="s">
        <v>185</v>
      </c>
      <c r="O178" s="3150"/>
      <c r="P178" s="3149" t="s">
        <v>186</v>
      </c>
      <c r="Q178" s="3150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376"/>
      <c r="B179" s="3079"/>
      <c r="C179" s="1279" t="s">
        <v>17</v>
      </c>
      <c r="D179" s="1307" t="s">
        <v>18</v>
      </c>
      <c r="E179" s="994" t="s">
        <v>19</v>
      </c>
      <c r="F179" s="1308" t="s">
        <v>18</v>
      </c>
      <c r="G179" s="994" t="s">
        <v>19</v>
      </c>
      <c r="H179" s="1308" t="s">
        <v>18</v>
      </c>
      <c r="I179" s="994" t="s">
        <v>19</v>
      </c>
      <c r="J179" s="1308" t="s">
        <v>18</v>
      </c>
      <c r="K179" s="1315" t="s">
        <v>19</v>
      </c>
      <c r="L179" s="1308" t="s">
        <v>18</v>
      </c>
      <c r="M179" s="994" t="s">
        <v>19</v>
      </c>
      <c r="N179" s="1308" t="s">
        <v>18</v>
      </c>
      <c r="O179" s="994" t="s">
        <v>19</v>
      </c>
      <c r="P179" s="1308" t="s">
        <v>18</v>
      </c>
      <c r="Q179" s="1315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3156" t="s">
        <v>187</v>
      </c>
      <c r="B180" s="3157"/>
      <c r="C180" s="1296">
        <f>SUM(D180+E180)</f>
        <v>19</v>
      </c>
      <c r="D180" s="310">
        <f t="shared" ref="D180:E182" si="30">SUM(F180+H180+J180+L180+N180+P180)</f>
        <v>8</v>
      </c>
      <c r="E180" s="1311">
        <f t="shared" si="30"/>
        <v>11</v>
      </c>
      <c r="F180" s="1297">
        <v>5</v>
      </c>
      <c r="G180" s="394">
        <v>2</v>
      </c>
      <c r="H180" s="1201">
        <v>0</v>
      </c>
      <c r="I180" s="96">
        <v>4</v>
      </c>
      <c r="J180" s="1297">
        <v>1</v>
      </c>
      <c r="K180" s="96">
        <v>2</v>
      </c>
      <c r="L180" s="1297">
        <v>2</v>
      </c>
      <c r="M180" s="394">
        <v>2</v>
      </c>
      <c r="N180" s="1201">
        <v>0</v>
      </c>
      <c r="O180" s="96">
        <v>1</v>
      </c>
      <c r="P180" s="1297">
        <v>0</v>
      </c>
      <c r="Q180" s="96">
        <v>0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347" t="s">
        <v>188</v>
      </c>
      <c r="B181" s="2348"/>
      <c r="C181" s="321">
        <f>SUM(D181+E181)</f>
        <v>107</v>
      </c>
      <c r="D181" s="322">
        <f t="shared" si="30"/>
        <v>60</v>
      </c>
      <c r="E181" s="396">
        <f t="shared" si="30"/>
        <v>47</v>
      </c>
      <c r="F181" s="353">
        <v>17</v>
      </c>
      <c r="G181" s="397">
        <v>12</v>
      </c>
      <c r="H181" s="355">
        <v>13</v>
      </c>
      <c r="I181" s="356">
        <v>4</v>
      </c>
      <c r="J181" s="353">
        <v>10</v>
      </c>
      <c r="K181" s="356">
        <v>11</v>
      </c>
      <c r="L181" s="353">
        <v>12</v>
      </c>
      <c r="M181" s="397">
        <v>7</v>
      </c>
      <c r="N181" s="355">
        <v>4</v>
      </c>
      <c r="O181" s="356">
        <v>9</v>
      </c>
      <c r="P181" s="353">
        <v>4</v>
      </c>
      <c r="Q181" s="356">
        <v>4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317" t="s">
        <v>189</v>
      </c>
      <c r="B182" s="2318"/>
      <c r="C182" s="406">
        <f>SUM(D182+E182)</f>
        <v>40</v>
      </c>
      <c r="D182" s="322">
        <f t="shared" si="30"/>
        <v>29</v>
      </c>
      <c r="E182" s="402">
        <f t="shared" si="30"/>
        <v>11</v>
      </c>
      <c r="F182" s="165">
        <v>4</v>
      </c>
      <c r="G182" s="169">
        <v>4</v>
      </c>
      <c r="H182" s="82">
        <v>4</v>
      </c>
      <c r="I182" s="83">
        <v>4</v>
      </c>
      <c r="J182" s="165">
        <v>10</v>
      </c>
      <c r="K182" s="83">
        <v>0</v>
      </c>
      <c r="L182" s="165">
        <v>4</v>
      </c>
      <c r="M182" s="169">
        <v>1</v>
      </c>
      <c r="N182" s="82">
        <v>2</v>
      </c>
      <c r="O182" s="83">
        <v>1</v>
      </c>
      <c r="P182" s="165">
        <v>5</v>
      </c>
      <c r="Q182" s="83">
        <v>1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515" t="s">
        <v>190</v>
      </c>
      <c r="B183" s="3088"/>
      <c r="C183" s="407"/>
      <c r="D183" s="408"/>
      <c r="E183" s="1135"/>
      <c r="F183" s="410"/>
      <c r="G183" s="411"/>
      <c r="H183" s="412"/>
      <c r="I183" s="413"/>
      <c r="J183" s="1136"/>
      <c r="K183" s="1137"/>
      <c r="L183" s="410"/>
      <c r="M183" s="411"/>
      <c r="N183" s="412"/>
      <c r="O183" s="413"/>
      <c r="P183" s="1136"/>
      <c r="Q183" s="113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3149" t="s">
        <v>64</v>
      </c>
      <c r="B184" s="3150"/>
      <c r="C184" s="1316">
        <f>SUM(C180:C182)</f>
        <v>166</v>
      </c>
      <c r="D184" s="1317">
        <f>SUM(D180:D182)</f>
        <v>97</v>
      </c>
      <c r="E184" s="1318">
        <f>SUM(E180:E182)</f>
        <v>69</v>
      </c>
      <c r="F184" s="1316">
        <f>SUM(F180:F182)</f>
        <v>26</v>
      </c>
      <c r="G184" s="1318">
        <f t="shared" ref="G184:Q184" si="31">SUM(G180:G182)</f>
        <v>18</v>
      </c>
      <c r="H184" s="1316">
        <f t="shared" si="31"/>
        <v>17</v>
      </c>
      <c r="I184" s="1318">
        <f t="shared" si="31"/>
        <v>12</v>
      </c>
      <c r="J184" s="1316">
        <f t="shared" si="31"/>
        <v>21</v>
      </c>
      <c r="K184" s="1318">
        <f t="shared" si="31"/>
        <v>13</v>
      </c>
      <c r="L184" s="1316">
        <f t="shared" si="31"/>
        <v>18</v>
      </c>
      <c r="M184" s="1318">
        <f t="shared" si="31"/>
        <v>10</v>
      </c>
      <c r="N184" s="1316">
        <f t="shared" si="31"/>
        <v>6</v>
      </c>
      <c r="O184" s="1318">
        <f t="shared" si="31"/>
        <v>11</v>
      </c>
      <c r="P184" s="1316">
        <f t="shared" si="31"/>
        <v>9</v>
      </c>
      <c r="Q184" s="1319">
        <f t="shared" si="31"/>
        <v>5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191</v>
      </c>
      <c r="M185" s="1320"/>
      <c r="N185" s="1320"/>
      <c r="O185" s="1320"/>
      <c r="P185" s="1320"/>
    </row>
    <row r="186" spans="1:130" ht="31.35" customHeight="1" x14ac:dyDescent="0.25">
      <c r="A186" s="418" t="s">
        <v>192</v>
      </c>
      <c r="B186" s="419"/>
      <c r="C186" s="419"/>
      <c r="D186" s="419"/>
      <c r="E186" s="419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3151" t="s">
        <v>193</v>
      </c>
      <c r="B187" s="2329"/>
      <c r="C187" s="3152" t="s">
        <v>113</v>
      </c>
      <c r="D187" s="2335"/>
      <c r="E187" s="2336"/>
      <c r="F187" s="3153" t="s">
        <v>28</v>
      </c>
      <c r="G187" s="3154"/>
      <c r="H187" s="3154"/>
      <c r="I187" s="3154"/>
      <c r="J187" s="3154"/>
      <c r="K187" s="3154"/>
      <c r="L187" s="3154"/>
      <c r="M187" s="3154"/>
      <c r="N187" s="3154"/>
      <c r="O187" s="3154"/>
      <c r="P187" s="3154"/>
      <c r="Q187" s="3155"/>
    </row>
    <row r="188" spans="1:130" ht="16.350000000000001" customHeight="1" x14ac:dyDescent="0.25">
      <c r="A188" s="2505"/>
      <c r="B188" s="2331"/>
      <c r="C188" s="2337"/>
      <c r="D188" s="2338"/>
      <c r="E188" s="2339"/>
      <c r="F188" s="2913" t="s">
        <v>114</v>
      </c>
      <c r="G188" s="3147"/>
      <c r="H188" s="2913" t="s">
        <v>115</v>
      </c>
      <c r="I188" s="3147"/>
      <c r="J188" s="2913" t="s">
        <v>116</v>
      </c>
      <c r="K188" s="3147"/>
      <c r="L188" s="2913" t="s">
        <v>117</v>
      </c>
      <c r="M188" s="3147"/>
      <c r="N188" s="2913" t="s">
        <v>118</v>
      </c>
      <c r="O188" s="3147"/>
      <c r="P188" s="2343" t="s">
        <v>194</v>
      </c>
      <c r="Q188" s="2344"/>
    </row>
    <row r="189" spans="1:130" ht="16.350000000000001" customHeight="1" x14ac:dyDescent="0.25">
      <c r="A189" s="2376"/>
      <c r="B189" s="3079"/>
      <c r="C189" s="1321" t="s">
        <v>17</v>
      </c>
      <c r="D189" s="1322" t="s">
        <v>18</v>
      </c>
      <c r="E189" s="1002" t="s">
        <v>19</v>
      </c>
      <c r="F189" s="1001" t="s">
        <v>18</v>
      </c>
      <c r="G189" s="1323" t="s">
        <v>19</v>
      </c>
      <c r="H189" s="1001" t="s">
        <v>18</v>
      </c>
      <c r="I189" s="1323" t="s">
        <v>19</v>
      </c>
      <c r="J189" s="1001" t="s">
        <v>18</v>
      </c>
      <c r="K189" s="1323" t="s">
        <v>19</v>
      </c>
      <c r="L189" s="1001" t="s">
        <v>18</v>
      </c>
      <c r="M189" s="1323" t="s">
        <v>19</v>
      </c>
      <c r="N189" s="1001" t="s">
        <v>18</v>
      </c>
      <c r="O189" s="1323" t="s">
        <v>19</v>
      </c>
      <c r="P189" s="1001" t="s">
        <v>18</v>
      </c>
      <c r="Q189" s="1323" t="s">
        <v>19</v>
      </c>
    </row>
    <row r="190" spans="1:130" ht="16.350000000000001" customHeight="1" x14ac:dyDescent="0.25">
      <c r="A190" s="3145" t="s">
        <v>195</v>
      </c>
      <c r="B190" s="3146"/>
      <c r="C190" s="1324">
        <f>SUM(D190+E190)</f>
        <v>0</v>
      </c>
      <c r="D190" s="80">
        <f>SUM(F190+H190+J190+L190+N190+P190)</f>
        <v>0</v>
      </c>
      <c r="E190" s="425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317" t="s">
        <v>196</v>
      </c>
      <c r="B191" s="2318"/>
      <c r="C191" s="88">
        <f>SUM(D191+E191)</f>
        <v>0</v>
      </c>
      <c r="D191" s="89">
        <f t="shared" ref="D191:E191" si="32">SUM(F191+H191+J191+L191+N191+P191)</f>
        <v>0</v>
      </c>
      <c r="E191" s="426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494" t="s">
        <v>197</v>
      </c>
      <c r="B192" s="3070"/>
      <c r="C192" s="49">
        <f>SUM(D192+E192)</f>
        <v>0</v>
      </c>
      <c r="D192" s="92">
        <f>SUM(F192+H192+J192+L192+N192+P192)</f>
        <v>0</v>
      </c>
      <c r="E192" s="185">
        <f>SUM(G192+I192+K192+M192+O192+Q192)</f>
        <v>0</v>
      </c>
      <c r="F192" s="257">
        <f t="shared" ref="F192:Q192" si="33">SUM(F190:F191)</f>
        <v>0</v>
      </c>
      <c r="G192" s="325">
        <f t="shared" si="33"/>
        <v>0</v>
      </c>
      <c r="H192" s="257">
        <f t="shared" si="33"/>
        <v>0</v>
      </c>
      <c r="I192" s="325">
        <f t="shared" si="33"/>
        <v>0</v>
      </c>
      <c r="J192" s="257">
        <f t="shared" si="33"/>
        <v>0</v>
      </c>
      <c r="K192" s="325">
        <f t="shared" si="33"/>
        <v>0</v>
      </c>
      <c r="L192" s="257">
        <f t="shared" si="33"/>
        <v>0</v>
      </c>
      <c r="M192" s="325">
        <f t="shared" si="33"/>
        <v>0</v>
      </c>
      <c r="N192" s="257">
        <f t="shared" si="33"/>
        <v>0</v>
      </c>
      <c r="O192" s="325">
        <f t="shared" si="33"/>
        <v>0</v>
      </c>
      <c r="P192" s="257">
        <f t="shared" si="33"/>
        <v>0</v>
      </c>
      <c r="Q192" s="325">
        <f t="shared" si="33"/>
        <v>0</v>
      </c>
    </row>
    <row r="193" spans="1:130" ht="31.35" customHeight="1" x14ac:dyDescent="0.25">
      <c r="A193" s="418" t="s">
        <v>198</v>
      </c>
      <c r="B193" s="418"/>
      <c r="C193" s="418"/>
      <c r="D193" s="418"/>
      <c r="E193" s="418"/>
      <c r="F193" s="418"/>
      <c r="G193" s="418"/>
      <c r="H193" s="418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2884" t="s">
        <v>199</v>
      </c>
      <c r="B194" s="2276"/>
      <c r="C194" s="2900" t="s">
        <v>64</v>
      </c>
      <c r="D194" s="2302"/>
      <c r="E194" s="2303"/>
      <c r="F194" s="2911" t="s">
        <v>28</v>
      </c>
      <c r="G194" s="2911"/>
      <c r="H194" s="2911"/>
      <c r="I194" s="2911"/>
      <c r="J194" s="2911"/>
      <c r="K194" s="2911"/>
      <c r="L194" s="2911"/>
      <c r="M194" s="2911"/>
      <c r="N194" s="2911"/>
      <c r="O194" s="2911"/>
      <c r="P194" s="2911"/>
      <c r="Q194" s="2911"/>
      <c r="R194" s="2911"/>
      <c r="S194" s="2911"/>
      <c r="T194" s="2911"/>
      <c r="U194" s="2911"/>
      <c r="V194" s="2911"/>
      <c r="W194" s="2911"/>
      <c r="X194" s="2911"/>
      <c r="Y194" s="2911"/>
      <c r="Z194" s="2911"/>
      <c r="AA194" s="2911"/>
      <c r="AB194" s="2911"/>
      <c r="AC194" s="2912"/>
      <c r="AD194" s="2308" t="s">
        <v>200</v>
      </c>
      <c r="AE194" s="2309"/>
    </row>
    <row r="195" spans="1:130" ht="21" customHeight="1" x14ac:dyDescent="0.25">
      <c r="A195" s="2459"/>
      <c r="B195" s="2278"/>
      <c r="C195" s="2483"/>
      <c r="D195" s="2305"/>
      <c r="E195" s="3060"/>
      <c r="F195" s="2906" t="s">
        <v>201</v>
      </c>
      <c r="G195" s="2907"/>
      <c r="H195" s="2460" t="s">
        <v>202</v>
      </c>
      <c r="I195" s="3040"/>
      <c r="J195" s="2460" t="s">
        <v>203</v>
      </c>
      <c r="K195" s="3040"/>
      <c r="L195" s="2460" t="s">
        <v>204</v>
      </c>
      <c r="M195" s="3040"/>
      <c r="N195" s="2460" t="s">
        <v>205</v>
      </c>
      <c r="O195" s="3040"/>
      <c r="P195" s="2460" t="s">
        <v>206</v>
      </c>
      <c r="Q195" s="3040"/>
      <c r="R195" s="2460" t="s">
        <v>207</v>
      </c>
      <c r="S195" s="3040"/>
      <c r="T195" s="2908" t="s">
        <v>208</v>
      </c>
      <c r="U195" s="2908"/>
      <c r="V195" s="2908" t="s">
        <v>209</v>
      </c>
      <c r="W195" s="2908"/>
      <c r="X195" s="2908" t="s">
        <v>210</v>
      </c>
      <c r="Y195" s="2908"/>
      <c r="Z195" s="2913" t="s">
        <v>114</v>
      </c>
      <c r="AA195" s="3147"/>
      <c r="AB195" s="2913" t="s">
        <v>115</v>
      </c>
      <c r="AC195" s="3148"/>
      <c r="AD195" s="2310"/>
      <c r="AE195" s="3064"/>
    </row>
    <row r="196" spans="1:130" ht="16.350000000000001" customHeight="1" x14ac:dyDescent="0.25">
      <c r="A196" s="2460"/>
      <c r="B196" s="3040"/>
      <c r="C196" s="1325" t="s">
        <v>211</v>
      </c>
      <c r="D196" s="1326" t="s">
        <v>18</v>
      </c>
      <c r="E196" s="999" t="s">
        <v>19</v>
      </c>
      <c r="F196" s="1327" t="s">
        <v>18</v>
      </c>
      <c r="G196" s="1328" t="s">
        <v>19</v>
      </c>
      <c r="H196" s="1327" t="s">
        <v>18</v>
      </c>
      <c r="I196" s="1328" t="s">
        <v>19</v>
      </c>
      <c r="J196" s="1327" t="s">
        <v>18</v>
      </c>
      <c r="K196" s="1328" t="s">
        <v>19</v>
      </c>
      <c r="L196" s="1327" t="s">
        <v>18</v>
      </c>
      <c r="M196" s="1328" t="s">
        <v>19</v>
      </c>
      <c r="N196" s="1327" t="s">
        <v>18</v>
      </c>
      <c r="O196" s="1328" t="s">
        <v>19</v>
      </c>
      <c r="P196" s="1327" t="s">
        <v>18</v>
      </c>
      <c r="Q196" s="1328" t="s">
        <v>19</v>
      </c>
      <c r="R196" s="1327" t="s">
        <v>18</v>
      </c>
      <c r="S196" s="1328" t="s">
        <v>19</v>
      </c>
      <c r="T196" s="1327" t="s">
        <v>18</v>
      </c>
      <c r="U196" s="1328" t="s">
        <v>19</v>
      </c>
      <c r="V196" s="1327" t="s">
        <v>18</v>
      </c>
      <c r="W196" s="1328" t="s">
        <v>19</v>
      </c>
      <c r="X196" s="1327" t="s">
        <v>18</v>
      </c>
      <c r="Y196" s="1328" t="s">
        <v>19</v>
      </c>
      <c r="Z196" s="1327" t="s">
        <v>18</v>
      </c>
      <c r="AA196" s="1328" t="s">
        <v>19</v>
      </c>
      <c r="AB196" s="1327" t="s">
        <v>18</v>
      </c>
      <c r="AC196" s="1329" t="s">
        <v>19</v>
      </c>
      <c r="AD196" s="853" t="s">
        <v>18</v>
      </c>
      <c r="AE196" s="1328" t="s">
        <v>19</v>
      </c>
    </row>
    <row r="197" spans="1:130" ht="16.350000000000001" customHeight="1" x14ac:dyDescent="0.25">
      <c r="A197" s="2898" t="s">
        <v>212</v>
      </c>
      <c r="B197" s="1330" t="s">
        <v>129</v>
      </c>
      <c r="C197" s="1331">
        <f>SUM(D197+E197)</f>
        <v>0</v>
      </c>
      <c r="D197" s="436">
        <f>SUM(F197+H197+J197+L197+N197+P197+R197+T197+V197+X197+Z197+AB197)</f>
        <v>0</v>
      </c>
      <c r="E197" s="1332">
        <f>SUM(G197+I197+K197+M197+O197+Q197+S197+U197+W197+Y197+AA197+AC197)</f>
        <v>0</v>
      </c>
      <c r="F197" s="1333"/>
      <c r="G197" s="1334"/>
      <c r="H197" s="1333"/>
      <c r="I197" s="1334"/>
      <c r="J197" s="1333"/>
      <c r="K197" s="1334"/>
      <c r="L197" s="1333"/>
      <c r="M197" s="1334"/>
      <c r="N197" s="1333"/>
      <c r="O197" s="1334"/>
      <c r="P197" s="1333"/>
      <c r="Q197" s="1335"/>
      <c r="R197" s="1333"/>
      <c r="S197" s="1335"/>
      <c r="T197" s="1333"/>
      <c r="U197" s="1334"/>
      <c r="V197" s="1333"/>
      <c r="W197" s="1334"/>
      <c r="X197" s="1333"/>
      <c r="Y197" s="1335"/>
      <c r="Z197" s="1333"/>
      <c r="AA197" s="1335"/>
      <c r="AB197" s="1333"/>
      <c r="AC197" s="1336"/>
      <c r="AD197" s="1334"/>
      <c r="AE197" s="1335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296"/>
      <c r="B198" s="442" t="s">
        <v>213</v>
      </c>
      <c r="C198" s="1337">
        <f>SUM(D198+E198)</f>
        <v>0</v>
      </c>
      <c r="D198" s="444">
        <f>SUM(F198+H198+J198+L198+N198+P198+R198+T198+V198+X198+Z198+AB198)</f>
        <v>0</v>
      </c>
      <c r="E198" s="445">
        <f>SUM(G198+I198+K198+M198+O198+Q198+S198+U198+W198+Y198+AA198+AC198)</f>
        <v>0</v>
      </c>
      <c r="F198" s="446"/>
      <c r="G198" s="447"/>
      <c r="H198" s="446"/>
      <c r="I198" s="447"/>
      <c r="J198" s="446"/>
      <c r="K198" s="447"/>
      <c r="L198" s="446"/>
      <c r="M198" s="447"/>
      <c r="N198" s="446"/>
      <c r="O198" s="447"/>
      <c r="P198" s="446"/>
      <c r="Q198" s="448"/>
      <c r="R198" s="446"/>
      <c r="S198" s="448"/>
      <c r="T198" s="446"/>
      <c r="U198" s="447"/>
      <c r="V198" s="446"/>
      <c r="W198" s="447"/>
      <c r="X198" s="446"/>
      <c r="Y198" s="448"/>
      <c r="Z198" s="446"/>
      <c r="AA198" s="448"/>
      <c r="AB198" s="446"/>
      <c r="AC198" s="449"/>
      <c r="AD198" s="450"/>
      <c r="AE198" s="448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478" t="s">
        <v>214</v>
      </c>
      <c r="B199" s="3056"/>
      <c r="C199" s="1338">
        <f>SUM(D199+E199)</f>
        <v>0</v>
      </c>
      <c r="D199" s="1339">
        <f>SUM(D197+D198)</f>
        <v>0</v>
      </c>
      <c r="E199" s="863">
        <f>SUM(E197+E198)</f>
        <v>0</v>
      </c>
      <c r="F199" s="1338">
        <f>SUM(F197+F198)</f>
        <v>0</v>
      </c>
      <c r="G199" s="1340">
        <f t="shared" ref="G199:AC199" si="34">SUM(G197+G198)</f>
        <v>0</v>
      </c>
      <c r="H199" s="1338">
        <f t="shared" si="34"/>
        <v>0</v>
      </c>
      <c r="I199" s="1340">
        <f t="shared" si="34"/>
        <v>0</v>
      </c>
      <c r="J199" s="1338">
        <f t="shared" si="34"/>
        <v>0</v>
      </c>
      <c r="K199" s="1340">
        <f t="shared" si="34"/>
        <v>0</v>
      </c>
      <c r="L199" s="1338">
        <f t="shared" si="34"/>
        <v>0</v>
      </c>
      <c r="M199" s="1340">
        <f t="shared" si="34"/>
        <v>0</v>
      </c>
      <c r="N199" s="1338">
        <f t="shared" si="34"/>
        <v>0</v>
      </c>
      <c r="O199" s="1340">
        <f t="shared" si="34"/>
        <v>0</v>
      </c>
      <c r="P199" s="1338">
        <f t="shared" si="34"/>
        <v>0</v>
      </c>
      <c r="Q199" s="1340">
        <f t="shared" si="34"/>
        <v>0</v>
      </c>
      <c r="R199" s="1338">
        <f t="shared" si="34"/>
        <v>0</v>
      </c>
      <c r="S199" s="1340">
        <f t="shared" si="34"/>
        <v>0</v>
      </c>
      <c r="T199" s="1338">
        <f t="shared" si="34"/>
        <v>0</v>
      </c>
      <c r="U199" s="1340">
        <f t="shared" si="34"/>
        <v>0</v>
      </c>
      <c r="V199" s="1338">
        <f t="shared" si="34"/>
        <v>0</v>
      </c>
      <c r="W199" s="1340">
        <f t="shared" si="34"/>
        <v>0</v>
      </c>
      <c r="X199" s="1338">
        <f t="shared" si="34"/>
        <v>0</v>
      </c>
      <c r="Y199" s="1340">
        <f t="shared" si="34"/>
        <v>0</v>
      </c>
      <c r="Z199" s="1338">
        <f t="shared" si="34"/>
        <v>0</v>
      </c>
      <c r="AA199" s="1340">
        <f t="shared" si="34"/>
        <v>0</v>
      </c>
      <c r="AB199" s="1338">
        <f t="shared" si="34"/>
        <v>0</v>
      </c>
      <c r="AC199" s="1341">
        <f t="shared" si="34"/>
        <v>0</v>
      </c>
      <c r="AD199" s="866">
        <f>SUM(AD197+AD198)</f>
        <v>0</v>
      </c>
      <c r="AE199" s="1340">
        <f>SUM(AE197+AE198)</f>
        <v>0</v>
      </c>
    </row>
    <row r="200" spans="1:130" ht="24" customHeight="1" x14ac:dyDescent="0.25">
      <c r="A200" s="418" t="s">
        <v>215</v>
      </c>
      <c r="B200" s="418"/>
      <c r="C200" s="418"/>
      <c r="D200" s="418"/>
      <c r="E200" s="418"/>
      <c r="F200" s="418"/>
      <c r="I200" s="374"/>
      <c r="J200" s="374"/>
      <c r="K200" s="374"/>
      <c r="L200" s="374"/>
      <c r="M200" s="374"/>
      <c r="N200" s="374"/>
      <c r="O200" s="374"/>
      <c r="P200" s="374"/>
      <c r="Q200" s="374"/>
    </row>
    <row r="201" spans="1:130" ht="15" customHeight="1" x14ac:dyDescent="0.25">
      <c r="A201" s="2884" t="s">
        <v>216</v>
      </c>
      <c r="B201" s="2276"/>
      <c r="C201" s="2900" t="s">
        <v>64</v>
      </c>
      <c r="D201" s="2302"/>
      <c r="E201" s="2303"/>
      <c r="F201" s="2893" t="s">
        <v>28</v>
      </c>
      <c r="G201" s="2894"/>
      <c r="H201" s="2894"/>
      <c r="I201" s="2894"/>
      <c r="J201" s="2894"/>
      <c r="K201" s="2894"/>
      <c r="L201" s="2894"/>
      <c r="M201" s="2894"/>
      <c r="N201" s="2894"/>
      <c r="O201" s="2903"/>
      <c r="P201" s="2288" t="s">
        <v>217</v>
      </c>
      <c r="Q201" s="2276"/>
      <c r="R201" s="2288" t="s">
        <v>67</v>
      </c>
      <c r="S201" s="2276"/>
      <c r="T201" s="2893" t="s">
        <v>218</v>
      </c>
      <c r="U201" s="2894"/>
      <c r="V201" s="2894"/>
      <c r="W201" s="2895"/>
    </row>
    <row r="202" spans="1:130" ht="15.75" customHeight="1" x14ac:dyDescent="0.25">
      <c r="A202" s="2459"/>
      <c r="B202" s="2278"/>
      <c r="C202" s="2483"/>
      <c r="D202" s="2305"/>
      <c r="E202" s="3060"/>
      <c r="F202" s="2896" t="s">
        <v>30</v>
      </c>
      <c r="G202" s="2896"/>
      <c r="H202" s="2896" t="s">
        <v>31</v>
      </c>
      <c r="I202" s="2896"/>
      <c r="J202" s="2896" t="s">
        <v>134</v>
      </c>
      <c r="K202" s="2896"/>
      <c r="L202" s="2896" t="s">
        <v>219</v>
      </c>
      <c r="M202" s="2896"/>
      <c r="N202" s="2896" t="s">
        <v>220</v>
      </c>
      <c r="O202" s="2897"/>
      <c r="P202" s="2289"/>
      <c r="Q202" s="3040"/>
      <c r="R202" s="2289"/>
      <c r="S202" s="3040"/>
      <c r="T202" s="2898" t="s">
        <v>221</v>
      </c>
      <c r="U202" s="3144" t="s">
        <v>222</v>
      </c>
      <c r="V202" s="2898" t="s">
        <v>223</v>
      </c>
      <c r="W202" s="2898" t="s">
        <v>224</v>
      </c>
    </row>
    <row r="203" spans="1:130" s="457" customFormat="1" ht="30.75" customHeight="1" x14ac:dyDescent="0.25">
      <c r="A203" s="2460"/>
      <c r="B203" s="3040"/>
      <c r="C203" s="1325" t="s">
        <v>211</v>
      </c>
      <c r="D203" s="1326" t="s">
        <v>18</v>
      </c>
      <c r="E203" s="999" t="s">
        <v>19</v>
      </c>
      <c r="F203" s="1327" t="s">
        <v>18</v>
      </c>
      <c r="G203" s="1328" t="s">
        <v>19</v>
      </c>
      <c r="H203" s="1327" t="s">
        <v>18</v>
      </c>
      <c r="I203" s="1328" t="s">
        <v>19</v>
      </c>
      <c r="J203" s="1327" t="s">
        <v>18</v>
      </c>
      <c r="K203" s="1328" t="s">
        <v>19</v>
      </c>
      <c r="L203" s="1327" t="s">
        <v>18</v>
      </c>
      <c r="M203" s="1328" t="s">
        <v>19</v>
      </c>
      <c r="N203" s="1327" t="s">
        <v>18</v>
      </c>
      <c r="O203" s="1329" t="s">
        <v>19</v>
      </c>
      <c r="P203" s="853" t="s">
        <v>18</v>
      </c>
      <c r="Q203" s="1328" t="s">
        <v>19</v>
      </c>
      <c r="R203" s="853" t="s">
        <v>18</v>
      </c>
      <c r="S203" s="1328" t="s">
        <v>19</v>
      </c>
      <c r="T203" s="2296"/>
      <c r="U203" s="3055"/>
      <c r="V203" s="2296"/>
      <c r="W203" s="2296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2890" t="s">
        <v>225</v>
      </c>
      <c r="B204" s="2891"/>
      <c r="C204" s="1338">
        <f>SUM(D204+E204)</f>
        <v>0</v>
      </c>
      <c r="D204" s="1339">
        <f>SUM(F204+H204+J204+L204+N204)</f>
        <v>0</v>
      </c>
      <c r="E204" s="863">
        <f>SUM(G204+I204+K204+M204+O204)</f>
        <v>0</v>
      </c>
      <c r="F204" s="1342"/>
      <c r="G204" s="868"/>
      <c r="H204" s="1342"/>
      <c r="I204" s="868"/>
      <c r="J204" s="1342"/>
      <c r="K204" s="868"/>
      <c r="L204" s="1342"/>
      <c r="M204" s="868"/>
      <c r="N204" s="1342"/>
      <c r="O204" s="869"/>
      <c r="P204" s="868"/>
      <c r="Q204" s="870"/>
      <c r="R204" s="868"/>
      <c r="S204" s="870"/>
      <c r="T204" s="871"/>
      <c r="U204" s="870"/>
      <c r="V204" s="871"/>
      <c r="W204" s="871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8" t="s">
        <v>226</v>
      </c>
      <c r="B205" s="418"/>
      <c r="C205" s="418"/>
    </row>
    <row r="206" spans="1:130" x14ac:dyDescent="0.25">
      <c r="A206" s="2884" t="s">
        <v>216</v>
      </c>
      <c r="B206" s="2276"/>
      <c r="C206" s="2886" t="s">
        <v>32</v>
      </c>
      <c r="D206" s="2888"/>
    </row>
    <row r="207" spans="1:130" ht="23.25" customHeight="1" x14ac:dyDescent="0.25">
      <c r="A207" s="2460"/>
      <c r="B207" s="3040"/>
      <c r="C207" s="1327" t="s">
        <v>18</v>
      </c>
      <c r="D207" s="1328" t="s">
        <v>19</v>
      </c>
    </row>
    <row r="208" spans="1:130" ht="21.95" customHeight="1" x14ac:dyDescent="0.25">
      <c r="A208" s="3142" t="s">
        <v>227</v>
      </c>
      <c r="B208" s="3143"/>
      <c r="C208" s="1333"/>
      <c r="D208" s="1335"/>
    </row>
    <row r="209" spans="1:6" ht="21.95" customHeight="1" x14ac:dyDescent="0.25">
      <c r="A209" s="2271" t="s">
        <v>228</v>
      </c>
      <c r="B209" s="2272"/>
      <c r="C209" s="463"/>
      <c r="D209" s="464"/>
    </row>
    <row r="210" spans="1:6" ht="21.95" customHeight="1" x14ac:dyDescent="0.25">
      <c r="A210" s="2271" t="s">
        <v>229</v>
      </c>
      <c r="B210" s="2272"/>
      <c r="C210" s="463"/>
      <c r="D210" s="464"/>
    </row>
    <row r="211" spans="1:6" ht="21.95" customHeight="1" x14ac:dyDescent="0.25">
      <c r="A211" s="2455" t="s">
        <v>230</v>
      </c>
      <c r="B211" s="3037"/>
      <c r="C211" s="465"/>
      <c r="D211" s="1172"/>
    </row>
    <row r="212" spans="1:6" ht="31.5" customHeight="1" x14ac:dyDescent="0.25">
      <c r="A212" s="418" t="s">
        <v>231</v>
      </c>
      <c r="B212" s="418"/>
      <c r="C212" s="418"/>
      <c r="E212" s="467"/>
      <c r="F212" s="467"/>
    </row>
    <row r="213" spans="1:6" ht="23.25" customHeight="1" x14ac:dyDescent="0.25">
      <c r="A213" s="2884" t="s">
        <v>232</v>
      </c>
      <c r="B213" s="2276"/>
      <c r="C213" s="2886" t="s">
        <v>233</v>
      </c>
      <c r="D213" s="2887"/>
      <c r="E213" s="2888"/>
      <c r="F213" s="467"/>
    </row>
    <row r="214" spans="1:6" x14ac:dyDescent="0.25">
      <c r="A214" s="2459"/>
      <c r="B214" s="2278"/>
      <c r="C214" s="2889" t="s">
        <v>234</v>
      </c>
      <c r="D214" s="2886" t="s">
        <v>235</v>
      </c>
      <c r="E214" s="2888"/>
      <c r="F214" s="467"/>
    </row>
    <row r="215" spans="1:6" ht="21" x14ac:dyDescent="0.25">
      <c r="A215" s="2460"/>
      <c r="B215" s="3040"/>
      <c r="C215" s="2466"/>
      <c r="D215" s="872" t="s">
        <v>236</v>
      </c>
      <c r="E215" s="1328" t="s">
        <v>237</v>
      </c>
      <c r="F215" s="467"/>
    </row>
    <row r="216" spans="1:6" x14ac:dyDescent="0.25">
      <c r="A216" s="3142" t="s">
        <v>238</v>
      </c>
      <c r="B216" s="3143"/>
      <c r="C216" s="1343"/>
      <c r="D216" s="1333"/>
      <c r="E216" s="1335"/>
      <c r="F216" s="467"/>
    </row>
    <row r="217" spans="1:6" x14ac:dyDescent="0.25">
      <c r="A217" s="2271" t="s">
        <v>239</v>
      </c>
      <c r="B217" s="2272"/>
      <c r="C217" s="470"/>
      <c r="D217" s="471"/>
      <c r="E217" s="472"/>
      <c r="F217" s="467"/>
    </row>
    <row r="218" spans="1:6" x14ac:dyDescent="0.25">
      <c r="A218" s="2271" t="s">
        <v>240</v>
      </c>
      <c r="B218" s="2272"/>
      <c r="C218" s="471"/>
      <c r="D218" s="471"/>
      <c r="E218" s="472"/>
      <c r="F218" s="467"/>
    </row>
    <row r="219" spans="1:6" x14ac:dyDescent="0.25">
      <c r="A219" s="2271" t="s">
        <v>241</v>
      </c>
      <c r="B219" s="2272"/>
      <c r="C219" s="471"/>
      <c r="D219" s="471"/>
      <c r="E219" s="472"/>
      <c r="F219" s="467"/>
    </row>
    <row r="220" spans="1:6" x14ac:dyDescent="0.25">
      <c r="A220" s="2455" t="s">
        <v>242</v>
      </c>
      <c r="B220" s="3037"/>
      <c r="C220" s="533"/>
      <c r="D220" s="474"/>
      <c r="E220" s="475"/>
      <c r="F220" s="467"/>
    </row>
    <row r="254" spans="1:130" hidden="1" x14ac:dyDescent="0.25"/>
    <row r="255" spans="1:130" hidden="1" x14ac:dyDescent="0.25"/>
    <row r="256" spans="1:130" s="476" customFormat="1" hidden="1" x14ac:dyDescent="0.25">
      <c r="A256" s="476">
        <f>SUM(F12:Y14,F19:R40,F45:Q48,F54:I56,F61:O67,C73:C76,C80:E80,C83:E86,F91:I95,F102:Q109,F114:AA143,F145:AA154,F160:AM165,F170:O175,F180:Q182,F190:Q191,F197:S198,F204:W204,C208:D211)</f>
        <v>166</v>
      </c>
      <c r="B256" s="476">
        <f>SUM(DF13:DY13,CG19:CN211)</f>
        <v>0</v>
      </c>
      <c r="BA256" s="477"/>
      <c r="BB256" s="477"/>
      <c r="BC256" s="477"/>
      <c r="BD256" s="477"/>
      <c r="BE256" s="477"/>
      <c r="BF256" s="477"/>
      <c r="BG256" s="477"/>
      <c r="BH256" s="477"/>
      <c r="BI256" s="477"/>
      <c r="BJ256" s="477"/>
      <c r="BK256" s="477"/>
      <c r="BL256" s="477"/>
      <c r="BM256" s="477"/>
      <c r="BN256" s="477"/>
      <c r="BO256" s="477"/>
      <c r="BP256" s="477"/>
      <c r="BQ256" s="477"/>
      <c r="BR256" s="477"/>
      <c r="BS256" s="477"/>
      <c r="BT256" s="477"/>
      <c r="BU256" s="477"/>
      <c r="BV256" s="477"/>
      <c r="BW256" s="477"/>
      <c r="BX256" s="477"/>
      <c r="BY256" s="477"/>
      <c r="BZ256" s="477"/>
      <c r="CA256" s="477"/>
      <c r="CB256" s="477"/>
      <c r="CC256" s="477"/>
      <c r="CD256" s="477"/>
      <c r="CE256" s="477"/>
      <c r="CF256" s="477"/>
      <c r="CG256" s="477"/>
      <c r="CH256" s="477"/>
      <c r="CI256" s="477"/>
      <c r="CJ256" s="477"/>
      <c r="CK256" s="477"/>
      <c r="CL256" s="477"/>
      <c r="CM256" s="477"/>
      <c r="CN256" s="477"/>
      <c r="CO256" s="477"/>
      <c r="CP256" s="477"/>
      <c r="CQ256" s="477"/>
      <c r="CR256" s="477"/>
      <c r="CS256" s="477"/>
      <c r="CT256" s="477"/>
      <c r="CU256" s="477"/>
      <c r="CV256" s="477"/>
      <c r="CW256" s="477"/>
      <c r="CX256" s="477"/>
      <c r="CY256" s="477"/>
      <c r="CZ256" s="477"/>
      <c r="DA256" s="477"/>
      <c r="DB256" s="477"/>
      <c r="DC256" s="477"/>
      <c r="DD256" s="477"/>
      <c r="DE256" s="477"/>
      <c r="DF256" s="477"/>
      <c r="DG256" s="477"/>
      <c r="DH256" s="477"/>
      <c r="DI256" s="477"/>
      <c r="DJ256" s="477"/>
      <c r="DK256" s="477"/>
      <c r="DL256" s="477"/>
      <c r="DM256" s="477"/>
      <c r="DN256" s="477"/>
      <c r="DO256" s="477"/>
      <c r="DP256" s="477"/>
      <c r="DQ256" s="477"/>
      <c r="DR256" s="477"/>
      <c r="DS256" s="477"/>
      <c r="DT256" s="477"/>
      <c r="DU256" s="477"/>
      <c r="DV256" s="477"/>
      <c r="DW256" s="477"/>
      <c r="DX256" s="477"/>
      <c r="DY256" s="477"/>
      <c r="DZ256" s="477"/>
    </row>
    <row r="257" hidden="1" x14ac:dyDescent="0.25"/>
  </sheetData>
  <mergeCells count="248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ADBE5733-0940-407E-9155-655B8D4BEDD0}">
      <formula1>0</formula1>
      <formula2>1E+29</formula2>
    </dataValidation>
    <dataValidation type="whole" allowBlank="1" showInputMessage="1" showErrorMessage="1" sqref="A194:E199 F194:F196 G195:AC196 AD196:AE196 F199:AE199" xr:uid="{42E4E63A-DECC-466C-913B-18239301310B}">
      <formula1>0</formula1>
      <formula2>1E+29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465D-3C37-43A0-BC6F-5BF30C902E36}">
  <dimension ref="A1:DZ257"/>
  <sheetViews>
    <sheetView workbookViewId="0">
      <selection activeCell="A6" sqref="A6:Y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",[10]NOMBRE!B2," - ","( ",[10]NOMBRE!C2,[10]NOMBRE!D2,[10]NOMBRE!E2,[10]NOMBRE!F2,[10]NOMBRE!G2,"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",[10]NOMBRE!B6," - ","( ",[10]NOMBRE!C6,[10]NOMBRE!D6," )")</f>
        <v>MES: SEPTIEMBRE - ( 09 )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",[10]NOMBRE!B7)</f>
        <v>AÑO: 2022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451" t="s">
        <v>1</v>
      </c>
      <c r="B6" s="2451"/>
      <c r="C6" s="2451"/>
      <c r="D6" s="2451"/>
      <c r="E6" s="2451"/>
      <c r="F6" s="2451"/>
      <c r="G6" s="2451"/>
      <c r="H6" s="2451"/>
      <c r="I6" s="2451"/>
      <c r="J6" s="2451"/>
      <c r="K6" s="2451"/>
      <c r="L6" s="2451"/>
      <c r="M6" s="2451"/>
      <c r="N6" s="2451"/>
      <c r="O6" s="2451"/>
      <c r="P6" s="2451"/>
      <c r="Q6" s="2451"/>
      <c r="R6" s="2451"/>
      <c r="S6" s="2451"/>
      <c r="T6" s="2451"/>
      <c r="U6" s="2451"/>
      <c r="V6" s="2451"/>
      <c r="W6" s="2451"/>
      <c r="X6" s="2451"/>
      <c r="Y6" s="2585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527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481" t="s">
        <v>3</v>
      </c>
      <c r="B8" s="482"/>
      <c r="C8" s="482"/>
      <c r="D8" s="482"/>
      <c r="E8" s="482"/>
      <c r="F8" s="19"/>
      <c r="G8" s="20"/>
      <c r="H8" s="478"/>
      <c r="I8" s="479"/>
      <c r="J8" s="20"/>
      <c r="K8" s="1354"/>
      <c r="L8" s="20"/>
      <c r="M8" s="478"/>
      <c r="N8" s="479"/>
      <c r="O8" s="479"/>
      <c r="P8" s="528"/>
      <c r="Q8" s="20"/>
      <c r="R8" s="478"/>
      <c r="S8" s="478"/>
      <c r="T8" s="478"/>
      <c r="U8" s="478"/>
      <c r="V8" s="478"/>
      <c r="W8" s="478"/>
      <c r="X8" s="478"/>
      <c r="Y8" s="479"/>
      <c r="Z8" s="529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3281" t="s">
        <v>4</v>
      </c>
      <c r="B9" s="3281"/>
      <c r="C9" s="3151" t="s">
        <v>5</v>
      </c>
      <c r="D9" s="3183"/>
      <c r="E9" s="3182"/>
      <c r="F9" s="3149" t="s">
        <v>6</v>
      </c>
      <c r="G9" s="3162"/>
      <c r="H9" s="3162"/>
      <c r="I9" s="3162"/>
      <c r="J9" s="3162"/>
      <c r="K9" s="3162"/>
      <c r="L9" s="3162"/>
      <c r="M9" s="3162"/>
      <c r="N9" s="3162"/>
      <c r="O9" s="3162"/>
      <c r="P9" s="3162"/>
      <c r="Q9" s="3162"/>
      <c r="R9" s="3162"/>
      <c r="S9" s="3162"/>
      <c r="T9" s="3162"/>
      <c r="U9" s="3162"/>
      <c r="V9" s="3162"/>
      <c r="W9" s="3162"/>
      <c r="X9" s="3162"/>
      <c r="Y9" s="3150"/>
      <c r="Z9" s="1355"/>
      <c r="AA9" s="1254"/>
    </row>
    <row r="10" spans="1:130" ht="16.350000000000001" customHeight="1" x14ac:dyDescent="0.25">
      <c r="A10" s="3281"/>
      <c r="B10" s="3281"/>
      <c r="C10" s="2332"/>
      <c r="D10" s="3278"/>
      <c r="E10" s="2333"/>
      <c r="F10" s="3149" t="s">
        <v>7</v>
      </c>
      <c r="G10" s="3150"/>
      <c r="H10" s="3149" t="s">
        <v>8</v>
      </c>
      <c r="I10" s="3150"/>
      <c r="J10" s="3149" t="s">
        <v>9</v>
      </c>
      <c r="K10" s="3150"/>
      <c r="L10" s="3149" t="s">
        <v>10</v>
      </c>
      <c r="M10" s="3150"/>
      <c r="N10" s="3149" t="s">
        <v>11</v>
      </c>
      <c r="O10" s="3150"/>
      <c r="P10" s="3149" t="s">
        <v>12</v>
      </c>
      <c r="Q10" s="3150"/>
      <c r="R10" s="3149" t="s">
        <v>13</v>
      </c>
      <c r="S10" s="3150"/>
      <c r="T10" s="3149" t="s">
        <v>14</v>
      </c>
      <c r="U10" s="3150"/>
      <c r="V10" s="3149" t="s">
        <v>15</v>
      </c>
      <c r="W10" s="3150"/>
      <c r="X10" s="3149" t="s">
        <v>16</v>
      </c>
      <c r="Y10" s="3150"/>
      <c r="Z10" s="530"/>
      <c r="AA10" s="7"/>
    </row>
    <row r="11" spans="1:130" ht="16.350000000000001" customHeight="1" x14ac:dyDescent="0.25">
      <c r="A11" s="3281"/>
      <c r="B11" s="3281"/>
      <c r="C11" s="1182" t="s">
        <v>17</v>
      </c>
      <c r="D11" s="1181" t="s">
        <v>18</v>
      </c>
      <c r="E11" s="1250" t="s">
        <v>19</v>
      </c>
      <c r="F11" s="1356" t="s">
        <v>18</v>
      </c>
      <c r="G11" s="1250" t="s">
        <v>19</v>
      </c>
      <c r="H11" s="1356" t="s">
        <v>18</v>
      </c>
      <c r="I11" s="1250" t="s">
        <v>19</v>
      </c>
      <c r="J11" s="1356" t="s">
        <v>18</v>
      </c>
      <c r="K11" s="1250" t="s">
        <v>19</v>
      </c>
      <c r="L11" s="1356" t="s">
        <v>18</v>
      </c>
      <c r="M11" s="1250" t="s">
        <v>19</v>
      </c>
      <c r="N11" s="1356" t="s">
        <v>18</v>
      </c>
      <c r="O11" s="1250" t="s">
        <v>19</v>
      </c>
      <c r="P11" s="1356" t="s">
        <v>18</v>
      </c>
      <c r="Q11" s="1250" t="s">
        <v>19</v>
      </c>
      <c r="R11" s="1356" t="s">
        <v>18</v>
      </c>
      <c r="S11" s="1250" t="s">
        <v>19</v>
      </c>
      <c r="T11" s="1356" t="s">
        <v>18</v>
      </c>
      <c r="U11" s="1250" t="s">
        <v>19</v>
      </c>
      <c r="V11" s="1356" t="s">
        <v>18</v>
      </c>
      <c r="W11" s="1250" t="s">
        <v>19</v>
      </c>
      <c r="X11" s="1356" t="s">
        <v>18</v>
      </c>
      <c r="Y11" s="1250" t="s">
        <v>19</v>
      </c>
      <c r="Z11" s="1357"/>
      <c r="AA11" s="1253"/>
    </row>
    <row r="12" spans="1:130" ht="16.350000000000001" customHeight="1" x14ac:dyDescent="0.25">
      <c r="A12" s="3281" t="s">
        <v>20</v>
      </c>
      <c r="B12" s="3281"/>
      <c r="C12" s="1358">
        <f>SUM(D12+E12)</f>
        <v>0</v>
      </c>
      <c r="D12" s="1359">
        <f>SUM(F12+H12+J12+L12+N12+P12+R12+T12+V12+X12)</f>
        <v>0</v>
      </c>
      <c r="E12" s="1360">
        <f>SUM(G12+I12+K12+M12+O12+Q12+S12+U12+W12+Y12)</f>
        <v>0</v>
      </c>
      <c r="F12" s="1361"/>
      <c r="G12" s="1362"/>
      <c r="H12" s="1361"/>
      <c r="I12" s="1362"/>
      <c r="J12" s="1361"/>
      <c r="K12" s="1362"/>
      <c r="L12" s="1361"/>
      <c r="M12" s="1362"/>
      <c r="N12" s="1361"/>
      <c r="O12" s="1362"/>
      <c r="P12" s="1361"/>
      <c r="Q12" s="1362"/>
      <c r="R12" s="1361"/>
      <c r="S12" s="1362"/>
      <c r="T12" s="1361"/>
      <c r="U12" s="1362"/>
      <c r="V12" s="1361"/>
      <c r="W12" s="1362"/>
      <c r="X12" s="1361"/>
      <c r="Y12" s="1362"/>
      <c r="Z12" s="51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3182" t="s">
        <v>21</v>
      </c>
      <c r="B13" s="1198" t="s">
        <v>22</v>
      </c>
      <c r="C13" s="1199">
        <f>SUM(D13+E13)</f>
        <v>0</v>
      </c>
      <c r="D13" s="44">
        <f>SUM(F13+H13+J13+L13+N13+P13+R13+T13+V13+X13)</f>
        <v>0</v>
      </c>
      <c r="E13" s="1284">
        <f>SUM(G13+I13+K13+M13+O13+Q13+S13+U13+W13+Y13)</f>
        <v>0</v>
      </c>
      <c r="F13" s="1201"/>
      <c r="G13" s="1292"/>
      <c r="H13" s="1201"/>
      <c r="I13" s="1292"/>
      <c r="J13" s="1201"/>
      <c r="K13" s="1292"/>
      <c r="L13" s="1201"/>
      <c r="M13" s="1292"/>
      <c r="N13" s="1201"/>
      <c r="O13" s="1292"/>
      <c r="P13" s="1201"/>
      <c r="Q13" s="1292"/>
      <c r="R13" s="1201"/>
      <c r="S13" s="1292"/>
      <c r="T13" s="1201"/>
      <c r="U13" s="1292"/>
      <c r="V13" s="1201"/>
      <c r="W13" s="1292"/>
      <c r="X13" s="1201"/>
      <c r="Y13" s="1292"/>
      <c r="Z13" s="510"/>
      <c r="AA13" s="1254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333"/>
      <c r="B14" s="1177" t="s">
        <v>23</v>
      </c>
      <c r="C14" s="49">
        <f>SUM(D14+E14)</f>
        <v>0</v>
      </c>
      <c r="D14" s="480">
        <f t="shared" ref="D14" si="0">SUM(F14+H14+J14+L14+N14+P14+R14+T14+V14+X14)</f>
        <v>0</v>
      </c>
      <c r="E14" s="51">
        <f>SUM(G14+I14+K14+M14+O14+Q14+S14+U14+W14+Y14)</f>
        <v>0</v>
      </c>
      <c r="F14" s="1363"/>
      <c r="G14" s="1364"/>
      <c r="H14" s="54"/>
      <c r="I14" s="55"/>
      <c r="J14" s="54"/>
      <c r="K14" s="55"/>
      <c r="L14" s="1363"/>
      <c r="M14" s="1364"/>
      <c r="N14" s="1363"/>
      <c r="O14" s="1364"/>
      <c r="P14" s="1363"/>
      <c r="Q14" s="1364"/>
      <c r="R14" s="1363"/>
      <c r="S14" s="1364"/>
      <c r="T14" s="1363"/>
      <c r="U14" s="1365"/>
      <c r="V14" s="1363"/>
      <c r="W14" s="1365"/>
      <c r="X14" s="1363"/>
      <c r="Y14" s="1364"/>
      <c r="Z14" s="510"/>
      <c r="AA14" s="523"/>
    </row>
    <row r="15" spans="1:130" ht="31.35" customHeight="1" x14ac:dyDescent="0.25">
      <c r="A15" s="481" t="s">
        <v>24</v>
      </c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19"/>
      <c r="Q15" s="1178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3158" t="s">
        <v>25</v>
      </c>
      <c r="B16" s="3158" t="s">
        <v>26</v>
      </c>
      <c r="C16" s="3151" t="s">
        <v>27</v>
      </c>
      <c r="D16" s="3183"/>
      <c r="E16" s="3182"/>
      <c r="F16" s="3175" t="s">
        <v>28</v>
      </c>
      <c r="G16" s="3176"/>
      <c r="H16" s="3176"/>
      <c r="I16" s="3176"/>
      <c r="J16" s="3176"/>
      <c r="K16" s="3176"/>
      <c r="L16" s="3176"/>
      <c r="M16" s="3176"/>
      <c r="N16" s="3176"/>
      <c r="O16" s="3176"/>
      <c r="P16" s="3176"/>
      <c r="Q16" s="3134"/>
      <c r="R16" s="3182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518"/>
      <c r="B17" s="2518"/>
      <c r="C17" s="2332"/>
      <c r="D17" s="3278"/>
      <c r="E17" s="2333"/>
      <c r="F17" s="3149" t="s">
        <v>30</v>
      </c>
      <c r="G17" s="3150"/>
      <c r="H17" s="3149" t="s">
        <v>31</v>
      </c>
      <c r="I17" s="3150"/>
      <c r="J17" s="3149" t="s">
        <v>15</v>
      </c>
      <c r="K17" s="3150"/>
      <c r="L17" s="3149" t="s">
        <v>32</v>
      </c>
      <c r="M17" s="3150"/>
      <c r="N17" s="3149" t="s">
        <v>33</v>
      </c>
      <c r="O17" s="3150"/>
      <c r="P17" s="3149" t="s">
        <v>34</v>
      </c>
      <c r="Q17" s="3113"/>
      <c r="R17" s="2575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382"/>
      <c r="B18" s="2382"/>
      <c r="C18" s="1366" t="s">
        <v>17</v>
      </c>
      <c r="D18" s="1183" t="s">
        <v>18</v>
      </c>
      <c r="E18" s="1250" t="s">
        <v>19</v>
      </c>
      <c r="F18" s="1182" t="s">
        <v>18</v>
      </c>
      <c r="G18" s="1250" t="s">
        <v>19</v>
      </c>
      <c r="H18" s="1182" t="s">
        <v>18</v>
      </c>
      <c r="I18" s="1250" t="s">
        <v>19</v>
      </c>
      <c r="J18" s="1182" t="s">
        <v>18</v>
      </c>
      <c r="K18" s="1250" t="s">
        <v>19</v>
      </c>
      <c r="L18" s="1182" t="s">
        <v>18</v>
      </c>
      <c r="M18" s="1250" t="s">
        <v>19</v>
      </c>
      <c r="N18" s="1182" t="s">
        <v>18</v>
      </c>
      <c r="O18" s="1250" t="s">
        <v>19</v>
      </c>
      <c r="P18" s="1182" t="s">
        <v>18</v>
      </c>
      <c r="Q18" s="1184" t="s">
        <v>19</v>
      </c>
      <c r="R18" s="2333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3149" t="s">
        <v>35</v>
      </c>
      <c r="B19" s="3150"/>
      <c r="C19" s="1367">
        <f>SUM(D19+E19)</f>
        <v>0</v>
      </c>
      <c r="D19" s="1368">
        <f>SUM(F19+H19+J19+L19+N19+P19)</f>
        <v>0</v>
      </c>
      <c r="E19" s="1369">
        <f>SUM(G19+I19+K19+M19+O19+Q19)</f>
        <v>0</v>
      </c>
      <c r="F19" s="1361"/>
      <c r="G19" s="1035"/>
      <c r="H19" s="1361"/>
      <c r="I19" s="1035"/>
      <c r="J19" s="1361"/>
      <c r="K19" s="1035"/>
      <c r="L19" s="1361"/>
      <c r="M19" s="1035"/>
      <c r="N19" s="1370"/>
      <c r="O19" s="1035"/>
      <c r="P19" s="1370"/>
      <c r="Q19" s="1037"/>
      <c r="R19" s="1362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3158" t="s">
        <v>36</v>
      </c>
      <c r="B20" s="1218" t="s">
        <v>22</v>
      </c>
      <c r="C20" s="1199">
        <f>SUM(D20+E20)</f>
        <v>0</v>
      </c>
      <c r="D20" s="71">
        <f t="shared" ref="D20:E35" si="1">SUM(F20+H20+J20+L20+N20+P20)</f>
        <v>0</v>
      </c>
      <c r="E20" s="1284">
        <f t="shared" si="1"/>
        <v>0</v>
      </c>
      <c r="F20" s="1278"/>
      <c r="G20" s="73"/>
      <c r="H20" s="1278"/>
      <c r="I20" s="73"/>
      <c r="J20" s="1278"/>
      <c r="K20" s="73"/>
      <c r="L20" s="1278"/>
      <c r="M20" s="73"/>
      <c r="N20" s="347"/>
      <c r="O20" s="73"/>
      <c r="P20" s="347"/>
      <c r="Q20" s="75"/>
      <c r="R20" s="252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518"/>
      <c r="B21" s="1185" t="s">
        <v>37</v>
      </c>
      <c r="C21" s="1324">
        <f t="shared" ref="C21:C28" si="2">SUM(D21+E21)</f>
        <v>0</v>
      </c>
      <c r="D21" s="80">
        <f t="shared" si="1"/>
        <v>0</v>
      </c>
      <c r="E21" s="48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518"/>
      <c r="B22" s="1180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382"/>
      <c r="B23" s="1179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3158" t="s">
        <v>40</v>
      </c>
      <c r="B24" s="1218" t="s">
        <v>41</v>
      </c>
      <c r="C24" s="1199">
        <f t="shared" si="2"/>
        <v>0</v>
      </c>
      <c r="D24" s="71">
        <f t="shared" si="1"/>
        <v>0</v>
      </c>
      <c r="E24" s="1284">
        <f t="shared" si="1"/>
        <v>0</v>
      </c>
      <c r="F24" s="1201"/>
      <c r="G24" s="96"/>
      <c r="H24" s="1201"/>
      <c r="I24" s="96"/>
      <c r="J24" s="1201"/>
      <c r="K24" s="96"/>
      <c r="L24" s="1201"/>
      <c r="M24" s="96"/>
      <c r="N24" s="1287"/>
      <c r="O24" s="96"/>
      <c r="P24" s="1287"/>
      <c r="Q24" s="98"/>
      <c r="R24" s="1292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518"/>
      <c r="B25" s="484" t="s">
        <v>42</v>
      </c>
      <c r="C25" s="1324">
        <f t="shared" si="2"/>
        <v>0</v>
      </c>
      <c r="D25" s="80">
        <f t="shared" si="1"/>
        <v>0</v>
      </c>
      <c r="E25" s="483">
        <f t="shared" si="1"/>
        <v>0</v>
      </c>
      <c r="F25" s="1278"/>
      <c r="G25" s="73"/>
      <c r="H25" s="1278"/>
      <c r="I25" s="73"/>
      <c r="J25" s="1278"/>
      <c r="K25" s="73"/>
      <c r="L25" s="1278"/>
      <c r="M25" s="73"/>
      <c r="N25" s="347"/>
      <c r="O25" s="73"/>
      <c r="P25" s="347"/>
      <c r="Q25" s="75"/>
      <c r="R25" s="252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518"/>
      <c r="B26" s="484" t="s">
        <v>43</v>
      </c>
      <c r="C26" s="1324">
        <f t="shared" si="2"/>
        <v>0</v>
      </c>
      <c r="D26" s="80">
        <f t="shared" si="1"/>
        <v>0</v>
      </c>
      <c r="E26" s="483">
        <f t="shared" si="1"/>
        <v>0</v>
      </c>
      <c r="F26" s="1278"/>
      <c r="G26" s="73"/>
      <c r="H26" s="1278"/>
      <c r="I26" s="73"/>
      <c r="J26" s="1278"/>
      <c r="K26" s="73"/>
      <c r="L26" s="1278"/>
      <c r="M26" s="73"/>
      <c r="N26" s="347"/>
      <c r="O26" s="73"/>
      <c r="P26" s="347"/>
      <c r="Q26" s="75"/>
      <c r="R26" s="252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518"/>
      <c r="B27" s="485" t="s">
        <v>44</v>
      </c>
      <c r="C27" s="1371">
        <f t="shared" si="2"/>
        <v>0</v>
      </c>
      <c r="D27" s="102">
        <f t="shared" si="1"/>
        <v>0</v>
      </c>
      <c r="E27" s="486">
        <f t="shared" si="1"/>
        <v>0</v>
      </c>
      <c r="F27" s="1278"/>
      <c r="G27" s="73"/>
      <c r="H27" s="1278"/>
      <c r="I27" s="73"/>
      <c r="J27" s="1278"/>
      <c r="K27" s="73"/>
      <c r="L27" s="1278"/>
      <c r="M27" s="73"/>
      <c r="N27" s="347"/>
      <c r="O27" s="73"/>
      <c r="P27" s="347"/>
      <c r="Q27" s="75"/>
      <c r="R27" s="252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518"/>
      <c r="B28" s="485" t="s">
        <v>45</v>
      </c>
      <c r="C28" s="1371">
        <f t="shared" si="2"/>
        <v>0</v>
      </c>
      <c r="D28" s="102">
        <f t="shared" si="1"/>
        <v>0</v>
      </c>
      <c r="E28" s="486">
        <f t="shared" si="1"/>
        <v>0</v>
      </c>
      <c r="F28" s="1278"/>
      <c r="G28" s="73"/>
      <c r="H28" s="1278"/>
      <c r="I28" s="73"/>
      <c r="J28" s="1278"/>
      <c r="K28" s="73"/>
      <c r="L28" s="1278"/>
      <c r="M28" s="73"/>
      <c r="N28" s="347"/>
      <c r="O28" s="73"/>
      <c r="P28" s="347"/>
      <c r="Q28" s="75"/>
      <c r="R28" s="252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518"/>
      <c r="B29" s="485" t="s">
        <v>46</v>
      </c>
      <c r="C29" s="1371">
        <f>SUM(D29:E29)</f>
        <v>0</v>
      </c>
      <c r="D29" s="102">
        <f t="shared" si="1"/>
        <v>0</v>
      </c>
      <c r="E29" s="486">
        <f t="shared" si="1"/>
        <v>0</v>
      </c>
      <c r="F29" s="1278"/>
      <c r="G29" s="73"/>
      <c r="H29" s="1278"/>
      <c r="I29" s="73"/>
      <c r="J29" s="1278"/>
      <c r="K29" s="73"/>
      <c r="L29" s="1278"/>
      <c r="M29" s="73"/>
      <c r="N29" s="347"/>
      <c r="O29" s="73"/>
      <c r="P29" s="347"/>
      <c r="Q29" s="75"/>
      <c r="R29" s="252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518"/>
      <c r="B30" s="485" t="s">
        <v>47</v>
      </c>
      <c r="C30" s="1371">
        <f>SUM(D30:E30)</f>
        <v>0</v>
      </c>
      <c r="D30" s="80">
        <f t="shared" si="1"/>
        <v>0</v>
      </c>
      <c r="E30" s="483">
        <f t="shared" si="1"/>
        <v>0</v>
      </c>
      <c r="F30" s="1278"/>
      <c r="G30" s="73"/>
      <c r="H30" s="1278"/>
      <c r="I30" s="73"/>
      <c r="J30" s="1278"/>
      <c r="K30" s="73"/>
      <c r="L30" s="1278"/>
      <c r="M30" s="73"/>
      <c r="N30" s="347"/>
      <c r="O30" s="73"/>
      <c r="P30" s="347"/>
      <c r="Q30" s="75"/>
      <c r="R30" s="252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518"/>
      <c r="B31" s="485" t="s">
        <v>48</v>
      </c>
      <c r="C31" s="1324">
        <f t="shared" ref="C31:C40" si="3">SUM(D31+E31)</f>
        <v>0</v>
      </c>
      <c r="D31" s="80">
        <f t="shared" si="1"/>
        <v>0</v>
      </c>
      <c r="E31" s="48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518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518"/>
      <c r="B33" s="1180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518"/>
      <c r="B34" s="110" t="s">
        <v>51</v>
      </c>
      <c r="C34" s="111">
        <f t="shared" si="3"/>
        <v>0</v>
      </c>
      <c r="D34" s="112">
        <f t="shared" si="1"/>
        <v>0</v>
      </c>
      <c r="E34" s="534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518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375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505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3158" t="s">
        <v>54</v>
      </c>
      <c r="B38" s="1372" t="s">
        <v>37</v>
      </c>
      <c r="C38" s="1367">
        <f t="shared" si="3"/>
        <v>0</v>
      </c>
      <c r="D38" s="1368">
        <f t="shared" si="4"/>
        <v>0</v>
      </c>
      <c r="E38" s="1284">
        <f t="shared" si="4"/>
        <v>0</v>
      </c>
      <c r="F38" s="1201"/>
      <c r="G38" s="96"/>
      <c r="H38" s="1201"/>
      <c r="I38" s="96"/>
      <c r="J38" s="1201"/>
      <c r="K38" s="96"/>
      <c r="L38" s="1201"/>
      <c r="M38" s="96"/>
      <c r="N38" s="1201"/>
      <c r="O38" s="96"/>
      <c r="P38" s="1287"/>
      <c r="Q38" s="98"/>
      <c r="R38" s="1292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518"/>
      <c r="B39" s="1180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382"/>
      <c r="B40" s="1179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1373" t="s">
        <v>55</v>
      </c>
      <c r="B41" s="1373"/>
      <c r="C41" s="1373"/>
      <c r="D41" s="1373"/>
      <c r="E41" s="1373"/>
      <c r="F41" s="1373"/>
      <c r="G41" s="1373"/>
      <c r="H41" s="1373"/>
      <c r="I41" s="1373"/>
      <c r="J41" s="1373"/>
      <c r="K41" s="1373"/>
      <c r="L41" s="1373"/>
      <c r="M41" s="1373"/>
      <c r="N41" s="1373"/>
      <c r="O41" s="1373"/>
      <c r="P41" s="1373"/>
      <c r="Q41" s="1373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3151" t="s">
        <v>56</v>
      </c>
      <c r="B42" s="3182"/>
      <c r="C42" s="3151" t="s">
        <v>27</v>
      </c>
      <c r="D42" s="3161"/>
      <c r="E42" s="3182"/>
      <c r="F42" s="3175" t="s">
        <v>28</v>
      </c>
      <c r="G42" s="3176"/>
      <c r="H42" s="3176"/>
      <c r="I42" s="3176"/>
      <c r="J42" s="3176"/>
      <c r="K42" s="3176"/>
      <c r="L42" s="3176"/>
      <c r="M42" s="3176"/>
      <c r="N42" s="3176"/>
      <c r="O42" s="3176"/>
      <c r="P42" s="3176"/>
      <c r="Q42" s="317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505"/>
      <c r="B43" s="2575"/>
      <c r="C43" s="2332"/>
      <c r="D43" s="3278"/>
      <c r="E43" s="2333"/>
      <c r="F43" s="3149" t="s">
        <v>30</v>
      </c>
      <c r="G43" s="3150"/>
      <c r="H43" s="3149" t="s">
        <v>31</v>
      </c>
      <c r="I43" s="3150"/>
      <c r="J43" s="3149" t="s">
        <v>15</v>
      </c>
      <c r="K43" s="3150"/>
      <c r="L43" s="3149" t="s">
        <v>32</v>
      </c>
      <c r="M43" s="3150"/>
      <c r="N43" s="3149" t="s">
        <v>33</v>
      </c>
      <c r="O43" s="3150"/>
      <c r="P43" s="3149" t="s">
        <v>34</v>
      </c>
      <c r="Q43" s="3150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332"/>
      <c r="B44" s="2333"/>
      <c r="C44" s="1366" t="s">
        <v>17</v>
      </c>
      <c r="D44" s="1183" t="s">
        <v>18</v>
      </c>
      <c r="E44" s="1175" t="s">
        <v>19</v>
      </c>
      <c r="F44" s="1182" t="s">
        <v>18</v>
      </c>
      <c r="G44" s="1256" t="s">
        <v>19</v>
      </c>
      <c r="H44" s="1182" t="s">
        <v>18</v>
      </c>
      <c r="I44" s="1256" t="s">
        <v>19</v>
      </c>
      <c r="J44" s="1182" t="s">
        <v>18</v>
      </c>
      <c r="K44" s="1256" t="s">
        <v>19</v>
      </c>
      <c r="L44" s="1182" t="s">
        <v>18</v>
      </c>
      <c r="M44" s="1256" t="s">
        <v>19</v>
      </c>
      <c r="N44" s="1182" t="s">
        <v>18</v>
      </c>
      <c r="O44" s="1256" t="s">
        <v>19</v>
      </c>
      <c r="P44" s="1182" t="s">
        <v>18</v>
      </c>
      <c r="Q44" s="1256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3284" t="s">
        <v>37</v>
      </c>
      <c r="B45" s="3285"/>
      <c r="C45" s="1225">
        <f>SUM(D45+E45)</f>
        <v>0</v>
      </c>
      <c r="D45" s="132">
        <f t="shared" ref="D45:E48" si="5">SUM(F45+H45+J45+L45+N45+P45)</f>
        <v>0</v>
      </c>
      <c r="E45" s="1311">
        <f t="shared" si="5"/>
        <v>0</v>
      </c>
      <c r="F45" s="1201"/>
      <c r="G45" s="1292"/>
      <c r="H45" s="1201"/>
      <c r="I45" s="1292"/>
      <c r="J45" s="1201"/>
      <c r="K45" s="96"/>
      <c r="L45" s="1201"/>
      <c r="M45" s="96"/>
      <c r="N45" s="1287"/>
      <c r="O45" s="96"/>
      <c r="P45" s="1287"/>
      <c r="Q45" s="96"/>
      <c r="R45" s="511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IF(C45&lt;&gt;[10]A05!C89,"*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438" t="s">
        <v>38</v>
      </c>
      <c r="B46" s="2439"/>
      <c r="C46" s="1374">
        <f>SUM(D46+E46)</f>
        <v>0</v>
      </c>
      <c r="D46" s="136">
        <f t="shared" si="5"/>
        <v>0</v>
      </c>
      <c r="E46" s="251">
        <f t="shared" si="5"/>
        <v>0</v>
      </c>
      <c r="F46" s="82"/>
      <c r="G46" s="252"/>
      <c r="H46" s="1278"/>
      <c r="I46" s="252"/>
      <c r="J46" s="1278"/>
      <c r="K46" s="73"/>
      <c r="L46" s="1278"/>
      <c r="M46" s="73"/>
      <c r="N46" s="347"/>
      <c r="O46" s="73"/>
      <c r="P46" s="347"/>
      <c r="Q46" s="73"/>
      <c r="R46" s="511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IF(C46&lt;&gt;[10]A05!C90,"*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440" t="s">
        <v>39</v>
      </c>
      <c r="B47" s="2441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511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IF(C47&lt;&gt;[10]A05!C91,"*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3276" t="s">
        <v>57</v>
      </c>
      <c r="B48" s="3277"/>
      <c r="C48" s="1375">
        <f>SUM(D48:E48)</f>
        <v>0</v>
      </c>
      <c r="D48" s="1052">
        <f t="shared" si="5"/>
        <v>0</v>
      </c>
      <c r="E48" s="1376">
        <f t="shared" si="5"/>
        <v>0</v>
      </c>
      <c r="F48" s="1361"/>
      <c r="G48" s="1362"/>
      <c r="H48" s="1361"/>
      <c r="I48" s="1362"/>
      <c r="J48" s="1361"/>
      <c r="K48" s="1035"/>
      <c r="L48" s="1361"/>
      <c r="M48" s="1035"/>
      <c r="N48" s="1370"/>
      <c r="O48" s="1035"/>
      <c r="P48" s="1370"/>
      <c r="Q48" s="1035"/>
      <c r="R48" s="511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IF(C48&lt;&gt;[10]A05!C92,"*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481" t="s">
        <v>58</v>
      </c>
      <c r="B49" s="482"/>
      <c r="C49" s="482"/>
      <c r="D49" s="482"/>
      <c r="E49" s="482"/>
      <c r="F49" s="482"/>
      <c r="G49" s="482"/>
      <c r="H49" s="482"/>
      <c r="I49" s="48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3174" t="s">
        <v>21</v>
      </c>
      <c r="B50" s="3256"/>
      <c r="C50" s="3151" t="s">
        <v>5</v>
      </c>
      <c r="D50" s="3161"/>
      <c r="E50" s="3182"/>
      <c r="F50" s="3281" t="s">
        <v>28</v>
      </c>
      <c r="G50" s="3281"/>
      <c r="H50" s="3281"/>
      <c r="I50" s="328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539"/>
      <c r="B51" s="2574"/>
      <c r="C51" s="2332"/>
      <c r="D51" s="3278"/>
      <c r="E51" s="2333"/>
      <c r="F51" s="3149" t="s">
        <v>8</v>
      </c>
      <c r="G51" s="3150"/>
      <c r="H51" s="3149" t="s">
        <v>9</v>
      </c>
      <c r="I51" s="3150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391"/>
      <c r="B52" s="2361"/>
      <c r="C52" s="1366" t="s">
        <v>17</v>
      </c>
      <c r="D52" s="1183" t="s">
        <v>18</v>
      </c>
      <c r="E52" s="1175" t="s">
        <v>19</v>
      </c>
      <c r="F52" s="1182" t="s">
        <v>18</v>
      </c>
      <c r="G52" s="1250" t="s">
        <v>19</v>
      </c>
      <c r="H52" s="1182" t="s">
        <v>18</v>
      </c>
      <c r="I52" s="1250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3282" t="s">
        <v>59</v>
      </c>
      <c r="B53" s="3283"/>
      <c r="C53" s="1377">
        <f>SUM(D53+E53)</f>
        <v>0</v>
      </c>
      <c r="D53" s="1055">
        <f t="shared" ref="D53:E56" si="6">SUM(F53+H53)</f>
        <v>0</v>
      </c>
      <c r="E53" s="1369">
        <f t="shared" si="6"/>
        <v>0</v>
      </c>
      <c r="F53" s="1092">
        <f>SUM(F54:F56)</f>
        <v>0</v>
      </c>
      <c r="G53" s="1376">
        <f>SUM(G54:G56)</f>
        <v>0</v>
      </c>
      <c r="H53" s="1378">
        <f>SUM(H54:H56)</f>
        <v>0</v>
      </c>
      <c r="I53" s="1058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872" t="s">
        <v>22</v>
      </c>
      <c r="B54" s="2570"/>
      <c r="C54" s="1379">
        <f>SUM(D54+E54)</f>
        <v>0</v>
      </c>
      <c r="D54" s="150">
        <f t="shared" si="6"/>
        <v>0</v>
      </c>
      <c r="E54" s="483">
        <f t="shared" si="6"/>
        <v>0</v>
      </c>
      <c r="F54" s="1278"/>
      <c r="G54" s="252"/>
      <c r="H54" s="347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435" t="s">
        <v>60</v>
      </c>
      <c r="B55" s="2419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421" t="s">
        <v>61</v>
      </c>
      <c r="B56" s="2422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481" t="s">
        <v>62</v>
      </c>
      <c r="B57" s="482"/>
      <c r="C57" s="482"/>
      <c r="D57" s="482"/>
      <c r="E57" s="482"/>
      <c r="F57" s="482"/>
      <c r="G57" s="482"/>
      <c r="H57" s="482"/>
      <c r="I57" s="482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3151" t="s">
        <v>63</v>
      </c>
      <c r="B58" s="3161"/>
      <c r="C58" s="3151" t="s">
        <v>64</v>
      </c>
      <c r="D58" s="3161"/>
      <c r="E58" s="3182"/>
      <c r="F58" s="3149" t="s">
        <v>65</v>
      </c>
      <c r="G58" s="3162"/>
      <c r="H58" s="3162"/>
      <c r="I58" s="3162"/>
      <c r="J58" s="3162"/>
      <c r="K58" s="3162"/>
      <c r="L58" s="3162"/>
      <c r="M58" s="3162"/>
      <c r="N58" s="3162"/>
      <c r="O58" s="3113"/>
      <c r="P58" s="3279" t="s">
        <v>66</v>
      </c>
      <c r="Q58" s="3182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505"/>
      <c r="B59" s="2366"/>
      <c r="C59" s="2332"/>
      <c r="D59" s="3278"/>
      <c r="E59" s="2333"/>
      <c r="F59" s="3149" t="s">
        <v>68</v>
      </c>
      <c r="G59" s="3150"/>
      <c r="H59" s="3162" t="s">
        <v>69</v>
      </c>
      <c r="I59" s="3150"/>
      <c r="J59" s="3162" t="s">
        <v>70</v>
      </c>
      <c r="K59" s="3162"/>
      <c r="L59" s="3149" t="s">
        <v>71</v>
      </c>
      <c r="M59" s="3150"/>
      <c r="N59" s="3149" t="s">
        <v>72</v>
      </c>
      <c r="O59" s="3113"/>
      <c r="P59" s="2343"/>
      <c r="Q59" s="2331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332"/>
      <c r="B60" s="3278"/>
      <c r="C60" s="1182" t="s">
        <v>17</v>
      </c>
      <c r="D60" s="1183" t="s">
        <v>18</v>
      </c>
      <c r="E60" s="1250" t="s">
        <v>19</v>
      </c>
      <c r="F60" s="1182" t="s">
        <v>18</v>
      </c>
      <c r="G60" s="1250" t="s">
        <v>19</v>
      </c>
      <c r="H60" s="1182" t="s">
        <v>18</v>
      </c>
      <c r="I60" s="1250" t="s">
        <v>19</v>
      </c>
      <c r="J60" s="1182" t="s">
        <v>18</v>
      </c>
      <c r="K60" s="1264" t="s">
        <v>19</v>
      </c>
      <c r="L60" s="1182" t="s">
        <v>18</v>
      </c>
      <c r="M60" s="1250" t="s">
        <v>19</v>
      </c>
      <c r="N60" s="1182" t="s">
        <v>18</v>
      </c>
      <c r="O60" s="1184" t="s">
        <v>19</v>
      </c>
      <c r="P60" s="3280"/>
      <c r="Q60" s="2333"/>
      <c r="R60" s="3"/>
      <c r="S60" s="3"/>
      <c r="T60" s="3"/>
      <c r="U60" s="3"/>
      <c r="V60" s="3"/>
      <c r="W60" s="3"/>
      <c r="X60" s="3"/>
      <c r="Y60" s="3"/>
      <c r="Z60" s="3"/>
      <c r="AA60" s="1380"/>
      <c r="AB60" s="1381"/>
    </row>
    <row r="61" spans="1:130" ht="16.350000000000001" customHeight="1" x14ac:dyDescent="0.25">
      <c r="A61" s="3276" t="s">
        <v>73</v>
      </c>
      <c r="B61" s="3277"/>
      <c r="C61" s="1377">
        <f t="shared" ref="C61:C67" si="7">SUM(D61+E61)</f>
        <v>0</v>
      </c>
      <c r="D61" s="1055">
        <f>SUM(F61+H61+J61+L61+N61)</f>
        <v>0</v>
      </c>
      <c r="E61" s="1369">
        <f>SUM(G61+I61+K61+M61+O61)</f>
        <v>0</v>
      </c>
      <c r="F61" s="1361"/>
      <c r="G61" s="1035"/>
      <c r="H61" s="1382"/>
      <c r="I61" s="1035"/>
      <c r="J61" s="1382"/>
      <c r="K61" s="1064"/>
      <c r="L61" s="1361"/>
      <c r="M61" s="1035"/>
      <c r="N61" s="1361"/>
      <c r="O61" s="1037"/>
      <c r="P61" s="1383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1384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3116" t="s">
        <v>74</v>
      </c>
      <c r="B62" s="3116"/>
      <c r="C62" s="1324">
        <f t="shared" si="7"/>
        <v>0</v>
      </c>
      <c r="D62" s="112">
        <f t="shared" ref="D62:E64" si="8">SUM(F62+H62+J62)</f>
        <v>0</v>
      </c>
      <c r="E62" s="425">
        <f t="shared" si="8"/>
        <v>0</v>
      </c>
      <c r="F62" s="1278"/>
      <c r="G62" s="73"/>
      <c r="H62" s="160"/>
      <c r="I62" s="73"/>
      <c r="J62" s="160"/>
      <c r="K62" s="161"/>
      <c r="L62" s="1385"/>
      <c r="M62" s="163"/>
      <c r="N62" s="1385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1380"/>
      <c r="AB62" s="1381"/>
      <c r="CA62" s="167" t="str">
        <f>IF(CG62=1," * El Número de menores pertenecientes a Pueblos Originarios NO puede ser mayor al Número Total de Menores. ","")</f>
        <v/>
      </c>
      <c r="CB62" s="167" t="str">
        <f>IF(CH62=1," * El Número de menores pertenecientes a Población Migrante NO puede ser mayor al Número Total de Menores. ","")</f>
        <v/>
      </c>
      <c r="CG62" s="167">
        <f>IF(P62&gt;$C62,1,0)</f>
        <v>0</v>
      </c>
      <c r="CH62" s="167">
        <f>IF(Q62&gt;$C62,1,0)</f>
        <v>0</v>
      </c>
    </row>
    <row r="63" spans="1:130" ht="16.350000000000001" customHeight="1" x14ac:dyDescent="0.25">
      <c r="A63" s="2418" t="s">
        <v>75</v>
      </c>
      <c r="B63" s="2419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1380"/>
      <c r="AB63" s="1381"/>
      <c r="CA63" s="167" t="str">
        <f t="shared" ref="CA63:CA67" si="9">IF(CG63=1," * El Número de menores pertenecientes a Pueblos Originarios NO puede ser mayor al Número Total de Menores. ","")</f>
        <v/>
      </c>
      <c r="CB63" s="167" t="str">
        <f t="shared" ref="CB63:CB67" si="10">IF(CH63=1," * El Número de menores pertenecientes a Población Migrante NO puede ser mayor al Número Total de Menores. ","")</f>
        <v/>
      </c>
      <c r="CG63" s="167">
        <f t="shared" ref="CG63:CH67" si="11">IF(P63&gt;$C63,1,0)</f>
        <v>0</v>
      </c>
      <c r="CH63" s="167">
        <f t="shared" si="11"/>
        <v>0</v>
      </c>
    </row>
    <row r="64" spans="1:130" ht="16.350000000000001" customHeight="1" x14ac:dyDescent="0.25">
      <c r="A64" s="2420" t="s">
        <v>76</v>
      </c>
      <c r="B64" s="2420"/>
      <c r="C64" s="88">
        <f t="shared" si="7"/>
        <v>0</v>
      </c>
      <c r="D64" s="89">
        <f t="shared" si="8"/>
        <v>0</v>
      </c>
      <c r="E64" s="168">
        <f t="shared" si="8"/>
        <v>0</v>
      </c>
      <c r="F64" s="1386"/>
      <c r="G64" s="1387"/>
      <c r="H64" s="176"/>
      <c r="I64" s="1387"/>
      <c r="J64" s="176"/>
      <c r="K64" s="542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1388"/>
      <c r="AB64" s="1381"/>
      <c r="CA64" s="167" t="str">
        <f t="shared" si="9"/>
        <v/>
      </c>
      <c r="CB64" s="167" t="str">
        <f t="shared" si="10"/>
        <v/>
      </c>
      <c r="CG64" s="167">
        <f t="shared" si="11"/>
        <v>0</v>
      </c>
      <c r="CH64" s="167">
        <f t="shared" si="11"/>
        <v>0</v>
      </c>
    </row>
    <row r="65" spans="1:130" ht="16.350000000000001" customHeight="1" x14ac:dyDescent="0.25">
      <c r="A65" s="2420" t="s">
        <v>77</v>
      </c>
      <c r="B65" s="2420"/>
      <c r="C65" s="1389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542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560"/>
      <c r="CA65" s="167" t="str">
        <f t="shared" si="9"/>
        <v/>
      </c>
      <c r="CB65" s="167" t="str">
        <f t="shared" si="10"/>
        <v/>
      </c>
      <c r="CG65" s="167">
        <f t="shared" si="11"/>
        <v>0</v>
      </c>
      <c r="CH65" s="167">
        <f t="shared" si="11"/>
        <v>0</v>
      </c>
    </row>
    <row r="66" spans="1:130" ht="16.350000000000001" customHeight="1" x14ac:dyDescent="0.25">
      <c r="A66" s="2553" t="s">
        <v>78</v>
      </c>
      <c r="B66" s="2553"/>
      <c r="C66" s="1389">
        <f t="shared" si="7"/>
        <v>0</v>
      </c>
      <c r="D66" s="89">
        <f t="shared" ref="D66:D67" si="12">SUM(J66+L66+N66)</f>
        <v>0</v>
      </c>
      <c r="E66" s="425">
        <f>SUM(K66+M66+O66)</f>
        <v>0</v>
      </c>
      <c r="F66" s="182"/>
      <c r="G66" s="183"/>
      <c r="H66" s="182"/>
      <c r="I66" s="183"/>
      <c r="J66" s="176"/>
      <c r="K66" s="542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560"/>
      <c r="CA66" s="167" t="str">
        <f t="shared" si="9"/>
        <v/>
      </c>
      <c r="CB66" s="167" t="str">
        <f t="shared" si="10"/>
        <v/>
      </c>
      <c r="CG66" s="167">
        <f t="shared" si="11"/>
        <v>0</v>
      </c>
      <c r="CH66" s="167">
        <f t="shared" si="11"/>
        <v>0</v>
      </c>
    </row>
    <row r="67" spans="1:130" ht="16.350000000000001" customHeight="1" x14ac:dyDescent="0.25">
      <c r="A67" s="2410" t="s">
        <v>79</v>
      </c>
      <c r="B67" s="2410"/>
      <c r="C67" s="184">
        <f t="shared" si="7"/>
        <v>0</v>
      </c>
      <c r="D67" s="92">
        <f t="shared" si="12"/>
        <v>0</v>
      </c>
      <c r="E67" s="185">
        <f>SUM(K67+M67+O67)</f>
        <v>0</v>
      </c>
      <c r="F67" s="186"/>
      <c r="G67" s="187"/>
      <c r="H67" s="186"/>
      <c r="I67" s="187"/>
      <c r="J67" s="188"/>
      <c r="K67" s="189"/>
      <c r="L67" s="190"/>
      <c r="M67" s="487"/>
      <c r="N67" s="368"/>
      <c r="O67" s="193"/>
      <c r="P67" s="194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560"/>
      <c r="CA67" s="167" t="str">
        <f t="shared" si="9"/>
        <v/>
      </c>
      <c r="CB67" s="167" t="str">
        <f t="shared" si="10"/>
        <v/>
      </c>
      <c r="CG67" s="167">
        <f t="shared" si="11"/>
        <v>0</v>
      </c>
      <c r="CH67" s="167">
        <f t="shared" si="11"/>
        <v>0</v>
      </c>
    </row>
    <row r="68" spans="1:130" s="8" customFormat="1" ht="31.35" customHeight="1" x14ac:dyDescent="0.25">
      <c r="A68" s="195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390"/>
      <c r="V68" s="1390"/>
      <c r="W68" s="1390"/>
      <c r="X68" s="1390"/>
      <c r="Y68" s="1390"/>
      <c r="Z68" s="1388"/>
      <c r="AA68" s="1388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5" t="s">
        <v>81</v>
      </c>
      <c r="B69" s="195"/>
      <c r="C69" s="195"/>
      <c r="D69" s="195"/>
      <c r="E69" s="195"/>
      <c r="F69" s="195"/>
      <c r="G69" s="195"/>
      <c r="H69" s="195"/>
      <c r="I69" s="195"/>
      <c r="J69" s="197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1388"/>
      <c r="V69" s="1388"/>
      <c r="W69" s="1388"/>
      <c r="X69" s="1388"/>
      <c r="Y69" s="1388"/>
      <c r="Z69" s="1388"/>
      <c r="AA69" s="1388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3254" t="s">
        <v>82</v>
      </c>
      <c r="B70" s="3254"/>
      <c r="C70" s="3254" t="s">
        <v>64</v>
      </c>
      <c r="D70" s="512"/>
      <c r="E70" s="3"/>
      <c r="F70" s="3"/>
      <c r="G70" s="3"/>
      <c r="H70" s="3"/>
      <c r="I70" s="3"/>
      <c r="J70" s="3"/>
      <c r="K70" s="199"/>
      <c r="L70" s="199"/>
      <c r="M70" s="199"/>
      <c r="N70" s="7"/>
      <c r="O70" s="7"/>
      <c r="P70" s="7"/>
      <c r="Q70" s="7"/>
      <c r="R70" s="1391"/>
      <c r="S70" s="1391"/>
      <c r="T70" s="1391"/>
      <c r="U70" s="1391"/>
      <c r="V70" s="1391"/>
      <c r="W70" s="1391"/>
      <c r="X70" s="1391"/>
      <c r="Y70" s="1391"/>
      <c r="Z70" s="1391"/>
      <c r="AA70" s="1391"/>
    </row>
    <row r="71" spans="1:130" ht="16.350000000000001" customHeight="1" x14ac:dyDescent="0.25">
      <c r="A71" s="2382"/>
      <c r="B71" s="2382"/>
      <c r="C71" s="2382"/>
      <c r="D71" s="3"/>
      <c r="E71" s="3"/>
      <c r="F71" s="3"/>
      <c r="G71" s="3"/>
      <c r="H71" s="3"/>
      <c r="I71" s="3"/>
      <c r="J71" s="3"/>
      <c r="K71" s="199"/>
      <c r="L71" s="199"/>
      <c r="M71" s="199"/>
      <c r="N71" s="7"/>
      <c r="O71" s="7"/>
      <c r="P71" s="7"/>
      <c r="Q71" s="7"/>
      <c r="R71" s="1391"/>
      <c r="S71" s="1391"/>
      <c r="T71" s="1391"/>
      <c r="U71" s="1391"/>
      <c r="V71" s="1391"/>
      <c r="W71" s="1391"/>
      <c r="X71" s="1391"/>
      <c r="Y71" s="1391"/>
      <c r="Z71" s="1391"/>
      <c r="AA71" s="1391"/>
    </row>
    <row r="72" spans="1:130" ht="16.350000000000001" customHeight="1" x14ac:dyDescent="0.25">
      <c r="A72" s="3274" t="s">
        <v>64</v>
      </c>
      <c r="B72" s="3274"/>
      <c r="C72" s="1392">
        <f>SUM(C73:C76)</f>
        <v>0</v>
      </c>
      <c r="D72" s="1"/>
      <c r="E72" s="3"/>
      <c r="F72" s="3"/>
      <c r="G72" s="3"/>
      <c r="H72" s="3"/>
      <c r="I72" s="3"/>
      <c r="J72" s="3"/>
      <c r="K72" s="199"/>
      <c r="L72" s="199"/>
      <c r="M72" s="199"/>
      <c r="N72" s="7"/>
      <c r="O72" s="7"/>
      <c r="P72" s="7"/>
      <c r="Q72" s="7"/>
      <c r="R72" s="1391"/>
      <c r="S72" s="1391"/>
      <c r="T72" s="1393"/>
      <c r="U72" s="1393"/>
      <c r="V72" s="1393"/>
      <c r="W72" s="1393"/>
      <c r="X72" s="1393"/>
      <c r="Y72" s="1393"/>
      <c r="Z72" s="1391"/>
      <c r="AA72" s="1391"/>
    </row>
    <row r="73" spans="1:130" ht="16.350000000000001" customHeight="1" x14ac:dyDescent="0.25">
      <c r="A73" s="3275" t="s">
        <v>83</v>
      </c>
      <c r="B73" s="3275"/>
      <c r="C73" s="1394"/>
      <c r="D73" s="1"/>
      <c r="E73" s="3"/>
      <c r="F73" s="3"/>
      <c r="G73" s="3"/>
      <c r="H73" s="3"/>
      <c r="I73" s="3"/>
      <c r="J73" s="3"/>
      <c r="K73" s="199"/>
      <c r="L73" s="199"/>
      <c r="M73" s="199"/>
      <c r="N73" s="7"/>
      <c r="O73" s="7"/>
      <c r="P73" s="7"/>
      <c r="Q73" s="7"/>
      <c r="R73" s="1391"/>
      <c r="S73" s="1391"/>
      <c r="T73" s="1393"/>
      <c r="U73" s="1393"/>
      <c r="V73" s="1393"/>
      <c r="W73" s="1393"/>
      <c r="X73" s="1393"/>
      <c r="Y73" s="1393"/>
      <c r="Z73" s="1391"/>
      <c r="AA73" s="1391"/>
    </row>
    <row r="74" spans="1:130" ht="16.350000000000001" customHeight="1" x14ac:dyDescent="0.25">
      <c r="A74" s="2403" t="s">
        <v>84</v>
      </c>
      <c r="B74" s="2403"/>
      <c r="C74" s="203"/>
      <c r="D74" s="1"/>
      <c r="E74" s="3"/>
      <c r="F74" s="3"/>
      <c r="G74" s="3"/>
      <c r="H74" s="3"/>
      <c r="I74" s="3"/>
      <c r="J74" s="3"/>
      <c r="K74" s="199"/>
      <c r="L74" s="199"/>
      <c r="M74" s="199"/>
      <c r="N74" s="7"/>
      <c r="O74" s="7"/>
      <c r="P74" s="7"/>
      <c r="Q74" s="7"/>
      <c r="R74" s="1391"/>
      <c r="S74" s="1391"/>
      <c r="T74" s="1393"/>
      <c r="U74" s="1393"/>
      <c r="V74" s="1393"/>
      <c r="W74" s="1393"/>
      <c r="X74" s="1393"/>
      <c r="Y74" s="1393"/>
      <c r="Z74" s="1391"/>
      <c r="AA74" s="1391"/>
    </row>
    <row r="75" spans="1:130" ht="16.350000000000001" customHeight="1" x14ac:dyDescent="0.25">
      <c r="A75" s="2403" t="s">
        <v>22</v>
      </c>
      <c r="B75" s="2403"/>
      <c r="C75" s="203"/>
      <c r="D75" s="1"/>
      <c r="E75" s="3"/>
      <c r="F75" s="3"/>
      <c r="G75" s="3"/>
      <c r="H75" s="3"/>
      <c r="I75" s="3"/>
      <c r="J75" s="3"/>
      <c r="K75" s="199"/>
      <c r="L75" s="199"/>
      <c r="M75" s="199"/>
      <c r="N75" s="7"/>
      <c r="O75" s="7"/>
      <c r="P75" s="7"/>
      <c r="Q75" s="7"/>
      <c r="R75" s="1391"/>
      <c r="S75" s="1391"/>
      <c r="T75" s="1393"/>
      <c r="U75" s="1393"/>
      <c r="V75" s="1393"/>
      <c r="W75" s="1393"/>
      <c r="X75" s="1393"/>
      <c r="Y75" s="1393"/>
      <c r="Z75" s="1391"/>
      <c r="AA75" s="1391"/>
    </row>
    <row r="76" spans="1:130" ht="16.350000000000001" customHeight="1" x14ac:dyDescent="0.25">
      <c r="A76" s="2404" t="s">
        <v>85</v>
      </c>
      <c r="B76" s="2404"/>
      <c r="C76" s="204"/>
      <c r="D76" s="1"/>
      <c r="E76" s="3"/>
      <c r="F76" s="3"/>
      <c r="G76" s="3"/>
      <c r="H76" s="3"/>
      <c r="I76" s="3"/>
      <c r="J76" s="3"/>
      <c r="K76" s="199"/>
      <c r="L76" s="199"/>
      <c r="M76" s="199"/>
      <c r="N76" s="7"/>
      <c r="O76" s="7"/>
      <c r="P76" s="7"/>
      <c r="Q76" s="7"/>
      <c r="R76" s="1391"/>
      <c r="S76" s="1391"/>
      <c r="T76" s="1393"/>
      <c r="U76" s="1393"/>
      <c r="V76" s="1393"/>
      <c r="W76" s="1393"/>
      <c r="X76" s="1393"/>
      <c r="Y76" s="1393"/>
      <c r="Z76" s="1391"/>
      <c r="AA76" s="1391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5"/>
      <c r="G77" s="195"/>
      <c r="H77" s="195"/>
      <c r="I77" s="195"/>
      <c r="J77" s="3"/>
      <c r="K77" s="205"/>
      <c r="L77" s="205"/>
      <c r="M77" s="205"/>
      <c r="N77" s="7"/>
      <c r="O77" s="7"/>
      <c r="P77" s="7"/>
      <c r="Q77" s="7"/>
      <c r="R77" s="1391"/>
      <c r="S77" s="1391"/>
      <c r="T77" s="1391"/>
      <c r="U77" s="1393"/>
      <c r="V77" s="1393"/>
      <c r="W77" s="1393"/>
      <c r="X77" s="1393"/>
      <c r="Y77" s="1393"/>
      <c r="Z77" s="1391"/>
      <c r="AA77" s="1391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3218" t="s">
        <v>87</v>
      </c>
      <c r="B78" s="3220"/>
      <c r="C78" s="1395" t="s">
        <v>88</v>
      </c>
      <c r="D78" s="1395" t="s">
        <v>38</v>
      </c>
      <c r="E78" s="1395" t="s">
        <v>89</v>
      </c>
      <c r="F78" s="1395" t="s">
        <v>90</v>
      </c>
      <c r="G78" s="3"/>
      <c r="H78" s="3"/>
      <c r="I78" s="3"/>
      <c r="J78" s="3"/>
      <c r="K78" s="205"/>
      <c r="L78" s="205"/>
      <c r="M78" s="205"/>
      <c r="N78" s="7"/>
      <c r="O78" s="7"/>
      <c r="P78" s="7"/>
      <c r="Q78" s="7"/>
      <c r="R78" s="1391"/>
      <c r="S78" s="1391"/>
      <c r="T78" s="1391"/>
      <c r="U78" s="1393"/>
      <c r="V78" s="1393"/>
      <c r="W78" s="1393"/>
      <c r="X78" s="1393"/>
      <c r="Y78" s="1393"/>
      <c r="Z78" s="1391"/>
      <c r="AA78" s="1391"/>
      <c r="CG78" s="10">
        <v>0</v>
      </c>
    </row>
    <row r="79" spans="1:130" ht="21.75" customHeight="1" x14ac:dyDescent="0.25">
      <c r="A79" s="3184" t="s">
        <v>91</v>
      </c>
      <c r="B79" s="3271"/>
      <c r="C79" s="1252"/>
      <c r="D79" s="1252"/>
      <c r="E79" s="1252"/>
      <c r="F79" s="1252"/>
      <c r="G79" s="3" t="str">
        <f>CA79&amp;CB79&amp;CC79</f>
        <v/>
      </c>
      <c r="H79" s="3"/>
      <c r="I79" s="3"/>
      <c r="J79" s="3"/>
      <c r="K79" s="205"/>
      <c r="L79" s="205"/>
      <c r="M79" s="205"/>
      <c r="N79" s="7"/>
      <c r="O79" s="7"/>
      <c r="P79" s="7"/>
      <c r="Q79" s="7"/>
      <c r="R79" s="1391"/>
      <c r="S79" s="1391"/>
      <c r="T79" s="1391"/>
      <c r="U79" s="1393"/>
      <c r="V79" s="1393"/>
      <c r="W79" s="1393"/>
      <c r="X79" s="1393"/>
      <c r="Y79" s="1393"/>
      <c r="Z79" s="1391"/>
      <c r="AA79" s="1391"/>
      <c r="CA79" s="167" t="str">
        <f>IF(CG79=1,"* Las Aplicaciones de EPSA con resultado de Riesgo NO DEBE ser MAYOR que el Total de las aplicaciones. ","")</f>
        <v/>
      </c>
      <c r="CB79" s="167" t="str">
        <f>IF(CH79=1,"* Las Aplicaciones de EPSA con resultado de Riesgo NO DEBE ser MENOR que las Derivaciones a equipo de cabecera. ","")</f>
        <v/>
      </c>
      <c r="CC79" s="167" t="str">
        <f>IF(CI79=1,"* Las Aplicaciones de EPSA asociadas a Violencia Intrafamiliar NO DEBEN ser MAYOR al Total de las aplicaciones. ","")</f>
        <v/>
      </c>
      <c r="CG79" s="167">
        <f>IF(C79&lt;D79,1,0)</f>
        <v>0</v>
      </c>
      <c r="CH79" s="167">
        <f>IF(D79&lt;E79,1,0)</f>
        <v>0</v>
      </c>
      <c r="CI79" s="167">
        <f>IF(F79&gt;C79,1,0)</f>
        <v>0</v>
      </c>
    </row>
    <row r="80" spans="1:130" ht="22.5" customHeight="1" x14ac:dyDescent="0.25">
      <c r="A80" s="3272" t="s">
        <v>92</v>
      </c>
      <c r="B80" s="3273"/>
      <c r="C80" s="532"/>
      <c r="D80" s="532"/>
      <c r="E80" s="532"/>
      <c r="F80" s="532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1391"/>
      <c r="S80" s="1391"/>
      <c r="T80" s="1391"/>
      <c r="U80" s="1391"/>
      <c r="V80" s="1391"/>
      <c r="W80" s="1391"/>
      <c r="X80" s="1391"/>
      <c r="Y80" s="1391"/>
      <c r="Z80" s="1391"/>
      <c r="AA80" s="1391"/>
      <c r="CA80" s="167" t="str">
        <f>IF(CG80=1,"* Las Aplicaciones de EPSA con resultado de Riesgo NO DEBE ser MAYOR que el Total de las aplicaciones. ","")</f>
        <v/>
      </c>
      <c r="CB80" s="167" t="str">
        <f>IF(CH80=1,"* Las Aplicaciones de EPSA con resultado de Riesgo NO DEBE ser MENOR que las Derivaciones a equipo de cabecera. ","")</f>
        <v/>
      </c>
      <c r="CC80" s="167" t="str">
        <f>IF(CI80=1,"* Las Aplicaciones de EPSA asociadas a Violencia Intrafamiliar NO DEBEN ser MAYOR al Total de las aplicaciones. ","")</f>
        <v/>
      </c>
      <c r="CG80" s="167">
        <f>IF(C80&lt;D80,1,0)</f>
        <v>0</v>
      </c>
      <c r="CH80" s="167">
        <f>IF(D80&lt;E80,1,0)</f>
        <v>0</v>
      </c>
      <c r="CI80" s="167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5"/>
      <c r="G81" s="195"/>
      <c r="H81" s="195"/>
      <c r="I81" s="1396"/>
      <c r="J81" s="1397"/>
      <c r="K81" s="1396"/>
      <c r="L81" s="1388"/>
      <c r="M81" s="1388"/>
      <c r="N81" s="1388"/>
      <c r="O81" s="1388"/>
      <c r="P81" s="1398"/>
      <c r="Q81" s="1397"/>
      <c r="R81" s="1388"/>
      <c r="S81" s="1388"/>
      <c r="T81" s="1388"/>
      <c r="U81" s="1388"/>
      <c r="V81" s="1388"/>
      <c r="W81" s="1388"/>
      <c r="X81" s="1388"/>
      <c r="Y81" s="1388"/>
      <c r="Z81" s="1388"/>
      <c r="AA81" s="138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3255" t="s">
        <v>94</v>
      </c>
      <c r="B82" s="3269"/>
      <c r="C82" s="1399" t="s">
        <v>88</v>
      </c>
      <c r="D82" s="1400" t="s">
        <v>95</v>
      </c>
      <c r="E82" s="1400" t="s">
        <v>96</v>
      </c>
      <c r="F82" s="1400" t="s">
        <v>97</v>
      </c>
      <c r="G82" s="214"/>
      <c r="H82" s="214"/>
      <c r="I82" s="1401"/>
      <c r="J82" s="1401"/>
      <c r="K82" s="1396"/>
      <c r="L82" s="1391"/>
      <c r="M82" s="1391"/>
      <c r="N82" s="1391"/>
      <c r="O82" s="1391"/>
      <c r="P82" s="1391"/>
      <c r="Q82" s="1391"/>
      <c r="R82" s="1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3269" t="s">
        <v>98</v>
      </c>
      <c r="B83" s="1260" t="s">
        <v>99</v>
      </c>
      <c r="C83" s="1252"/>
      <c r="D83" s="1402"/>
      <c r="E83" s="1252"/>
      <c r="F83" s="1252"/>
      <c r="G83" s="51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1403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331"/>
      <c r="B84" s="219" t="s">
        <v>100</v>
      </c>
      <c r="C84" s="220"/>
      <c r="D84" s="221"/>
      <c r="E84" s="220"/>
      <c r="F84" s="222"/>
      <c r="G84" s="51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1391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401" t="s">
        <v>101</v>
      </c>
      <c r="B85" s="223" t="s">
        <v>102</v>
      </c>
      <c r="C85" s="224"/>
      <c r="D85" s="224"/>
      <c r="E85" s="225"/>
      <c r="F85" s="1394"/>
      <c r="G85" s="51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1391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382"/>
      <c r="B86" s="226" t="s">
        <v>103</v>
      </c>
      <c r="C86" s="204"/>
      <c r="D86" s="204"/>
      <c r="E86" s="227"/>
      <c r="F86" s="204"/>
      <c r="G86" s="51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1391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8"/>
      <c r="C87" s="229"/>
      <c r="D87" s="229"/>
      <c r="E87" s="229"/>
      <c r="F87" s="7"/>
      <c r="G87" s="3"/>
      <c r="H87" s="205"/>
      <c r="I87" s="7"/>
      <c r="J87" s="230"/>
      <c r="K87" s="1397"/>
      <c r="L87" s="1404"/>
      <c r="M87" s="1404"/>
      <c r="N87" s="1391"/>
      <c r="O87" s="1391"/>
      <c r="P87" s="1391"/>
      <c r="Q87" s="1391"/>
      <c r="R87" s="1391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3270" t="s">
        <v>105</v>
      </c>
      <c r="B88" s="3269"/>
      <c r="C88" s="3218" t="s">
        <v>64</v>
      </c>
      <c r="D88" s="3219"/>
      <c r="E88" s="3220"/>
      <c r="F88" s="3218" t="s">
        <v>106</v>
      </c>
      <c r="G88" s="3220"/>
      <c r="H88" s="3218" t="s">
        <v>107</v>
      </c>
      <c r="I88" s="3220"/>
      <c r="J88" s="199"/>
      <c r="K88" s="1405"/>
      <c r="L88" s="1393"/>
      <c r="M88" s="1393"/>
      <c r="N88" s="1404"/>
      <c r="O88" s="1404"/>
      <c r="P88" s="1393"/>
      <c r="Q88" s="1393"/>
      <c r="R88" s="1391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357"/>
      <c r="B89" s="2333"/>
      <c r="C89" s="1406" t="s">
        <v>17</v>
      </c>
      <c r="D89" s="1407" t="s">
        <v>18</v>
      </c>
      <c r="E89" s="1408" t="s">
        <v>19</v>
      </c>
      <c r="F89" s="1409" t="s">
        <v>18</v>
      </c>
      <c r="G89" s="1408" t="s">
        <v>19</v>
      </c>
      <c r="H89" s="1409" t="s">
        <v>18</v>
      </c>
      <c r="I89" s="1408" t="s">
        <v>19</v>
      </c>
      <c r="J89" s="3"/>
      <c r="K89" s="199"/>
      <c r="L89" s="1393"/>
      <c r="M89" s="1393"/>
      <c r="N89" s="1393"/>
      <c r="O89" s="1404"/>
      <c r="P89" s="1404"/>
      <c r="Q89" s="1393"/>
      <c r="R89" s="1393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3218" t="s">
        <v>64</v>
      </c>
      <c r="B90" s="3220"/>
      <c r="C90" s="1410">
        <f>SUM(C91:C95)</f>
        <v>0</v>
      </c>
      <c r="D90" s="1411">
        <f t="shared" ref="D90:I90" si="13">SUM(D91:D95)</f>
        <v>0</v>
      </c>
      <c r="E90" s="1412">
        <f t="shared" si="13"/>
        <v>0</v>
      </c>
      <c r="F90" s="1413">
        <f>SUM(F91:F95)</f>
        <v>0</v>
      </c>
      <c r="G90" s="1414">
        <f t="shared" si="13"/>
        <v>0</v>
      </c>
      <c r="H90" s="1413">
        <f t="shared" si="13"/>
        <v>0</v>
      </c>
      <c r="I90" s="1414">
        <f t="shared" si="13"/>
        <v>0</v>
      </c>
      <c r="J90" s="19"/>
      <c r="K90" s="19"/>
      <c r="L90" s="1415"/>
      <c r="M90" s="1393"/>
      <c r="N90" s="1393"/>
      <c r="O90" s="1404"/>
      <c r="P90" s="1404"/>
      <c r="Q90" s="1416"/>
      <c r="R90" s="1416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3267" t="s">
        <v>22</v>
      </c>
      <c r="B91" s="3268"/>
      <c r="C91" s="1417">
        <f>SUM(D91+E91)</f>
        <v>0</v>
      </c>
      <c r="D91" s="1418">
        <f>SUM(F91+H91)</f>
        <v>0</v>
      </c>
      <c r="E91" s="1419">
        <f t="shared" ref="D91:E95" si="14">SUM(G91+I91)</f>
        <v>0</v>
      </c>
      <c r="F91" s="1420"/>
      <c r="G91" s="1421"/>
      <c r="H91" s="1420"/>
      <c r="I91" s="1421"/>
      <c r="J91" s="199"/>
      <c r="K91" s="199"/>
      <c r="L91" s="1393"/>
      <c r="M91" s="1393"/>
      <c r="N91" s="1393"/>
      <c r="O91" s="1404"/>
      <c r="P91" s="1404"/>
      <c r="Q91" s="1416"/>
      <c r="R91" s="1416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397" t="s">
        <v>85</v>
      </c>
      <c r="B92" s="2348"/>
      <c r="C92" s="1277">
        <f>SUM(D92+E92)</f>
        <v>0</v>
      </c>
      <c r="D92" s="250">
        <f t="shared" si="14"/>
        <v>0</v>
      </c>
      <c r="E92" s="251">
        <f t="shared" si="14"/>
        <v>0</v>
      </c>
      <c r="F92" s="1278"/>
      <c r="G92" s="252"/>
      <c r="H92" s="1278"/>
      <c r="I92" s="252"/>
      <c r="J92" s="199"/>
      <c r="K92" s="199"/>
      <c r="L92" s="1393"/>
      <c r="M92" s="1393"/>
      <c r="N92" s="1393"/>
      <c r="O92" s="1404"/>
      <c r="P92" s="1404"/>
      <c r="Q92" s="1416"/>
      <c r="R92" s="1416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397" t="s">
        <v>84</v>
      </c>
      <c r="B93" s="2348"/>
      <c r="C93" s="1277">
        <f>SUM(D93+E93)</f>
        <v>0</v>
      </c>
      <c r="D93" s="250">
        <f t="shared" si="14"/>
        <v>0</v>
      </c>
      <c r="E93" s="251">
        <f t="shared" si="14"/>
        <v>0</v>
      </c>
      <c r="F93" s="82"/>
      <c r="G93" s="86"/>
      <c r="H93" s="82"/>
      <c r="I93" s="86"/>
      <c r="J93" s="199"/>
      <c r="K93" s="199"/>
      <c r="L93" s="1393"/>
      <c r="M93" s="1393"/>
      <c r="N93" s="1393"/>
      <c r="O93" s="1404"/>
      <c r="P93" s="1404"/>
      <c r="Q93" s="1416"/>
      <c r="R93" s="1416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398" t="s">
        <v>108</v>
      </c>
      <c r="B94" s="2399"/>
      <c r="C94" s="253">
        <f>SUM(D94+E94)</f>
        <v>0</v>
      </c>
      <c r="D94" s="254">
        <f t="shared" si="14"/>
        <v>0</v>
      </c>
      <c r="E94" s="255">
        <f t="shared" si="14"/>
        <v>0</v>
      </c>
      <c r="F94" s="105"/>
      <c r="G94" s="109"/>
      <c r="H94" s="105"/>
      <c r="I94" s="109"/>
      <c r="J94" s="199"/>
      <c r="K94" s="199"/>
      <c r="L94" s="1393"/>
      <c r="M94" s="1393"/>
      <c r="N94" s="1393"/>
      <c r="O94" s="1404"/>
      <c r="P94" s="1404"/>
      <c r="Q94" s="1416"/>
      <c r="R94" s="1416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384" t="s">
        <v>109</v>
      </c>
      <c r="B95" s="2385"/>
      <c r="C95" s="256">
        <f>SUM(D95+E95)</f>
        <v>0</v>
      </c>
      <c r="D95" s="257">
        <f t="shared" si="14"/>
        <v>0</v>
      </c>
      <c r="E95" s="140">
        <f t="shared" si="14"/>
        <v>0</v>
      </c>
      <c r="F95" s="54"/>
      <c r="G95" s="55"/>
      <c r="H95" s="54"/>
      <c r="I95" s="55"/>
      <c r="J95" s="199"/>
      <c r="K95" s="199"/>
      <c r="L95" s="1393"/>
      <c r="M95" s="1393"/>
      <c r="N95" s="1393"/>
      <c r="O95" s="1404"/>
      <c r="P95" s="1404"/>
      <c r="Q95" s="1416"/>
      <c r="R95" s="1416"/>
      <c r="S95" s="7"/>
      <c r="T95" s="7"/>
      <c r="U95" s="7"/>
      <c r="V95" s="7"/>
      <c r="W95" s="7"/>
      <c r="X95" s="7"/>
      <c r="Y95" s="7"/>
      <c r="Z95" s="7"/>
      <c r="AA95" s="7"/>
    </row>
    <row r="96" spans="1:130" s="261" customFormat="1" ht="31.35" customHeight="1" x14ac:dyDescent="0.25">
      <c r="A96" s="2386" t="s">
        <v>110</v>
      </c>
      <c r="B96" s="2386"/>
      <c r="C96" s="2386"/>
      <c r="D96" s="2386"/>
      <c r="E96" s="2386"/>
      <c r="F96" s="2386"/>
      <c r="G96" s="2386"/>
      <c r="H96" s="2386"/>
      <c r="I96" s="2386"/>
      <c r="J96" s="2386"/>
      <c r="K96" s="2386"/>
      <c r="L96" s="2386"/>
      <c r="M96" s="2386"/>
      <c r="N96" s="2386"/>
      <c r="O96" s="2386"/>
      <c r="P96" s="2386"/>
      <c r="Q96" s="258"/>
      <c r="R96" s="7"/>
      <c r="S96" s="7"/>
      <c r="T96" s="7"/>
      <c r="U96" s="7"/>
      <c r="V96" s="7"/>
      <c r="W96" s="7"/>
      <c r="X96" s="7"/>
      <c r="Y96" s="7"/>
      <c r="Z96" s="7"/>
      <c r="AA96" s="7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60"/>
      <c r="CB96" s="260"/>
      <c r="CC96" s="260"/>
      <c r="CD96" s="260"/>
      <c r="CE96" s="260"/>
      <c r="CF96" s="260"/>
      <c r="CG96" s="260"/>
      <c r="CH96" s="260"/>
      <c r="CI96" s="260"/>
      <c r="CJ96" s="260"/>
      <c r="CK96" s="260"/>
      <c r="CL96" s="260"/>
      <c r="CM96" s="260"/>
      <c r="CN96" s="260"/>
      <c r="CO96" s="260"/>
      <c r="CP96" s="260"/>
      <c r="CQ96" s="260"/>
      <c r="CR96" s="260"/>
      <c r="CS96" s="260"/>
      <c r="CT96" s="260"/>
      <c r="CU96" s="260"/>
      <c r="CV96" s="260"/>
      <c r="CW96" s="260"/>
      <c r="CX96" s="260"/>
      <c r="CY96" s="260"/>
      <c r="CZ96" s="260"/>
    </row>
    <row r="97" spans="1:130" s="261" customFormat="1" ht="31.35" customHeight="1" x14ac:dyDescent="0.25">
      <c r="A97" s="2387" t="s">
        <v>111</v>
      </c>
      <c r="B97" s="2387"/>
      <c r="C97" s="2387"/>
      <c r="D97" s="2387"/>
      <c r="E97" s="2387"/>
      <c r="F97" s="2388"/>
      <c r="G97" s="2388"/>
      <c r="H97" s="2388"/>
      <c r="I97" s="2388"/>
      <c r="J97" s="2388"/>
      <c r="K97" s="2388"/>
      <c r="L97" s="2388"/>
      <c r="M97" s="2388"/>
      <c r="N97" s="2388"/>
      <c r="O97" s="2388"/>
      <c r="P97" s="2388"/>
      <c r="Q97" s="2388"/>
      <c r="R97" s="7"/>
      <c r="S97" s="7"/>
      <c r="T97" s="7"/>
      <c r="U97" s="7"/>
      <c r="V97" s="7"/>
      <c r="W97" s="7"/>
      <c r="X97" s="7"/>
      <c r="Y97" s="7"/>
      <c r="Z97" s="7"/>
      <c r="AA97" s="7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  <c r="CY97" s="260"/>
      <c r="CZ97" s="260"/>
    </row>
    <row r="98" spans="1:130" s="20" customFormat="1" ht="31.35" customHeight="1" x14ac:dyDescent="0.25">
      <c r="A98" s="3265" t="s">
        <v>112</v>
      </c>
      <c r="B98" s="3256"/>
      <c r="C98" s="3255" t="s">
        <v>113</v>
      </c>
      <c r="D98" s="3161"/>
      <c r="E98" s="3182"/>
      <c r="F98" s="3238" t="s">
        <v>28</v>
      </c>
      <c r="G98" s="3266"/>
      <c r="H98" s="3266"/>
      <c r="I98" s="3266"/>
      <c r="J98" s="3266"/>
      <c r="K98" s="3266"/>
      <c r="L98" s="3266"/>
      <c r="M98" s="3266"/>
      <c r="N98" s="3266"/>
      <c r="O98" s="3266"/>
      <c r="P98" s="3266"/>
      <c r="Q98" s="3266"/>
      <c r="R98" s="3266"/>
      <c r="S98" s="3266"/>
      <c r="T98" s="3266"/>
      <c r="U98" s="3239"/>
      <c r="V98" s="262"/>
      <c r="W98" s="228"/>
      <c r="X98" s="228"/>
      <c r="Y98" s="228"/>
      <c r="Z98" s="228"/>
      <c r="AA98" s="228"/>
      <c r="CA98" s="263"/>
      <c r="CB98" s="263"/>
      <c r="CC98" s="263"/>
      <c r="CD98" s="263"/>
      <c r="CE98" s="263"/>
      <c r="CF98" s="263"/>
      <c r="CG98" s="263"/>
      <c r="CH98" s="263"/>
      <c r="CI98" s="263"/>
      <c r="CJ98" s="263"/>
      <c r="CK98" s="263"/>
      <c r="CL98" s="263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263"/>
    </row>
    <row r="99" spans="1:130" s="20" customFormat="1" ht="16.350000000000001" customHeight="1" x14ac:dyDescent="0.25">
      <c r="A99" s="2539"/>
      <c r="B99" s="2360"/>
      <c r="C99" s="2332"/>
      <c r="D99" s="2357"/>
      <c r="E99" s="2333"/>
      <c r="F99" s="3218" t="s">
        <v>114</v>
      </c>
      <c r="G99" s="3219"/>
      <c r="H99" s="3218" t="s">
        <v>115</v>
      </c>
      <c r="I99" s="3220"/>
      <c r="J99" s="3218" t="s">
        <v>116</v>
      </c>
      <c r="K99" s="3220"/>
      <c r="L99" s="3218" t="s">
        <v>117</v>
      </c>
      <c r="M99" s="3220"/>
      <c r="N99" s="3218" t="s">
        <v>118</v>
      </c>
      <c r="O99" s="3220"/>
      <c r="P99" s="3218" t="s">
        <v>119</v>
      </c>
      <c r="Q99" s="3220"/>
      <c r="R99" s="3218" t="s">
        <v>120</v>
      </c>
      <c r="S99" s="3220"/>
      <c r="T99" s="3218" t="s">
        <v>121</v>
      </c>
      <c r="U99" s="3220"/>
      <c r="V99" s="228"/>
      <c r="W99" s="228"/>
      <c r="X99" s="228"/>
      <c r="Y99" s="228"/>
      <c r="Z99" s="228"/>
      <c r="AA99" s="228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  <c r="BO99" s="263"/>
      <c r="BP99" s="263"/>
      <c r="BQ99" s="263"/>
      <c r="BR99" s="263"/>
      <c r="BS99" s="263"/>
      <c r="BT99" s="263"/>
      <c r="BU99" s="263"/>
      <c r="BV99" s="263"/>
      <c r="BW99" s="263"/>
      <c r="BX99" s="263"/>
      <c r="BY99" s="263"/>
      <c r="BZ99" s="263"/>
      <c r="CA99" s="263"/>
      <c r="CB99" s="263"/>
      <c r="CC99" s="263"/>
      <c r="CD99" s="263"/>
      <c r="CE99" s="263"/>
      <c r="CF99" s="263"/>
      <c r="CG99" s="263"/>
      <c r="CH99" s="263"/>
      <c r="CI99" s="263"/>
      <c r="CJ99" s="263"/>
      <c r="CK99" s="263"/>
      <c r="CL99" s="263"/>
      <c r="CM99" s="263"/>
      <c r="CN99" s="263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3"/>
      <c r="DG99" s="263"/>
      <c r="DH99" s="263"/>
      <c r="DI99" s="263"/>
      <c r="DJ99" s="263"/>
      <c r="DK99" s="263"/>
      <c r="DL99" s="263"/>
      <c r="DM99" s="263"/>
      <c r="DN99" s="263"/>
      <c r="DO99" s="263"/>
      <c r="DP99" s="263"/>
      <c r="DQ99" s="263"/>
      <c r="DR99" s="263"/>
      <c r="DS99" s="263"/>
      <c r="DT99" s="263"/>
      <c r="DU99" s="263"/>
      <c r="DV99" s="263"/>
      <c r="DW99" s="263"/>
      <c r="DX99" s="263"/>
      <c r="DY99" s="263"/>
      <c r="DZ99" s="263"/>
    </row>
    <row r="100" spans="1:130" s="20" customFormat="1" ht="16.350000000000001" customHeight="1" x14ac:dyDescent="0.25">
      <c r="A100" s="2391"/>
      <c r="B100" s="2361"/>
      <c r="C100" s="1406" t="s">
        <v>17</v>
      </c>
      <c r="D100" s="1422" t="s">
        <v>18</v>
      </c>
      <c r="E100" s="1175" t="s">
        <v>19</v>
      </c>
      <c r="F100" s="1409" t="s">
        <v>18</v>
      </c>
      <c r="G100" s="1282" t="s">
        <v>19</v>
      </c>
      <c r="H100" s="1409" t="s">
        <v>18</v>
      </c>
      <c r="I100" s="1256" t="s">
        <v>19</v>
      </c>
      <c r="J100" s="1409" t="s">
        <v>18</v>
      </c>
      <c r="K100" s="1256" t="s">
        <v>19</v>
      </c>
      <c r="L100" s="1409" t="s">
        <v>18</v>
      </c>
      <c r="M100" s="1256" t="s">
        <v>19</v>
      </c>
      <c r="N100" s="1409" t="s">
        <v>18</v>
      </c>
      <c r="O100" s="1256" t="s">
        <v>19</v>
      </c>
      <c r="P100" s="1409" t="s">
        <v>18</v>
      </c>
      <c r="Q100" s="1256" t="s">
        <v>19</v>
      </c>
      <c r="R100" s="1409" t="s">
        <v>18</v>
      </c>
      <c r="S100" s="1256" t="s">
        <v>19</v>
      </c>
      <c r="T100" s="1409" t="s">
        <v>18</v>
      </c>
      <c r="U100" s="1256" t="s">
        <v>19</v>
      </c>
      <c r="V100" s="228"/>
      <c r="W100" s="228"/>
      <c r="X100" s="228"/>
      <c r="Y100" s="228"/>
      <c r="Z100" s="228"/>
      <c r="AA100" s="228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  <c r="BO100" s="263"/>
      <c r="BP100" s="263"/>
      <c r="BQ100" s="263"/>
      <c r="BR100" s="263"/>
      <c r="BS100" s="26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263"/>
      <c r="CL100" s="263"/>
      <c r="CM100" s="263"/>
      <c r="CN100" s="263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3"/>
      <c r="DG100" s="263"/>
      <c r="DH100" s="263"/>
      <c r="DI100" s="263"/>
      <c r="DJ100" s="263"/>
      <c r="DK100" s="263"/>
      <c r="DL100" s="263"/>
      <c r="DM100" s="263"/>
      <c r="DN100" s="263"/>
      <c r="DO100" s="263"/>
      <c r="DP100" s="263"/>
      <c r="DQ100" s="263"/>
      <c r="DR100" s="263"/>
      <c r="DS100" s="263"/>
      <c r="DT100" s="263"/>
      <c r="DU100" s="263"/>
      <c r="DV100" s="263"/>
      <c r="DW100" s="263"/>
      <c r="DX100" s="263"/>
      <c r="DY100" s="263"/>
      <c r="DZ100" s="263"/>
    </row>
    <row r="101" spans="1:130" s="20" customFormat="1" ht="16.350000000000001" customHeight="1" x14ac:dyDescent="0.25">
      <c r="A101" s="3173" t="s">
        <v>122</v>
      </c>
      <c r="B101" s="3173"/>
      <c r="C101" s="1283">
        <f>SUM(D101+E101)</f>
        <v>0</v>
      </c>
      <c r="D101" s="44">
        <f>+H101+J101+L101+N101+P101+R101+T101</f>
        <v>0</v>
      </c>
      <c r="E101" s="1423">
        <f>+I101+K101+M101+O101+Q101+S101+U101</f>
        <v>0</v>
      </c>
      <c r="F101" s="1285"/>
      <c r="G101" s="1424"/>
      <c r="H101" s="1201"/>
      <c r="I101" s="96"/>
      <c r="J101" s="1201"/>
      <c r="K101" s="96"/>
      <c r="L101" s="1201"/>
      <c r="M101" s="96"/>
      <c r="N101" s="1201"/>
      <c r="O101" s="96"/>
      <c r="P101" s="1287"/>
      <c r="Q101" s="96"/>
      <c r="R101" s="1287"/>
      <c r="S101" s="96"/>
      <c r="T101" s="1287"/>
      <c r="U101" s="96"/>
      <c r="V101" s="228"/>
      <c r="W101" s="228"/>
      <c r="X101" s="228"/>
      <c r="Y101" s="228"/>
      <c r="Z101" s="228"/>
      <c r="AA101" s="228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  <c r="BO101" s="263"/>
      <c r="BP101" s="263"/>
      <c r="BQ101" s="263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263"/>
      <c r="DH101" s="263"/>
      <c r="DI101" s="263"/>
      <c r="DJ101" s="263"/>
      <c r="DK101" s="263"/>
      <c r="DL101" s="263"/>
      <c r="DM101" s="263"/>
      <c r="DN101" s="263"/>
      <c r="DO101" s="263"/>
      <c r="DP101" s="263"/>
      <c r="DQ101" s="263"/>
      <c r="DR101" s="263"/>
      <c r="DS101" s="263"/>
      <c r="DT101" s="263"/>
      <c r="DU101" s="263"/>
      <c r="DV101" s="263"/>
      <c r="DW101" s="263"/>
      <c r="DX101" s="263"/>
      <c r="DY101" s="263"/>
      <c r="DZ101" s="263"/>
    </row>
    <row r="102" spans="1:130" s="20" customFormat="1" ht="16.350000000000001" customHeight="1" x14ac:dyDescent="0.25">
      <c r="A102" s="2379" t="s">
        <v>123</v>
      </c>
      <c r="B102" s="2379"/>
      <c r="C102" s="272">
        <f t="shared" ref="C102:C109" si="15">SUM(D102+E102)</f>
        <v>0</v>
      </c>
      <c r="D102" s="273">
        <f>SUM(J102+L102+N102+P102+R102+T102)</f>
        <v>0</v>
      </c>
      <c r="E102" s="90">
        <f t="shared" ref="D102:E104" si="16">SUM(K102+M102+O102+Q102+S102+U102)</f>
        <v>0</v>
      </c>
      <c r="F102" s="274"/>
      <c r="G102" s="275"/>
      <c r="H102" s="274"/>
      <c r="I102" s="276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8"/>
      <c r="W102" s="228"/>
      <c r="X102" s="228"/>
      <c r="Y102" s="228"/>
      <c r="Z102" s="228"/>
      <c r="AA102" s="228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3"/>
      <c r="BQ102" s="263"/>
      <c r="BR102" s="263"/>
      <c r="BS102" s="263"/>
      <c r="BT102" s="263"/>
      <c r="BU102" s="263"/>
      <c r="BV102" s="263"/>
      <c r="BW102" s="263"/>
      <c r="BX102" s="263"/>
      <c r="BY102" s="263"/>
      <c r="BZ102" s="263"/>
      <c r="CA102" s="263"/>
      <c r="CB102" s="263"/>
      <c r="CC102" s="263"/>
      <c r="CD102" s="263"/>
      <c r="CE102" s="263"/>
      <c r="CF102" s="263"/>
      <c r="CG102" s="263"/>
      <c r="CH102" s="263"/>
      <c r="CI102" s="263"/>
      <c r="CJ102" s="263"/>
      <c r="CK102" s="263"/>
      <c r="CL102" s="263"/>
      <c r="CM102" s="263"/>
      <c r="CN102" s="263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3"/>
      <c r="DC102" s="263"/>
      <c r="DD102" s="263"/>
      <c r="DE102" s="263"/>
      <c r="DF102" s="263"/>
      <c r="DG102" s="263"/>
      <c r="DH102" s="263"/>
      <c r="DI102" s="263"/>
      <c r="DJ102" s="263"/>
      <c r="DK102" s="263"/>
      <c r="DL102" s="263"/>
      <c r="DM102" s="263"/>
      <c r="DN102" s="263"/>
      <c r="DO102" s="263"/>
      <c r="DP102" s="263"/>
      <c r="DQ102" s="263"/>
      <c r="DR102" s="263"/>
      <c r="DS102" s="263"/>
      <c r="DT102" s="263"/>
      <c r="DU102" s="263"/>
      <c r="DV102" s="263"/>
      <c r="DW102" s="263"/>
      <c r="DX102" s="263"/>
      <c r="DY102" s="263"/>
      <c r="DZ102" s="263"/>
    </row>
    <row r="103" spans="1:130" s="20" customFormat="1" ht="16.350000000000001" customHeight="1" x14ac:dyDescent="0.25">
      <c r="A103" s="2379" t="s">
        <v>124</v>
      </c>
      <c r="B103" s="2379"/>
      <c r="C103" s="272">
        <f t="shared" si="15"/>
        <v>0</v>
      </c>
      <c r="D103" s="273">
        <f t="shared" si="16"/>
        <v>0</v>
      </c>
      <c r="E103" s="90">
        <f t="shared" si="16"/>
        <v>0</v>
      </c>
      <c r="F103" s="277"/>
      <c r="G103" s="278"/>
      <c r="H103" s="277"/>
      <c r="I103" s="279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8"/>
      <c r="W103" s="228"/>
      <c r="X103" s="228"/>
      <c r="Y103" s="228"/>
      <c r="Z103" s="228"/>
      <c r="AA103" s="228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  <c r="BO103" s="263"/>
      <c r="BP103" s="263"/>
      <c r="BQ103" s="263"/>
      <c r="BR103" s="263"/>
      <c r="BS103" s="263"/>
      <c r="BT103" s="263"/>
      <c r="BU103" s="263"/>
      <c r="BV103" s="263"/>
      <c r="BW103" s="263"/>
      <c r="BX103" s="263"/>
      <c r="BY103" s="263"/>
      <c r="BZ103" s="263"/>
      <c r="CA103" s="263"/>
      <c r="CB103" s="263"/>
      <c r="CC103" s="263"/>
      <c r="CD103" s="263"/>
      <c r="CE103" s="263"/>
      <c r="CF103" s="263"/>
      <c r="CG103" s="263"/>
      <c r="CH103" s="263"/>
      <c r="CI103" s="263"/>
      <c r="CJ103" s="263"/>
      <c r="CK103" s="263"/>
      <c r="CL103" s="263"/>
      <c r="CM103" s="263"/>
      <c r="CN103" s="263"/>
      <c r="CO103" s="263"/>
      <c r="CP103" s="263"/>
      <c r="CQ103" s="263"/>
      <c r="CR103" s="263"/>
      <c r="CS103" s="263"/>
      <c r="CT103" s="263"/>
      <c r="CU103" s="263"/>
      <c r="CV103" s="263"/>
      <c r="CW103" s="263"/>
      <c r="CX103" s="263"/>
      <c r="CY103" s="263"/>
      <c r="CZ103" s="263"/>
      <c r="DA103" s="263"/>
      <c r="DB103" s="263"/>
      <c r="DC103" s="263"/>
      <c r="DD103" s="263"/>
      <c r="DE103" s="263"/>
      <c r="DF103" s="263"/>
      <c r="DG103" s="263"/>
      <c r="DH103" s="263"/>
      <c r="DI103" s="263"/>
      <c r="DJ103" s="263"/>
      <c r="DK103" s="263"/>
      <c r="DL103" s="263"/>
      <c r="DM103" s="263"/>
      <c r="DN103" s="263"/>
      <c r="DO103" s="263"/>
      <c r="DP103" s="263"/>
      <c r="DQ103" s="263"/>
      <c r="DR103" s="263"/>
      <c r="DS103" s="263"/>
      <c r="DT103" s="263"/>
      <c r="DU103" s="263"/>
      <c r="DV103" s="263"/>
      <c r="DW103" s="263"/>
      <c r="DX103" s="263"/>
      <c r="DY103" s="263"/>
      <c r="DZ103" s="263"/>
    </row>
    <row r="104" spans="1:130" s="20" customFormat="1" ht="16.350000000000001" customHeight="1" x14ac:dyDescent="0.25">
      <c r="A104" s="2380" t="s">
        <v>125</v>
      </c>
      <c r="B104" s="2381"/>
      <c r="C104" s="272">
        <f t="shared" si="15"/>
        <v>0</v>
      </c>
      <c r="D104" s="273">
        <f t="shared" si="16"/>
        <v>0</v>
      </c>
      <c r="E104" s="90">
        <f t="shared" si="16"/>
        <v>0</v>
      </c>
      <c r="F104" s="277"/>
      <c r="G104" s="278"/>
      <c r="H104" s="277"/>
      <c r="I104" s="279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8"/>
      <c r="W104" s="228"/>
      <c r="X104" s="228"/>
      <c r="Y104" s="228"/>
      <c r="Z104" s="228"/>
      <c r="AA104" s="228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63"/>
      <c r="BT104" s="263"/>
      <c r="BU104" s="263"/>
      <c r="BV104" s="263"/>
      <c r="BW104" s="263"/>
      <c r="BX104" s="263"/>
      <c r="BY104" s="263"/>
      <c r="BZ104" s="263"/>
      <c r="CA104" s="263"/>
      <c r="CB104" s="263"/>
      <c r="CC104" s="263"/>
      <c r="CD104" s="263"/>
      <c r="CE104" s="263"/>
      <c r="CF104" s="263"/>
      <c r="CG104" s="263"/>
      <c r="CH104" s="263"/>
      <c r="CI104" s="263"/>
      <c r="CJ104" s="263"/>
      <c r="CK104" s="263"/>
      <c r="CL104" s="263"/>
      <c r="CM104" s="263"/>
      <c r="CN104" s="263"/>
      <c r="CO104" s="263"/>
      <c r="CP104" s="263"/>
      <c r="CQ104" s="263"/>
      <c r="CR104" s="263"/>
      <c r="CS104" s="263"/>
      <c r="CT104" s="263"/>
      <c r="CU104" s="263"/>
      <c r="CV104" s="263"/>
      <c r="CW104" s="263"/>
      <c r="CX104" s="263"/>
      <c r="CY104" s="263"/>
      <c r="CZ104" s="263"/>
      <c r="DA104" s="263"/>
      <c r="DB104" s="263"/>
      <c r="DC104" s="263"/>
      <c r="DD104" s="263"/>
      <c r="DE104" s="263"/>
      <c r="DF104" s="263"/>
      <c r="DG104" s="263"/>
      <c r="DH104" s="263"/>
      <c r="DI104" s="263"/>
      <c r="DJ104" s="263"/>
      <c r="DK104" s="263"/>
      <c r="DL104" s="263"/>
      <c r="DM104" s="263"/>
      <c r="DN104" s="263"/>
      <c r="DO104" s="263"/>
      <c r="DP104" s="263"/>
      <c r="DQ104" s="263"/>
      <c r="DR104" s="263"/>
      <c r="DS104" s="263"/>
      <c r="DT104" s="263"/>
      <c r="DU104" s="263"/>
      <c r="DV104" s="263"/>
      <c r="DW104" s="263"/>
      <c r="DX104" s="263"/>
      <c r="DY104" s="263"/>
      <c r="DZ104" s="263"/>
    </row>
    <row r="105" spans="1:130" s="20" customFormat="1" ht="20.25" customHeight="1" x14ac:dyDescent="0.25">
      <c r="A105" s="2380" t="s">
        <v>126</v>
      </c>
      <c r="B105" s="2381"/>
      <c r="C105" s="272">
        <f t="shared" si="15"/>
        <v>0</v>
      </c>
      <c r="D105" s="273">
        <f>+F105+H105</f>
        <v>0</v>
      </c>
      <c r="E105" s="90">
        <f>+G105+I105</f>
        <v>0</v>
      </c>
      <c r="F105" s="105"/>
      <c r="G105" s="280"/>
      <c r="H105" s="105"/>
      <c r="I105" s="109"/>
      <c r="J105" s="274"/>
      <c r="K105" s="276"/>
      <c r="L105" s="274"/>
      <c r="M105" s="276"/>
      <c r="N105" s="274"/>
      <c r="O105" s="276"/>
      <c r="P105" s="281"/>
      <c r="Q105" s="276"/>
      <c r="R105" s="281"/>
      <c r="S105" s="276"/>
      <c r="T105" s="281"/>
      <c r="U105" s="276"/>
      <c r="V105" s="228"/>
      <c r="W105" s="228"/>
      <c r="X105" s="228"/>
      <c r="Y105" s="228"/>
      <c r="Z105" s="228"/>
      <c r="AA105" s="228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  <c r="BO105" s="263"/>
      <c r="BP105" s="263"/>
      <c r="BQ105" s="263"/>
      <c r="BR105" s="263"/>
      <c r="BS105" s="263"/>
      <c r="BT105" s="263"/>
      <c r="BU105" s="263"/>
      <c r="BV105" s="263"/>
      <c r="BW105" s="263"/>
      <c r="BX105" s="263"/>
      <c r="BY105" s="263"/>
      <c r="BZ105" s="263"/>
      <c r="CA105" s="263"/>
      <c r="CB105" s="263"/>
      <c r="CC105" s="263"/>
      <c r="CD105" s="263"/>
      <c r="CE105" s="263"/>
      <c r="CF105" s="263"/>
      <c r="CG105" s="263"/>
      <c r="CH105" s="263"/>
      <c r="CI105" s="263"/>
      <c r="CJ105" s="263"/>
      <c r="CK105" s="263"/>
      <c r="CL105" s="263"/>
      <c r="CM105" s="263"/>
      <c r="CN105" s="263"/>
      <c r="CO105" s="263"/>
      <c r="CP105" s="263"/>
      <c r="CQ105" s="263"/>
      <c r="CR105" s="263"/>
      <c r="CS105" s="263"/>
      <c r="CT105" s="263"/>
      <c r="CU105" s="263"/>
      <c r="CV105" s="263"/>
      <c r="CW105" s="263"/>
      <c r="CX105" s="263"/>
      <c r="CY105" s="263"/>
      <c r="CZ105" s="263"/>
      <c r="DA105" s="263"/>
      <c r="DB105" s="263"/>
      <c r="DC105" s="263"/>
      <c r="DD105" s="263"/>
      <c r="DE105" s="263"/>
      <c r="DF105" s="263"/>
      <c r="DG105" s="263"/>
      <c r="DH105" s="263"/>
      <c r="DI105" s="263"/>
      <c r="DJ105" s="263"/>
      <c r="DK105" s="263"/>
      <c r="DL105" s="263"/>
      <c r="DM105" s="263"/>
      <c r="DN105" s="263"/>
      <c r="DO105" s="263"/>
      <c r="DP105" s="263"/>
      <c r="DQ105" s="263"/>
      <c r="DR105" s="263"/>
      <c r="DS105" s="263"/>
      <c r="DT105" s="263"/>
      <c r="DU105" s="263"/>
      <c r="DV105" s="263"/>
      <c r="DW105" s="263"/>
      <c r="DX105" s="263"/>
      <c r="DY105" s="263"/>
      <c r="DZ105" s="263"/>
    </row>
    <row r="106" spans="1:130" s="20" customFormat="1" ht="16.350000000000001" customHeight="1" x14ac:dyDescent="0.25">
      <c r="A106" s="2380" t="s">
        <v>127</v>
      </c>
      <c r="B106" s="2381"/>
      <c r="C106" s="282">
        <f t="shared" si="15"/>
        <v>0</v>
      </c>
      <c r="D106" s="273">
        <f>+F106+H106</f>
        <v>0</v>
      </c>
      <c r="E106" s="90">
        <f>+G106+I106</f>
        <v>0</v>
      </c>
      <c r="F106" s="105"/>
      <c r="G106" s="280"/>
      <c r="H106" s="105"/>
      <c r="I106" s="109"/>
      <c r="J106" s="283"/>
      <c r="K106" s="284"/>
      <c r="L106" s="283"/>
      <c r="M106" s="284"/>
      <c r="N106" s="283"/>
      <c r="O106" s="284"/>
      <c r="P106" s="507"/>
      <c r="Q106" s="284"/>
      <c r="R106" s="507"/>
      <c r="S106" s="284"/>
      <c r="T106" s="507"/>
      <c r="U106" s="284"/>
      <c r="V106" s="228"/>
      <c r="W106" s="228"/>
      <c r="X106" s="228"/>
      <c r="Y106" s="228"/>
      <c r="Z106" s="228"/>
      <c r="AA106" s="228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  <c r="BO106" s="263"/>
      <c r="BP106" s="263"/>
      <c r="BQ106" s="263"/>
      <c r="BR106" s="263"/>
      <c r="BS106" s="263"/>
      <c r="BT106" s="263"/>
      <c r="BU106" s="263"/>
      <c r="BV106" s="263"/>
      <c r="BW106" s="263"/>
      <c r="BX106" s="263"/>
      <c r="BY106" s="263"/>
      <c r="BZ106" s="263"/>
      <c r="CA106" s="263"/>
      <c r="CB106" s="263"/>
      <c r="CC106" s="263"/>
      <c r="CD106" s="263"/>
      <c r="CE106" s="263"/>
      <c r="CF106" s="263"/>
      <c r="CG106" s="263"/>
      <c r="CH106" s="263"/>
      <c r="CI106" s="263"/>
      <c r="CJ106" s="263"/>
      <c r="CK106" s="263"/>
      <c r="CL106" s="263"/>
      <c r="CM106" s="263"/>
      <c r="CN106" s="263"/>
      <c r="CO106" s="263"/>
      <c r="CP106" s="263"/>
      <c r="CQ106" s="263"/>
      <c r="CR106" s="263"/>
      <c r="CS106" s="263"/>
      <c r="CT106" s="263"/>
      <c r="CU106" s="263"/>
      <c r="CV106" s="263"/>
      <c r="CW106" s="263"/>
      <c r="CX106" s="263"/>
      <c r="CY106" s="263"/>
      <c r="CZ106" s="263"/>
      <c r="DA106" s="263"/>
      <c r="DB106" s="263"/>
      <c r="DC106" s="263"/>
      <c r="DD106" s="263"/>
      <c r="DE106" s="263"/>
      <c r="DF106" s="263"/>
      <c r="DG106" s="263"/>
      <c r="DH106" s="263"/>
      <c r="DI106" s="263"/>
      <c r="DJ106" s="263"/>
      <c r="DK106" s="263"/>
      <c r="DL106" s="263"/>
      <c r="DM106" s="263"/>
      <c r="DN106" s="263"/>
      <c r="DO106" s="263"/>
      <c r="DP106" s="263"/>
      <c r="DQ106" s="263"/>
      <c r="DR106" s="263"/>
      <c r="DS106" s="263"/>
      <c r="DT106" s="263"/>
      <c r="DU106" s="263"/>
      <c r="DV106" s="263"/>
      <c r="DW106" s="263"/>
      <c r="DX106" s="263"/>
      <c r="DY106" s="263"/>
      <c r="DZ106" s="263"/>
    </row>
    <row r="107" spans="1:130" s="20" customFormat="1" ht="16.350000000000001" customHeight="1" x14ac:dyDescent="0.25">
      <c r="A107" s="3254" t="s">
        <v>128</v>
      </c>
      <c r="B107" s="1425" t="s">
        <v>129</v>
      </c>
      <c r="C107" s="1426">
        <f t="shared" si="15"/>
        <v>0</v>
      </c>
      <c r="D107" s="1427">
        <f>SUM(F107+H107+J107+L107+N107+P107+R107+T107)</f>
        <v>0</v>
      </c>
      <c r="E107" s="1423">
        <f>SUM(G107+I107+K107+M107+O107+Q107+S107+U107)</f>
        <v>0</v>
      </c>
      <c r="F107" s="1201"/>
      <c r="G107" s="1428"/>
      <c r="H107" s="1201"/>
      <c r="I107" s="1429"/>
      <c r="J107" s="1201"/>
      <c r="K107" s="96"/>
      <c r="L107" s="1201"/>
      <c r="M107" s="96"/>
      <c r="N107" s="1201"/>
      <c r="O107" s="1429"/>
      <c r="P107" s="1201"/>
      <c r="Q107" s="1429"/>
      <c r="R107" s="1201"/>
      <c r="S107" s="1429"/>
      <c r="T107" s="1201"/>
      <c r="U107" s="1429"/>
      <c r="V107" s="228"/>
      <c r="W107" s="228"/>
      <c r="X107" s="228"/>
      <c r="Y107" s="228"/>
      <c r="Z107" s="228"/>
      <c r="AA107" s="228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3"/>
      <c r="BN107" s="263"/>
      <c r="BO107" s="263"/>
      <c r="BP107" s="263"/>
      <c r="BQ107" s="263"/>
      <c r="BR107" s="263"/>
      <c r="BS107" s="263"/>
      <c r="BT107" s="263"/>
      <c r="BU107" s="263"/>
      <c r="BV107" s="263"/>
      <c r="BW107" s="263"/>
      <c r="BX107" s="263"/>
      <c r="BY107" s="263"/>
      <c r="BZ107" s="263"/>
      <c r="CA107" s="263"/>
      <c r="CB107" s="263"/>
      <c r="CC107" s="263"/>
      <c r="CD107" s="263"/>
      <c r="CE107" s="263"/>
      <c r="CF107" s="263"/>
      <c r="CG107" s="263"/>
      <c r="CH107" s="263"/>
      <c r="CI107" s="263"/>
      <c r="CJ107" s="263"/>
      <c r="CK107" s="263"/>
      <c r="CL107" s="263"/>
      <c r="CM107" s="263"/>
      <c r="CN107" s="263"/>
      <c r="CO107" s="263"/>
      <c r="CP107" s="263"/>
      <c r="CQ107" s="263"/>
      <c r="CR107" s="263"/>
      <c r="CS107" s="263"/>
      <c r="CT107" s="263"/>
      <c r="CU107" s="263"/>
      <c r="CV107" s="263"/>
      <c r="CW107" s="263"/>
      <c r="CX107" s="263"/>
      <c r="CY107" s="263"/>
      <c r="CZ107" s="263"/>
      <c r="DA107" s="263"/>
      <c r="DB107" s="263"/>
      <c r="DC107" s="263"/>
      <c r="DD107" s="263"/>
      <c r="DE107" s="263"/>
      <c r="DF107" s="263"/>
      <c r="DG107" s="263"/>
      <c r="DH107" s="263"/>
      <c r="DI107" s="263"/>
      <c r="DJ107" s="263"/>
      <c r="DK107" s="263"/>
      <c r="DL107" s="263"/>
      <c r="DM107" s="263"/>
      <c r="DN107" s="263"/>
      <c r="DO107" s="263"/>
      <c r="DP107" s="263"/>
      <c r="DQ107" s="263"/>
      <c r="DR107" s="263"/>
      <c r="DS107" s="263"/>
      <c r="DT107" s="263"/>
      <c r="DU107" s="263"/>
      <c r="DV107" s="263"/>
      <c r="DW107" s="263"/>
      <c r="DX107" s="263"/>
      <c r="DY107" s="263"/>
      <c r="DZ107" s="263"/>
    </row>
    <row r="108" spans="1:130" s="20" customFormat="1" ht="20.25" customHeight="1" x14ac:dyDescent="0.25">
      <c r="A108" s="2518"/>
      <c r="B108" s="291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2">
        <f t="shared" si="17"/>
        <v>0</v>
      </c>
      <c r="F108" s="105"/>
      <c r="G108" s="280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8"/>
      <c r="W108" s="228"/>
      <c r="X108" s="228"/>
      <c r="Y108" s="228"/>
      <c r="Z108" s="228"/>
      <c r="AA108" s="228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3"/>
      <c r="BQ108" s="263"/>
      <c r="BR108" s="263"/>
      <c r="BS108" s="263"/>
      <c r="BT108" s="263"/>
      <c r="BU108" s="263"/>
      <c r="BV108" s="263"/>
      <c r="BW108" s="263"/>
      <c r="BX108" s="263"/>
      <c r="BY108" s="263"/>
      <c r="BZ108" s="263"/>
      <c r="CA108" s="263"/>
      <c r="CB108" s="263"/>
      <c r="CC108" s="263"/>
      <c r="CD108" s="263"/>
      <c r="CE108" s="263"/>
      <c r="CF108" s="263"/>
      <c r="CG108" s="263"/>
      <c r="CH108" s="263"/>
      <c r="CI108" s="263"/>
      <c r="CJ108" s="263"/>
      <c r="CK108" s="263"/>
      <c r="CL108" s="263"/>
      <c r="CM108" s="263"/>
      <c r="CN108" s="263"/>
      <c r="CO108" s="263"/>
      <c r="CP108" s="263"/>
      <c r="CQ108" s="263"/>
      <c r="CR108" s="263"/>
      <c r="CS108" s="263"/>
      <c r="CT108" s="263"/>
      <c r="CU108" s="263"/>
      <c r="CV108" s="263"/>
      <c r="CW108" s="263"/>
      <c r="CX108" s="263"/>
      <c r="CY108" s="263"/>
      <c r="CZ108" s="263"/>
      <c r="DA108" s="263"/>
      <c r="DB108" s="263"/>
      <c r="DC108" s="263"/>
      <c r="DD108" s="263"/>
      <c r="DE108" s="263"/>
      <c r="DF108" s="263"/>
      <c r="DG108" s="263"/>
      <c r="DH108" s="263"/>
      <c r="DI108" s="263"/>
      <c r="DJ108" s="263"/>
      <c r="DK108" s="263"/>
      <c r="DL108" s="263"/>
      <c r="DM108" s="263"/>
      <c r="DN108" s="263"/>
      <c r="DO108" s="263"/>
      <c r="DP108" s="263"/>
      <c r="DQ108" s="263"/>
      <c r="DR108" s="263"/>
      <c r="DS108" s="263"/>
      <c r="DT108" s="263"/>
      <c r="DU108" s="263"/>
      <c r="DV108" s="263"/>
      <c r="DW108" s="263"/>
      <c r="DX108" s="263"/>
      <c r="DY108" s="263"/>
      <c r="DZ108" s="263"/>
    </row>
    <row r="109" spans="1:130" s="20" customFormat="1" ht="30.75" customHeight="1" x14ac:dyDescent="0.25">
      <c r="A109" s="2382"/>
      <c r="B109" s="138" t="s">
        <v>131</v>
      </c>
      <c r="C109" s="49">
        <f t="shared" si="15"/>
        <v>0</v>
      </c>
      <c r="D109" s="92">
        <f t="shared" si="17"/>
        <v>0</v>
      </c>
      <c r="E109" s="185">
        <f t="shared" si="17"/>
        <v>0</v>
      </c>
      <c r="F109" s="54"/>
      <c r="G109" s="293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8"/>
      <c r="W109" s="228"/>
      <c r="X109" s="228"/>
      <c r="Y109" s="228"/>
      <c r="Z109" s="228"/>
      <c r="AA109" s="228"/>
      <c r="BA109" s="263"/>
      <c r="BB109" s="263"/>
      <c r="BC109" s="263"/>
      <c r="BD109" s="263"/>
      <c r="BE109" s="263"/>
      <c r="BF109" s="263"/>
      <c r="BG109" s="263"/>
      <c r="BH109" s="263"/>
      <c r="BI109" s="263"/>
      <c r="BJ109" s="263"/>
      <c r="BK109" s="263"/>
      <c r="BL109" s="263"/>
      <c r="BM109" s="263"/>
      <c r="BN109" s="263"/>
      <c r="BO109" s="263"/>
      <c r="BP109" s="263"/>
      <c r="BQ109" s="263"/>
      <c r="BR109" s="263"/>
      <c r="BS109" s="263"/>
      <c r="BT109" s="263"/>
      <c r="BU109" s="263"/>
      <c r="BV109" s="263"/>
      <c r="BW109" s="263"/>
      <c r="BX109" s="263"/>
      <c r="BY109" s="263"/>
      <c r="BZ109" s="263"/>
      <c r="CA109" s="263"/>
      <c r="CB109" s="263"/>
      <c r="CC109" s="263"/>
      <c r="CD109" s="263"/>
      <c r="CE109" s="263"/>
      <c r="CF109" s="263"/>
      <c r="CG109" s="263"/>
      <c r="CH109" s="263"/>
      <c r="CI109" s="263"/>
      <c r="CJ109" s="263"/>
      <c r="CK109" s="263"/>
      <c r="CL109" s="263"/>
      <c r="CM109" s="263"/>
      <c r="CN109" s="263"/>
      <c r="CO109" s="263"/>
      <c r="CP109" s="263"/>
      <c r="CQ109" s="263"/>
      <c r="CR109" s="263"/>
      <c r="CS109" s="263"/>
      <c r="CT109" s="263"/>
      <c r="CU109" s="263"/>
      <c r="CV109" s="263"/>
      <c r="CW109" s="263"/>
      <c r="CX109" s="263"/>
      <c r="CY109" s="263"/>
      <c r="CZ109" s="263"/>
      <c r="DA109" s="263"/>
      <c r="DB109" s="263"/>
      <c r="DC109" s="263"/>
      <c r="DD109" s="263"/>
      <c r="DE109" s="263"/>
      <c r="DF109" s="263"/>
      <c r="DG109" s="263"/>
      <c r="DH109" s="263"/>
      <c r="DI109" s="263"/>
      <c r="DJ109" s="263"/>
      <c r="DK109" s="263"/>
      <c r="DL109" s="263"/>
      <c r="DM109" s="263"/>
      <c r="DN109" s="263"/>
      <c r="DO109" s="263"/>
      <c r="DP109" s="263"/>
      <c r="DQ109" s="263"/>
      <c r="DR109" s="263"/>
      <c r="DS109" s="263"/>
      <c r="DT109" s="263"/>
      <c r="DU109" s="263"/>
      <c r="DV109" s="263"/>
      <c r="DW109" s="263"/>
      <c r="DX109" s="263"/>
      <c r="DY109" s="263"/>
      <c r="DZ109" s="263"/>
    </row>
    <row r="110" spans="1:130" ht="31.35" customHeight="1" x14ac:dyDescent="0.25">
      <c r="A110" s="294" t="s">
        <v>132</v>
      </c>
      <c r="B110" s="294"/>
      <c r="C110" s="294"/>
      <c r="D110" s="294"/>
      <c r="E110" s="294"/>
      <c r="F110" s="295"/>
      <c r="G110" s="295"/>
      <c r="H110" s="295"/>
      <c r="I110" s="296"/>
      <c r="J110" s="297"/>
      <c r="K110" s="297"/>
      <c r="L110" s="298"/>
      <c r="M110" s="299"/>
      <c r="N110" s="300"/>
      <c r="O110" s="295"/>
      <c r="P110" s="300"/>
      <c r="Q110" s="301"/>
      <c r="R110" s="302"/>
      <c r="S110" s="302"/>
      <c r="T110" s="300"/>
      <c r="U110" s="300"/>
      <c r="V110" s="300"/>
      <c r="W110" s="295"/>
      <c r="X110" s="300"/>
      <c r="Y110" s="295"/>
      <c r="Z110" s="303"/>
      <c r="AA110" s="304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518" t="s">
        <v>25</v>
      </c>
      <c r="B111" s="2518" t="s">
        <v>26</v>
      </c>
      <c r="C111" s="2505" t="s">
        <v>27</v>
      </c>
      <c r="D111" s="2366"/>
      <c r="E111" s="2331"/>
      <c r="F111" s="2377" t="s">
        <v>28</v>
      </c>
      <c r="G111" s="2377"/>
      <c r="H111" s="2377"/>
      <c r="I111" s="2377"/>
      <c r="J111" s="2377"/>
      <c r="K111" s="2377"/>
      <c r="L111" s="2377"/>
      <c r="M111" s="2377"/>
      <c r="N111" s="2377"/>
      <c r="O111" s="2377"/>
      <c r="P111" s="2377"/>
      <c r="Q111" s="2377"/>
      <c r="R111" s="2377"/>
      <c r="S111" s="2377"/>
      <c r="T111" s="2378"/>
      <c r="U111" s="2378"/>
      <c r="V111" s="2377"/>
      <c r="W111" s="2377"/>
      <c r="X111" s="2377"/>
      <c r="Y111" s="2377"/>
      <c r="Z111" s="2377"/>
      <c r="AA111" s="2361"/>
    </row>
    <row r="112" spans="1:130" ht="16.350000000000001" customHeight="1" x14ac:dyDescent="0.25">
      <c r="A112" s="2518"/>
      <c r="B112" s="2518"/>
      <c r="C112" s="2376"/>
      <c r="D112" s="2357"/>
      <c r="E112" s="2333"/>
      <c r="F112" s="3219" t="s">
        <v>133</v>
      </c>
      <c r="G112" s="3220"/>
      <c r="H112" s="3218" t="s">
        <v>134</v>
      </c>
      <c r="I112" s="3220"/>
      <c r="J112" s="3218" t="s">
        <v>135</v>
      </c>
      <c r="K112" s="3220"/>
      <c r="L112" s="3219" t="s">
        <v>136</v>
      </c>
      <c r="M112" s="3220"/>
      <c r="N112" s="3218" t="s">
        <v>137</v>
      </c>
      <c r="O112" s="3220"/>
      <c r="P112" s="3218" t="s">
        <v>138</v>
      </c>
      <c r="Q112" s="3220"/>
      <c r="R112" s="3218" t="s">
        <v>139</v>
      </c>
      <c r="S112" s="3220"/>
      <c r="T112" s="3218" t="s">
        <v>140</v>
      </c>
      <c r="U112" s="3220"/>
      <c r="V112" s="3218" t="s">
        <v>141</v>
      </c>
      <c r="W112" s="3220"/>
      <c r="X112" s="3218" t="s">
        <v>142</v>
      </c>
      <c r="Y112" s="3220"/>
      <c r="Z112" s="3263" t="s">
        <v>143</v>
      </c>
      <c r="AA112" s="3258"/>
    </row>
    <row r="113" spans="1:28" ht="16.350000000000001" customHeight="1" x14ac:dyDescent="0.25">
      <c r="A113" s="2353"/>
      <c r="B113" s="2353"/>
      <c r="C113" s="1409" t="s">
        <v>17</v>
      </c>
      <c r="D113" s="1422" t="s">
        <v>18</v>
      </c>
      <c r="E113" s="1430" t="s">
        <v>19</v>
      </c>
      <c r="F113" s="1407" t="s">
        <v>18</v>
      </c>
      <c r="G113" s="1175" t="s">
        <v>19</v>
      </c>
      <c r="H113" s="1409" t="s">
        <v>18</v>
      </c>
      <c r="I113" s="1175" t="s">
        <v>19</v>
      </c>
      <c r="J113" s="1409" t="s">
        <v>18</v>
      </c>
      <c r="K113" s="1175" t="s">
        <v>19</v>
      </c>
      <c r="L113" s="1407" t="s">
        <v>18</v>
      </c>
      <c r="M113" s="1175" t="s">
        <v>19</v>
      </c>
      <c r="N113" s="1409" t="s">
        <v>18</v>
      </c>
      <c r="O113" s="1175" t="s">
        <v>19</v>
      </c>
      <c r="P113" s="1409" t="s">
        <v>18</v>
      </c>
      <c r="Q113" s="1175" t="s">
        <v>19</v>
      </c>
      <c r="R113" s="1409" t="s">
        <v>18</v>
      </c>
      <c r="S113" s="1395" t="s">
        <v>19</v>
      </c>
      <c r="T113" s="1409" t="s">
        <v>18</v>
      </c>
      <c r="U113" s="1175" t="s">
        <v>19</v>
      </c>
      <c r="V113" s="1409" t="s">
        <v>18</v>
      </c>
      <c r="W113" s="1175" t="s">
        <v>19</v>
      </c>
      <c r="X113" s="1409" t="s">
        <v>18</v>
      </c>
      <c r="Y113" s="1175" t="s">
        <v>19</v>
      </c>
      <c r="Z113" s="1431" t="s">
        <v>18</v>
      </c>
      <c r="AA113" s="307" t="s">
        <v>19</v>
      </c>
      <c r="AB113" s="508"/>
    </row>
    <row r="114" spans="1:28" ht="16.350000000000001" customHeight="1" x14ac:dyDescent="0.25">
      <c r="A114" s="3172" t="s">
        <v>144</v>
      </c>
      <c r="B114" s="1218" t="s">
        <v>145</v>
      </c>
      <c r="C114" s="1296">
        <f t="shared" ref="C114:C143" si="18">SUM(D114+E114)</f>
        <v>0</v>
      </c>
      <c r="D114" s="310">
        <f>SUM(F114+H114+J114+L114+N114+P114+R114+T114+V114+X114+Z114)</f>
        <v>0</v>
      </c>
      <c r="E114" s="311">
        <f t="shared" ref="E114:E143" si="19">SUM(G114+I114+K114+M114+O114+Q114+S114+U114+W114+Y114+AA114)</f>
        <v>0</v>
      </c>
      <c r="F114" s="1432"/>
      <c r="G114" s="1429"/>
      <c r="H114" s="1201"/>
      <c r="I114" s="96"/>
      <c r="J114" s="1201"/>
      <c r="K114" s="96"/>
      <c r="L114" s="1433"/>
      <c r="M114" s="96"/>
      <c r="N114" s="1201"/>
      <c r="O114" s="96"/>
      <c r="P114" s="1201"/>
      <c r="Q114" s="96"/>
      <c r="R114" s="1201"/>
      <c r="S114" s="96"/>
      <c r="T114" s="1201"/>
      <c r="U114" s="96"/>
      <c r="V114" s="1287"/>
      <c r="W114" s="96"/>
      <c r="X114" s="1287"/>
      <c r="Y114" s="96"/>
      <c r="Z114" s="1428"/>
      <c r="AA114" s="314"/>
    </row>
    <row r="115" spans="1:28" ht="16.350000000000001" customHeight="1" x14ac:dyDescent="0.25">
      <c r="A115" s="3264"/>
      <c r="B115" s="1185" t="s">
        <v>146</v>
      </c>
      <c r="C115" s="1277">
        <f t="shared" si="18"/>
        <v>0</v>
      </c>
      <c r="D115" s="316">
        <f t="shared" ref="D115:D143" si="20">SUM(F115+H115+J115+L115+N115+P115+R115+T115+V115+X115+Z115)</f>
        <v>0</v>
      </c>
      <c r="E115" s="317">
        <f t="shared" si="19"/>
        <v>0</v>
      </c>
      <c r="F115" s="165"/>
      <c r="G115" s="86"/>
      <c r="H115" s="82"/>
      <c r="I115" s="83"/>
      <c r="J115" s="82"/>
      <c r="K115" s="83"/>
      <c r="L115" s="318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19"/>
      <c r="AA115" s="320"/>
    </row>
    <row r="116" spans="1:28" ht="16.350000000000001" customHeight="1" x14ac:dyDescent="0.25">
      <c r="A116" s="3264"/>
      <c r="B116" s="1180" t="s">
        <v>147</v>
      </c>
      <c r="C116" s="1277">
        <f t="shared" si="18"/>
        <v>0</v>
      </c>
      <c r="D116" s="316">
        <f t="shared" si="20"/>
        <v>0</v>
      </c>
      <c r="E116" s="317">
        <f t="shared" si="19"/>
        <v>0</v>
      </c>
      <c r="F116" s="165"/>
      <c r="G116" s="86"/>
      <c r="H116" s="82"/>
      <c r="I116" s="83"/>
      <c r="J116" s="82"/>
      <c r="K116" s="83"/>
      <c r="L116" s="318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19"/>
      <c r="AA116" s="320"/>
    </row>
    <row r="117" spans="1:28" ht="16.350000000000001" customHeight="1" x14ac:dyDescent="0.25">
      <c r="A117" s="2373"/>
      <c r="B117" s="1180" t="s">
        <v>148</v>
      </c>
      <c r="C117" s="321">
        <f t="shared" si="18"/>
        <v>0</v>
      </c>
      <c r="D117" s="322">
        <f t="shared" si="20"/>
        <v>0</v>
      </c>
      <c r="E117" s="323">
        <f t="shared" si="19"/>
        <v>0</v>
      </c>
      <c r="F117" s="165"/>
      <c r="G117" s="86"/>
      <c r="H117" s="82"/>
      <c r="I117" s="83"/>
      <c r="J117" s="82"/>
      <c r="K117" s="83"/>
      <c r="L117" s="318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19"/>
      <c r="AA117" s="320"/>
    </row>
    <row r="118" spans="1:28" ht="16.350000000000001" customHeight="1" x14ac:dyDescent="0.25">
      <c r="A118" s="2374"/>
      <c r="B118" s="1179" t="s">
        <v>149</v>
      </c>
      <c r="C118" s="256">
        <f t="shared" si="18"/>
        <v>0</v>
      </c>
      <c r="D118" s="324">
        <f t="shared" si="20"/>
        <v>0</v>
      </c>
      <c r="E118" s="325">
        <f t="shared" si="19"/>
        <v>0</v>
      </c>
      <c r="F118" s="194"/>
      <c r="G118" s="55"/>
      <c r="H118" s="54"/>
      <c r="I118" s="93"/>
      <c r="J118" s="54"/>
      <c r="K118" s="93"/>
      <c r="L118" s="293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6"/>
      <c r="AA118" s="189"/>
    </row>
    <row r="119" spans="1:28" ht="16.350000000000001" customHeight="1" x14ac:dyDescent="0.25">
      <c r="A119" s="3172" t="s">
        <v>150</v>
      </c>
      <c r="B119" s="1218" t="s">
        <v>145</v>
      </c>
      <c r="C119" s="1296">
        <f t="shared" si="18"/>
        <v>0</v>
      </c>
      <c r="D119" s="310">
        <f t="shared" si="20"/>
        <v>0</v>
      </c>
      <c r="E119" s="311">
        <f t="shared" si="19"/>
        <v>0</v>
      </c>
      <c r="F119" s="1432"/>
      <c r="G119" s="1429"/>
      <c r="H119" s="1201"/>
      <c r="I119" s="96"/>
      <c r="J119" s="1201"/>
      <c r="K119" s="96"/>
      <c r="L119" s="1433"/>
      <c r="M119" s="96"/>
      <c r="N119" s="1201"/>
      <c r="O119" s="96"/>
      <c r="P119" s="1201"/>
      <c r="Q119" s="96"/>
      <c r="R119" s="1201"/>
      <c r="S119" s="96"/>
      <c r="T119" s="1201"/>
      <c r="U119" s="96"/>
      <c r="V119" s="1287"/>
      <c r="W119" s="96"/>
      <c r="X119" s="1287"/>
      <c r="Y119" s="96"/>
      <c r="Z119" s="1428"/>
      <c r="AA119" s="314"/>
    </row>
    <row r="120" spans="1:28" ht="16.350000000000001" customHeight="1" x14ac:dyDescent="0.25">
      <c r="A120" s="3264"/>
      <c r="B120" s="1185" t="s">
        <v>146</v>
      </c>
      <c r="C120" s="1277">
        <f t="shared" si="18"/>
        <v>0</v>
      </c>
      <c r="D120" s="316">
        <f t="shared" si="20"/>
        <v>0</v>
      </c>
      <c r="E120" s="317">
        <f t="shared" si="19"/>
        <v>0</v>
      </c>
      <c r="F120" s="165"/>
      <c r="G120" s="86"/>
      <c r="H120" s="82"/>
      <c r="I120" s="83"/>
      <c r="J120" s="82"/>
      <c r="K120" s="83"/>
      <c r="L120" s="318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19"/>
      <c r="AA120" s="320"/>
    </row>
    <row r="121" spans="1:28" ht="16.350000000000001" customHeight="1" x14ac:dyDescent="0.25">
      <c r="A121" s="3264"/>
      <c r="B121" s="1180" t="s">
        <v>147</v>
      </c>
      <c r="C121" s="1277">
        <f t="shared" si="18"/>
        <v>0</v>
      </c>
      <c r="D121" s="316">
        <f t="shared" si="20"/>
        <v>0</v>
      </c>
      <c r="E121" s="317">
        <f t="shared" si="19"/>
        <v>0</v>
      </c>
      <c r="F121" s="165"/>
      <c r="G121" s="86"/>
      <c r="H121" s="82"/>
      <c r="I121" s="83"/>
      <c r="J121" s="82"/>
      <c r="K121" s="83"/>
      <c r="L121" s="318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19"/>
      <c r="AA121" s="320"/>
    </row>
    <row r="122" spans="1:28" ht="16.350000000000001" customHeight="1" x14ac:dyDescent="0.25">
      <c r="A122" s="2373"/>
      <c r="B122" s="1180" t="s">
        <v>148</v>
      </c>
      <c r="C122" s="321">
        <f t="shared" si="18"/>
        <v>0</v>
      </c>
      <c r="D122" s="322">
        <f t="shared" si="20"/>
        <v>0</v>
      </c>
      <c r="E122" s="323">
        <f t="shared" si="19"/>
        <v>0</v>
      </c>
      <c r="F122" s="165"/>
      <c r="G122" s="86"/>
      <c r="H122" s="82"/>
      <c r="I122" s="83"/>
      <c r="J122" s="82"/>
      <c r="K122" s="83"/>
      <c r="L122" s="318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19"/>
      <c r="AA122" s="320"/>
    </row>
    <row r="123" spans="1:28" ht="16.350000000000001" customHeight="1" x14ac:dyDescent="0.25">
      <c r="A123" s="2374"/>
      <c r="B123" s="1179" t="s">
        <v>149</v>
      </c>
      <c r="C123" s="256">
        <f t="shared" si="18"/>
        <v>0</v>
      </c>
      <c r="D123" s="324">
        <f t="shared" si="20"/>
        <v>0</v>
      </c>
      <c r="E123" s="325">
        <f t="shared" si="19"/>
        <v>0</v>
      </c>
      <c r="F123" s="194"/>
      <c r="G123" s="55"/>
      <c r="H123" s="54"/>
      <c r="I123" s="93"/>
      <c r="J123" s="54"/>
      <c r="K123" s="93"/>
      <c r="L123" s="293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6"/>
      <c r="AA123" s="189"/>
    </row>
    <row r="124" spans="1:28" ht="16.350000000000001" customHeight="1" x14ac:dyDescent="0.25">
      <c r="A124" s="3254" t="s">
        <v>151</v>
      </c>
      <c r="B124" s="1218" t="s">
        <v>145</v>
      </c>
      <c r="C124" s="1296">
        <f t="shared" si="18"/>
        <v>0</v>
      </c>
      <c r="D124" s="310">
        <f t="shared" si="20"/>
        <v>0</v>
      </c>
      <c r="E124" s="311">
        <f t="shared" si="19"/>
        <v>0</v>
      </c>
      <c r="F124" s="1432"/>
      <c r="G124" s="1429"/>
      <c r="H124" s="1201"/>
      <c r="I124" s="96"/>
      <c r="J124" s="1201"/>
      <c r="K124" s="96"/>
      <c r="L124" s="1433"/>
      <c r="M124" s="96"/>
      <c r="N124" s="1201"/>
      <c r="O124" s="96"/>
      <c r="P124" s="1201"/>
      <c r="Q124" s="96"/>
      <c r="R124" s="1201"/>
      <c r="S124" s="96"/>
      <c r="T124" s="1201"/>
      <c r="U124" s="96"/>
      <c r="V124" s="1287"/>
      <c r="W124" s="96"/>
      <c r="X124" s="1287"/>
      <c r="Y124" s="96"/>
      <c r="Z124" s="1428"/>
      <c r="AA124" s="314"/>
    </row>
    <row r="125" spans="1:28" ht="16.350000000000001" customHeight="1" x14ac:dyDescent="0.25">
      <c r="A125" s="2518"/>
      <c r="B125" s="1185" t="s">
        <v>146</v>
      </c>
      <c r="C125" s="1277">
        <f t="shared" si="18"/>
        <v>0</v>
      </c>
      <c r="D125" s="316">
        <f t="shared" si="20"/>
        <v>0</v>
      </c>
      <c r="E125" s="317">
        <f t="shared" si="19"/>
        <v>0</v>
      </c>
      <c r="F125" s="165"/>
      <c r="G125" s="86"/>
      <c r="H125" s="82"/>
      <c r="I125" s="83"/>
      <c r="J125" s="82"/>
      <c r="K125" s="83"/>
      <c r="L125" s="318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19"/>
      <c r="AA125" s="320"/>
    </row>
    <row r="126" spans="1:28" ht="16.350000000000001" customHeight="1" x14ac:dyDescent="0.25">
      <c r="A126" s="2518"/>
      <c r="B126" s="1180" t="s">
        <v>147</v>
      </c>
      <c r="C126" s="1277">
        <f t="shared" si="18"/>
        <v>0</v>
      </c>
      <c r="D126" s="316">
        <f t="shared" si="20"/>
        <v>0</v>
      </c>
      <c r="E126" s="317">
        <f t="shared" si="19"/>
        <v>0</v>
      </c>
      <c r="F126" s="165"/>
      <c r="G126" s="86"/>
      <c r="H126" s="82"/>
      <c r="I126" s="83"/>
      <c r="J126" s="82"/>
      <c r="K126" s="83"/>
      <c r="L126" s="318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19"/>
      <c r="AA126" s="320"/>
    </row>
    <row r="127" spans="1:28" ht="16.350000000000001" customHeight="1" x14ac:dyDescent="0.25">
      <c r="A127" s="2518"/>
      <c r="B127" s="1180" t="s">
        <v>148</v>
      </c>
      <c r="C127" s="321">
        <f t="shared" si="18"/>
        <v>0</v>
      </c>
      <c r="D127" s="322">
        <f t="shared" si="20"/>
        <v>0</v>
      </c>
      <c r="E127" s="323">
        <f t="shared" si="19"/>
        <v>0</v>
      </c>
      <c r="F127" s="165"/>
      <c r="G127" s="86"/>
      <c r="H127" s="82"/>
      <c r="I127" s="83"/>
      <c r="J127" s="82"/>
      <c r="K127" s="83"/>
      <c r="L127" s="318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19"/>
      <c r="AA127" s="320"/>
    </row>
    <row r="128" spans="1:28" ht="16.350000000000001" customHeight="1" x14ac:dyDescent="0.25">
      <c r="A128" s="2353"/>
      <c r="B128" s="1179" t="s">
        <v>149</v>
      </c>
      <c r="C128" s="256">
        <f t="shared" si="18"/>
        <v>0</v>
      </c>
      <c r="D128" s="324">
        <f t="shared" si="20"/>
        <v>0</v>
      </c>
      <c r="E128" s="325">
        <f t="shared" si="19"/>
        <v>0</v>
      </c>
      <c r="F128" s="194"/>
      <c r="G128" s="55"/>
      <c r="H128" s="54"/>
      <c r="I128" s="93"/>
      <c r="J128" s="54"/>
      <c r="K128" s="93"/>
      <c r="L128" s="293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6"/>
      <c r="AA128" s="189"/>
    </row>
    <row r="129" spans="1:27" ht="16.350000000000001" customHeight="1" x14ac:dyDescent="0.25">
      <c r="A129" s="3172" t="s">
        <v>152</v>
      </c>
      <c r="B129" s="1218" t="s">
        <v>145</v>
      </c>
      <c r="C129" s="1296">
        <f t="shared" si="18"/>
        <v>0</v>
      </c>
      <c r="D129" s="310">
        <f t="shared" si="20"/>
        <v>0</v>
      </c>
      <c r="E129" s="311">
        <f t="shared" si="19"/>
        <v>0</v>
      </c>
      <c r="F129" s="1432"/>
      <c r="G129" s="1429"/>
      <c r="H129" s="1201"/>
      <c r="I129" s="96"/>
      <c r="J129" s="1201"/>
      <c r="K129" s="96"/>
      <c r="L129" s="1433"/>
      <c r="M129" s="96"/>
      <c r="N129" s="1201"/>
      <c r="O129" s="96"/>
      <c r="P129" s="1201"/>
      <c r="Q129" s="96"/>
      <c r="R129" s="1201"/>
      <c r="S129" s="96"/>
      <c r="T129" s="1201"/>
      <c r="U129" s="96"/>
      <c r="V129" s="1287"/>
      <c r="W129" s="96"/>
      <c r="X129" s="1287"/>
      <c r="Y129" s="96"/>
      <c r="Z129" s="1428"/>
      <c r="AA129" s="314"/>
    </row>
    <row r="130" spans="1:27" ht="16.350000000000001" customHeight="1" x14ac:dyDescent="0.25">
      <c r="A130" s="3264"/>
      <c r="B130" s="1185" t="s">
        <v>146</v>
      </c>
      <c r="C130" s="1277">
        <f t="shared" si="18"/>
        <v>0</v>
      </c>
      <c r="D130" s="316">
        <f t="shared" si="20"/>
        <v>0</v>
      </c>
      <c r="E130" s="317">
        <f t="shared" si="19"/>
        <v>0</v>
      </c>
      <c r="F130" s="165"/>
      <c r="G130" s="86"/>
      <c r="H130" s="82"/>
      <c r="I130" s="83"/>
      <c r="J130" s="82"/>
      <c r="K130" s="83"/>
      <c r="L130" s="318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19"/>
      <c r="AA130" s="320"/>
    </row>
    <row r="131" spans="1:27" ht="16.350000000000001" customHeight="1" x14ac:dyDescent="0.25">
      <c r="A131" s="3264"/>
      <c r="B131" s="1180" t="s">
        <v>147</v>
      </c>
      <c r="C131" s="1277">
        <f t="shared" si="18"/>
        <v>0</v>
      </c>
      <c r="D131" s="316">
        <f t="shared" si="20"/>
        <v>0</v>
      </c>
      <c r="E131" s="317">
        <f t="shared" si="19"/>
        <v>0</v>
      </c>
      <c r="F131" s="165"/>
      <c r="G131" s="86"/>
      <c r="H131" s="82"/>
      <c r="I131" s="83"/>
      <c r="J131" s="82"/>
      <c r="K131" s="83"/>
      <c r="L131" s="318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19"/>
      <c r="AA131" s="320"/>
    </row>
    <row r="132" spans="1:27" ht="16.350000000000001" customHeight="1" x14ac:dyDescent="0.25">
      <c r="A132" s="2373"/>
      <c r="B132" s="1180" t="s">
        <v>148</v>
      </c>
      <c r="C132" s="321">
        <f t="shared" si="18"/>
        <v>0</v>
      </c>
      <c r="D132" s="322">
        <f t="shared" si="20"/>
        <v>0</v>
      </c>
      <c r="E132" s="323">
        <f t="shared" si="19"/>
        <v>0</v>
      </c>
      <c r="F132" s="165"/>
      <c r="G132" s="86"/>
      <c r="H132" s="82"/>
      <c r="I132" s="83"/>
      <c r="J132" s="82"/>
      <c r="K132" s="83"/>
      <c r="L132" s="318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19"/>
      <c r="AA132" s="320"/>
    </row>
    <row r="133" spans="1:27" ht="16.350000000000001" customHeight="1" x14ac:dyDescent="0.25">
      <c r="A133" s="2374"/>
      <c r="B133" s="1179" t="s">
        <v>149</v>
      </c>
      <c r="C133" s="256">
        <f t="shared" si="18"/>
        <v>0</v>
      </c>
      <c r="D133" s="324">
        <f t="shared" si="20"/>
        <v>0</v>
      </c>
      <c r="E133" s="325">
        <f t="shared" si="19"/>
        <v>0</v>
      </c>
      <c r="F133" s="194"/>
      <c r="G133" s="55"/>
      <c r="H133" s="54"/>
      <c r="I133" s="93"/>
      <c r="J133" s="54"/>
      <c r="K133" s="93"/>
      <c r="L133" s="293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6"/>
      <c r="AA133" s="189"/>
    </row>
    <row r="134" spans="1:27" ht="16.350000000000001" customHeight="1" x14ac:dyDescent="0.25">
      <c r="A134" s="3172" t="s">
        <v>153</v>
      </c>
      <c r="B134" s="1218" t="s">
        <v>145</v>
      </c>
      <c r="C134" s="1296">
        <f t="shared" si="18"/>
        <v>0</v>
      </c>
      <c r="D134" s="310">
        <f t="shared" si="20"/>
        <v>0</v>
      </c>
      <c r="E134" s="311">
        <f t="shared" si="19"/>
        <v>0</v>
      </c>
      <c r="F134" s="1432"/>
      <c r="G134" s="1429"/>
      <c r="H134" s="1201"/>
      <c r="I134" s="96"/>
      <c r="J134" s="1201"/>
      <c r="K134" s="96"/>
      <c r="L134" s="1433"/>
      <c r="M134" s="96"/>
      <c r="N134" s="1201"/>
      <c r="O134" s="96"/>
      <c r="P134" s="1201"/>
      <c r="Q134" s="96"/>
      <c r="R134" s="1201"/>
      <c r="S134" s="96"/>
      <c r="T134" s="1201"/>
      <c r="U134" s="96"/>
      <c r="V134" s="1287"/>
      <c r="W134" s="96"/>
      <c r="X134" s="1287"/>
      <c r="Y134" s="96"/>
      <c r="Z134" s="1428"/>
      <c r="AA134" s="314"/>
    </row>
    <row r="135" spans="1:27" ht="16.350000000000001" customHeight="1" x14ac:dyDescent="0.25">
      <c r="A135" s="3264"/>
      <c r="B135" s="1185" t="s">
        <v>146</v>
      </c>
      <c r="C135" s="1277">
        <f t="shared" si="18"/>
        <v>0</v>
      </c>
      <c r="D135" s="316">
        <f t="shared" si="20"/>
        <v>0</v>
      </c>
      <c r="E135" s="317">
        <f t="shared" si="19"/>
        <v>0</v>
      </c>
      <c r="F135" s="165"/>
      <c r="G135" s="86"/>
      <c r="H135" s="82"/>
      <c r="I135" s="83"/>
      <c r="J135" s="82"/>
      <c r="K135" s="83"/>
      <c r="L135" s="318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19"/>
      <c r="AA135" s="320"/>
    </row>
    <row r="136" spans="1:27" ht="16.350000000000001" customHeight="1" x14ac:dyDescent="0.25">
      <c r="A136" s="3264"/>
      <c r="B136" s="1180" t="s">
        <v>147</v>
      </c>
      <c r="C136" s="1277">
        <f t="shared" si="18"/>
        <v>0</v>
      </c>
      <c r="D136" s="316">
        <f t="shared" si="20"/>
        <v>0</v>
      </c>
      <c r="E136" s="317">
        <f t="shared" si="19"/>
        <v>0</v>
      </c>
      <c r="F136" s="165"/>
      <c r="G136" s="86"/>
      <c r="H136" s="82"/>
      <c r="I136" s="83"/>
      <c r="J136" s="82"/>
      <c r="K136" s="83"/>
      <c r="L136" s="318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19"/>
      <c r="AA136" s="320"/>
    </row>
    <row r="137" spans="1:27" ht="16.350000000000001" customHeight="1" x14ac:dyDescent="0.25">
      <c r="A137" s="2373"/>
      <c r="B137" s="1180" t="s">
        <v>148</v>
      </c>
      <c r="C137" s="321">
        <f t="shared" si="18"/>
        <v>0</v>
      </c>
      <c r="D137" s="322">
        <f t="shared" si="20"/>
        <v>0</v>
      </c>
      <c r="E137" s="323">
        <f t="shared" si="19"/>
        <v>0</v>
      </c>
      <c r="F137" s="165"/>
      <c r="G137" s="86"/>
      <c r="H137" s="82"/>
      <c r="I137" s="83"/>
      <c r="J137" s="82"/>
      <c r="K137" s="83"/>
      <c r="L137" s="318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19"/>
      <c r="AA137" s="320"/>
    </row>
    <row r="138" spans="1:27" ht="16.350000000000001" customHeight="1" x14ac:dyDescent="0.25">
      <c r="A138" s="2374"/>
      <c r="B138" s="1179" t="s">
        <v>149</v>
      </c>
      <c r="C138" s="256">
        <f t="shared" si="18"/>
        <v>0</v>
      </c>
      <c r="D138" s="324">
        <f t="shared" si="20"/>
        <v>0</v>
      </c>
      <c r="E138" s="325">
        <f t="shared" si="19"/>
        <v>0</v>
      </c>
      <c r="F138" s="194"/>
      <c r="G138" s="55"/>
      <c r="H138" s="54"/>
      <c r="I138" s="93"/>
      <c r="J138" s="54"/>
      <c r="K138" s="93"/>
      <c r="L138" s="293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6"/>
      <c r="AA138" s="189"/>
    </row>
    <row r="139" spans="1:27" ht="16.350000000000001" customHeight="1" x14ac:dyDescent="0.25">
      <c r="A139" s="3254" t="s">
        <v>154</v>
      </c>
      <c r="B139" s="1218" t="s">
        <v>145</v>
      </c>
      <c r="C139" s="1296">
        <f t="shared" si="18"/>
        <v>0</v>
      </c>
      <c r="D139" s="310">
        <f t="shared" si="20"/>
        <v>0</v>
      </c>
      <c r="E139" s="311">
        <f t="shared" si="19"/>
        <v>0</v>
      </c>
      <c r="F139" s="1432"/>
      <c r="G139" s="1429"/>
      <c r="H139" s="1201"/>
      <c r="I139" s="96"/>
      <c r="J139" s="1201"/>
      <c r="K139" s="96"/>
      <c r="L139" s="1433"/>
      <c r="M139" s="96"/>
      <c r="N139" s="1201"/>
      <c r="O139" s="96"/>
      <c r="P139" s="1201"/>
      <c r="Q139" s="96"/>
      <c r="R139" s="1201"/>
      <c r="S139" s="96"/>
      <c r="T139" s="1201"/>
      <c r="U139" s="96"/>
      <c r="V139" s="1287"/>
      <c r="W139" s="96"/>
      <c r="X139" s="1287"/>
      <c r="Y139" s="96"/>
      <c r="Z139" s="1428"/>
      <c r="AA139" s="314"/>
    </row>
    <row r="140" spans="1:27" ht="16.350000000000001" customHeight="1" x14ac:dyDescent="0.25">
      <c r="A140" s="2518"/>
      <c r="B140" s="1185" t="s">
        <v>146</v>
      </c>
      <c r="C140" s="1277">
        <f t="shared" si="18"/>
        <v>0</v>
      </c>
      <c r="D140" s="316">
        <f t="shared" si="20"/>
        <v>0</v>
      </c>
      <c r="E140" s="317">
        <f t="shared" si="19"/>
        <v>0</v>
      </c>
      <c r="F140" s="165"/>
      <c r="G140" s="86"/>
      <c r="H140" s="82"/>
      <c r="I140" s="83"/>
      <c r="J140" s="82"/>
      <c r="K140" s="83"/>
      <c r="L140" s="318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19"/>
      <c r="AA140" s="320"/>
    </row>
    <row r="141" spans="1:27" ht="16.350000000000001" customHeight="1" x14ac:dyDescent="0.25">
      <c r="A141" s="2518"/>
      <c r="B141" s="1180" t="s">
        <v>147</v>
      </c>
      <c r="C141" s="1277">
        <f t="shared" si="18"/>
        <v>0</v>
      </c>
      <c r="D141" s="316">
        <f t="shared" si="20"/>
        <v>0</v>
      </c>
      <c r="E141" s="317">
        <f t="shared" si="19"/>
        <v>0</v>
      </c>
      <c r="F141" s="165"/>
      <c r="G141" s="86"/>
      <c r="H141" s="82"/>
      <c r="I141" s="83"/>
      <c r="J141" s="82"/>
      <c r="K141" s="83"/>
      <c r="L141" s="318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19"/>
      <c r="AA141" s="320"/>
    </row>
    <row r="142" spans="1:27" ht="16.350000000000001" customHeight="1" x14ac:dyDescent="0.25">
      <c r="A142" s="2518"/>
      <c r="B142" s="1180" t="s">
        <v>148</v>
      </c>
      <c r="C142" s="321">
        <f t="shared" si="18"/>
        <v>0</v>
      </c>
      <c r="D142" s="322">
        <f t="shared" si="20"/>
        <v>0</v>
      </c>
      <c r="E142" s="323">
        <f t="shared" si="19"/>
        <v>0</v>
      </c>
      <c r="F142" s="165"/>
      <c r="G142" s="86"/>
      <c r="H142" s="82"/>
      <c r="I142" s="83"/>
      <c r="J142" s="82"/>
      <c r="K142" s="83"/>
      <c r="L142" s="318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19"/>
      <c r="AA142" s="320"/>
    </row>
    <row r="143" spans="1:27" ht="16.350000000000001" customHeight="1" x14ac:dyDescent="0.25">
      <c r="A143" s="2518"/>
      <c r="B143" s="126" t="s">
        <v>149</v>
      </c>
      <c r="C143" s="253">
        <f t="shared" si="18"/>
        <v>0</v>
      </c>
      <c r="D143" s="327">
        <f t="shared" si="20"/>
        <v>0</v>
      </c>
      <c r="E143" s="328">
        <f t="shared" si="19"/>
        <v>0</v>
      </c>
      <c r="F143" s="329"/>
      <c r="G143" s="109"/>
      <c r="H143" s="105"/>
      <c r="I143" s="106"/>
      <c r="J143" s="105"/>
      <c r="K143" s="106"/>
      <c r="L143" s="280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0"/>
      <c r="AA143" s="331"/>
    </row>
    <row r="144" spans="1:27" ht="16.350000000000001" customHeight="1" thickBot="1" x14ac:dyDescent="0.3">
      <c r="A144" s="3259" t="s">
        <v>155</v>
      </c>
      <c r="B144" s="3260"/>
      <c r="C144" s="1434">
        <f>SUM(C114:C143)</f>
        <v>0</v>
      </c>
      <c r="D144" s="1435">
        <f>SUM(D114:D143)</f>
        <v>0</v>
      </c>
      <c r="E144" s="1436">
        <f>SUM(E114:E143)</f>
        <v>0</v>
      </c>
      <c r="F144" s="1437">
        <f>SUM(F114:F143)</f>
        <v>0</v>
      </c>
      <c r="G144" s="1438">
        <f t="shared" ref="G144:AA144" si="21">SUM(G114:G143)</f>
        <v>0</v>
      </c>
      <c r="H144" s="1437">
        <f t="shared" si="21"/>
        <v>0</v>
      </c>
      <c r="I144" s="1438">
        <f t="shared" si="21"/>
        <v>0</v>
      </c>
      <c r="J144" s="1437">
        <f t="shared" si="21"/>
        <v>0</v>
      </c>
      <c r="K144" s="1438">
        <f t="shared" si="21"/>
        <v>0</v>
      </c>
      <c r="L144" s="1437">
        <f t="shared" si="21"/>
        <v>0</v>
      </c>
      <c r="M144" s="1438">
        <f t="shared" si="21"/>
        <v>0</v>
      </c>
      <c r="N144" s="1437">
        <f t="shared" si="21"/>
        <v>0</v>
      </c>
      <c r="O144" s="1438">
        <f t="shared" si="21"/>
        <v>0</v>
      </c>
      <c r="P144" s="1437">
        <f t="shared" si="21"/>
        <v>0</v>
      </c>
      <c r="Q144" s="1438">
        <f t="shared" si="21"/>
        <v>0</v>
      </c>
      <c r="R144" s="1437">
        <f t="shared" si="21"/>
        <v>0</v>
      </c>
      <c r="S144" s="1438">
        <f t="shared" si="21"/>
        <v>0</v>
      </c>
      <c r="T144" s="1437">
        <f t="shared" si="21"/>
        <v>0</v>
      </c>
      <c r="U144" s="1438">
        <f t="shared" si="21"/>
        <v>0</v>
      </c>
      <c r="V144" s="1437">
        <f t="shared" si="21"/>
        <v>0</v>
      </c>
      <c r="W144" s="1438">
        <f t="shared" si="21"/>
        <v>0</v>
      </c>
      <c r="X144" s="1437">
        <f t="shared" si="21"/>
        <v>0</v>
      </c>
      <c r="Y144" s="1438">
        <f t="shared" si="21"/>
        <v>0</v>
      </c>
      <c r="Z144" s="1439">
        <f t="shared" si="21"/>
        <v>0</v>
      </c>
      <c r="AA144" s="1440">
        <f t="shared" si="21"/>
        <v>0</v>
      </c>
    </row>
    <row r="145" spans="1:130" ht="16.350000000000001" customHeight="1" thickTop="1" x14ac:dyDescent="0.25">
      <c r="A145" s="2375" t="s">
        <v>156</v>
      </c>
      <c r="B145" s="117" t="s">
        <v>145</v>
      </c>
      <c r="C145" s="339">
        <f>SUM(D145+E145)</f>
        <v>0</v>
      </c>
      <c r="D145" s="340">
        <f>SUM(F145+H145+J145+L145+N145+P145+R145+T145+V145+X145+Z145)</f>
        <v>0</v>
      </c>
      <c r="E145" s="341">
        <f t="shared" ref="E145:E154" si="22">SUM(G145+I145+K145+M145+O145+Q145+S145+U145+W145+Y145+AA145)</f>
        <v>0</v>
      </c>
      <c r="F145" s="342"/>
      <c r="G145" s="125"/>
      <c r="H145" s="121"/>
      <c r="I145" s="122"/>
      <c r="J145" s="121"/>
      <c r="K145" s="122"/>
      <c r="L145" s="343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4"/>
      <c r="AA145" s="345"/>
    </row>
    <row r="146" spans="1:130" ht="16.350000000000001" customHeight="1" x14ac:dyDescent="0.25">
      <c r="A146" s="2505"/>
      <c r="B146" s="1185" t="s">
        <v>146</v>
      </c>
      <c r="C146" s="1277">
        <f t="shared" ref="C146:C154" si="23">SUM(D146+E146)</f>
        <v>0</v>
      </c>
      <c r="D146" s="316">
        <f t="shared" ref="D146:D154" si="24">SUM(F146+H146+J146+L146+N146+P146+R146+T146+V146+X146+Z146)</f>
        <v>0</v>
      </c>
      <c r="E146" s="317">
        <f t="shared" si="22"/>
        <v>0</v>
      </c>
      <c r="F146" s="160"/>
      <c r="G146" s="252"/>
      <c r="H146" s="1278"/>
      <c r="I146" s="73"/>
      <c r="J146" s="1278"/>
      <c r="K146" s="73"/>
      <c r="L146" s="346"/>
      <c r="M146" s="73"/>
      <c r="N146" s="1278"/>
      <c r="O146" s="73"/>
      <c r="P146" s="1278"/>
      <c r="Q146" s="73"/>
      <c r="R146" s="1278"/>
      <c r="S146" s="73"/>
      <c r="T146" s="1278"/>
      <c r="U146" s="73"/>
      <c r="V146" s="347"/>
      <c r="W146" s="73"/>
      <c r="X146" s="347"/>
      <c r="Y146" s="73"/>
      <c r="Z146" s="348"/>
      <c r="AA146" s="349"/>
    </row>
    <row r="147" spans="1:130" ht="16.350000000000001" customHeight="1" x14ac:dyDescent="0.25">
      <c r="A147" s="2505"/>
      <c r="B147" s="1180" t="s">
        <v>147</v>
      </c>
      <c r="C147" s="1277">
        <f t="shared" si="23"/>
        <v>0</v>
      </c>
      <c r="D147" s="316">
        <f t="shared" si="24"/>
        <v>0</v>
      </c>
      <c r="E147" s="317">
        <f t="shared" si="22"/>
        <v>0</v>
      </c>
      <c r="F147" s="160"/>
      <c r="G147" s="252"/>
      <c r="H147" s="1278"/>
      <c r="I147" s="73"/>
      <c r="J147" s="1278"/>
      <c r="K147" s="73"/>
      <c r="L147" s="346"/>
      <c r="M147" s="73"/>
      <c r="N147" s="1278"/>
      <c r="O147" s="73"/>
      <c r="P147" s="1278"/>
      <c r="Q147" s="73"/>
      <c r="R147" s="1278"/>
      <c r="S147" s="73"/>
      <c r="T147" s="1278"/>
      <c r="U147" s="73"/>
      <c r="V147" s="347"/>
      <c r="W147" s="73"/>
      <c r="X147" s="347"/>
      <c r="Y147" s="73"/>
      <c r="Z147" s="348"/>
      <c r="AA147" s="349"/>
    </row>
    <row r="148" spans="1:130" ht="16.350000000000001" customHeight="1" x14ac:dyDescent="0.25">
      <c r="A148" s="2505"/>
      <c r="B148" s="1180" t="s">
        <v>148</v>
      </c>
      <c r="C148" s="1277">
        <f t="shared" si="23"/>
        <v>0</v>
      </c>
      <c r="D148" s="316">
        <f t="shared" si="24"/>
        <v>0</v>
      </c>
      <c r="E148" s="317">
        <f t="shared" si="22"/>
        <v>0</v>
      </c>
      <c r="F148" s="160"/>
      <c r="G148" s="252"/>
      <c r="H148" s="1278"/>
      <c r="I148" s="73"/>
      <c r="J148" s="1278"/>
      <c r="K148" s="73"/>
      <c r="L148" s="346"/>
      <c r="M148" s="73"/>
      <c r="N148" s="1278"/>
      <c r="O148" s="73"/>
      <c r="P148" s="1278"/>
      <c r="Q148" s="73"/>
      <c r="R148" s="1278"/>
      <c r="S148" s="73"/>
      <c r="T148" s="1278"/>
      <c r="U148" s="73"/>
      <c r="V148" s="347"/>
      <c r="W148" s="73"/>
      <c r="X148" s="347"/>
      <c r="Y148" s="73"/>
      <c r="Z148" s="348"/>
      <c r="AA148" s="349"/>
    </row>
    <row r="149" spans="1:130" ht="16.350000000000001" customHeight="1" x14ac:dyDescent="0.25">
      <c r="A149" s="2505"/>
      <c r="B149" s="126" t="s">
        <v>149</v>
      </c>
      <c r="C149" s="350">
        <f t="shared" si="23"/>
        <v>0</v>
      </c>
      <c r="D149" s="351">
        <f t="shared" si="24"/>
        <v>0</v>
      </c>
      <c r="E149" s="352">
        <f t="shared" si="22"/>
        <v>0</v>
      </c>
      <c r="F149" s="353"/>
      <c r="G149" s="354"/>
      <c r="H149" s="355"/>
      <c r="I149" s="356"/>
      <c r="J149" s="355"/>
      <c r="K149" s="356"/>
      <c r="L149" s="357"/>
      <c r="M149" s="356"/>
      <c r="N149" s="355"/>
      <c r="O149" s="356"/>
      <c r="P149" s="355"/>
      <c r="Q149" s="356"/>
      <c r="R149" s="355"/>
      <c r="S149" s="356"/>
      <c r="T149" s="355"/>
      <c r="U149" s="356"/>
      <c r="V149" s="509"/>
      <c r="W149" s="356"/>
      <c r="X149" s="509"/>
      <c r="Y149" s="356"/>
      <c r="Z149" s="359"/>
      <c r="AA149" s="360"/>
    </row>
    <row r="150" spans="1:130" ht="16.350000000000001" customHeight="1" x14ac:dyDescent="0.25">
      <c r="A150" s="3255" t="s">
        <v>157</v>
      </c>
      <c r="B150" s="1218" t="s">
        <v>145</v>
      </c>
      <c r="C150" s="1296">
        <f t="shared" si="23"/>
        <v>0</v>
      </c>
      <c r="D150" s="310">
        <f t="shared" si="24"/>
        <v>0</v>
      </c>
      <c r="E150" s="311">
        <f t="shared" si="22"/>
        <v>0</v>
      </c>
      <c r="F150" s="1432"/>
      <c r="G150" s="1429"/>
      <c r="H150" s="1201"/>
      <c r="I150" s="96"/>
      <c r="J150" s="1201"/>
      <c r="K150" s="96"/>
      <c r="L150" s="1433"/>
      <c r="M150" s="96"/>
      <c r="N150" s="1201"/>
      <c r="O150" s="96"/>
      <c r="P150" s="1201"/>
      <c r="Q150" s="96"/>
      <c r="R150" s="1201"/>
      <c r="S150" s="96"/>
      <c r="T150" s="1201"/>
      <c r="U150" s="96"/>
      <c r="V150" s="1287"/>
      <c r="W150" s="96"/>
      <c r="X150" s="1287"/>
      <c r="Y150" s="96"/>
      <c r="Z150" s="1428"/>
      <c r="AA150" s="314"/>
    </row>
    <row r="151" spans="1:130" ht="16.350000000000001" customHeight="1" x14ac:dyDescent="0.25">
      <c r="A151" s="2505"/>
      <c r="B151" s="1185" t="s">
        <v>146</v>
      </c>
      <c r="C151" s="1277">
        <f t="shared" si="23"/>
        <v>0</v>
      </c>
      <c r="D151" s="316">
        <f t="shared" si="24"/>
        <v>0</v>
      </c>
      <c r="E151" s="317">
        <f t="shared" si="22"/>
        <v>0</v>
      </c>
      <c r="F151" s="160"/>
      <c r="G151" s="252"/>
      <c r="H151" s="1278"/>
      <c r="I151" s="73"/>
      <c r="J151" s="1278"/>
      <c r="K151" s="73"/>
      <c r="L151" s="346"/>
      <c r="M151" s="73"/>
      <c r="N151" s="1278"/>
      <c r="O151" s="73"/>
      <c r="P151" s="1278"/>
      <c r="Q151" s="73"/>
      <c r="R151" s="1278"/>
      <c r="S151" s="73"/>
      <c r="T151" s="1278"/>
      <c r="U151" s="73"/>
      <c r="V151" s="347"/>
      <c r="W151" s="73"/>
      <c r="X151" s="347"/>
      <c r="Y151" s="73"/>
      <c r="Z151" s="348"/>
      <c r="AA151" s="349"/>
    </row>
    <row r="152" spans="1:130" ht="16.350000000000001" customHeight="1" x14ac:dyDescent="0.25">
      <c r="A152" s="2505"/>
      <c r="B152" s="1180" t="s">
        <v>147</v>
      </c>
      <c r="C152" s="1277">
        <f t="shared" si="23"/>
        <v>0</v>
      </c>
      <c r="D152" s="316">
        <f t="shared" si="24"/>
        <v>0</v>
      </c>
      <c r="E152" s="317">
        <f t="shared" si="22"/>
        <v>0</v>
      </c>
      <c r="F152" s="160"/>
      <c r="G152" s="252"/>
      <c r="H152" s="1278"/>
      <c r="I152" s="73"/>
      <c r="J152" s="1278"/>
      <c r="K152" s="73"/>
      <c r="L152" s="346"/>
      <c r="M152" s="73"/>
      <c r="N152" s="1278"/>
      <c r="O152" s="73"/>
      <c r="P152" s="1278"/>
      <c r="Q152" s="73"/>
      <c r="R152" s="1278"/>
      <c r="S152" s="73"/>
      <c r="T152" s="1278"/>
      <c r="U152" s="73"/>
      <c r="V152" s="347"/>
      <c r="W152" s="73"/>
      <c r="X152" s="347"/>
      <c r="Y152" s="73"/>
      <c r="Z152" s="348"/>
      <c r="AA152" s="349"/>
    </row>
    <row r="153" spans="1:130" ht="16.350000000000001" customHeight="1" x14ac:dyDescent="0.25">
      <c r="A153" s="2505"/>
      <c r="B153" s="1180" t="s">
        <v>148</v>
      </c>
      <c r="C153" s="1277">
        <f t="shared" si="23"/>
        <v>0</v>
      </c>
      <c r="D153" s="316">
        <f t="shared" si="24"/>
        <v>0</v>
      </c>
      <c r="E153" s="317">
        <f t="shared" si="22"/>
        <v>0</v>
      </c>
      <c r="F153" s="160"/>
      <c r="G153" s="252"/>
      <c r="H153" s="1278"/>
      <c r="I153" s="73"/>
      <c r="J153" s="1278"/>
      <c r="K153" s="73"/>
      <c r="L153" s="346"/>
      <c r="M153" s="73"/>
      <c r="N153" s="1278"/>
      <c r="O153" s="73"/>
      <c r="P153" s="1278"/>
      <c r="Q153" s="73"/>
      <c r="R153" s="1278"/>
      <c r="S153" s="73"/>
      <c r="T153" s="1278"/>
      <c r="U153" s="73"/>
      <c r="V153" s="347"/>
      <c r="W153" s="73"/>
      <c r="X153" s="347"/>
      <c r="Y153" s="73"/>
      <c r="Z153" s="348"/>
      <c r="AA153" s="349"/>
    </row>
    <row r="154" spans="1:130" ht="16.350000000000001" customHeight="1" x14ac:dyDescent="0.25">
      <c r="A154" s="2376"/>
      <c r="B154" s="1179" t="s">
        <v>149</v>
      </c>
      <c r="C154" s="361">
        <f t="shared" si="23"/>
        <v>0</v>
      </c>
      <c r="D154" s="362">
        <f t="shared" si="24"/>
        <v>0</v>
      </c>
      <c r="E154" s="363">
        <f t="shared" si="22"/>
        <v>0</v>
      </c>
      <c r="F154" s="364"/>
      <c r="G154" s="365"/>
      <c r="H154" s="190"/>
      <c r="I154" s="366"/>
      <c r="J154" s="190"/>
      <c r="K154" s="366"/>
      <c r="L154" s="367"/>
      <c r="M154" s="366"/>
      <c r="N154" s="190"/>
      <c r="O154" s="366"/>
      <c r="P154" s="190"/>
      <c r="Q154" s="366"/>
      <c r="R154" s="190"/>
      <c r="S154" s="366"/>
      <c r="T154" s="190"/>
      <c r="U154" s="366"/>
      <c r="V154" s="192"/>
      <c r="W154" s="366"/>
      <c r="X154" s="192"/>
      <c r="Y154" s="366"/>
      <c r="Z154" s="369"/>
      <c r="AA154" s="370"/>
    </row>
    <row r="155" spans="1:130" ht="16.350000000000001" customHeight="1" x14ac:dyDescent="0.25">
      <c r="A155" s="3259" t="s">
        <v>155</v>
      </c>
      <c r="B155" s="3260"/>
      <c r="C155" s="1434">
        <f>SUM(C145:C154)</f>
        <v>0</v>
      </c>
      <c r="D155" s="1435">
        <f>SUM(D145:D154)</f>
        <v>0</v>
      </c>
      <c r="E155" s="1436">
        <f>SUM(E145:E154)</f>
        <v>0</v>
      </c>
      <c r="F155" s="1434">
        <f>SUM(F145:F154)</f>
        <v>0</v>
      </c>
      <c r="G155" s="1438">
        <f t="shared" ref="G155:AA155" si="25">SUM(G145:G154)</f>
        <v>0</v>
      </c>
      <c r="H155" s="1434">
        <f t="shared" si="25"/>
        <v>0</v>
      </c>
      <c r="I155" s="1438">
        <f t="shared" si="25"/>
        <v>0</v>
      </c>
      <c r="J155" s="1434">
        <f t="shared" si="25"/>
        <v>0</v>
      </c>
      <c r="K155" s="1438">
        <f t="shared" si="25"/>
        <v>0</v>
      </c>
      <c r="L155" s="1434">
        <f t="shared" si="25"/>
        <v>0</v>
      </c>
      <c r="M155" s="1438">
        <f t="shared" si="25"/>
        <v>0</v>
      </c>
      <c r="N155" s="1434">
        <f t="shared" si="25"/>
        <v>0</v>
      </c>
      <c r="O155" s="1438">
        <f t="shared" si="25"/>
        <v>0</v>
      </c>
      <c r="P155" s="1434">
        <f t="shared" si="25"/>
        <v>0</v>
      </c>
      <c r="Q155" s="1438">
        <f t="shared" si="25"/>
        <v>0</v>
      </c>
      <c r="R155" s="1434">
        <f t="shared" si="25"/>
        <v>0</v>
      </c>
      <c r="S155" s="1438">
        <f t="shared" si="25"/>
        <v>0</v>
      </c>
      <c r="T155" s="1434">
        <f t="shared" si="25"/>
        <v>0</v>
      </c>
      <c r="U155" s="1438">
        <f t="shared" si="25"/>
        <v>0</v>
      </c>
      <c r="V155" s="1434">
        <f t="shared" si="25"/>
        <v>0</v>
      </c>
      <c r="W155" s="1438">
        <f t="shared" si="25"/>
        <v>0</v>
      </c>
      <c r="X155" s="1434">
        <f t="shared" si="25"/>
        <v>0</v>
      </c>
      <c r="Y155" s="1438">
        <f t="shared" si="25"/>
        <v>0</v>
      </c>
      <c r="Z155" s="1441">
        <f t="shared" si="25"/>
        <v>0</v>
      </c>
      <c r="AA155" s="1440">
        <f t="shared" si="25"/>
        <v>0</v>
      </c>
    </row>
    <row r="156" spans="1:130" ht="31.35" customHeight="1" x14ac:dyDescent="0.25">
      <c r="A156" s="372" t="s">
        <v>158</v>
      </c>
      <c r="B156" s="373"/>
      <c r="C156" s="373"/>
      <c r="D156" s="373"/>
      <c r="E156" s="229"/>
      <c r="F156" s="374"/>
      <c r="G156" s="374"/>
      <c r="H156" s="374"/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4"/>
      <c r="X156" s="374"/>
      <c r="Y156" s="374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3161" t="s">
        <v>21</v>
      </c>
      <c r="B157" s="3182"/>
      <c r="C157" s="3255" t="s">
        <v>64</v>
      </c>
      <c r="D157" s="3161"/>
      <c r="E157" s="3182"/>
      <c r="F157" s="3218" t="s">
        <v>28</v>
      </c>
      <c r="G157" s="3219"/>
      <c r="H157" s="3219"/>
      <c r="I157" s="3219"/>
      <c r="J157" s="3219"/>
      <c r="K157" s="3219"/>
      <c r="L157" s="3219"/>
      <c r="M157" s="3219"/>
      <c r="N157" s="3219"/>
      <c r="O157" s="3219"/>
      <c r="P157" s="3219"/>
      <c r="Q157" s="3219"/>
      <c r="R157" s="3219"/>
      <c r="S157" s="3219"/>
      <c r="T157" s="3219"/>
      <c r="U157" s="3219"/>
      <c r="V157" s="3219"/>
      <c r="W157" s="3219"/>
      <c r="X157" s="3219"/>
      <c r="Y157" s="3219"/>
      <c r="Z157" s="3219"/>
      <c r="AA157" s="3219"/>
      <c r="AB157" s="3219"/>
      <c r="AC157" s="3219"/>
      <c r="AD157" s="3219"/>
      <c r="AE157" s="3219"/>
      <c r="AF157" s="3219"/>
      <c r="AG157" s="3219"/>
      <c r="AH157" s="3219"/>
      <c r="AI157" s="3219"/>
      <c r="AJ157" s="3219"/>
      <c r="AK157" s="3219"/>
      <c r="AL157" s="3219"/>
      <c r="AM157" s="3220"/>
    </row>
    <row r="158" spans="1:130" ht="16.350000000000001" customHeight="1" x14ac:dyDescent="0.25">
      <c r="A158" s="2366"/>
      <c r="B158" s="2331"/>
      <c r="C158" s="2376"/>
      <c r="D158" s="2357"/>
      <c r="E158" s="2333"/>
      <c r="F158" s="3218" t="s">
        <v>159</v>
      </c>
      <c r="G158" s="3220"/>
      <c r="H158" s="3218" t="s">
        <v>160</v>
      </c>
      <c r="I158" s="3220"/>
      <c r="J158" s="3218" t="s">
        <v>137</v>
      </c>
      <c r="K158" s="3220"/>
      <c r="L158" s="3261" t="s">
        <v>138</v>
      </c>
      <c r="M158" s="3262"/>
      <c r="N158" s="3262" t="s">
        <v>139</v>
      </c>
      <c r="O158" s="3246"/>
      <c r="P158" s="3218" t="s">
        <v>161</v>
      </c>
      <c r="Q158" s="3220"/>
      <c r="R158" s="3219" t="s">
        <v>162</v>
      </c>
      <c r="S158" s="3220"/>
      <c r="T158" s="3219" t="s">
        <v>163</v>
      </c>
      <c r="U158" s="3220"/>
      <c r="V158" s="3218" t="s">
        <v>164</v>
      </c>
      <c r="W158" s="3220"/>
      <c r="X158" s="3219" t="s">
        <v>165</v>
      </c>
      <c r="Y158" s="3220"/>
      <c r="Z158" s="3257" t="s">
        <v>166</v>
      </c>
      <c r="AA158" s="3258"/>
      <c r="AB158" s="3257" t="s">
        <v>167</v>
      </c>
      <c r="AC158" s="3258"/>
      <c r="AD158" s="3257" t="s">
        <v>168</v>
      </c>
      <c r="AE158" s="3258"/>
      <c r="AF158" s="3257" t="s">
        <v>141</v>
      </c>
      <c r="AG158" s="3258"/>
      <c r="AH158" s="3257" t="s">
        <v>169</v>
      </c>
      <c r="AI158" s="3258"/>
      <c r="AJ158" s="3257" t="s">
        <v>170</v>
      </c>
      <c r="AK158" s="3258"/>
      <c r="AL158" s="3263" t="s">
        <v>143</v>
      </c>
      <c r="AM158" s="3258"/>
    </row>
    <row r="159" spans="1:130" ht="16.350000000000001" customHeight="1" x14ac:dyDescent="0.25">
      <c r="A159" s="2357"/>
      <c r="B159" s="2333"/>
      <c r="C159" s="1406" t="s">
        <v>17</v>
      </c>
      <c r="D159" s="1442" t="s">
        <v>18</v>
      </c>
      <c r="E159" s="1176" t="s">
        <v>19</v>
      </c>
      <c r="F159" s="1443" t="s">
        <v>18</v>
      </c>
      <c r="G159" s="1176" t="s">
        <v>19</v>
      </c>
      <c r="H159" s="1443" t="s">
        <v>18</v>
      </c>
      <c r="I159" s="1176" t="s">
        <v>19</v>
      </c>
      <c r="J159" s="1443" t="s">
        <v>18</v>
      </c>
      <c r="K159" s="1176" t="s">
        <v>19</v>
      </c>
      <c r="L159" s="1409" t="s">
        <v>18</v>
      </c>
      <c r="M159" s="378" t="s">
        <v>19</v>
      </c>
      <c r="N159" s="1422" t="s">
        <v>18</v>
      </c>
      <c r="O159" s="1430" t="s">
        <v>19</v>
      </c>
      <c r="P159" s="1422" t="s">
        <v>18</v>
      </c>
      <c r="Q159" s="1430" t="s">
        <v>19</v>
      </c>
      <c r="R159" s="1407" t="s">
        <v>18</v>
      </c>
      <c r="S159" s="1175" t="s">
        <v>19</v>
      </c>
      <c r="T159" s="1407" t="s">
        <v>18</v>
      </c>
      <c r="U159" s="1175" t="s">
        <v>19</v>
      </c>
      <c r="V159" s="1409" t="s">
        <v>18</v>
      </c>
      <c r="W159" s="1175" t="s">
        <v>19</v>
      </c>
      <c r="X159" s="1407" t="s">
        <v>18</v>
      </c>
      <c r="Y159" s="1175" t="s">
        <v>19</v>
      </c>
      <c r="Z159" s="1444" t="s">
        <v>18</v>
      </c>
      <c r="AA159" s="380" t="s">
        <v>19</v>
      </c>
      <c r="AB159" s="1444" t="s">
        <v>18</v>
      </c>
      <c r="AC159" s="380" t="s">
        <v>19</v>
      </c>
      <c r="AD159" s="1444" t="s">
        <v>18</v>
      </c>
      <c r="AE159" s="380" t="s">
        <v>19</v>
      </c>
      <c r="AF159" s="1444" t="s">
        <v>18</v>
      </c>
      <c r="AG159" s="380" t="s">
        <v>19</v>
      </c>
      <c r="AH159" s="1444" t="s">
        <v>18</v>
      </c>
      <c r="AI159" s="380" t="s">
        <v>19</v>
      </c>
      <c r="AJ159" s="1444" t="s">
        <v>18</v>
      </c>
      <c r="AK159" s="380" t="s">
        <v>19</v>
      </c>
      <c r="AL159" s="1431" t="s">
        <v>18</v>
      </c>
      <c r="AM159" s="380" t="s">
        <v>19</v>
      </c>
    </row>
    <row r="160" spans="1:130" ht="16.350000000000001" customHeight="1" x14ac:dyDescent="0.25">
      <c r="A160" s="3256" t="s">
        <v>171</v>
      </c>
      <c r="B160" s="1310" t="s">
        <v>172</v>
      </c>
      <c r="C160" s="1296">
        <f t="shared" ref="C160:C165" si="26">SUM(D160+E160)</f>
        <v>0</v>
      </c>
      <c r="D160" s="310">
        <f>SUM(F160+H160+J160+L160+N160+P160+R160+T160+V160+X160+Z160+AB160+AD160+AF160+AH160+AJ160+AL160)</f>
        <v>0</v>
      </c>
      <c r="E160" s="1445">
        <f t="shared" ref="D160:E164" si="27">SUM(G160+I160+K160+M160+O160+Q160+S160+U160+W160+Y160+AA160+AC160+AE160+AG160+AI160+AK160+AM160)</f>
        <v>0</v>
      </c>
      <c r="F160" s="1432"/>
      <c r="G160" s="96"/>
      <c r="H160" s="1201"/>
      <c r="I160" s="96"/>
      <c r="J160" s="1201"/>
      <c r="K160" s="96"/>
      <c r="L160" s="1201"/>
      <c r="M160" s="383"/>
      <c r="N160" s="383"/>
      <c r="O160" s="96"/>
      <c r="P160" s="1201"/>
      <c r="Q160" s="96"/>
      <c r="R160" s="1432"/>
      <c r="S160" s="96"/>
      <c r="T160" s="1432"/>
      <c r="U160" s="96"/>
      <c r="V160" s="1201"/>
      <c r="W160" s="96"/>
      <c r="X160" s="1432"/>
      <c r="Y160" s="96"/>
      <c r="Z160" s="1312"/>
      <c r="AA160" s="314"/>
      <c r="AB160" s="1312"/>
      <c r="AC160" s="314"/>
      <c r="AD160" s="1312"/>
      <c r="AE160" s="314"/>
      <c r="AF160" s="1312"/>
      <c r="AG160" s="314"/>
      <c r="AH160" s="1312"/>
      <c r="AI160" s="314"/>
      <c r="AJ160" s="1312"/>
      <c r="AK160" s="314"/>
      <c r="AL160" s="1446"/>
      <c r="AM160" s="314"/>
    </row>
    <row r="161" spans="1:130" ht="16.350000000000001" customHeight="1" x14ac:dyDescent="0.25">
      <c r="A161" s="2360"/>
      <c r="B161" s="386" t="s">
        <v>173</v>
      </c>
      <c r="C161" s="1277">
        <f t="shared" si="26"/>
        <v>0</v>
      </c>
      <c r="D161" s="316">
        <f t="shared" si="27"/>
        <v>0</v>
      </c>
      <c r="E161" s="251">
        <f t="shared" si="27"/>
        <v>0</v>
      </c>
      <c r="F161" s="165"/>
      <c r="G161" s="83"/>
      <c r="H161" s="82"/>
      <c r="I161" s="83"/>
      <c r="J161" s="82"/>
      <c r="K161" s="83"/>
      <c r="L161" s="82"/>
      <c r="M161" s="387"/>
      <c r="N161" s="387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88"/>
      <c r="AA161" s="320"/>
      <c r="AB161" s="388"/>
      <c r="AC161" s="320"/>
      <c r="AD161" s="388"/>
      <c r="AE161" s="320"/>
      <c r="AF161" s="388"/>
      <c r="AG161" s="320"/>
      <c r="AH161" s="388"/>
      <c r="AI161" s="320"/>
      <c r="AJ161" s="388"/>
      <c r="AK161" s="320"/>
      <c r="AL161" s="389"/>
      <c r="AM161" s="320"/>
    </row>
    <row r="162" spans="1:130" ht="16.350000000000001" customHeight="1" x14ac:dyDescent="0.25">
      <c r="A162" s="2361"/>
      <c r="B162" s="390" t="s">
        <v>174</v>
      </c>
      <c r="C162" s="361">
        <f t="shared" si="26"/>
        <v>0</v>
      </c>
      <c r="D162" s="362">
        <f t="shared" si="27"/>
        <v>0</v>
      </c>
      <c r="E162" s="391">
        <f t="shared" si="27"/>
        <v>0</v>
      </c>
      <c r="F162" s="194"/>
      <c r="G162" s="93"/>
      <c r="H162" s="54"/>
      <c r="I162" s="93"/>
      <c r="J162" s="54"/>
      <c r="K162" s="93"/>
      <c r="L162" s="54"/>
      <c r="M162" s="392"/>
      <c r="N162" s="392"/>
      <c r="O162" s="93"/>
      <c r="P162" s="54"/>
      <c r="Q162" s="93"/>
      <c r="R162" s="194"/>
      <c r="S162" s="93"/>
      <c r="T162" s="194"/>
      <c r="U162" s="93"/>
      <c r="V162" s="54"/>
      <c r="W162" s="93"/>
      <c r="X162" s="194"/>
      <c r="Y162" s="93"/>
      <c r="Z162" s="188"/>
      <c r="AA162" s="189"/>
      <c r="AB162" s="188"/>
      <c r="AC162" s="189"/>
      <c r="AD162" s="188"/>
      <c r="AE162" s="189"/>
      <c r="AF162" s="188"/>
      <c r="AG162" s="189"/>
      <c r="AH162" s="188"/>
      <c r="AI162" s="189"/>
      <c r="AJ162" s="188"/>
      <c r="AK162" s="189"/>
      <c r="AL162" s="393"/>
      <c r="AM162" s="189"/>
    </row>
    <row r="163" spans="1:130" ht="16.350000000000001" customHeight="1" x14ac:dyDescent="0.25">
      <c r="A163" s="3256" t="s">
        <v>175</v>
      </c>
      <c r="B163" s="1310" t="s">
        <v>172</v>
      </c>
      <c r="C163" s="1296">
        <f t="shared" si="26"/>
        <v>0</v>
      </c>
      <c r="D163" s="310">
        <f t="shared" si="27"/>
        <v>0</v>
      </c>
      <c r="E163" s="1445">
        <f t="shared" si="27"/>
        <v>0</v>
      </c>
      <c r="F163" s="1432"/>
      <c r="G163" s="96"/>
      <c r="H163" s="1201"/>
      <c r="I163" s="96"/>
      <c r="J163" s="1201"/>
      <c r="K163" s="96"/>
      <c r="L163" s="1201"/>
      <c r="M163" s="383"/>
      <c r="N163" s="383"/>
      <c r="O163" s="96"/>
      <c r="P163" s="1201"/>
      <c r="Q163" s="96"/>
      <c r="R163" s="1432"/>
      <c r="S163" s="96"/>
      <c r="T163" s="1432"/>
      <c r="U163" s="96"/>
      <c r="V163" s="1201"/>
      <c r="W163" s="96"/>
      <c r="X163" s="1432"/>
      <c r="Y163" s="96"/>
      <c r="Z163" s="1312"/>
      <c r="AA163" s="314"/>
      <c r="AB163" s="1312"/>
      <c r="AC163" s="314"/>
      <c r="AD163" s="1312"/>
      <c r="AE163" s="314"/>
      <c r="AF163" s="1312"/>
      <c r="AG163" s="314"/>
      <c r="AH163" s="1312"/>
      <c r="AI163" s="314"/>
      <c r="AJ163" s="1312"/>
      <c r="AK163" s="314"/>
      <c r="AL163" s="1446"/>
      <c r="AM163" s="314"/>
    </row>
    <row r="164" spans="1:130" ht="16.350000000000001" customHeight="1" x14ac:dyDescent="0.25">
      <c r="A164" s="2360"/>
      <c r="B164" s="386" t="s">
        <v>173</v>
      </c>
      <c r="C164" s="1277">
        <f t="shared" si="26"/>
        <v>0</v>
      </c>
      <c r="D164" s="316">
        <f t="shared" si="27"/>
        <v>0</v>
      </c>
      <c r="E164" s="251">
        <f t="shared" si="27"/>
        <v>0</v>
      </c>
      <c r="F164" s="165"/>
      <c r="G164" s="83"/>
      <c r="H164" s="82"/>
      <c r="I164" s="83"/>
      <c r="J164" s="82"/>
      <c r="K164" s="83"/>
      <c r="L164" s="82"/>
      <c r="M164" s="387"/>
      <c r="N164" s="387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88"/>
      <c r="AA164" s="320"/>
      <c r="AB164" s="388"/>
      <c r="AC164" s="320"/>
      <c r="AD164" s="388"/>
      <c r="AE164" s="320"/>
      <c r="AF164" s="388"/>
      <c r="AG164" s="320"/>
      <c r="AH164" s="388"/>
      <c r="AI164" s="320"/>
      <c r="AJ164" s="388"/>
      <c r="AK164" s="320"/>
      <c r="AL164" s="389"/>
      <c r="AM164" s="320"/>
    </row>
    <row r="165" spans="1:130" ht="16.350000000000001" customHeight="1" x14ac:dyDescent="0.25">
      <c r="A165" s="2361"/>
      <c r="B165" s="390" t="s">
        <v>174</v>
      </c>
      <c r="C165" s="361">
        <f t="shared" si="26"/>
        <v>0</v>
      </c>
      <c r="D165" s="362">
        <f>SUM(F165+H165+J165+L165+N165+P165+R165+T165+V165+X165+Z165+AB165+AD165+AF165+AH165+AJ165+AL165)</f>
        <v>0</v>
      </c>
      <c r="E165" s="391">
        <f>SUM(G165+I165+K165+M165+O165+Q165+S165+U165+W165+Y165+AA165+AC165+AE165+AG165+AI165+AK165+AM165)</f>
        <v>0</v>
      </c>
      <c r="F165" s="194"/>
      <c r="G165" s="93"/>
      <c r="H165" s="54"/>
      <c r="I165" s="93"/>
      <c r="J165" s="54"/>
      <c r="K165" s="93"/>
      <c r="L165" s="54"/>
      <c r="M165" s="392"/>
      <c r="N165" s="392"/>
      <c r="O165" s="93"/>
      <c r="P165" s="54"/>
      <c r="Q165" s="93"/>
      <c r="R165" s="194"/>
      <c r="S165" s="93"/>
      <c r="T165" s="194"/>
      <c r="U165" s="93"/>
      <c r="V165" s="54"/>
      <c r="W165" s="93"/>
      <c r="X165" s="194"/>
      <c r="Y165" s="93"/>
      <c r="Z165" s="188"/>
      <c r="AA165" s="189"/>
      <c r="AB165" s="188"/>
      <c r="AC165" s="189"/>
      <c r="AD165" s="188"/>
      <c r="AE165" s="189"/>
      <c r="AF165" s="188"/>
      <c r="AG165" s="189"/>
      <c r="AH165" s="188"/>
      <c r="AI165" s="189"/>
      <c r="AJ165" s="188"/>
      <c r="AK165" s="189"/>
      <c r="AL165" s="393"/>
      <c r="AM165" s="189"/>
    </row>
    <row r="166" spans="1:130" ht="31.35" customHeight="1" x14ac:dyDescent="0.25">
      <c r="A166" s="372" t="s">
        <v>176</v>
      </c>
      <c r="B166" s="372"/>
      <c r="C166" s="372"/>
      <c r="D166" s="372"/>
      <c r="E166" s="19"/>
      <c r="F166" s="19"/>
      <c r="G166" s="19"/>
      <c r="H166" s="19"/>
      <c r="I166" s="19"/>
      <c r="J166" s="19"/>
      <c r="K166" s="19"/>
      <c r="L166" s="19"/>
      <c r="M166" s="199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3254" t="s">
        <v>25</v>
      </c>
      <c r="B167" s="3254" t="s">
        <v>26</v>
      </c>
      <c r="C167" s="3255" t="s">
        <v>64</v>
      </c>
      <c r="D167" s="3161"/>
      <c r="E167" s="3182"/>
      <c r="F167" s="3218" t="s">
        <v>28</v>
      </c>
      <c r="G167" s="3219"/>
      <c r="H167" s="3219"/>
      <c r="I167" s="3219"/>
      <c r="J167" s="3219"/>
      <c r="K167" s="3219"/>
      <c r="L167" s="3219"/>
      <c r="M167" s="3219"/>
      <c r="N167" s="3219"/>
      <c r="O167" s="3220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518"/>
      <c r="B168" s="2518"/>
      <c r="C168" s="2376"/>
      <c r="D168" s="2357"/>
      <c r="E168" s="2333"/>
      <c r="F168" s="3218" t="s">
        <v>168</v>
      </c>
      <c r="G168" s="3220"/>
      <c r="H168" s="3218" t="s">
        <v>141</v>
      </c>
      <c r="I168" s="3220"/>
      <c r="J168" s="3218" t="s">
        <v>169</v>
      </c>
      <c r="K168" s="3220"/>
      <c r="L168" s="3218" t="s">
        <v>170</v>
      </c>
      <c r="M168" s="3220"/>
      <c r="N168" s="3218" t="s">
        <v>143</v>
      </c>
      <c r="O168" s="3220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353"/>
      <c r="B169" s="2353"/>
      <c r="C169" s="1406" t="s">
        <v>17</v>
      </c>
      <c r="D169" s="1442" t="s">
        <v>18</v>
      </c>
      <c r="E169" s="1176" t="s">
        <v>19</v>
      </c>
      <c r="F169" s="1443" t="s">
        <v>18</v>
      </c>
      <c r="G169" s="1176" t="s">
        <v>19</v>
      </c>
      <c r="H169" s="1443" t="s">
        <v>18</v>
      </c>
      <c r="I169" s="1176" t="s">
        <v>19</v>
      </c>
      <c r="J169" s="1443" t="s">
        <v>18</v>
      </c>
      <c r="K169" s="1176" t="s">
        <v>19</v>
      </c>
      <c r="L169" s="1443" t="s">
        <v>18</v>
      </c>
      <c r="M169" s="1176" t="s">
        <v>19</v>
      </c>
      <c r="N169" s="1443" t="s">
        <v>18</v>
      </c>
      <c r="O169" s="1176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3254" t="s">
        <v>177</v>
      </c>
      <c r="B170" s="1310" t="s">
        <v>178</v>
      </c>
      <c r="C170" s="1296">
        <f t="shared" ref="C170:C175" si="28">SUM(D170+E170)</f>
        <v>0</v>
      </c>
      <c r="D170" s="310">
        <f>SUM(F170+H170+J170+L170+N170)</f>
        <v>0</v>
      </c>
      <c r="E170" s="1445">
        <f t="shared" ref="D170:E175" si="29">SUM(G170+I170+K170+M170+O170)</f>
        <v>0</v>
      </c>
      <c r="F170" s="1432"/>
      <c r="G170" s="394"/>
      <c r="H170" s="1201"/>
      <c r="I170" s="96"/>
      <c r="J170" s="1432"/>
      <c r="K170" s="394"/>
      <c r="L170" s="1201"/>
      <c r="M170" s="96"/>
      <c r="N170" s="1432"/>
      <c r="O170" s="96"/>
      <c r="P170" s="510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518"/>
      <c r="B171" s="395" t="s">
        <v>179</v>
      </c>
      <c r="C171" s="350">
        <f t="shared" si="28"/>
        <v>0</v>
      </c>
      <c r="D171" s="351">
        <f t="shared" si="29"/>
        <v>0</v>
      </c>
      <c r="E171" s="396">
        <f t="shared" si="29"/>
        <v>0</v>
      </c>
      <c r="F171" s="353"/>
      <c r="G171" s="397"/>
      <c r="H171" s="355"/>
      <c r="I171" s="356"/>
      <c r="J171" s="353"/>
      <c r="K171" s="397"/>
      <c r="L171" s="355"/>
      <c r="M171" s="356"/>
      <c r="N171" s="353"/>
      <c r="O171" s="356"/>
      <c r="P171" s="510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353"/>
      <c r="B172" s="398" t="s">
        <v>180</v>
      </c>
      <c r="C172" s="399">
        <f t="shared" si="28"/>
        <v>0</v>
      </c>
      <c r="D172" s="327">
        <f t="shared" si="29"/>
        <v>0</v>
      </c>
      <c r="E172" s="255">
        <f t="shared" si="29"/>
        <v>0</v>
      </c>
      <c r="F172" s="329"/>
      <c r="G172" s="400"/>
      <c r="H172" s="105"/>
      <c r="I172" s="106"/>
      <c r="J172" s="329"/>
      <c r="K172" s="400"/>
      <c r="L172" s="105"/>
      <c r="M172" s="106"/>
      <c r="N172" s="329"/>
      <c r="O172" s="106"/>
      <c r="P172" s="510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3254" t="s">
        <v>181</v>
      </c>
      <c r="B173" s="1314" t="s">
        <v>178</v>
      </c>
      <c r="C173" s="1296">
        <f t="shared" si="28"/>
        <v>0</v>
      </c>
      <c r="D173" s="310">
        <f t="shared" si="29"/>
        <v>0</v>
      </c>
      <c r="E173" s="1445">
        <f t="shared" si="29"/>
        <v>0</v>
      </c>
      <c r="F173" s="1201"/>
      <c r="G173" s="96"/>
      <c r="H173" s="1201"/>
      <c r="I173" s="394"/>
      <c r="J173" s="1201"/>
      <c r="K173" s="96"/>
      <c r="L173" s="1432"/>
      <c r="M173" s="394"/>
      <c r="N173" s="1201"/>
      <c r="O173" s="96"/>
      <c r="P173" s="510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518"/>
      <c r="B174" s="395" t="s">
        <v>179</v>
      </c>
      <c r="C174" s="321">
        <f t="shared" si="28"/>
        <v>0</v>
      </c>
      <c r="D174" s="322">
        <f t="shared" si="29"/>
        <v>0</v>
      </c>
      <c r="E174" s="402">
        <f t="shared" si="29"/>
        <v>0</v>
      </c>
      <c r="F174" s="355"/>
      <c r="G174" s="356"/>
      <c r="H174" s="82"/>
      <c r="I174" s="169"/>
      <c r="J174" s="82"/>
      <c r="K174" s="83"/>
      <c r="L174" s="165"/>
      <c r="M174" s="169"/>
      <c r="N174" s="82"/>
      <c r="O174" s="83"/>
      <c r="P174" s="510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353"/>
      <c r="B175" s="403" t="s">
        <v>180</v>
      </c>
      <c r="C175" s="256">
        <f t="shared" si="28"/>
        <v>0</v>
      </c>
      <c r="D175" s="324">
        <f t="shared" si="29"/>
        <v>0</v>
      </c>
      <c r="E175" s="140">
        <f>SUM(G175+I175+K175+M175+O175)</f>
        <v>0</v>
      </c>
      <c r="F175" s="54"/>
      <c r="G175" s="93"/>
      <c r="H175" s="54"/>
      <c r="I175" s="404"/>
      <c r="J175" s="54"/>
      <c r="K175" s="93"/>
      <c r="L175" s="194"/>
      <c r="M175" s="404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3159" t="s">
        <v>182</v>
      </c>
      <c r="B176" s="3159"/>
      <c r="C176" s="3159"/>
      <c r="D176" s="3159"/>
      <c r="E176" s="3159"/>
      <c r="F176" s="3159"/>
      <c r="G176" s="3159"/>
      <c r="H176" s="3159"/>
      <c r="I176" s="3159"/>
      <c r="J176" s="3159"/>
      <c r="K176" s="3159"/>
      <c r="L176" s="3159"/>
      <c r="M176" s="3159"/>
      <c r="N176" s="3159"/>
      <c r="O176" s="3159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3255" t="s">
        <v>183</v>
      </c>
      <c r="B177" s="3182"/>
      <c r="C177" s="3255" t="s">
        <v>64</v>
      </c>
      <c r="D177" s="3161"/>
      <c r="E177" s="3182"/>
      <c r="F177" s="3218" t="s">
        <v>28</v>
      </c>
      <c r="G177" s="3219"/>
      <c r="H177" s="3219"/>
      <c r="I177" s="3219"/>
      <c r="J177" s="3219"/>
      <c r="K177" s="3219"/>
      <c r="L177" s="3219"/>
      <c r="M177" s="3219"/>
      <c r="N177" s="3219"/>
      <c r="O177" s="3219"/>
      <c r="P177" s="3219"/>
      <c r="Q177" s="3220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505"/>
      <c r="B178" s="2331"/>
      <c r="C178" s="2376"/>
      <c r="D178" s="2357"/>
      <c r="E178" s="2333"/>
      <c r="F178" s="3218" t="s">
        <v>141</v>
      </c>
      <c r="G178" s="3220"/>
      <c r="H178" s="3218" t="s">
        <v>169</v>
      </c>
      <c r="I178" s="3220"/>
      <c r="J178" s="3218" t="s">
        <v>170</v>
      </c>
      <c r="K178" s="3220"/>
      <c r="L178" s="3218" t="s">
        <v>184</v>
      </c>
      <c r="M178" s="3220"/>
      <c r="N178" s="3218" t="s">
        <v>185</v>
      </c>
      <c r="O178" s="3220"/>
      <c r="P178" s="3218" t="s">
        <v>186</v>
      </c>
      <c r="Q178" s="3220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376"/>
      <c r="B179" s="2333"/>
      <c r="C179" s="1406" t="s">
        <v>17</v>
      </c>
      <c r="D179" s="1442" t="s">
        <v>18</v>
      </c>
      <c r="E179" s="1176" t="s">
        <v>19</v>
      </c>
      <c r="F179" s="1443" t="s">
        <v>18</v>
      </c>
      <c r="G179" s="1176" t="s">
        <v>19</v>
      </c>
      <c r="H179" s="1443" t="s">
        <v>18</v>
      </c>
      <c r="I179" s="1176" t="s">
        <v>19</v>
      </c>
      <c r="J179" s="1443" t="s">
        <v>18</v>
      </c>
      <c r="K179" s="1447" t="s">
        <v>19</v>
      </c>
      <c r="L179" s="1443" t="s">
        <v>18</v>
      </c>
      <c r="M179" s="1176" t="s">
        <v>19</v>
      </c>
      <c r="N179" s="1443" t="s">
        <v>18</v>
      </c>
      <c r="O179" s="1176" t="s">
        <v>19</v>
      </c>
      <c r="P179" s="1443" t="s">
        <v>18</v>
      </c>
      <c r="Q179" s="1447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3156" t="s">
        <v>187</v>
      </c>
      <c r="B180" s="3253"/>
      <c r="C180" s="1296">
        <f>SUM(D180+E180)</f>
        <v>24</v>
      </c>
      <c r="D180" s="310">
        <f t="shared" ref="D180:E182" si="30">SUM(F180+H180+J180+L180+N180+P180)</f>
        <v>10</v>
      </c>
      <c r="E180" s="1445">
        <f t="shared" si="30"/>
        <v>14</v>
      </c>
      <c r="F180" s="1432">
        <v>2</v>
      </c>
      <c r="G180" s="394">
        <v>1</v>
      </c>
      <c r="H180" s="1201">
        <v>1</v>
      </c>
      <c r="I180" s="96">
        <v>3</v>
      </c>
      <c r="J180" s="1432">
        <v>4</v>
      </c>
      <c r="K180" s="96">
        <v>3</v>
      </c>
      <c r="L180" s="1432">
        <v>3</v>
      </c>
      <c r="M180" s="394">
        <v>7</v>
      </c>
      <c r="N180" s="1201">
        <v>0</v>
      </c>
      <c r="O180" s="96">
        <v>0</v>
      </c>
      <c r="P180" s="1432">
        <v>0</v>
      </c>
      <c r="Q180" s="96">
        <v>0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347" t="s">
        <v>188</v>
      </c>
      <c r="B181" s="2348"/>
      <c r="C181" s="321">
        <f>SUM(D181+E181)</f>
        <v>146</v>
      </c>
      <c r="D181" s="322">
        <f t="shared" si="30"/>
        <v>84</v>
      </c>
      <c r="E181" s="396">
        <f t="shared" si="30"/>
        <v>62</v>
      </c>
      <c r="F181" s="353">
        <v>28</v>
      </c>
      <c r="G181" s="397">
        <v>11</v>
      </c>
      <c r="H181" s="355">
        <v>17</v>
      </c>
      <c r="I181" s="356">
        <v>15</v>
      </c>
      <c r="J181" s="353">
        <v>14</v>
      </c>
      <c r="K181" s="356">
        <v>15</v>
      </c>
      <c r="L181" s="353">
        <v>8</v>
      </c>
      <c r="M181" s="397">
        <v>16</v>
      </c>
      <c r="N181" s="355">
        <v>8</v>
      </c>
      <c r="O181" s="356">
        <v>2</v>
      </c>
      <c r="P181" s="353">
        <v>9</v>
      </c>
      <c r="Q181" s="356">
        <v>3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317" t="s">
        <v>189</v>
      </c>
      <c r="B182" s="2318"/>
      <c r="C182" s="406">
        <f>SUM(D182+E182)</f>
        <v>32</v>
      </c>
      <c r="D182" s="322">
        <f t="shared" si="30"/>
        <v>13</v>
      </c>
      <c r="E182" s="402">
        <f t="shared" si="30"/>
        <v>19</v>
      </c>
      <c r="F182" s="165">
        <v>5</v>
      </c>
      <c r="G182" s="169">
        <v>1</v>
      </c>
      <c r="H182" s="82">
        <v>2</v>
      </c>
      <c r="I182" s="83">
        <v>3</v>
      </c>
      <c r="J182" s="165">
        <v>2</v>
      </c>
      <c r="K182" s="83">
        <v>1</v>
      </c>
      <c r="L182" s="165">
        <v>1</v>
      </c>
      <c r="M182" s="169">
        <v>6</v>
      </c>
      <c r="N182" s="82">
        <v>2</v>
      </c>
      <c r="O182" s="83">
        <v>6</v>
      </c>
      <c r="P182" s="165">
        <v>1</v>
      </c>
      <c r="Q182" s="83">
        <v>2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515" t="s">
        <v>190</v>
      </c>
      <c r="B183" s="2350"/>
      <c r="C183" s="407"/>
      <c r="D183" s="408"/>
      <c r="E183" s="409"/>
      <c r="F183" s="410"/>
      <c r="G183" s="411"/>
      <c r="H183" s="412"/>
      <c r="I183" s="413"/>
      <c r="J183" s="414"/>
      <c r="K183" s="415"/>
      <c r="L183" s="410"/>
      <c r="M183" s="411"/>
      <c r="N183" s="412"/>
      <c r="O183" s="413"/>
      <c r="P183" s="414"/>
      <c r="Q183" s="415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3218" t="s">
        <v>64</v>
      </c>
      <c r="B184" s="3220"/>
      <c r="C184" s="1410">
        <f>SUM(C180:C182)</f>
        <v>202</v>
      </c>
      <c r="D184" s="1448">
        <f>SUM(D180:D182)</f>
        <v>107</v>
      </c>
      <c r="E184" s="1411">
        <f>SUM(E180:E182)</f>
        <v>95</v>
      </c>
      <c r="F184" s="1410">
        <f>SUM(F180:F182)</f>
        <v>35</v>
      </c>
      <c r="G184" s="1411">
        <f t="shared" ref="G184:Q184" si="31">SUM(G180:G182)</f>
        <v>13</v>
      </c>
      <c r="H184" s="1410">
        <f t="shared" si="31"/>
        <v>20</v>
      </c>
      <c r="I184" s="1411">
        <f t="shared" si="31"/>
        <v>21</v>
      </c>
      <c r="J184" s="1410">
        <f t="shared" si="31"/>
        <v>20</v>
      </c>
      <c r="K184" s="1411">
        <f t="shared" si="31"/>
        <v>19</v>
      </c>
      <c r="L184" s="1410">
        <f t="shared" si="31"/>
        <v>12</v>
      </c>
      <c r="M184" s="1411">
        <f t="shared" si="31"/>
        <v>29</v>
      </c>
      <c r="N184" s="1410">
        <f t="shared" si="31"/>
        <v>10</v>
      </c>
      <c r="O184" s="1411">
        <f t="shared" si="31"/>
        <v>8</v>
      </c>
      <c r="P184" s="1410">
        <f t="shared" si="31"/>
        <v>10</v>
      </c>
      <c r="Q184" s="1414">
        <f t="shared" si="31"/>
        <v>5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191</v>
      </c>
      <c r="M185" s="1449"/>
      <c r="N185" s="1449"/>
      <c r="O185" s="1449"/>
      <c r="P185" s="1449"/>
    </row>
    <row r="186" spans="1:130" ht="31.35" customHeight="1" x14ac:dyDescent="0.25">
      <c r="A186" s="418" t="s">
        <v>192</v>
      </c>
      <c r="B186" s="419"/>
      <c r="C186" s="419"/>
      <c r="D186" s="419"/>
      <c r="E186" s="419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3248" t="s">
        <v>193</v>
      </c>
      <c r="B187" s="3182"/>
      <c r="C187" s="3249" t="s">
        <v>113</v>
      </c>
      <c r="D187" s="2335"/>
      <c r="E187" s="2336"/>
      <c r="F187" s="3250" t="s">
        <v>28</v>
      </c>
      <c r="G187" s="3251"/>
      <c r="H187" s="3251"/>
      <c r="I187" s="3251"/>
      <c r="J187" s="3251"/>
      <c r="K187" s="3251"/>
      <c r="L187" s="3251"/>
      <c r="M187" s="3251"/>
      <c r="N187" s="3251"/>
      <c r="O187" s="3251"/>
      <c r="P187" s="3251"/>
      <c r="Q187" s="3252"/>
    </row>
    <row r="188" spans="1:130" ht="16.350000000000001" customHeight="1" x14ac:dyDescent="0.25">
      <c r="A188" s="2505"/>
      <c r="B188" s="2331"/>
      <c r="C188" s="2337"/>
      <c r="D188" s="2338"/>
      <c r="E188" s="2339"/>
      <c r="F188" s="3245" t="s">
        <v>114</v>
      </c>
      <c r="G188" s="3246"/>
      <c r="H188" s="3245" t="s">
        <v>115</v>
      </c>
      <c r="I188" s="3246"/>
      <c r="J188" s="3245" t="s">
        <v>116</v>
      </c>
      <c r="K188" s="3246"/>
      <c r="L188" s="3245" t="s">
        <v>117</v>
      </c>
      <c r="M188" s="3246"/>
      <c r="N188" s="3245" t="s">
        <v>118</v>
      </c>
      <c r="O188" s="3246"/>
      <c r="P188" s="2343" t="s">
        <v>194</v>
      </c>
      <c r="Q188" s="2344"/>
    </row>
    <row r="189" spans="1:130" ht="16.350000000000001" customHeight="1" x14ac:dyDescent="0.25">
      <c r="A189" s="2376"/>
      <c r="B189" s="2333"/>
      <c r="C189" s="1409" t="s">
        <v>17</v>
      </c>
      <c r="D189" s="1422" t="s">
        <v>18</v>
      </c>
      <c r="E189" s="1408" t="s">
        <v>19</v>
      </c>
      <c r="F189" s="1407" t="s">
        <v>18</v>
      </c>
      <c r="G189" s="1430" t="s">
        <v>19</v>
      </c>
      <c r="H189" s="1407" t="s">
        <v>18</v>
      </c>
      <c r="I189" s="1430" t="s">
        <v>19</v>
      </c>
      <c r="J189" s="1407" t="s">
        <v>18</v>
      </c>
      <c r="K189" s="1430" t="s">
        <v>19</v>
      </c>
      <c r="L189" s="1407" t="s">
        <v>18</v>
      </c>
      <c r="M189" s="1430" t="s">
        <v>19</v>
      </c>
      <c r="N189" s="1407" t="s">
        <v>18</v>
      </c>
      <c r="O189" s="1430" t="s">
        <v>19</v>
      </c>
      <c r="P189" s="1407" t="s">
        <v>18</v>
      </c>
      <c r="Q189" s="1430" t="s">
        <v>19</v>
      </c>
    </row>
    <row r="190" spans="1:130" ht="16.350000000000001" customHeight="1" x14ac:dyDescent="0.25">
      <c r="A190" s="3241" t="s">
        <v>195</v>
      </c>
      <c r="B190" s="3242"/>
      <c r="C190" s="1324">
        <f>SUM(D190+E190)</f>
        <v>0</v>
      </c>
      <c r="D190" s="80">
        <f>SUM(F190+H190+J190+L190+N190+P190)</f>
        <v>0</v>
      </c>
      <c r="E190" s="425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317" t="s">
        <v>196</v>
      </c>
      <c r="B191" s="2318"/>
      <c r="C191" s="88">
        <f>SUM(D191+E191)</f>
        <v>0</v>
      </c>
      <c r="D191" s="89">
        <f t="shared" ref="D191:E191" si="32">SUM(F191+H191+J191+L191+N191+P191)</f>
        <v>0</v>
      </c>
      <c r="E191" s="426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494" t="s">
        <v>197</v>
      </c>
      <c r="B192" s="2320"/>
      <c r="C192" s="49">
        <f>SUM(D192+E192)</f>
        <v>0</v>
      </c>
      <c r="D192" s="92">
        <f>SUM(F192+H192+J192+L192+N192+P192)</f>
        <v>0</v>
      </c>
      <c r="E192" s="185">
        <f>SUM(G192+I192+K192+M192+O192+Q192)</f>
        <v>0</v>
      </c>
      <c r="F192" s="257">
        <f t="shared" ref="F192:Q192" si="33">SUM(F190:F191)</f>
        <v>0</v>
      </c>
      <c r="G192" s="325">
        <f t="shared" si="33"/>
        <v>0</v>
      </c>
      <c r="H192" s="257">
        <f t="shared" si="33"/>
        <v>0</v>
      </c>
      <c r="I192" s="325">
        <f t="shared" si="33"/>
        <v>0</v>
      </c>
      <c r="J192" s="257">
        <f t="shared" si="33"/>
        <v>0</v>
      </c>
      <c r="K192" s="325">
        <f t="shared" si="33"/>
        <v>0</v>
      </c>
      <c r="L192" s="257">
        <f t="shared" si="33"/>
        <v>0</v>
      </c>
      <c r="M192" s="325">
        <f t="shared" si="33"/>
        <v>0</v>
      </c>
      <c r="N192" s="257">
        <f t="shared" si="33"/>
        <v>0</v>
      </c>
      <c r="O192" s="325">
        <f t="shared" si="33"/>
        <v>0</v>
      </c>
      <c r="P192" s="257">
        <f t="shared" si="33"/>
        <v>0</v>
      </c>
      <c r="Q192" s="325">
        <f t="shared" si="33"/>
        <v>0</v>
      </c>
    </row>
    <row r="193" spans="1:130" ht="31.35" customHeight="1" x14ac:dyDescent="0.25">
      <c r="A193" s="418" t="s">
        <v>198</v>
      </c>
      <c r="B193" s="418"/>
      <c r="C193" s="418"/>
      <c r="D193" s="418"/>
      <c r="E193" s="418"/>
      <c r="F193" s="418"/>
      <c r="G193" s="418"/>
      <c r="H193" s="418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3216" t="s">
        <v>199</v>
      </c>
      <c r="B194" s="3217"/>
      <c r="C194" s="3232" t="s">
        <v>64</v>
      </c>
      <c r="D194" s="3233"/>
      <c r="E194" s="3234"/>
      <c r="F194" s="3243" t="s">
        <v>28</v>
      </c>
      <c r="G194" s="3243"/>
      <c r="H194" s="3243"/>
      <c r="I194" s="3243"/>
      <c r="J194" s="3243"/>
      <c r="K194" s="3243"/>
      <c r="L194" s="3243"/>
      <c r="M194" s="3243"/>
      <c r="N194" s="3243"/>
      <c r="O194" s="3243"/>
      <c r="P194" s="3243"/>
      <c r="Q194" s="3243"/>
      <c r="R194" s="3243"/>
      <c r="S194" s="3243"/>
      <c r="T194" s="3243"/>
      <c r="U194" s="3243"/>
      <c r="V194" s="3243"/>
      <c r="W194" s="3243"/>
      <c r="X194" s="3243"/>
      <c r="Y194" s="3243"/>
      <c r="Z194" s="3243"/>
      <c r="AA194" s="3243"/>
      <c r="AB194" s="3243"/>
      <c r="AC194" s="3244"/>
      <c r="AD194" s="3236" t="s">
        <v>200</v>
      </c>
      <c r="AE194" s="3237"/>
    </row>
    <row r="195" spans="1:130" ht="21" customHeight="1" x14ac:dyDescent="0.25">
      <c r="A195" s="2459"/>
      <c r="B195" s="2278"/>
      <c r="C195" s="2483"/>
      <c r="D195" s="2305"/>
      <c r="E195" s="2306"/>
      <c r="F195" s="3238" t="s">
        <v>201</v>
      </c>
      <c r="G195" s="3239"/>
      <c r="H195" s="2460" t="s">
        <v>202</v>
      </c>
      <c r="I195" s="2280"/>
      <c r="J195" s="2460" t="s">
        <v>203</v>
      </c>
      <c r="K195" s="2280"/>
      <c r="L195" s="2460" t="s">
        <v>204</v>
      </c>
      <c r="M195" s="2280"/>
      <c r="N195" s="2460" t="s">
        <v>205</v>
      </c>
      <c r="O195" s="2280"/>
      <c r="P195" s="2460" t="s">
        <v>206</v>
      </c>
      <c r="Q195" s="2280"/>
      <c r="R195" s="2460" t="s">
        <v>207</v>
      </c>
      <c r="S195" s="2280"/>
      <c r="T195" s="3240" t="s">
        <v>208</v>
      </c>
      <c r="U195" s="3240"/>
      <c r="V195" s="3240" t="s">
        <v>209</v>
      </c>
      <c r="W195" s="3240"/>
      <c r="X195" s="3240" t="s">
        <v>210</v>
      </c>
      <c r="Y195" s="3240"/>
      <c r="Z195" s="3245" t="s">
        <v>114</v>
      </c>
      <c r="AA195" s="3246"/>
      <c r="AB195" s="3245" t="s">
        <v>115</v>
      </c>
      <c r="AC195" s="3247"/>
      <c r="AD195" s="2310"/>
      <c r="AE195" s="2311"/>
    </row>
    <row r="196" spans="1:130" ht="16.350000000000001" customHeight="1" x14ac:dyDescent="0.25">
      <c r="A196" s="2460"/>
      <c r="B196" s="2280"/>
      <c r="C196" s="1450" t="s">
        <v>211</v>
      </c>
      <c r="D196" s="1451" t="s">
        <v>18</v>
      </c>
      <c r="E196" s="1452" t="s">
        <v>19</v>
      </c>
      <c r="F196" s="1453" t="s">
        <v>18</v>
      </c>
      <c r="G196" s="1454" t="s">
        <v>19</v>
      </c>
      <c r="H196" s="1453" t="s">
        <v>18</v>
      </c>
      <c r="I196" s="1454" t="s">
        <v>19</v>
      </c>
      <c r="J196" s="1453" t="s">
        <v>18</v>
      </c>
      <c r="K196" s="1454" t="s">
        <v>19</v>
      </c>
      <c r="L196" s="1453" t="s">
        <v>18</v>
      </c>
      <c r="M196" s="1454" t="s">
        <v>19</v>
      </c>
      <c r="N196" s="1453" t="s">
        <v>18</v>
      </c>
      <c r="O196" s="1454" t="s">
        <v>19</v>
      </c>
      <c r="P196" s="1453" t="s">
        <v>18</v>
      </c>
      <c r="Q196" s="1454" t="s">
        <v>19</v>
      </c>
      <c r="R196" s="1453" t="s">
        <v>18</v>
      </c>
      <c r="S196" s="1454" t="s">
        <v>19</v>
      </c>
      <c r="T196" s="1453" t="s">
        <v>18</v>
      </c>
      <c r="U196" s="1454" t="s">
        <v>19</v>
      </c>
      <c r="V196" s="1453" t="s">
        <v>18</v>
      </c>
      <c r="W196" s="1454" t="s">
        <v>19</v>
      </c>
      <c r="X196" s="1453" t="s">
        <v>18</v>
      </c>
      <c r="Y196" s="1454" t="s">
        <v>19</v>
      </c>
      <c r="Z196" s="1453" t="s">
        <v>18</v>
      </c>
      <c r="AA196" s="1454" t="s">
        <v>19</v>
      </c>
      <c r="AB196" s="1453" t="s">
        <v>18</v>
      </c>
      <c r="AC196" s="1455" t="s">
        <v>19</v>
      </c>
      <c r="AD196" s="1456" t="s">
        <v>18</v>
      </c>
      <c r="AE196" s="1454" t="s">
        <v>19</v>
      </c>
    </row>
    <row r="197" spans="1:130" ht="16.350000000000001" customHeight="1" x14ac:dyDescent="0.25">
      <c r="A197" s="3230" t="s">
        <v>212</v>
      </c>
      <c r="B197" s="1457" t="s">
        <v>129</v>
      </c>
      <c r="C197" s="1458">
        <f>SUM(D197+E197)</f>
        <v>0</v>
      </c>
      <c r="D197" s="436">
        <f>SUM(F197+H197+J197+L197+N197+P197+R197+T197+V197+X197+Z197+AB197)</f>
        <v>0</v>
      </c>
      <c r="E197" s="1459">
        <f>SUM(G197+I197+K197+M197+O197+Q197+S197+U197+W197+Y197+AA197+AC197)</f>
        <v>0</v>
      </c>
      <c r="F197" s="1460"/>
      <c r="G197" s="1461"/>
      <c r="H197" s="1460"/>
      <c r="I197" s="1461"/>
      <c r="J197" s="1460"/>
      <c r="K197" s="1461"/>
      <c r="L197" s="1460"/>
      <c r="M197" s="1461"/>
      <c r="N197" s="1460"/>
      <c r="O197" s="1461"/>
      <c r="P197" s="1460"/>
      <c r="Q197" s="1462"/>
      <c r="R197" s="1460"/>
      <c r="S197" s="1462"/>
      <c r="T197" s="1460"/>
      <c r="U197" s="1461"/>
      <c r="V197" s="1460"/>
      <c r="W197" s="1461"/>
      <c r="X197" s="1460"/>
      <c r="Y197" s="1462"/>
      <c r="Z197" s="1460"/>
      <c r="AA197" s="1462"/>
      <c r="AB197" s="1460"/>
      <c r="AC197" s="1463"/>
      <c r="AD197" s="1461"/>
      <c r="AE197" s="1462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296"/>
      <c r="B198" s="442" t="s">
        <v>213</v>
      </c>
      <c r="C198" s="1337">
        <f>SUM(D198+E198)</f>
        <v>0</v>
      </c>
      <c r="D198" s="444">
        <f>SUM(F198+H198+J198+L198+N198+P198+R198+T198+V198+X198+Z198+AB198)</f>
        <v>0</v>
      </c>
      <c r="E198" s="445">
        <f>SUM(G198+I198+K198+M198+O198+Q198+S198+U198+W198+Y198+AA198+AC198)</f>
        <v>0</v>
      </c>
      <c r="F198" s="446"/>
      <c r="G198" s="447"/>
      <c r="H198" s="446"/>
      <c r="I198" s="447"/>
      <c r="J198" s="446"/>
      <c r="K198" s="447"/>
      <c r="L198" s="446"/>
      <c r="M198" s="447"/>
      <c r="N198" s="446"/>
      <c r="O198" s="447"/>
      <c r="P198" s="446"/>
      <c r="Q198" s="448"/>
      <c r="R198" s="446"/>
      <c r="S198" s="448"/>
      <c r="T198" s="446"/>
      <c r="U198" s="447"/>
      <c r="V198" s="446"/>
      <c r="W198" s="447"/>
      <c r="X198" s="446"/>
      <c r="Y198" s="448"/>
      <c r="Z198" s="446"/>
      <c r="AA198" s="448"/>
      <c r="AB198" s="446"/>
      <c r="AC198" s="449"/>
      <c r="AD198" s="450"/>
      <c r="AE198" s="448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478" t="s">
        <v>214</v>
      </c>
      <c r="B199" s="2300"/>
      <c r="C199" s="1464">
        <f>SUM(D199+E199)</f>
        <v>0</v>
      </c>
      <c r="D199" s="1465">
        <f>SUM(D197+D198)</f>
        <v>0</v>
      </c>
      <c r="E199" s="1466">
        <f>SUM(E197+E198)</f>
        <v>0</v>
      </c>
      <c r="F199" s="1464">
        <f>SUM(F197+F198)</f>
        <v>0</v>
      </c>
      <c r="G199" s="1467">
        <f t="shared" ref="G199:AC199" si="34">SUM(G197+G198)</f>
        <v>0</v>
      </c>
      <c r="H199" s="1464">
        <f t="shared" si="34"/>
        <v>0</v>
      </c>
      <c r="I199" s="1467">
        <f t="shared" si="34"/>
        <v>0</v>
      </c>
      <c r="J199" s="1464">
        <f t="shared" si="34"/>
        <v>0</v>
      </c>
      <c r="K199" s="1467">
        <f t="shared" si="34"/>
        <v>0</v>
      </c>
      <c r="L199" s="1464">
        <f t="shared" si="34"/>
        <v>0</v>
      </c>
      <c r="M199" s="1467">
        <f t="shared" si="34"/>
        <v>0</v>
      </c>
      <c r="N199" s="1464">
        <f t="shared" si="34"/>
        <v>0</v>
      </c>
      <c r="O199" s="1467">
        <f t="shared" si="34"/>
        <v>0</v>
      </c>
      <c r="P199" s="1464">
        <f t="shared" si="34"/>
        <v>0</v>
      </c>
      <c r="Q199" s="1467">
        <f t="shared" si="34"/>
        <v>0</v>
      </c>
      <c r="R199" s="1464">
        <f t="shared" si="34"/>
        <v>0</v>
      </c>
      <c r="S199" s="1467">
        <f t="shared" si="34"/>
        <v>0</v>
      </c>
      <c r="T199" s="1464">
        <f t="shared" si="34"/>
        <v>0</v>
      </c>
      <c r="U199" s="1467">
        <f t="shared" si="34"/>
        <v>0</v>
      </c>
      <c r="V199" s="1464">
        <f t="shared" si="34"/>
        <v>0</v>
      </c>
      <c r="W199" s="1467">
        <f t="shared" si="34"/>
        <v>0</v>
      </c>
      <c r="X199" s="1464">
        <f t="shared" si="34"/>
        <v>0</v>
      </c>
      <c r="Y199" s="1467">
        <f t="shared" si="34"/>
        <v>0</v>
      </c>
      <c r="Z199" s="1464">
        <f t="shared" si="34"/>
        <v>0</v>
      </c>
      <c r="AA199" s="1467">
        <f t="shared" si="34"/>
        <v>0</v>
      </c>
      <c r="AB199" s="1464">
        <f t="shared" si="34"/>
        <v>0</v>
      </c>
      <c r="AC199" s="1468">
        <f t="shared" si="34"/>
        <v>0</v>
      </c>
      <c r="AD199" s="1469">
        <f>SUM(AD197+AD198)</f>
        <v>0</v>
      </c>
      <c r="AE199" s="1467">
        <f>SUM(AE197+AE198)</f>
        <v>0</v>
      </c>
    </row>
    <row r="200" spans="1:130" ht="24" customHeight="1" x14ac:dyDescent="0.25">
      <c r="A200" s="418" t="s">
        <v>215</v>
      </c>
      <c r="B200" s="418"/>
      <c r="C200" s="418"/>
      <c r="D200" s="418"/>
      <c r="E200" s="418"/>
      <c r="F200" s="418"/>
      <c r="I200" s="374"/>
      <c r="J200" s="374"/>
      <c r="K200" s="374"/>
      <c r="L200" s="374"/>
      <c r="M200" s="374"/>
      <c r="N200" s="374"/>
      <c r="O200" s="374"/>
      <c r="P200" s="374"/>
      <c r="Q200" s="374"/>
    </row>
    <row r="201" spans="1:130" ht="15" customHeight="1" x14ac:dyDescent="0.25">
      <c r="A201" s="3216" t="s">
        <v>216</v>
      </c>
      <c r="B201" s="3217"/>
      <c r="C201" s="3232" t="s">
        <v>64</v>
      </c>
      <c r="D201" s="3233"/>
      <c r="E201" s="3234"/>
      <c r="F201" s="3225" t="s">
        <v>28</v>
      </c>
      <c r="G201" s="3226"/>
      <c r="H201" s="3226"/>
      <c r="I201" s="3226"/>
      <c r="J201" s="3226"/>
      <c r="K201" s="3226"/>
      <c r="L201" s="3226"/>
      <c r="M201" s="3226"/>
      <c r="N201" s="3226"/>
      <c r="O201" s="3235"/>
      <c r="P201" s="3224" t="s">
        <v>217</v>
      </c>
      <c r="Q201" s="3217"/>
      <c r="R201" s="3224" t="s">
        <v>67</v>
      </c>
      <c r="S201" s="3217"/>
      <c r="T201" s="3225" t="s">
        <v>218</v>
      </c>
      <c r="U201" s="3226"/>
      <c r="V201" s="3226"/>
      <c r="W201" s="3227"/>
    </row>
    <row r="202" spans="1:130" ht="15.75" customHeight="1" x14ac:dyDescent="0.25">
      <c r="A202" s="2459"/>
      <c r="B202" s="2278"/>
      <c r="C202" s="2483"/>
      <c r="D202" s="2305"/>
      <c r="E202" s="2306"/>
      <c r="F202" s="3228" t="s">
        <v>30</v>
      </c>
      <c r="G202" s="3228"/>
      <c r="H202" s="3228" t="s">
        <v>31</v>
      </c>
      <c r="I202" s="3228"/>
      <c r="J202" s="3228" t="s">
        <v>134</v>
      </c>
      <c r="K202" s="3228"/>
      <c r="L202" s="3228" t="s">
        <v>219</v>
      </c>
      <c r="M202" s="3228"/>
      <c r="N202" s="3228" t="s">
        <v>220</v>
      </c>
      <c r="O202" s="3229"/>
      <c r="P202" s="2289"/>
      <c r="Q202" s="2280"/>
      <c r="R202" s="2289"/>
      <c r="S202" s="2280"/>
      <c r="T202" s="3230" t="s">
        <v>221</v>
      </c>
      <c r="U202" s="3231" t="s">
        <v>222</v>
      </c>
      <c r="V202" s="3230" t="s">
        <v>223</v>
      </c>
      <c r="W202" s="3230" t="s">
        <v>224</v>
      </c>
    </row>
    <row r="203" spans="1:130" s="457" customFormat="1" ht="30.75" customHeight="1" x14ac:dyDescent="0.25">
      <c r="A203" s="2460"/>
      <c r="B203" s="2280"/>
      <c r="C203" s="1450" t="s">
        <v>211</v>
      </c>
      <c r="D203" s="1451" t="s">
        <v>18</v>
      </c>
      <c r="E203" s="1452" t="s">
        <v>19</v>
      </c>
      <c r="F203" s="1453" t="s">
        <v>18</v>
      </c>
      <c r="G203" s="1454" t="s">
        <v>19</v>
      </c>
      <c r="H203" s="1453" t="s">
        <v>18</v>
      </c>
      <c r="I203" s="1454" t="s">
        <v>19</v>
      </c>
      <c r="J203" s="1453" t="s">
        <v>18</v>
      </c>
      <c r="K203" s="1454" t="s">
        <v>19</v>
      </c>
      <c r="L203" s="1453" t="s">
        <v>18</v>
      </c>
      <c r="M203" s="1454" t="s">
        <v>19</v>
      </c>
      <c r="N203" s="1453" t="s">
        <v>18</v>
      </c>
      <c r="O203" s="1455" t="s">
        <v>19</v>
      </c>
      <c r="P203" s="1456" t="s">
        <v>18</v>
      </c>
      <c r="Q203" s="1454" t="s">
        <v>19</v>
      </c>
      <c r="R203" s="1456" t="s">
        <v>18</v>
      </c>
      <c r="S203" s="1454" t="s">
        <v>19</v>
      </c>
      <c r="T203" s="2296"/>
      <c r="U203" s="2298"/>
      <c r="V203" s="2296"/>
      <c r="W203" s="2296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3222" t="s">
        <v>225</v>
      </c>
      <c r="B204" s="3223"/>
      <c r="C204" s="1464">
        <f>SUM(D204+E204)</f>
        <v>0</v>
      </c>
      <c r="D204" s="1465">
        <f>SUM(F204+H204+J204+L204+N204)</f>
        <v>0</v>
      </c>
      <c r="E204" s="1466">
        <f>SUM(G204+I204+K204+M204+O204)</f>
        <v>0</v>
      </c>
      <c r="F204" s="1470"/>
      <c r="G204" s="1471"/>
      <c r="H204" s="1470"/>
      <c r="I204" s="1471"/>
      <c r="J204" s="1470"/>
      <c r="K204" s="1471"/>
      <c r="L204" s="1470"/>
      <c r="M204" s="1471"/>
      <c r="N204" s="1470"/>
      <c r="O204" s="1472"/>
      <c r="P204" s="1471"/>
      <c r="Q204" s="1473"/>
      <c r="R204" s="1471"/>
      <c r="S204" s="1473"/>
      <c r="T204" s="1474"/>
      <c r="U204" s="1473"/>
      <c r="V204" s="1474"/>
      <c r="W204" s="1474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8" t="s">
        <v>226</v>
      </c>
      <c r="B205" s="418"/>
      <c r="C205" s="418"/>
    </row>
    <row r="206" spans="1:130" x14ac:dyDescent="0.25">
      <c r="A206" s="3216" t="s">
        <v>216</v>
      </c>
      <c r="B206" s="3217"/>
      <c r="C206" s="3218" t="s">
        <v>32</v>
      </c>
      <c r="D206" s="3220"/>
    </row>
    <row r="207" spans="1:130" ht="23.25" customHeight="1" x14ac:dyDescent="0.25">
      <c r="A207" s="2460"/>
      <c r="B207" s="2280"/>
      <c r="C207" s="1453" t="s">
        <v>18</v>
      </c>
      <c r="D207" s="1454" t="s">
        <v>19</v>
      </c>
    </row>
    <row r="208" spans="1:130" ht="21.95" customHeight="1" x14ac:dyDescent="0.25">
      <c r="A208" s="3214" t="s">
        <v>227</v>
      </c>
      <c r="B208" s="3215"/>
      <c r="C208" s="1460"/>
      <c r="D208" s="1462"/>
    </row>
    <row r="209" spans="1:6" ht="21.95" customHeight="1" x14ac:dyDescent="0.25">
      <c r="A209" s="2271" t="s">
        <v>228</v>
      </c>
      <c r="B209" s="2272"/>
      <c r="C209" s="463"/>
      <c r="D209" s="464"/>
    </row>
    <row r="210" spans="1:6" ht="21.95" customHeight="1" x14ac:dyDescent="0.25">
      <c r="A210" s="2271" t="s">
        <v>229</v>
      </c>
      <c r="B210" s="2272"/>
      <c r="C210" s="463"/>
      <c r="D210" s="464"/>
    </row>
    <row r="211" spans="1:6" ht="21.95" customHeight="1" x14ac:dyDescent="0.25">
      <c r="A211" s="2455" t="s">
        <v>230</v>
      </c>
      <c r="B211" s="2274"/>
      <c r="C211" s="465"/>
      <c r="D211" s="466"/>
    </row>
    <row r="212" spans="1:6" ht="31.5" customHeight="1" x14ac:dyDescent="0.25">
      <c r="A212" s="418" t="s">
        <v>231</v>
      </c>
      <c r="B212" s="418"/>
      <c r="C212" s="418"/>
      <c r="E212" s="467"/>
      <c r="F212" s="467"/>
    </row>
    <row r="213" spans="1:6" ht="23.25" customHeight="1" x14ac:dyDescent="0.25">
      <c r="A213" s="3216" t="s">
        <v>232</v>
      </c>
      <c r="B213" s="3217"/>
      <c r="C213" s="3218" t="s">
        <v>233</v>
      </c>
      <c r="D213" s="3219"/>
      <c r="E213" s="3220"/>
      <c r="F213" s="467"/>
    </row>
    <row r="214" spans="1:6" x14ac:dyDescent="0.25">
      <c r="A214" s="2459"/>
      <c r="B214" s="2278"/>
      <c r="C214" s="3221" t="s">
        <v>234</v>
      </c>
      <c r="D214" s="3218" t="s">
        <v>235</v>
      </c>
      <c r="E214" s="3220"/>
      <c r="F214" s="467"/>
    </row>
    <row r="215" spans="1:6" ht="21" x14ac:dyDescent="0.25">
      <c r="A215" s="2460"/>
      <c r="B215" s="2280"/>
      <c r="C215" s="2466"/>
      <c r="D215" s="1475" t="s">
        <v>236</v>
      </c>
      <c r="E215" s="1454" t="s">
        <v>237</v>
      </c>
      <c r="F215" s="467"/>
    </row>
    <row r="216" spans="1:6" x14ac:dyDescent="0.25">
      <c r="A216" s="3214" t="s">
        <v>238</v>
      </c>
      <c r="B216" s="3215"/>
      <c r="C216" s="1476"/>
      <c r="D216" s="1460"/>
      <c r="E216" s="1462"/>
      <c r="F216" s="467"/>
    </row>
    <row r="217" spans="1:6" x14ac:dyDescent="0.25">
      <c r="A217" s="2271" t="s">
        <v>239</v>
      </c>
      <c r="B217" s="2272"/>
      <c r="C217" s="470"/>
      <c r="D217" s="471"/>
      <c r="E217" s="472"/>
      <c r="F217" s="467"/>
    </row>
    <row r="218" spans="1:6" x14ac:dyDescent="0.25">
      <c r="A218" s="2271" t="s">
        <v>240</v>
      </c>
      <c r="B218" s="2272"/>
      <c r="C218" s="471"/>
      <c r="D218" s="471"/>
      <c r="E218" s="472"/>
      <c r="F218" s="467"/>
    </row>
    <row r="219" spans="1:6" x14ac:dyDescent="0.25">
      <c r="A219" s="2271" t="s">
        <v>241</v>
      </c>
      <c r="B219" s="2272"/>
      <c r="C219" s="471"/>
      <c r="D219" s="471"/>
      <c r="E219" s="472"/>
      <c r="F219" s="467"/>
    </row>
    <row r="220" spans="1:6" x14ac:dyDescent="0.25">
      <c r="A220" s="2455" t="s">
        <v>242</v>
      </c>
      <c r="B220" s="2274"/>
      <c r="C220" s="533"/>
      <c r="D220" s="474"/>
      <c r="E220" s="475"/>
      <c r="F220" s="467"/>
    </row>
    <row r="254" spans="1:130" hidden="1" x14ac:dyDescent="0.25"/>
    <row r="255" spans="1:130" hidden="1" x14ac:dyDescent="0.25"/>
    <row r="256" spans="1:130" s="476" customFormat="1" hidden="1" x14ac:dyDescent="0.25">
      <c r="A256" s="476">
        <f>SUM(F12:Y14,F19:R40,F45:Q48,F54:I56,F61:O67,C73:C76,C80:E80,C83:E86,F91:I95,F102:Q109,F114:AA143,F145:AA154,F160:AM165,F170:O175,F180:Q182,F190:Q191,F197:S198,F204:W204,C208:D211)</f>
        <v>202</v>
      </c>
      <c r="B256" s="476">
        <f>SUM(DF13:DY13,CG19:CN211)</f>
        <v>0</v>
      </c>
      <c r="BA256" s="477"/>
      <c r="BB256" s="477"/>
      <c r="BC256" s="477"/>
      <c r="BD256" s="477"/>
      <c r="BE256" s="477"/>
      <c r="BF256" s="477"/>
      <c r="BG256" s="477"/>
      <c r="BH256" s="477"/>
      <c r="BI256" s="477"/>
      <c r="BJ256" s="477"/>
      <c r="BK256" s="477"/>
      <c r="BL256" s="477"/>
      <c r="BM256" s="477"/>
      <c r="BN256" s="477"/>
      <c r="BO256" s="477"/>
      <c r="BP256" s="477"/>
      <c r="BQ256" s="477"/>
      <c r="BR256" s="477"/>
      <c r="BS256" s="477"/>
      <c r="BT256" s="477"/>
      <c r="BU256" s="477"/>
      <c r="BV256" s="477"/>
      <c r="BW256" s="477"/>
      <c r="BX256" s="477"/>
      <c r="BY256" s="477"/>
      <c r="BZ256" s="477"/>
      <c r="CA256" s="477"/>
      <c r="CB256" s="477"/>
      <c r="CC256" s="477"/>
      <c r="CD256" s="477"/>
      <c r="CE256" s="477"/>
      <c r="CF256" s="477"/>
      <c r="CG256" s="477"/>
      <c r="CH256" s="477"/>
      <c r="CI256" s="477"/>
      <c r="CJ256" s="477"/>
      <c r="CK256" s="477"/>
      <c r="CL256" s="477"/>
      <c r="CM256" s="477"/>
      <c r="CN256" s="477"/>
      <c r="CO256" s="477"/>
      <c r="CP256" s="477"/>
      <c r="CQ256" s="477"/>
      <c r="CR256" s="477"/>
      <c r="CS256" s="477"/>
      <c r="CT256" s="477"/>
      <c r="CU256" s="477"/>
      <c r="CV256" s="477"/>
      <c r="CW256" s="477"/>
      <c r="CX256" s="477"/>
      <c r="CY256" s="477"/>
      <c r="CZ256" s="477"/>
      <c r="DA256" s="477"/>
      <c r="DB256" s="477"/>
      <c r="DC256" s="477"/>
      <c r="DD256" s="477"/>
      <c r="DE256" s="477"/>
      <c r="DF256" s="477"/>
      <c r="DG256" s="477"/>
      <c r="DH256" s="477"/>
      <c r="DI256" s="477"/>
      <c r="DJ256" s="477"/>
      <c r="DK256" s="477"/>
      <c r="DL256" s="477"/>
      <c r="DM256" s="477"/>
      <c r="DN256" s="477"/>
      <c r="DO256" s="477"/>
      <c r="DP256" s="477"/>
      <c r="DQ256" s="477"/>
      <c r="DR256" s="477"/>
      <c r="DS256" s="477"/>
      <c r="DT256" s="477"/>
      <c r="DU256" s="477"/>
      <c r="DV256" s="477"/>
      <c r="DW256" s="477"/>
      <c r="DX256" s="477"/>
      <c r="DY256" s="477"/>
      <c r="DZ256" s="477"/>
    </row>
    <row r="257" hidden="1" x14ac:dyDescent="0.25"/>
  </sheetData>
  <mergeCells count="248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E42FF14D-B52D-46F5-8699-13B4B14C578E}">
      <formula1>0</formula1>
      <formula2>1E+29</formula2>
    </dataValidation>
    <dataValidation type="whole" allowBlank="1" showInputMessage="1" showErrorMessage="1" sqref="A194:E199 F194:F196 G195:AC196 AD196:AE196 F199:AE199" xr:uid="{49CD7A2F-19F7-45D6-B5F4-D458AF0D3949}">
      <formula1>0</formula1>
      <formula2>1E+29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1852-70CE-4E35-8ED8-8CCE0983EF61}">
  <dimension ref="A1:DZ257"/>
  <sheetViews>
    <sheetView workbookViewId="0">
      <selection activeCell="A6" sqref="A6:Y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",[11]NOMBRE!B2," - ","( ",[11]NOMBRE!C2,[11]NOMBRE!D2,[11]NOMBRE!E2,[11]NOMBRE!F2,[11]NOMBRE!G2,"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",[11]NOMBRE!B6," - ","( ",[11]NOMBRE!C6,[11]NOMBRE!D6," )")</f>
        <v>MES: OCTUBRE - ( 10 )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",[11]NOMBRE!B7)</f>
        <v>AÑO: 2022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451" t="s">
        <v>1</v>
      </c>
      <c r="B6" s="2451"/>
      <c r="C6" s="2451"/>
      <c r="D6" s="2451"/>
      <c r="E6" s="2451"/>
      <c r="F6" s="2451"/>
      <c r="G6" s="2451"/>
      <c r="H6" s="2451"/>
      <c r="I6" s="2451"/>
      <c r="J6" s="2451"/>
      <c r="K6" s="2451"/>
      <c r="L6" s="2451"/>
      <c r="M6" s="2451"/>
      <c r="N6" s="2451"/>
      <c r="O6" s="2451"/>
      <c r="P6" s="2451"/>
      <c r="Q6" s="2451"/>
      <c r="R6" s="2451"/>
      <c r="S6" s="2451"/>
      <c r="T6" s="2451"/>
      <c r="U6" s="2451"/>
      <c r="V6" s="2451"/>
      <c r="W6" s="2451"/>
      <c r="X6" s="2451"/>
      <c r="Y6" s="2585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527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524" t="s">
        <v>3</v>
      </c>
      <c r="B8" s="525"/>
      <c r="C8" s="525"/>
      <c r="D8" s="525"/>
      <c r="E8" s="525"/>
      <c r="F8" s="19"/>
      <c r="G8" s="20"/>
      <c r="H8" s="520"/>
      <c r="I8" s="521"/>
      <c r="J8" s="20"/>
      <c r="K8" s="488"/>
      <c r="L8" s="20"/>
      <c r="M8" s="520"/>
      <c r="N8" s="521"/>
      <c r="O8" s="521"/>
      <c r="P8" s="528"/>
      <c r="Q8" s="20"/>
      <c r="R8" s="520"/>
      <c r="S8" s="520"/>
      <c r="T8" s="520"/>
      <c r="U8" s="520"/>
      <c r="V8" s="520"/>
      <c r="W8" s="520"/>
      <c r="X8" s="520"/>
      <c r="Y8" s="521"/>
      <c r="Z8" s="529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3345" t="s">
        <v>4</v>
      </c>
      <c r="B9" s="3345"/>
      <c r="C9" s="3355" t="s">
        <v>5</v>
      </c>
      <c r="D9" s="3356"/>
      <c r="E9" s="3357"/>
      <c r="F9" s="3338" t="s">
        <v>6</v>
      </c>
      <c r="G9" s="3342"/>
      <c r="H9" s="3342"/>
      <c r="I9" s="3342"/>
      <c r="J9" s="3342"/>
      <c r="K9" s="3342"/>
      <c r="L9" s="3342"/>
      <c r="M9" s="3342"/>
      <c r="N9" s="3342"/>
      <c r="O9" s="3342"/>
      <c r="P9" s="3342"/>
      <c r="Q9" s="3342"/>
      <c r="R9" s="3342"/>
      <c r="S9" s="3342"/>
      <c r="T9" s="3342"/>
      <c r="U9" s="3342"/>
      <c r="V9" s="3342"/>
      <c r="W9" s="3342"/>
      <c r="X9" s="3342"/>
      <c r="Y9" s="3344"/>
      <c r="Z9" s="489"/>
      <c r="AA9" s="495"/>
    </row>
    <row r="10" spans="1:130" ht="16.350000000000001" customHeight="1" x14ac:dyDescent="0.25">
      <c r="A10" s="3345"/>
      <c r="B10" s="3345"/>
      <c r="C10" s="2541"/>
      <c r="D10" s="2534"/>
      <c r="E10" s="3079"/>
      <c r="F10" s="3338" t="s">
        <v>7</v>
      </c>
      <c r="G10" s="3344"/>
      <c r="H10" s="3338" t="s">
        <v>8</v>
      </c>
      <c r="I10" s="3344"/>
      <c r="J10" s="3338" t="s">
        <v>9</v>
      </c>
      <c r="K10" s="3344"/>
      <c r="L10" s="3338" t="s">
        <v>10</v>
      </c>
      <c r="M10" s="3344"/>
      <c r="N10" s="3338" t="s">
        <v>11</v>
      </c>
      <c r="O10" s="3344"/>
      <c r="P10" s="3338" t="s">
        <v>12</v>
      </c>
      <c r="Q10" s="3344"/>
      <c r="R10" s="3338" t="s">
        <v>13</v>
      </c>
      <c r="S10" s="3344"/>
      <c r="T10" s="3338" t="s">
        <v>14</v>
      </c>
      <c r="U10" s="3344"/>
      <c r="V10" s="3338" t="s">
        <v>15</v>
      </c>
      <c r="W10" s="3344"/>
      <c r="X10" s="3338" t="s">
        <v>16</v>
      </c>
      <c r="Y10" s="3344"/>
      <c r="Z10" s="530"/>
      <c r="AA10" s="7"/>
    </row>
    <row r="11" spans="1:130" ht="16.350000000000001" customHeight="1" x14ac:dyDescent="0.25">
      <c r="A11" s="3345"/>
      <c r="B11" s="3345"/>
      <c r="C11" s="1482" t="s">
        <v>17</v>
      </c>
      <c r="D11" s="1483" t="s">
        <v>18</v>
      </c>
      <c r="E11" s="1352" t="s">
        <v>19</v>
      </c>
      <c r="F11" s="1484" t="s">
        <v>18</v>
      </c>
      <c r="G11" s="1352" t="s">
        <v>19</v>
      </c>
      <c r="H11" s="1484" t="s">
        <v>18</v>
      </c>
      <c r="I11" s="1352" t="s">
        <v>19</v>
      </c>
      <c r="J11" s="1484" t="s">
        <v>18</v>
      </c>
      <c r="K11" s="1352" t="s">
        <v>19</v>
      </c>
      <c r="L11" s="1484" t="s">
        <v>18</v>
      </c>
      <c r="M11" s="1352" t="s">
        <v>19</v>
      </c>
      <c r="N11" s="1484" t="s">
        <v>18</v>
      </c>
      <c r="O11" s="1352" t="s">
        <v>19</v>
      </c>
      <c r="P11" s="1484" t="s">
        <v>18</v>
      </c>
      <c r="Q11" s="1352" t="s">
        <v>19</v>
      </c>
      <c r="R11" s="1484" t="s">
        <v>18</v>
      </c>
      <c r="S11" s="1352" t="s">
        <v>19</v>
      </c>
      <c r="T11" s="1484" t="s">
        <v>18</v>
      </c>
      <c r="U11" s="1352" t="s">
        <v>19</v>
      </c>
      <c r="V11" s="1484" t="s">
        <v>18</v>
      </c>
      <c r="W11" s="1352" t="s">
        <v>19</v>
      </c>
      <c r="X11" s="1484" t="s">
        <v>18</v>
      </c>
      <c r="Y11" s="1352" t="s">
        <v>19</v>
      </c>
      <c r="Z11" s="1485"/>
      <c r="AA11" s="494"/>
    </row>
    <row r="12" spans="1:130" ht="16.350000000000001" customHeight="1" x14ac:dyDescent="0.25">
      <c r="A12" s="3345" t="s">
        <v>20</v>
      </c>
      <c r="B12" s="3345"/>
      <c r="C12" s="1486">
        <f>SUM(D12+E12)</f>
        <v>0</v>
      </c>
      <c r="D12" s="1487">
        <f>SUM(F12+H12+J12+L12+N12+P12+R12+T12+V12+X12)</f>
        <v>0</v>
      </c>
      <c r="E12" s="499">
        <f>SUM(G12+I12+K12+M12+O12+Q12+S12+U12+W12+Y12)</f>
        <v>0</v>
      </c>
      <c r="F12" s="1488"/>
      <c r="G12" s="500"/>
      <c r="H12" s="1488"/>
      <c r="I12" s="500"/>
      <c r="J12" s="1488"/>
      <c r="K12" s="500"/>
      <c r="L12" s="1488"/>
      <c r="M12" s="500"/>
      <c r="N12" s="1488"/>
      <c r="O12" s="500"/>
      <c r="P12" s="1488"/>
      <c r="Q12" s="500"/>
      <c r="R12" s="1488"/>
      <c r="S12" s="500"/>
      <c r="T12" s="1488"/>
      <c r="U12" s="500"/>
      <c r="V12" s="1488"/>
      <c r="W12" s="500"/>
      <c r="X12" s="1488"/>
      <c r="Y12" s="500"/>
      <c r="Z12" s="51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3357" t="s">
        <v>21</v>
      </c>
      <c r="B13" s="1489" t="s">
        <v>22</v>
      </c>
      <c r="C13" s="1490">
        <f>SUM(D13+E13)</f>
        <v>0</v>
      </c>
      <c r="D13" s="44">
        <f>SUM(F13+H13+J13+L13+N13+P13+R13+T13+V13+X13)</f>
        <v>0</v>
      </c>
      <c r="E13" s="496">
        <f>SUM(G13+I13+K13+M13+O13+Q13+S13+U13+W13+Y13)</f>
        <v>0</v>
      </c>
      <c r="F13" s="1491"/>
      <c r="G13" s="497"/>
      <c r="H13" s="1491"/>
      <c r="I13" s="497"/>
      <c r="J13" s="1491"/>
      <c r="K13" s="497"/>
      <c r="L13" s="1491"/>
      <c r="M13" s="497"/>
      <c r="N13" s="1491"/>
      <c r="O13" s="497"/>
      <c r="P13" s="1491"/>
      <c r="Q13" s="497"/>
      <c r="R13" s="1491"/>
      <c r="S13" s="497"/>
      <c r="T13" s="1491"/>
      <c r="U13" s="497"/>
      <c r="V13" s="1491"/>
      <c r="W13" s="497"/>
      <c r="X13" s="1491"/>
      <c r="Y13" s="497"/>
      <c r="Z13" s="510"/>
      <c r="AA13" s="495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3079"/>
      <c r="B14" s="1348" t="s">
        <v>23</v>
      </c>
      <c r="C14" s="49">
        <f>SUM(D14+E14)</f>
        <v>0</v>
      </c>
      <c r="D14" s="1203">
        <f t="shared" ref="D14" si="0">SUM(F14+H14+J14+L14+N14+P14+R14+T14+V14+X14)</f>
        <v>0</v>
      </c>
      <c r="E14" s="51">
        <f>SUM(G14+I14+K14+M14+O14+Q14+S14+U14+W14+Y14)</f>
        <v>0</v>
      </c>
      <c r="F14" s="490"/>
      <c r="G14" s="491"/>
      <c r="H14" s="54"/>
      <c r="I14" s="55"/>
      <c r="J14" s="54"/>
      <c r="K14" s="55"/>
      <c r="L14" s="490"/>
      <c r="M14" s="491"/>
      <c r="N14" s="490"/>
      <c r="O14" s="491"/>
      <c r="P14" s="490"/>
      <c r="Q14" s="491"/>
      <c r="R14" s="490"/>
      <c r="S14" s="491"/>
      <c r="T14" s="490"/>
      <c r="U14" s="492"/>
      <c r="V14" s="490"/>
      <c r="W14" s="492"/>
      <c r="X14" s="490"/>
      <c r="Y14" s="491"/>
      <c r="Z14" s="510"/>
      <c r="AA14" s="523"/>
    </row>
    <row r="15" spans="1:130" ht="31.35" customHeight="1" x14ac:dyDescent="0.25">
      <c r="A15" s="524" t="s">
        <v>24</v>
      </c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19"/>
      <c r="Q15" s="1347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3354" t="s">
        <v>25</v>
      </c>
      <c r="B16" s="3354" t="s">
        <v>26</v>
      </c>
      <c r="C16" s="3355" t="s">
        <v>27</v>
      </c>
      <c r="D16" s="3356"/>
      <c r="E16" s="3357"/>
      <c r="F16" s="3351" t="s">
        <v>28</v>
      </c>
      <c r="G16" s="3352"/>
      <c r="H16" s="3352"/>
      <c r="I16" s="3352"/>
      <c r="J16" s="3352"/>
      <c r="K16" s="3352"/>
      <c r="L16" s="3352"/>
      <c r="M16" s="3352"/>
      <c r="N16" s="3352"/>
      <c r="O16" s="3352"/>
      <c r="P16" s="3352"/>
      <c r="Q16" s="3358"/>
      <c r="R16" s="3357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518"/>
      <c r="B17" s="2518"/>
      <c r="C17" s="2541"/>
      <c r="D17" s="2534"/>
      <c r="E17" s="3079"/>
      <c r="F17" s="3338" t="s">
        <v>30</v>
      </c>
      <c r="G17" s="3344"/>
      <c r="H17" s="3338" t="s">
        <v>31</v>
      </c>
      <c r="I17" s="3344"/>
      <c r="J17" s="3338" t="s">
        <v>15</v>
      </c>
      <c r="K17" s="3344"/>
      <c r="L17" s="3338" t="s">
        <v>32</v>
      </c>
      <c r="M17" s="3344"/>
      <c r="N17" s="3338" t="s">
        <v>33</v>
      </c>
      <c r="O17" s="3344"/>
      <c r="P17" s="3338" t="s">
        <v>34</v>
      </c>
      <c r="Q17" s="3339"/>
      <c r="R17" s="2575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382"/>
      <c r="B18" s="2382"/>
      <c r="C18" s="1492" t="s">
        <v>17</v>
      </c>
      <c r="D18" s="1493" t="s">
        <v>18</v>
      </c>
      <c r="E18" s="1352" t="s">
        <v>19</v>
      </c>
      <c r="F18" s="1482" t="s">
        <v>18</v>
      </c>
      <c r="G18" s="1352" t="s">
        <v>19</v>
      </c>
      <c r="H18" s="1482" t="s">
        <v>18</v>
      </c>
      <c r="I18" s="1352" t="s">
        <v>19</v>
      </c>
      <c r="J18" s="1482" t="s">
        <v>18</v>
      </c>
      <c r="K18" s="1352" t="s">
        <v>19</v>
      </c>
      <c r="L18" s="1482" t="s">
        <v>18</v>
      </c>
      <c r="M18" s="1352" t="s">
        <v>19</v>
      </c>
      <c r="N18" s="1482" t="s">
        <v>18</v>
      </c>
      <c r="O18" s="1352" t="s">
        <v>19</v>
      </c>
      <c r="P18" s="1482" t="s">
        <v>18</v>
      </c>
      <c r="Q18" s="1494" t="s">
        <v>19</v>
      </c>
      <c r="R18" s="3079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3338" t="s">
        <v>35</v>
      </c>
      <c r="B19" s="3344"/>
      <c r="C19" s="1495">
        <f>SUM(D19+E19)</f>
        <v>0</v>
      </c>
      <c r="D19" s="1496">
        <f>SUM(F19+H19+J19+L19+N19+P19)</f>
        <v>0</v>
      </c>
      <c r="E19" s="501">
        <f>SUM(G19+I19+K19+M19+O19+Q19)</f>
        <v>0</v>
      </c>
      <c r="F19" s="1488"/>
      <c r="G19" s="1497"/>
      <c r="H19" s="1488"/>
      <c r="I19" s="1497"/>
      <c r="J19" s="1488"/>
      <c r="K19" s="1497"/>
      <c r="L19" s="1488"/>
      <c r="M19" s="1497"/>
      <c r="N19" s="502"/>
      <c r="O19" s="1497"/>
      <c r="P19" s="502"/>
      <c r="Q19" s="1498"/>
      <c r="R19" s="500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3354" t="s">
        <v>36</v>
      </c>
      <c r="B20" s="1499" t="s">
        <v>22</v>
      </c>
      <c r="C20" s="1490">
        <f>SUM(D20+E20)</f>
        <v>0</v>
      </c>
      <c r="D20" s="71">
        <f t="shared" ref="D20:E35" si="1">SUM(F20+H20+J20+L20+N20+P20)</f>
        <v>0</v>
      </c>
      <c r="E20" s="496">
        <f t="shared" si="1"/>
        <v>0</v>
      </c>
      <c r="F20" s="1500"/>
      <c r="G20" s="73"/>
      <c r="H20" s="1500"/>
      <c r="I20" s="73"/>
      <c r="J20" s="1500"/>
      <c r="K20" s="73"/>
      <c r="L20" s="1500"/>
      <c r="M20" s="73"/>
      <c r="N20" s="1040"/>
      <c r="O20" s="73"/>
      <c r="P20" s="1040"/>
      <c r="Q20" s="75"/>
      <c r="R20" s="252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518"/>
      <c r="B21" s="1350" t="s">
        <v>37</v>
      </c>
      <c r="C21" s="1389">
        <f t="shared" ref="C21:C28" si="2">SUM(D21+E21)</f>
        <v>0</v>
      </c>
      <c r="D21" s="80">
        <f t="shared" si="1"/>
        <v>0</v>
      </c>
      <c r="E21" s="48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518"/>
      <c r="B22" s="1345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382"/>
      <c r="B23" s="1346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3354" t="s">
        <v>40</v>
      </c>
      <c r="B24" s="1499" t="s">
        <v>41</v>
      </c>
      <c r="C24" s="1490">
        <f t="shared" si="2"/>
        <v>0</v>
      </c>
      <c r="D24" s="71">
        <f t="shared" si="1"/>
        <v>0</v>
      </c>
      <c r="E24" s="496">
        <f t="shared" si="1"/>
        <v>0</v>
      </c>
      <c r="F24" s="1491"/>
      <c r="G24" s="96"/>
      <c r="H24" s="1491"/>
      <c r="I24" s="96"/>
      <c r="J24" s="1491"/>
      <c r="K24" s="96"/>
      <c r="L24" s="1491"/>
      <c r="M24" s="96"/>
      <c r="N24" s="1501"/>
      <c r="O24" s="96"/>
      <c r="P24" s="1501"/>
      <c r="Q24" s="98"/>
      <c r="R24" s="497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518"/>
      <c r="B25" s="1043" t="s">
        <v>42</v>
      </c>
      <c r="C25" s="1389">
        <f t="shared" si="2"/>
        <v>0</v>
      </c>
      <c r="D25" s="80">
        <f t="shared" si="1"/>
        <v>0</v>
      </c>
      <c r="E25" s="483">
        <f t="shared" si="1"/>
        <v>0</v>
      </c>
      <c r="F25" s="1500"/>
      <c r="G25" s="73"/>
      <c r="H25" s="1500"/>
      <c r="I25" s="73"/>
      <c r="J25" s="1500"/>
      <c r="K25" s="73"/>
      <c r="L25" s="1500"/>
      <c r="M25" s="73"/>
      <c r="N25" s="1040"/>
      <c r="O25" s="73"/>
      <c r="P25" s="1040"/>
      <c r="Q25" s="75"/>
      <c r="R25" s="252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518"/>
      <c r="B26" s="1043" t="s">
        <v>43</v>
      </c>
      <c r="C26" s="1389">
        <f t="shared" si="2"/>
        <v>0</v>
      </c>
      <c r="D26" s="80">
        <f t="shared" si="1"/>
        <v>0</v>
      </c>
      <c r="E26" s="483">
        <f t="shared" si="1"/>
        <v>0</v>
      </c>
      <c r="F26" s="1500"/>
      <c r="G26" s="73"/>
      <c r="H26" s="1500"/>
      <c r="I26" s="73"/>
      <c r="J26" s="1500"/>
      <c r="K26" s="73"/>
      <c r="L26" s="1500"/>
      <c r="M26" s="73"/>
      <c r="N26" s="1040"/>
      <c r="O26" s="73"/>
      <c r="P26" s="1040"/>
      <c r="Q26" s="75"/>
      <c r="R26" s="252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518"/>
      <c r="B27" s="1044" t="s">
        <v>44</v>
      </c>
      <c r="C27" s="1502">
        <f t="shared" si="2"/>
        <v>0</v>
      </c>
      <c r="D27" s="102">
        <f t="shared" si="1"/>
        <v>0</v>
      </c>
      <c r="E27" s="486">
        <f t="shared" si="1"/>
        <v>0</v>
      </c>
      <c r="F27" s="1500"/>
      <c r="G27" s="73"/>
      <c r="H27" s="1500"/>
      <c r="I27" s="73"/>
      <c r="J27" s="1500"/>
      <c r="K27" s="73"/>
      <c r="L27" s="1500"/>
      <c r="M27" s="73"/>
      <c r="N27" s="1040"/>
      <c r="O27" s="73"/>
      <c r="P27" s="1040"/>
      <c r="Q27" s="75"/>
      <c r="R27" s="252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518"/>
      <c r="B28" s="1044" t="s">
        <v>45</v>
      </c>
      <c r="C28" s="1502">
        <f t="shared" si="2"/>
        <v>0</v>
      </c>
      <c r="D28" s="102">
        <f t="shared" si="1"/>
        <v>0</v>
      </c>
      <c r="E28" s="486">
        <f t="shared" si="1"/>
        <v>0</v>
      </c>
      <c r="F28" s="1500"/>
      <c r="G28" s="73"/>
      <c r="H28" s="1500"/>
      <c r="I28" s="73"/>
      <c r="J28" s="1500"/>
      <c r="K28" s="73"/>
      <c r="L28" s="1500"/>
      <c r="M28" s="73"/>
      <c r="N28" s="1040"/>
      <c r="O28" s="73"/>
      <c r="P28" s="1040"/>
      <c r="Q28" s="75"/>
      <c r="R28" s="252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518"/>
      <c r="B29" s="1044" t="s">
        <v>46</v>
      </c>
      <c r="C29" s="1502">
        <f>SUM(D29:E29)</f>
        <v>0</v>
      </c>
      <c r="D29" s="102">
        <f t="shared" si="1"/>
        <v>0</v>
      </c>
      <c r="E29" s="486">
        <f t="shared" si="1"/>
        <v>0</v>
      </c>
      <c r="F29" s="1500"/>
      <c r="G29" s="73"/>
      <c r="H29" s="1500"/>
      <c r="I29" s="73"/>
      <c r="J29" s="1500"/>
      <c r="K29" s="73"/>
      <c r="L29" s="1500"/>
      <c r="M29" s="73"/>
      <c r="N29" s="1040"/>
      <c r="O29" s="73"/>
      <c r="P29" s="1040"/>
      <c r="Q29" s="75"/>
      <c r="R29" s="252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518"/>
      <c r="B30" s="1044" t="s">
        <v>47</v>
      </c>
      <c r="C30" s="1502">
        <f>SUM(D30:E30)</f>
        <v>0</v>
      </c>
      <c r="D30" s="80">
        <f t="shared" si="1"/>
        <v>0</v>
      </c>
      <c r="E30" s="483">
        <f t="shared" si="1"/>
        <v>0</v>
      </c>
      <c r="F30" s="1500"/>
      <c r="G30" s="73"/>
      <c r="H30" s="1500"/>
      <c r="I30" s="73"/>
      <c r="J30" s="1500"/>
      <c r="K30" s="73"/>
      <c r="L30" s="1500"/>
      <c r="M30" s="73"/>
      <c r="N30" s="1040"/>
      <c r="O30" s="73"/>
      <c r="P30" s="1040"/>
      <c r="Q30" s="75"/>
      <c r="R30" s="252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518"/>
      <c r="B31" s="1044" t="s">
        <v>48</v>
      </c>
      <c r="C31" s="1389">
        <f t="shared" ref="C31:C40" si="3">SUM(D31+E31)</f>
        <v>0</v>
      </c>
      <c r="D31" s="80">
        <f t="shared" si="1"/>
        <v>0</v>
      </c>
      <c r="E31" s="48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518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518"/>
      <c r="B33" s="1345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518"/>
      <c r="B34" s="110" t="s">
        <v>51</v>
      </c>
      <c r="C34" s="111">
        <f t="shared" si="3"/>
        <v>0</v>
      </c>
      <c r="D34" s="112">
        <f t="shared" si="1"/>
        <v>0</v>
      </c>
      <c r="E34" s="534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518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375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505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3354" t="s">
        <v>54</v>
      </c>
      <c r="B38" s="503" t="s">
        <v>37</v>
      </c>
      <c r="C38" s="1495">
        <f t="shared" si="3"/>
        <v>0</v>
      </c>
      <c r="D38" s="1496">
        <f t="shared" si="4"/>
        <v>0</v>
      </c>
      <c r="E38" s="496">
        <f t="shared" si="4"/>
        <v>0</v>
      </c>
      <c r="F38" s="1491"/>
      <c r="G38" s="96"/>
      <c r="H38" s="1491"/>
      <c r="I38" s="96"/>
      <c r="J38" s="1491"/>
      <c r="K38" s="96"/>
      <c r="L38" s="1491"/>
      <c r="M38" s="96"/>
      <c r="N38" s="1491"/>
      <c r="O38" s="96"/>
      <c r="P38" s="1501"/>
      <c r="Q38" s="98"/>
      <c r="R38" s="497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518"/>
      <c r="B39" s="1345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382"/>
      <c r="B40" s="1346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504" t="s">
        <v>55</v>
      </c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4"/>
      <c r="P41" s="504"/>
      <c r="Q41" s="504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3248" t="s">
        <v>56</v>
      </c>
      <c r="B42" s="2588"/>
      <c r="C42" s="3248" t="s">
        <v>27</v>
      </c>
      <c r="D42" s="2587"/>
      <c r="E42" s="2588"/>
      <c r="F42" s="3351" t="s">
        <v>28</v>
      </c>
      <c r="G42" s="3352"/>
      <c r="H42" s="3352"/>
      <c r="I42" s="3352"/>
      <c r="J42" s="3352"/>
      <c r="K42" s="3352"/>
      <c r="L42" s="3352"/>
      <c r="M42" s="3352"/>
      <c r="N42" s="3352"/>
      <c r="O42" s="3352"/>
      <c r="P42" s="3352"/>
      <c r="Q42" s="3353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505"/>
      <c r="B43" s="2575"/>
      <c r="C43" s="2541"/>
      <c r="D43" s="2534"/>
      <c r="E43" s="3079"/>
      <c r="F43" s="3338" t="s">
        <v>30</v>
      </c>
      <c r="G43" s="3344"/>
      <c r="H43" s="3338" t="s">
        <v>31</v>
      </c>
      <c r="I43" s="3344"/>
      <c r="J43" s="3338" t="s">
        <v>15</v>
      </c>
      <c r="K43" s="3344"/>
      <c r="L43" s="3338" t="s">
        <v>32</v>
      </c>
      <c r="M43" s="3344"/>
      <c r="N43" s="3338" t="s">
        <v>33</v>
      </c>
      <c r="O43" s="3344"/>
      <c r="P43" s="3338" t="s">
        <v>34</v>
      </c>
      <c r="Q43" s="3344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541"/>
      <c r="B44" s="3079"/>
      <c r="C44" s="1492" t="s">
        <v>17</v>
      </c>
      <c r="D44" s="1493" t="s">
        <v>18</v>
      </c>
      <c r="E44" s="1351" t="s">
        <v>19</v>
      </c>
      <c r="F44" s="1482" t="s">
        <v>18</v>
      </c>
      <c r="G44" s="1503" t="s">
        <v>19</v>
      </c>
      <c r="H44" s="1482" t="s">
        <v>18</v>
      </c>
      <c r="I44" s="1503" t="s">
        <v>19</v>
      </c>
      <c r="J44" s="1482" t="s">
        <v>18</v>
      </c>
      <c r="K44" s="1503" t="s">
        <v>19</v>
      </c>
      <c r="L44" s="1482" t="s">
        <v>18</v>
      </c>
      <c r="M44" s="1503" t="s">
        <v>19</v>
      </c>
      <c r="N44" s="1482" t="s">
        <v>18</v>
      </c>
      <c r="O44" s="1503" t="s">
        <v>19</v>
      </c>
      <c r="P44" s="1482" t="s">
        <v>18</v>
      </c>
      <c r="Q44" s="1503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3348" t="s">
        <v>37</v>
      </c>
      <c r="B45" s="3349"/>
      <c r="C45" s="1504">
        <f>SUM(D45+E45)</f>
        <v>0</v>
      </c>
      <c r="D45" s="132">
        <f t="shared" ref="D45:E48" si="5">SUM(F45+H45+J45+L45+N45+P45)</f>
        <v>0</v>
      </c>
      <c r="E45" s="498">
        <f t="shared" si="5"/>
        <v>0</v>
      </c>
      <c r="F45" s="1491"/>
      <c r="G45" s="497"/>
      <c r="H45" s="1491"/>
      <c r="I45" s="497"/>
      <c r="J45" s="1491"/>
      <c r="K45" s="96"/>
      <c r="L45" s="1491"/>
      <c r="M45" s="96"/>
      <c r="N45" s="1501"/>
      <c r="O45" s="96"/>
      <c r="P45" s="1501"/>
      <c r="Q45" s="96"/>
      <c r="R45" s="511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IF(C45&lt;&gt;[11]A05!C89,"*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438" t="s">
        <v>38</v>
      </c>
      <c r="B46" s="2439"/>
      <c r="C46" s="1505">
        <f>SUM(D46+E46)</f>
        <v>0</v>
      </c>
      <c r="D46" s="136">
        <f t="shared" si="5"/>
        <v>0</v>
      </c>
      <c r="E46" s="251">
        <f t="shared" si="5"/>
        <v>0</v>
      </c>
      <c r="F46" s="82"/>
      <c r="G46" s="252"/>
      <c r="H46" s="1500"/>
      <c r="I46" s="252"/>
      <c r="J46" s="1500"/>
      <c r="K46" s="73"/>
      <c r="L46" s="1500"/>
      <c r="M46" s="73"/>
      <c r="N46" s="1040"/>
      <c r="O46" s="73"/>
      <c r="P46" s="1040"/>
      <c r="Q46" s="73"/>
      <c r="R46" s="511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IF(C46&lt;&gt;[11]A05!C90,"*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440" t="s">
        <v>39</v>
      </c>
      <c r="B47" s="2441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511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IF(C47&lt;&gt;[11]A05!C91,"*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3340" t="s">
        <v>57</v>
      </c>
      <c r="B48" s="3341"/>
      <c r="C48" s="1506">
        <f>SUM(D48:E48)</f>
        <v>0</v>
      </c>
      <c r="D48" s="1507">
        <f t="shared" si="5"/>
        <v>0</v>
      </c>
      <c r="E48" s="505">
        <f t="shared" si="5"/>
        <v>0</v>
      </c>
      <c r="F48" s="1488"/>
      <c r="G48" s="500"/>
      <c r="H48" s="1488"/>
      <c r="I48" s="500"/>
      <c r="J48" s="1488"/>
      <c r="K48" s="1497"/>
      <c r="L48" s="1488"/>
      <c r="M48" s="1497"/>
      <c r="N48" s="502"/>
      <c r="O48" s="1497"/>
      <c r="P48" s="502"/>
      <c r="Q48" s="1497"/>
      <c r="R48" s="511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IF(C48&lt;&gt;[11]A05!C92,"*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524" t="s">
        <v>58</v>
      </c>
      <c r="B49" s="525"/>
      <c r="C49" s="525"/>
      <c r="D49" s="525"/>
      <c r="E49" s="525"/>
      <c r="F49" s="525"/>
      <c r="G49" s="525"/>
      <c r="H49" s="525"/>
      <c r="I49" s="52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3350" t="s">
        <v>21</v>
      </c>
      <c r="B50" s="3319"/>
      <c r="C50" s="3248" t="s">
        <v>5</v>
      </c>
      <c r="D50" s="2587"/>
      <c r="E50" s="2588"/>
      <c r="F50" s="3345" t="s">
        <v>28</v>
      </c>
      <c r="G50" s="3345"/>
      <c r="H50" s="3345"/>
      <c r="I50" s="334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539"/>
      <c r="B51" s="2574"/>
      <c r="C51" s="2541"/>
      <c r="D51" s="2534"/>
      <c r="E51" s="3079"/>
      <c r="F51" s="3338" t="s">
        <v>8</v>
      </c>
      <c r="G51" s="3344"/>
      <c r="H51" s="3338" t="s">
        <v>9</v>
      </c>
      <c r="I51" s="334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540"/>
      <c r="B52" s="3091"/>
      <c r="C52" s="1492" t="s">
        <v>17</v>
      </c>
      <c r="D52" s="1493" t="s">
        <v>18</v>
      </c>
      <c r="E52" s="1351" t="s">
        <v>19</v>
      </c>
      <c r="F52" s="1482" t="s">
        <v>18</v>
      </c>
      <c r="G52" s="1352" t="s">
        <v>19</v>
      </c>
      <c r="H52" s="1482" t="s">
        <v>18</v>
      </c>
      <c r="I52" s="1352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3346" t="s">
        <v>59</v>
      </c>
      <c r="B53" s="3347"/>
      <c r="C53" s="1508">
        <f>SUM(D53+E53)</f>
        <v>0</v>
      </c>
      <c r="D53" s="1509">
        <f t="shared" ref="D53:E56" si="6">SUM(F53+H53)</f>
        <v>0</v>
      </c>
      <c r="E53" s="501">
        <f t="shared" si="6"/>
        <v>0</v>
      </c>
      <c r="F53" s="1510">
        <f>SUM(F54:F56)</f>
        <v>0</v>
      </c>
      <c r="G53" s="505">
        <f>SUM(G54:G56)</f>
        <v>0</v>
      </c>
      <c r="H53" s="506">
        <f>SUM(H54:H56)</f>
        <v>0</v>
      </c>
      <c r="I53" s="1511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3123" t="s">
        <v>22</v>
      </c>
      <c r="B54" s="2570"/>
      <c r="C54" s="1512">
        <f>SUM(D54+E54)</f>
        <v>0</v>
      </c>
      <c r="D54" s="150">
        <f t="shared" si="6"/>
        <v>0</v>
      </c>
      <c r="E54" s="483">
        <f t="shared" si="6"/>
        <v>0</v>
      </c>
      <c r="F54" s="1500"/>
      <c r="G54" s="252"/>
      <c r="H54" s="1040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435" t="s">
        <v>60</v>
      </c>
      <c r="B55" s="2419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421" t="s">
        <v>61</v>
      </c>
      <c r="B56" s="2422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524" t="s">
        <v>62</v>
      </c>
      <c r="B57" s="525"/>
      <c r="C57" s="525"/>
      <c r="D57" s="525"/>
      <c r="E57" s="525"/>
      <c r="F57" s="525"/>
      <c r="G57" s="525"/>
      <c r="H57" s="525"/>
      <c r="I57" s="525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3248" t="s">
        <v>63</v>
      </c>
      <c r="B58" s="2587"/>
      <c r="C58" s="3248" t="s">
        <v>64</v>
      </c>
      <c r="D58" s="2587"/>
      <c r="E58" s="2588"/>
      <c r="F58" s="3338" t="s">
        <v>65</v>
      </c>
      <c r="G58" s="3342"/>
      <c r="H58" s="3342"/>
      <c r="I58" s="3342"/>
      <c r="J58" s="3342"/>
      <c r="K58" s="3342"/>
      <c r="L58" s="3342"/>
      <c r="M58" s="3342"/>
      <c r="N58" s="3342"/>
      <c r="O58" s="3339"/>
      <c r="P58" s="3343" t="s">
        <v>66</v>
      </c>
      <c r="Q58" s="2588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505"/>
      <c r="B59" s="2366"/>
      <c r="C59" s="2541"/>
      <c r="D59" s="2534"/>
      <c r="E59" s="3079"/>
      <c r="F59" s="3338" t="s">
        <v>68</v>
      </c>
      <c r="G59" s="3344"/>
      <c r="H59" s="3342" t="s">
        <v>69</v>
      </c>
      <c r="I59" s="3344"/>
      <c r="J59" s="3342" t="s">
        <v>70</v>
      </c>
      <c r="K59" s="3342"/>
      <c r="L59" s="3338" t="s">
        <v>71</v>
      </c>
      <c r="M59" s="3344"/>
      <c r="N59" s="3338" t="s">
        <v>72</v>
      </c>
      <c r="O59" s="3339"/>
      <c r="P59" s="2343"/>
      <c r="Q59" s="2331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541"/>
      <c r="B60" s="2534"/>
      <c r="C60" s="1482" t="s">
        <v>17</v>
      </c>
      <c r="D60" s="1493" t="s">
        <v>18</v>
      </c>
      <c r="E60" s="1352" t="s">
        <v>19</v>
      </c>
      <c r="F60" s="1482" t="s">
        <v>18</v>
      </c>
      <c r="G60" s="1352" t="s">
        <v>19</v>
      </c>
      <c r="H60" s="1482" t="s">
        <v>18</v>
      </c>
      <c r="I60" s="1352" t="s">
        <v>19</v>
      </c>
      <c r="J60" s="1482" t="s">
        <v>18</v>
      </c>
      <c r="K60" s="1353" t="s">
        <v>19</v>
      </c>
      <c r="L60" s="1482" t="s">
        <v>18</v>
      </c>
      <c r="M60" s="1352" t="s">
        <v>19</v>
      </c>
      <c r="N60" s="1482" t="s">
        <v>18</v>
      </c>
      <c r="O60" s="1494" t="s">
        <v>19</v>
      </c>
      <c r="P60" s="3194"/>
      <c r="Q60" s="3079"/>
      <c r="R60" s="3"/>
      <c r="S60" s="3"/>
      <c r="T60" s="3"/>
      <c r="U60" s="3"/>
      <c r="V60" s="3"/>
      <c r="W60" s="3"/>
      <c r="X60" s="3"/>
      <c r="Y60" s="3"/>
      <c r="Z60" s="3"/>
      <c r="AA60" s="1513"/>
      <c r="AB60" s="1514"/>
    </row>
    <row r="61" spans="1:130" ht="16.350000000000001" customHeight="1" x14ac:dyDescent="0.25">
      <c r="A61" s="3340" t="s">
        <v>73</v>
      </c>
      <c r="B61" s="3341"/>
      <c r="C61" s="1508">
        <f t="shared" ref="C61:C67" si="7">SUM(D61+E61)</f>
        <v>0</v>
      </c>
      <c r="D61" s="1509">
        <f>SUM(F61+H61+J61+L61+N61)</f>
        <v>0</v>
      </c>
      <c r="E61" s="501">
        <f>SUM(G61+I61+K61+M61+O61)</f>
        <v>0</v>
      </c>
      <c r="F61" s="1488"/>
      <c r="G61" s="1497"/>
      <c r="H61" s="1515"/>
      <c r="I61" s="1497"/>
      <c r="J61" s="1515"/>
      <c r="K61" s="493"/>
      <c r="L61" s="1488"/>
      <c r="M61" s="1497"/>
      <c r="N61" s="1488"/>
      <c r="O61" s="1498"/>
      <c r="P61" s="1516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1517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3116" t="s">
        <v>74</v>
      </c>
      <c r="B62" s="3116"/>
      <c r="C62" s="1389">
        <f t="shared" si="7"/>
        <v>0</v>
      </c>
      <c r="D62" s="112">
        <f t="shared" ref="D62:E64" si="8">SUM(F62+H62+J62)</f>
        <v>0</v>
      </c>
      <c r="E62" s="425">
        <f t="shared" si="8"/>
        <v>0</v>
      </c>
      <c r="F62" s="1500"/>
      <c r="G62" s="73"/>
      <c r="H62" s="160"/>
      <c r="I62" s="73"/>
      <c r="J62" s="160"/>
      <c r="K62" s="161"/>
      <c r="L62" s="1385"/>
      <c r="M62" s="163"/>
      <c r="N62" s="1385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1518"/>
      <c r="AB62" s="1517"/>
      <c r="CA62" s="167" t="str">
        <f>IF(CG62=1," * El Número de menores pertenecientes a Pueblos Originarios NO puede ser mayor al Número Total de Menores. ","")</f>
        <v/>
      </c>
      <c r="CB62" s="167" t="str">
        <f>IF(CH62=1," * El Número de menores pertenecientes a Población Migrante NO puede ser mayor al Número Total de Menores. ","")</f>
        <v/>
      </c>
      <c r="CG62" s="167">
        <f>IF(P62&gt;$C62,1,0)</f>
        <v>0</v>
      </c>
      <c r="CH62" s="167">
        <f>IF(Q62&gt;$C62,1,0)</f>
        <v>0</v>
      </c>
    </row>
    <row r="63" spans="1:130" ht="16.350000000000001" customHeight="1" x14ac:dyDescent="0.25">
      <c r="A63" s="2418" t="s">
        <v>75</v>
      </c>
      <c r="B63" s="2419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1518"/>
      <c r="AB63" s="1517"/>
      <c r="CA63" s="167" t="str">
        <f t="shared" ref="CA63:CA67" si="9">IF(CG63=1," * El Número de menores pertenecientes a Pueblos Originarios NO puede ser mayor al Número Total de Menores. ","")</f>
        <v/>
      </c>
      <c r="CB63" s="167" t="str">
        <f t="shared" ref="CB63:CB67" si="10">IF(CH63=1," * El Número de menores pertenecientes a Población Migrante NO puede ser mayor al Número Total de Menores. ","")</f>
        <v/>
      </c>
      <c r="CG63" s="167">
        <f t="shared" ref="CG63:CH67" si="11">IF(P63&gt;$C63,1,0)</f>
        <v>0</v>
      </c>
      <c r="CH63" s="167">
        <f t="shared" si="11"/>
        <v>0</v>
      </c>
    </row>
    <row r="64" spans="1:130" ht="16.350000000000001" customHeight="1" x14ac:dyDescent="0.25">
      <c r="A64" s="2420" t="s">
        <v>76</v>
      </c>
      <c r="B64" s="2420"/>
      <c r="C64" s="88">
        <f t="shared" si="7"/>
        <v>0</v>
      </c>
      <c r="D64" s="89">
        <f t="shared" si="8"/>
        <v>0</v>
      </c>
      <c r="E64" s="168">
        <f t="shared" si="8"/>
        <v>0</v>
      </c>
      <c r="F64" s="1386"/>
      <c r="G64" s="1387"/>
      <c r="H64" s="176"/>
      <c r="I64" s="1387"/>
      <c r="J64" s="176"/>
      <c r="K64" s="782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1519"/>
      <c r="AB64" s="1517"/>
      <c r="CA64" s="167" t="str">
        <f t="shared" si="9"/>
        <v/>
      </c>
      <c r="CB64" s="167" t="str">
        <f t="shared" si="10"/>
        <v/>
      </c>
      <c r="CG64" s="167">
        <f t="shared" si="11"/>
        <v>0</v>
      </c>
      <c r="CH64" s="167">
        <f t="shared" si="11"/>
        <v>0</v>
      </c>
    </row>
    <row r="65" spans="1:130" ht="16.350000000000001" customHeight="1" x14ac:dyDescent="0.25">
      <c r="A65" s="2420" t="s">
        <v>77</v>
      </c>
      <c r="B65" s="2420"/>
      <c r="C65" s="1389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782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560"/>
      <c r="CA65" s="167" t="str">
        <f t="shared" si="9"/>
        <v/>
      </c>
      <c r="CB65" s="167" t="str">
        <f t="shared" si="10"/>
        <v/>
      </c>
      <c r="CG65" s="167">
        <f t="shared" si="11"/>
        <v>0</v>
      </c>
      <c r="CH65" s="167">
        <f t="shared" si="11"/>
        <v>0</v>
      </c>
    </row>
    <row r="66" spans="1:130" ht="16.350000000000001" customHeight="1" x14ac:dyDescent="0.25">
      <c r="A66" s="2553" t="s">
        <v>78</v>
      </c>
      <c r="B66" s="2553"/>
      <c r="C66" s="1389">
        <f t="shared" si="7"/>
        <v>0</v>
      </c>
      <c r="D66" s="89">
        <f t="shared" ref="D66:D67" si="12">SUM(J66+L66+N66)</f>
        <v>0</v>
      </c>
      <c r="E66" s="159">
        <f>SUM(K66+M66+O66)</f>
        <v>0</v>
      </c>
      <c r="F66" s="182"/>
      <c r="G66" s="183"/>
      <c r="H66" s="182"/>
      <c r="I66" s="183"/>
      <c r="J66" s="176"/>
      <c r="K66" s="782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560"/>
      <c r="CA66" s="167" t="str">
        <f t="shared" si="9"/>
        <v/>
      </c>
      <c r="CB66" s="167" t="str">
        <f t="shared" si="10"/>
        <v/>
      </c>
      <c r="CG66" s="167">
        <f t="shared" si="11"/>
        <v>0</v>
      </c>
      <c r="CH66" s="167">
        <f t="shared" si="11"/>
        <v>0</v>
      </c>
    </row>
    <row r="67" spans="1:130" ht="16.350000000000001" customHeight="1" x14ac:dyDescent="0.25">
      <c r="A67" s="2410" t="s">
        <v>79</v>
      </c>
      <c r="B67" s="2410"/>
      <c r="C67" s="184">
        <f t="shared" si="7"/>
        <v>0</v>
      </c>
      <c r="D67" s="92">
        <f t="shared" si="12"/>
        <v>0</v>
      </c>
      <c r="E67" s="185">
        <f>SUM(K67+M67+O67)</f>
        <v>0</v>
      </c>
      <c r="F67" s="186"/>
      <c r="G67" s="187"/>
      <c r="H67" s="186"/>
      <c r="I67" s="187"/>
      <c r="J67" s="188"/>
      <c r="K67" s="189"/>
      <c r="L67" s="190"/>
      <c r="M67" s="526"/>
      <c r="N67" s="531"/>
      <c r="O67" s="193"/>
      <c r="P67" s="194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560"/>
      <c r="CA67" s="167" t="str">
        <f t="shared" si="9"/>
        <v/>
      </c>
      <c r="CB67" s="167" t="str">
        <f t="shared" si="10"/>
        <v/>
      </c>
      <c r="CG67" s="167">
        <f t="shared" si="11"/>
        <v>0</v>
      </c>
      <c r="CH67" s="167">
        <f t="shared" si="11"/>
        <v>0</v>
      </c>
    </row>
    <row r="68" spans="1:130" s="8" customFormat="1" ht="31.35" customHeight="1" x14ac:dyDescent="0.25">
      <c r="A68" s="195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520"/>
      <c r="V68" s="1520"/>
      <c r="W68" s="1520"/>
      <c r="X68" s="1520"/>
      <c r="Y68" s="1520"/>
      <c r="Z68" s="1519"/>
      <c r="AA68" s="151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5" t="s">
        <v>81</v>
      </c>
      <c r="B69" s="195"/>
      <c r="C69" s="195"/>
      <c r="D69" s="195"/>
      <c r="E69" s="195"/>
      <c r="F69" s="195"/>
      <c r="G69" s="195"/>
      <c r="H69" s="195"/>
      <c r="I69" s="195"/>
      <c r="J69" s="197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1519"/>
      <c r="V69" s="1519"/>
      <c r="W69" s="1519"/>
      <c r="X69" s="1519"/>
      <c r="Y69" s="1519"/>
      <c r="Z69" s="1519"/>
      <c r="AA69" s="151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3317" t="s">
        <v>82</v>
      </c>
      <c r="B70" s="3317"/>
      <c r="C70" s="3317" t="s">
        <v>64</v>
      </c>
      <c r="D70" s="512"/>
      <c r="E70" s="3"/>
      <c r="F70" s="3"/>
      <c r="G70" s="3"/>
      <c r="H70" s="3"/>
      <c r="I70" s="3"/>
      <c r="J70" s="3"/>
      <c r="K70" s="199"/>
      <c r="L70" s="199"/>
      <c r="M70" s="199"/>
      <c r="N70" s="7"/>
      <c r="O70" s="7"/>
      <c r="P70" s="7"/>
      <c r="Q70" s="7"/>
      <c r="R70" s="1519"/>
      <c r="S70" s="1519"/>
      <c r="T70" s="1519"/>
      <c r="U70" s="1519"/>
      <c r="V70" s="1519"/>
      <c r="W70" s="1519"/>
      <c r="X70" s="1519"/>
      <c r="Y70" s="1519"/>
      <c r="Z70" s="1519"/>
      <c r="AA70" s="1519"/>
    </row>
    <row r="71" spans="1:130" ht="16.350000000000001" customHeight="1" x14ac:dyDescent="0.25">
      <c r="A71" s="2382"/>
      <c r="B71" s="2382"/>
      <c r="C71" s="2382"/>
      <c r="D71" s="3"/>
      <c r="E71" s="3"/>
      <c r="F71" s="3"/>
      <c r="G71" s="3"/>
      <c r="H71" s="3"/>
      <c r="I71" s="3"/>
      <c r="J71" s="3"/>
      <c r="K71" s="199"/>
      <c r="L71" s="199"/>
      <c r="M71" s="199"/>
      <c r="N71" s="7"/>
      <c r="O71" s="7"/>
      <c r="P71" s="7"/>
      <c r="Q71" s="7"/>
      <c r="R71" s="1519"/>
      <c r="S71" s="1519"/>
      <c r="T71" s="1519"/>
      <c r="U71" s="1519"/>
      <c r="V71" s="1519"/>
      <c r="W71" s="1519"/>
      <c r="X71" s="1519"/>
      <c r="Y71" s="1519"/>
      <c r="Z71" s="1519"/>
      <c r="AA71" s="1519"/>
    </row>
    <row r="72" spans="1:130" ht="16.350000000000001" customHeight="1" x14ac:dyDescent="0.25">
      <c r="A72" s="3337" t="s">
        <v>64</v>
      </c>
      <c r="B72" s="3337"/>
      <c r="C72" s="1521">
        <f>SUM(C73:C76)</f>
        <v>0</v>
      </c>
      <c r="D72" s="1"/>
      <c r="E72" s="3"/>
      <c r="F72" s="3"/>
      <c r="G72" s="3"/>
      <c r="H72" s="3"/>
      <c r="I72" s="3"/>
      <c r="J72" s="3"/>
      <c r="K72" s="199"/>
      <c r="L72" s="199"/>
      <c r="M72" s="199"/>
      <c r="N72" s="7"/>
      <c r="O72" s="7"/>
      <c r="P72" s="7"/>
      <c r="Q72" s="7"/>
      <c r="R72" s="1519"/>
      <c r="S72" s="1519"/>
      <c r="T72" s="1522"/>
      <c r="U72" s="1522"/>
      <c r="V72" s="1522"/>
      <c r="W72" s="1522"/>
      <c r="X72" s="1522"/>
      <c r="Y72" s="1522"/>
      <c r="Z72" s="1519"/>
      <c r="AA72" s="1519"/>
    </row>
    <row r="73" spans="1:130" ht="16.350000000000001" customHeight="1" x14ac:dyDescent="0.25">
      <c r="A73" s="2555" t="s">
        <v>83</v>
      </c>
      <c r="B73" s="2555"/>
      <c r="C73" s="1523"/>
      <c r="D73" s="1"/>
      <c r="E73" s="3"/>
      <c r="F73" s="3"/>
      <c r="G73" s="3"/>
      <c r="H73" s="3"/>
      <c r="I73" s="3"/>
      <c r="J73" s="3"/>
      <c r="K73" s="199"/>
      <c r="L73" s="199"/>
      <c r="M73" s="199"/>
      <c r="N73" s="7"/>
      <c r="O73" s="7"/>
      <c r="P73" s="7"/>
      <c r="Q73" s="7"/>
      <c r="R73" s="1519"/>
      <c r="S73" s="1519"/>
      <c r="T73" s="1522"/>
      <c r="U73" s="1522"/>
      <c r="V73" s="1522"/>
      <c r="W73" s="1522"/>
      <c r="X73" s="1522"/>
      <c r="Y73" s="1522"/>
      <c r="Z73" s="1519"/>
      <c r="AA73" s="1519"/>
    </row>
    <row r="74" spans="1:130" ht="16.350000000000001" customHeight="1" x14ac:dyDescent="0.25">
      <c r="A74" s="2403" t="s">
        <v>84</v>
      </c>
      <c r="B74" s="2403"/>
      <c r="C74" s="203"/>
      <c r="D74" s="1"/>
      <c r="E74" s="3"/>
      <c r="F74" s="3"/>
      <c r="G74" s="3"/>
      <c r="H74" s="3"/>
      <c r="I74" s="3"/>
      <c r="J74" s="3"/>
      <c r="K74" s="199"/>
      <c r="L74" s="199"/>
      <c r="M74" s="199"/>
      <c r="N74" s="7"/>
      <c r="O74" s="7"/>
      <c r="P74" s="7"/>
      <c r="Q74" s="7"/>
      <c r="R74" s="1519"/>
      <c r="S74" s="1519"/>
      <c r="T74" s="1522"/>
      <c r="U74" s="1522"/>
      <c r="V74" s="1522"/>
      <c r="W74" s="1522"/>
      <c r="X74" s="1522"/>
      <c r="Y74" s="1522"/>
      <c r="Z74" s="1519"/>
      <c r="AA74" s="1519"/>
    </row>
    <row r="75" spans="1:130" ht="16.350000000000001" customHeight="1" x14ac:dyDescent="0.25">
      <c r="A75" s="2403" t="s">
        <v>22</v>
      </c>
      <c r="B75" s="2403"/>
      <c r="C75" s="203"/>
      <c r="D75" s="1"/>
      <c r="E75" s="3"/>
      <c r="F75" s="3"/>
      <c r="G75" s="3"/>
      <c r="H75" s="3"/>
      <c r="I75" s="3"/>
      <c r="J75" s="3"/>
      <c r="K75" s="199"/>
      <c r="L75" s="199"/>
      <c r="M75" s="199"/>
      <c r="N75" s="7"/>
      <c r="O75" s="7"/>
      <c r="P75" s="7"/>
      <c r="Q75" s="7"/>
      <c r="R75" s="1519"/>
      <c r="S75" s="1519"/>
      <c r="T75" s="1522"/>
      <c r="U75" s="1522"/>
      <c r="V75" s="1522"/>
      <c r="W75" s="1522"/>
      <c r="X75" s="1522"/>
      <c r="Y75" s="1522"/>
      <c r="Z75" s="1519"/>
      <c r="AA75" s="1519"/>
    </row>
    <row r="76" spans="1:130" ht="16.350000000000001" customHeight="1" x14ac:dyDescent="0.25">
      <c r="A76" s="2404" t="s">
        <v>85</v>
      </c>
      <c r="B76" s="2404"/>
      <c r="C76" s="204"/>
      <c r="D76" s="1"/>
      <c r="E76" s="3"/>
      <c r="F76" s="3"/>
      <c r="G76" s="3"/>
      <c r="H76" s="3"/>
      <c r="I76" s="3"/>
      <c r="J76" s="3"/>
      <c r="K76" s="199"/>
      <c r="L76" s="199"/>
      <c r="M76" s="199"/>
      <c r="N76" s="7"/>
      <c r="O76" s="7"/>
      <c r="P76" s="7"/>
      <c r="Q76" s="7"/>
      <c r="R76" s="1519"/>
      <c r="S76" s="1519"/>
      <c r="T76" s="1522"/>
      <c r="U76" s="1522"/>
      <c r="V76" s="1522"/>
      <c r="W76" s="1522"/>
      <c r="X76" s="1522"/>
      <c r="Y76" s="1522"/>
      <c r="Z76" s="1519"/>
      <c r="AA76" s="1519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5"/>
      <c r="G77" s="195"/>
      <c r="H77" s="195"/>
      <c r="I77" s="195"/>
      <c r="J77" s="3"/>
      <c r="K77" s="205"/>
      <c r="L77" s="205"/>
      <c r="M77" s="205"/>
      <c r="N77" s="7"/>
      <c r="O77" s="7"/>
      <c r="P77" s="7"/>
      <c r="Q77" s="7"/>
      <c r="R77" s="1519"/>
      <c r="S77" s="1519"/>
      <c r="T77" s="1519"/>
      <c r="U77" s="1522"/>
      <c r="V77" s="1522"/>
      <c r="W77" s="1522"/>
      <c r="X77" s="1522"/>
      <c r="Y77" s="1522"/>
      <c r="Z77" s="1519"/>
      <c r="AA77" s="1519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2581" t="s">
        <v>87</v>
      </c>
      <c r="B78" s="2582"/>
      <c r="C78" s="1524" t="s">
        <v>88</v>
      </c>
      <c r="D78" s="1524" t="s">
        <v>38</v>
      </c>
      <c r="E78" s="1524" t="s">
        <v>89</v>
      </c>
      <c r="F78" s="1524" t="s">
        <v>90</v>
      </c>
      <c r="G78" s="3"/>
      <c r="H78" s="3"/>
      <c r="I78" s="3"/>
      <c r="J78" s="3"/>
      <c r="K78" s="205"/>
      <c r="L78" s="205"/>
      <c r="M78" s="205"/>
      <c r="N78" s="7"/>
      <c r="O78" s="7"/>
      <c r="P78" s="7"/>
      <c r="Q78" s="7"/>
      <c r="R78" s="1519"/>
      <c r="S78" s="1519"/>
      <c r="T78" s="1519"/>
      <c r="U78" s="1522"/>
      <c r="V78" s="1522"/>
      <c r="W78" s="1522"/>
      <c r="X78" s="1522"/>
      <c r="Y78" s="1522"/>
      <c r="Z78" s="1519"/>
      <c r="AA78" s="1519"/>
      <c r="CG78" s="10">
        <v>0</v>
      </c>
    </row>
    <row r="79" spans="1:130" ht="21.75" customHeight="1" x14ac:dyDescent="0.25">
      <c r="A79" s="3335" t="s">
        <v>91</v>
      </c>
      <c r="B79" s="3336"/>
      <c r="C79" s="1525"/>
      <c r="D79" s="1525"/>
      <c r="E79" s="1525"/>
      <c r="F79" s="1525"/>
      <c r="G79" s="3" t="str">
        <f>CA79&amp;CB79&amp;CC79</f>
        <v/>
      </c>
      <c r="H79" s="3"/>
      <c r="I79" s="3"/>
      <c r="J79" s="3"/>
      <c r="K79" s="205"/>
      <c r="L79" s="205"/>
      <c r="M79" s="205"/>
      <c r="N79" s="7"/>
      <c r="O79" s="7"/>
      <c r="P79" s="7"/>
      <c r="Q79" s="7"/>
      <c r="R79" s="1519"/>
      <c r="S79" s="1519"/>
      <c r="T79" s="1519"/>
      <c r="U79" s="1522"/>
      <c r="V79" s="1522"/>
      <c r="W79" s="1522"/>
      <c r="X79" s="1522"/>
      <c r="Y79" s="1522"/>
      <c r="Z79" s="1519"/>
      <c r="AA79" s="1519"/>
      <c r="CA79" s="167" t="str">
        <f>IF(CG79=1,"* Las Aplicaciones de EPSA con resultado de Riesgo NO DEBE ser MAYOR que el Total de las aplicaciones. ","")</f>
        <v/>
      </c>
      <c r="CB79" s="167" t="str">
        <f>IF(CH79=1,"* Las Aplicaciones de EPSA con resultado de Riesgo NO DEBE ser MENOR que las Derivaciones a equipo de cabecera. ","")</f>
        <v/>
      </c>
      <c r="CC79" s="167" t="str">
        <f>IF(CI79=1,"* Las Aplicaciones de EPSA asociadas a Violencia Intrafamiliar NO DEBEN ser MAYOR al Total de las aplicaciones. ","")</f>
        <v/>
      </c>
      <c r="CG79" s="167">
        <f>IF(C79&lt;D79,1,0)</f>
        <v>0</v>
      </c>
      <c r="CH79" s="167">
        <f>IF(D79&lt;E79,1,0)</f>
        <v>0</v>
      </c>
      <c r="CI79" s="167">
        <f>IF(F79&gt;C79,1,0)</f>
        <v>0</v>
      </c>
    </row>
    <row r="80" spans="1:130" ht="22.5" customHeight="1" x14ac:dyDescent="0.25">
      <c r="A80" s="2551" t="s">
        <v>92</v>
      </c>
      <c r="B80" s="3186"/>
      <c r="C80" s="532"/>
      <c r="D80" s="532"/>
      <c r="E80" s="532"/>
      <c r="F80" s="532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1519"/>
      <c r="S80" s="1519"/>
      <c r="T80" s="1519"/>
      <c r="U80" s="1519"/>
      <c r="V80" s="1519"/>
      <c r="W80" s="1519"/>
      <c r="X80" s="1519"/>
      <c r="Y80" s="1519"/>
      <c r="Z80" s="1519"/>
      <c r="AA80" s="1519"/>
      <c r="CA80" s="167" t="str">
        <f>IF(CG80=1,"* Las Aplicaciones de EPSA con resultado de Riesgo NO DEBE ser MAYOR que el Total de las aplicaciones. ","")</f>
        <v/>
      </c>
      <c r="CB80" s="167" t="str">
        <f>IF(CH80=1,"* Las Aplicaciones de EPSA con resultado de Riesgo NO DEBE ser MENOR que las Derivaciones a equipo de cabecera. ","")</f>
        <v/>
      </c>
      <c r="CC80" s="167" t="str">
        <f>IF(CI80=1,"* Las Aplicaciones de EPSA asociadas a Violencia Intrafamiliar NO DEBEN ser MAYOR al Total de las aplicaciones. ","")</f>
        <v/>
      </c>
      <c r="CG80" s="167">
        <f>IF(C80&lt;D80,1,0)</f>
        <v>0</v>
      </c>
      <c r="CH80" s="167">
        <f>IF(D80&lt;E80,1,0)</f>
        <v>0</v>
      </c>
      <c r="CI80" s="167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5"/>
      <c r="G81" s="195"/>
      <c r="H81" s="195"/>
      <c r="I81" s="1526"/>
      <c r="J81" s="1527"/>
      <c r="K81" s="1526"/>
      <c r="L81" s="1519"/>
      <c r="M81" s="1519"/>
      <c r="N81" s="1519"/>
      <c r="O81" s="1519"/>
      <c r="P81" s="1528"/>
      <c r="Q81" s="1527"/>
      <c r="R81" s="1519"/>
      <c r="S81" s="1519"/>
      <c r="T81" s="1519"/>
      <c r="U81" s="1519"/>
      <c r="V81" s="1519"/>
      <c r="W81" s="1519"/>
      <c r="X81" s="1519"/>
      <c r="Y81" s="1519"/>
      <c r="Z81" s="1519"/>
      <c r="AA81" s="1519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3310" t="s">
        <v>94</v>
      </c>
      <c r="B82" s="3333"/>
      <c r="C82" s="1529" t="s">
        <v>88</v>
      </c>
      <c r="D82" s="1530" t="s">
        <v>95</v>
      </c>
      <c r="E82" s="1530" t="s">
        <v>96</v>
      </c>
      <c r="F82" s="1530" t="s">
        <v>97</v>
      </c>
      <c r="G82" s="214"/>
      <c r="H82" s="214"/>
      <c r="I82" s="1531"/>
      <c r="J82" s="1531"/>
      <c r="K82" s="1526"/>
      <c r="L82" s="1519"/>
      <c r="M82" s="1519"/>
      <c r="N82" s="1519"/>
      <c r="O82" s="1519"/>
      <c r="P82" s="1519"/>
      <c r="Q82" s="1519"/>
      <c r="R82" s="1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3333" t="s">
        <v>98</v>
      </c>
      <c r="B83" s="1532" t="s">
        <v>99</v>
      </c>
      <c r="C83" s="1525"/>
      <c r="D83" s="1533"/>
      <c r="E83" s="1525"/>
      <c r="F83" s="1525"/>
      <c r="G83" s="51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1534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331"/>
      <c r="B84" s="219" t="s">
        <v>100</v>
      </c>
      <c r="C84" s="220"/>
      <c r="D84" s="221"/>
      <c r="E84" s="220"/>
      <c r="F84" s="222"/>
      <c r="G84" s="51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1519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401" t="s">
        <v>101</v>
      </c>
      <c r="B85" s="223" t="s">
        <v>102</v>
      </c>
      <c r="C85" s="224"/>
      <c r="D85" s="224"/>
      <c r="E85" s="225"/>
      <c r="F85" s="1523"/>
      <c r="G85" s="51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1519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382"/>
      <c r="B86" s="226" t="s">
        <v>103</v>
      </c>
      <c r="C86" s="204"/>
      <c r="D86" s="204"/>
      <c r="E86" s="227"/>
      <c r="F86" s="204"/>
      <c r="G86" s="51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1519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8"/>
      <c r="C87" s="229"/>
      <c r="D87" s="229"/>
      <c r="E87" s="229"/>
      <c r="F87" s="7"/>
      <c r="G87" s="3"/>
      <c r="H87" s="205"/>
      <c r="I87" s="7"/>
      <c r="J87" s="230"/>
      <c r="K87" s="1527"/>
      <c r="L87" s="1535"/>
      <c r="M87" s="1535"/>
      <c r="N87" s="1519"/>
      <c r="O87" s="1519"/>
      <c r="P87" s="1519"/>
      <c r="Q87" s="1519"/>
      <c r="R87" s="1519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3334" t="s">
        <v>105</v>
      </c>
      <c r="B88" s="3333"/>
      <c r="C88" s="2581" t="s">
        <v>64</v>
      </c>
      <c r="D88" s="2589"/>
      <c r="E88" s="2582"/>
      <c r="F88" s="2581" t="s">
        <v>106</v>
      </c>
      <c r="G88" s="2582"/>
      <c r="H88" s="2581" t="s">
        <v>107</v>
      </c>
      <c r="I88" s="2582"/>
      <c r="J88" s="199"/>
      <c r="K88" s="1536"/>
      <c r="L88" s="1522"/>
      <c r="M88" s="1522"/>
      <c r="N88" s="1535"/>
      <c r="O88" s="1535"/>
      <c r="P88" s="1522"/>
      <c r="Q88" s="1522"/>
      <c r="R88" s="1519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357"/>
      <c r="B89" s="3079"/>
      <c r="C89" s="1537" t="s">
        <v>17</v>
      </c>
      <c r="D89" s="1538" t="s">
        <v>18</v>
      </c>
      <c r="E89" s="1539" t="s">
        <v>19</v>
      </c>
      <c r="F89" s="1540" t="s">
        <v>18</v>
      </c>
      <c r="G89" s="1539" t="s">
        <v>19</v>
      </c>
      <c r="H89" s="1540" t="s">
        <v>18</v>
      </c>
      <c r="I89" s="1539" t="s">
        <v>19</v>
      </c>
      <c r="J89" s="3"/>
      <c r="K89" s="199"/>
      <c r="L89" s="1522"/>
      <c r="M89" s="1522"/>
      <c r="N89" s="1522"/>
      <c r="O89" s="1535"/>
      <c r="P89" s="1535"/>
      <c r="Q89" s="1522"/>
      <c r="R89" s="1522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2581" t="s">
        <v>64</v>
      </c>
      <c r="B90" s="2582"/>
      <c r="C90" s="1541">
        <f>SUM(C91:C95)</f>
        <v>0</v>
      </c>
      <c r="D90" s="1542">
        <f t="shared" ref="D90:I90" si="13">SUM(D91:D95)</f>
        <v>0</v>
      </c>
      <c r="E90" s="1543">
        <f t="shared" si="13"/>
        <v>0</v>
      </c>
      <c r="F90" s="1544">
        <f>SUM(F91:F95)</f>
        <v>0</v>
      </c>
      <c r="G90" s="1545">
        <f t="shared" si="13"/>
        <v>0</v>
      </c>
      <c r="H90" s="1544">
        <f t="shared" si="13"/>
        <v>0</v>
      </c>
      <c r="I90" s="1545">
        <f t="shared" si="13"/>
        <v>0</v>
      </c>
      <c r="J90" s="19"/>
      <c r="K90" s="19"/>
      <c r="L90" s="1528"/>
      <c r="M90" s="1522"/>
      <c r="N90" s="1522"/>
      <c r="O90" s="1535"/>
      <c r="P90" s="1535"/>
      <c r="Q90" s="1546"/>
      <c r="R90" s="1546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3331" t="s">
        <v>22</v>
      </c>
      <c r="B91" s="3332"/>
      <c r="C91" s="1547">
        <f>SUM(D91+E91)</f>
        <v>0</v>
      </c>
      <c r="D91" s="1548">
        <f>SUM(F91+H91)</f>
        <v>0</v>
      </c>
      <c r="E91" s="498">
        <f t="shared" ref="D91:E95" si="14">SUM(G91+I91)</f>
        <v>0</v>
      </c>
      <c r="F91" s="1549"/>
      <c r="G91" s="497"/>
      <c r="H91" s="1549"/>
      <c r="I91" s="497"/>
      <c r="J91" s="199"/>
      <c r="K91" s="199"/>
      <c r="L91" s="1550"/>
      <c r="M91" s="1550"/>
      <c r="N91" s="1550"/>
      <c r="O91" s="1551"/>
      <c r="P91" s="1551"/>
      <c r="Q91" s="1552"/>
      <c r="R91" s="1552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397" t="s">
        <v>85</v>
      </c>
      <c r="B92" s="2348"/>
      <c r="C92" s="1553">
        <f>SUM(D92+E92)</f>
        <v>0</v>
      </c>
      <c r="D92" s="250">
        <f t="shared" si="14"/>
        <v>0</v>
      </c>
      <c r="E92" s="251">
        <f t="shared" si="14"/>
        <v>0</v>
      </c>
      <c r="F92" s="1500"/>
      <c r="G92" s="252"/>
      <c r="H92" s="1500"/>
      <c r="I92" s="252"/>
      <c r="J92" s="199"/>
      <c r="K92" s="199"/>
      <c r="L92" s="1550"/>
      <c r="M92" s="1550"/>
      <c r="N92" s="1550"/>
      <c r="O92" s="1551"/>
      <c r="P92" s="1551"/>
      <c r="Q92" s="1552"/>
      <c r="R92" s="1552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397" t="s">
        <v>84</v>
      </c>
      <c r="B93" s="2348"/>
      <c r="C93" s="1553">
        <f>SUM(D93+E93)</f>
        <v>0</v>
      </c>
      <c r="D93" s="250">
        <f t="shared" si="14"/>
        <v>0</v>
      </c>
      <c r="E93" s="251">
        <f t="shared" si="14"/>
        <v>0</v>
      </c>
      <c r="F93" s="82"/>
      <c r="G93" s="86"/>
      <c r="H93" s="82"/>
      <c r="I93" s="86"/>
      <c r="J93" s="199"/>
      <c r="K93" s="199"/>
      <c r="L93" s="1550"/>
      <c r="M93" s="1550"/>
      <c r="N93" s="1550"/>
      <c r="O93" s="1551"/>
      <c r="P93" s="1551"/>
      <c r="Q93" s="1552"/>
      <c r="R93" s="1552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398" t="s">
        <v>108</v>
      </c>
      <c r="B94" s="2399"/>
      <c r="C94" s="253">
        <f>SUM(D94+E94)</f>
        <v>0</v>
      </c>
      <c r="D94" s="254">
        <f t="shared" si="14"/>
        <v>0</v>
      </c>
      <c r="E94" s="255">
        <f t="shared" si="14"/>
        <v>0</v>
      </c>
      <c r="F94" s="105"/>
      <c r="G94" s="109"/>
      <c r="H94" s="105"/>
      <c r="I94" s="109"/>
      <c r="J94" s="199"/>
      <c r="K94" s="199"/>
      <c r="L94" s="1550"/>
      <c r="M94" s="1550"/>
      <c r="N94" s="1550"/>
      <c r="O94" s="1551"/>
      <c r="P94" s="1551"/>
      <c r="Q94" s="1552"/>
      <c r="R94" s="1552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384" t="s">
        <v>109</v>
      </c>
      <c r="B95" s="2385"/>
      <c r="C95" s="256">
        <f>SUM(D95+E95)</f>
        <v>0</v>
      </c>
      <c r="D95" s="257">
        <f t="shared" si="14"/>
        <v>0</v>
      </c>
      <c r="E95" s="140">
        <f t="shared" si="14"/>
        <v>0</v>
      </c>
      <c r="F95" s="54"/>
      <c r="G95" s="55"/>
      <c r="H95" s="54"/>
      <c r="I95" s="55"/>
      <c r="J95" s="199"/>
      <c r="K95" s="199"/>
      <c r="L95" s="1550"/>
      <c r="M95" s="1550"/>
      <c r="N95" s="1550"/>
      <c r="O95" s="1551"/>
      <c r="P95" s="1551"/>
      <c r="Q95" s="1552"/>
      <c r="R95" s="1552"/>
      <c r="S95" s="7"/>
      <c r="T95" s="7"/>
      <c r="U95" s="7"/>
      <c r="V95" s="7"/>
      <c r="W95" s="7"/>
      <c r="X95" s="7"/>
      <c r="Y95" s="7"/>
      <c r="Z95" s="7"/>
      <c r="AA95" s="7"/>
    </row>
    <row r="96" spans="1:130" s="261" customFormat="1" ht="31.35" customHeight="1" x14ac:dyDescent="0.25">
      <c r="A96" s="2386" t="s">
        <v>110</v>
      </c>
      <c r="B96" s="2386"/>
      <c r="C96" s="2386"/>
      <c r="D96" s="2386"/>
      <c r="E96" s="2386"/>
      <c r="F96" s="2386"/>
      <c r="G96" s="2386"/>
      <c r="H96" s="2386"/>
      <c r="I96" s="2386"/>
      <c r="J96" s="2386"/>
      <c r="K96" s="2386"/>
      <c r="L96" s="2386"/>
      <c r="M96" s="2386"/>
      <c r="N96" s="2386"/>
      <c r="O96" s="2386"/>
      <c r="P96" s="2386"/>
      <c r="Q96" s="258"/>
      <c r="R96" s="7"/>
      <c r="S96" s="7"/>
      <c r="T96" s="7"/>
      <c r="U96" s="7"/>
      <c r="V96" s="7"/>
      <c r="W96" s="7"/>
      <c r="X96" s="7"/>
      <c r="Y96" s="7"/>
      <c r="Z96" s="7"/>
      <c r="AA96" s="7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60"/>
      <c r="CB96" s="260"/>
      <c r="CC96" s="260"/>
      <c r="CD96" s="260"/>
      <c r="CE96" s="260"/>
      <c r="CF96" s="260"/>
      <c r="CG96" s="260"/>
      <c r="CH96" s="260"/>
      <c r="CI96" s="260"/>
      <c r="CJ96" s="260"/>
      <c r="CK96" s="260"/>
      <c r="CL96" s="260"/>
      <c r="CM96" s="260"/>
      <c r="CN96" s="260"/>
      <c r="CO96" s="260"/>
      <c r="CP96" s="260"/>
      <c r="CQ96" s="260"/>
      <c r="CR96" s="260"/>
      <c r="CS96" s="260"/>
      <c r="CT96" s="260"/>
      <c r="CU96" s="260"/>
      <c r="CV96" s="260"/>
      <c r="CW96" s="260"/>
      <c r="CX96" s="260"/>
      <c r="CY96" s="260"/>
      <c r="CZ96" s="260"/>
    </row>
    <row r="97" spans="1:130" s="261" customFormat="1" ht="31.35" customHeight="1" x14ac:dyDescent="0.25">
      <c r="A97" s="2387" t="s">
        <v>111</v>
      </c>
      <c r="B97" s="2387"/>
      <c r="C97" s="2387"/>
      <c r="D97" s="2387"/>
      <c r="E97" s="2387"/>
      <c r="F97" s="2388"/>
      <c r="G97" s="2388"/>
      <c r="H97" s="2388"/>
      <c r="I97" s="2388"/>
      <c r="J97" s="2388"/>
      <c r="K97" s="2388"/>
      <c r="L97" s="2388"/>
      <c r="M97" s="2388"/>
      <c r="N97" s="2388"/>
      <c r="O97" s="2388"/>
      <c r="P97" s="2388"/>
      <c r="Q97" s="2388"/>
      <c r="R97" s="7"/>
      <c r="S97" s="7"/>
      <c r="T97" s="7"/>
      <c r="U97" s="7"/>
      <c r="V97" s="7"/>
      <c r="W97" s="7"/>
      <c r="X97" s="7"/>
      <c r="Y97" s="7"/>
      <c r="Z97" s="7"/>
      <c r="AA97" s="7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  <c r="CY97" s="260"/>
      <c r="CZ97" s="260"/>
    </row>
    <row r="98" spans="1:130" s="20" customFormat="1" ht="31.35" customHeight="1" x14ac:dyDescent="0.25">
      <c r="A98" s="3329" t="s">
        <v>112</v>
      </c>
      <c r="B98" s="3319"/>
      <c r="C98" s="3310" t="s">
        <v>113</v>
      </c>
      <c r="D98" s="2587"/>
      <c r="E98" s="2588"/>
      <c r="F98" s="3300" t="s">
        <v>28</v>
      </c>
      <c r="G98" s="3330"/>
      <c r="H98" s="3330"/>
      <c r="I98" s="3330"/>
      <c r="J98" s="3330"/>
      <c r="K98" s="3330"/>
      <c r="L98" s="3330"/>
      <c r="M98" s="3330"/>
      <c r="N98" s="3330"/>
      <c r="O98" s="3330"/>
      <c r="P98" s="3330"/>
      <c r="Q98" s="3330"/>
      <c r="R98" s="3330"/>
      <c r="S98" s="3330"/>
      <c r="T98" s="3330"/>
      <c r="U98" s="3301"/>
      <c r="V98" s="262"/>
      <c r="W98" s="228"/>
      <c r="X98" s="228"/>
      <c r="Y98" s="228"/>
      <c r="Z98" s="228"/>
      <c r="AA98" s="228"/>
      <c r="CA98" s="263"/>
      <c r="CB98" s="263"/>
      <c r="CC98" s="263"/>
      <c r="CD98" s="263"/>
      <c r="CE98" s="263"/>
      <c r="CF98" s="263"/>
      <c r="CG98" s="263"/>
      <c r="CH98" s="263"/>
      <c r="CI98" s="263"/>
      <c r="CJ98" s="263"/>
      <c r="CK98" s="263"/>
      <c r="CL98" s="263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263"/>
    </row>
    <row r="99" spans="1:130" s="20" customFormat="1" ht="16.350000000000001" customHeight="1" x14ac:dyDescent="0.25">
      <c r="A99" s="2539"/>
      <c r="B99" s="2360"/>
      <c r="C99" s="2376"/>
      <c r="D99" s="2357"/>
      <c r="E99" s="3079"/>
      <c r="F99" s="2581" t="s">
        <v>114</v>
      </c>
      <c r="G99" s="2589"/>
      <c r="H99" s="2581" t="s">
        <v>115</v>
      </c>
      <c r="I99" s="2582"/>
      <c r="J99" s="2581" t="s">
        <v>116</v>
      </c>
      <c r="K99" s="2582"/>
      <c r="L99" s="2581" t="s">
        <v>117</v>
      </c>
      <c r="M99" s="2582"/>
      <c r="N99" s="2581" t="s">
        <v>118</v>
      </c>
      <c r="O99" s="2582"/>
      <c r="P99" s="2581" t="s">
        <v>119</v>
      </c>
      <c r="Q99" s="2582"/>
      <c r="R99" s="2581" t="s">
        <v>120</v>
      </c>
      <c r="S99" s="2582"/>
      <c r="T99" s="2581" t="s">
        <v>121</v>
      </c>
      <c r="U99" s="2582"/>
      <c r="V99" s="228"/>
      <c r="W99" s="228"/>
      <c r="X99" s="228"/>
      <c r="Y99" s="228"/>
      <c r="Z99" s="228"/>
      <c r="AA99" s="228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  <c r="BO99" s="263"/>
      <c r="BP99" s="263"/>
      <c r="BQ99" s="263"/>
      <c r="BR99" s="263"/>
      <c r="BS99" s="263"/>
      <c r="BT99" s="263"/>
      <c r="BU99" s="263"/>
      <c r="BV99" s="263"/>
      <c r="BW99" s="263"/>
      <c r="BX99" s="263"/>
      <c r="BY99" s="263"/>
      <c r="BZ99" s="263"/>
      <c r="CA99" s="263"/>
      <c r="CB99" s="263"/>
      <c r="CC99" s="263"/>
      <c r="CD99" s="263"/>
      <c r="CE99" s="263"/>
      <c r="CF99" s="263"/>
      <c r="CG99" s="263"/>
      <c r="CH99" s="263"/>
      <c r="CI99" s="263"/>
      <c r="CJ99" s="263"/>
      <c r="CK99" s="263"/>
      <c r="CL99" s="263"/>
      <c r="CM99" s="263"/>
      <c r="CN99" s="263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3"/>
      <c r="DG99" s="263"/>
      <c r="DH99" s="263"/>
      <c r="DI99" s="263"/>
      <c r="DJ99" s="263"/>
      <c r="DK99" s="263"/>
      <c r="DL99" s="263"/>
      <c r="DM99" s="263"/>
      <c r="DN99" s="263"/>
      <c r="DO99" s="263"/>
      <c r="DP99" s="263"/>
      <c r="DQ99" s="263"/>
      <c r="DR99" s="263"/>
      <c r="DS99" s="263"/>
      <c r="DT99" s="263"/>
      <c r="DU99" s="263"/>
      <c r="DV99" s="263"/>
      <c r="DW99" s="263"/>
      <c r="DX99" s="263"/>
      <c r="DY99" s="263"/>
      <c r="DZ99" s="263"/>
    </row>
    <row r="100" spans="1:130" s="20" customFormat="1" ht="16.350000000000001" customHeight="1" x14ac:dyDescent="0.25">
      <c r="A100" s="2443"/>
      <c r="B100" s="3091"/>
      <c r="C100" s="1537" t="s">
        <v>17</v>
      </c>
      <c r="D100" s="1554" t="s">
        <v>18</v>
      </c>
      <c r="E100" s="1351" t="s">
        <v>19</v>
      </c>
      <c r="F100" s="1540" t="s">
        <v>18</v>
      </c>
      <c r="G100" s="1555" t="s">
        <v>19</v>
      </c>
      <c r="H100" s="1540" t="s">
        <v>18</v>
      </c>
      <c r="I100" s="1503" t="s">
        <v>19</v>
      </c>
      <c r="J100" s="1540" t="s">
        <v>18</v>
      </c>
      <c r="K100" s="1503" t="s">
        <v>19</v>
      </c>
      <c r="L100" s="1540" t="s">
        <v>18</v>
      </c>
      <c r="M100" s="1503" t="s">
        <v>19</v>
      </c>
      <c r="N100" s="1540" t="s">
        <v>18</v>
      </c>
      <c r="O100" s="1503" t="s">
        <v>19</v>
      </c>
      <c r="P100" s="1540" t="s">
        <v>18</v>
      </c>
      <c r="Q100" s="1503" t="s">
        <v>19</v>
      </c>
      <c r="R100" s="1540" t="s">
        <v>18</v>
      </c>
      <c r="S100" s="1503" t="s">
        <v>19</v>
      </c>
      <c r="T100" s="1540" t="s">
        <v>18</v>
      </c>
      <c r="U100" s="1503" t="s">
        <v>19</v>
      </c>
      <c r="V100" s="228"/>
      <c r="W100" s="228"/>
      <c r="X100" s="228"/>
      <c r="Y100" s="228"/>
      <c r="Z100" s="228"/>
      <c r="AA100" s="228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  <c r="BO100" s="263"/>
      <c r="BP100" s="263"/>
      <c r="BQ100" s="263"/>
      <c r="BR100" s="263"/>
      <c r="BS100" s="26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263"/>
      <c r="CL100" s="263"/>
      <c r="CM100" s="263"/>
      <c r="CN100" s="263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3"/>
      <c r="DG100" s="263"/>
      <c r="DH100" s="263"/>
      <c r="DI100" s="263"/>
      <c r="DJ100" s="263"/>
      <c r="DK100" s="263"/>
      <c r="DL100" s="263"/>
      <c r="DM100" s="263"/>
      <c r="DN100" s="263"/>
      <c r="DO100" s="263"/>
      <c r="DP100" s="263"/>
      <c r="DQ100" s="263"/>
      <c r="DR100" s="263"/>
      <c r="DS100" s="263"/>
      <c r="DT100" s="263"/>
      <c r="DU100" s="263"/>
      <c r="DV100" s="263"/>
      <c r="DW100" s="263"/>
      <c r="DX100" s="263"/>
      <c r="DY100" s="263"/>
      <c r="DZ100" s="263"/>
    </row>
    <row r="101" spans="1:130" s="20" customFormat="1" ht="16.350000000000001" customHeight="1" x14ac:dyDescent="0.25">
      <c r="A101" s="3328" t="s">
        <v>122</v>
      </c>
      <c r="B101" s="3328"/>
      <c r="C101" s="1556">
        <f>SUM(D101+E101)</f>
        <v>0</v>
      </c>
      <c r="D101" s="44">
        <f>+H101+J101+L101+N101+P101+R101+T101</f>
        <v>0</v>
      </c>
      <c r="E101" s="1557">
        <f>+I101+K101+M101+O101+Q101+S101+U101</f>
        <v>0</v>
      </c>
      <c r="F101" s="1558"/>
      <c r="G101" s="1559"/>
      <c r="H101" s="1491"/>
      <c r="I101" s="96"/>
      <c r="J101" s="1491"/>
      <c r="K101" s="96"/>
      <c r="L101" s="1491"/>
      <c r="M101" s="96"/>
      <c r="N101" s="1491"/>
      <c r="O101" s="96"/>
      <c r="P101" s="1560"/>
      <c r="Q101" s="96"/>
      <c r="R101" s="1560"/>
      <c r="S101" s="96"/>
      <c r="T101" s="1560"/>
      <c r="U101" s="96"/>
      <c r="V101" s="228"/>
      <c r="W101" s="228"/>
      <c r="X101" s="228"/>
      <c r="Y101" s="228"/>
      <c r="Z101" s="228"/>
      <c r="AA101" s="228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  <c r="BO101" s="263"/>
      <c r="BP101" s="263"/>
      <c r="BQ101" s="263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263"/>
      <c r="DH101" s="263"/>
      <c r="DI101" s="263"/>
      <c r="DJ101" s="263"/>
      <c r="DK101" s="263"/>
      <c r="DL101" s="263"/>
      <c r="DM101" s="263"/>
      <c r="DN101" s="263"/>
      <c r="DO101" s="263"/>
      <c r="DP101" s="263"/>
      <c r="DQ101" s="263"/>
      <c r="DR101" s="263"/>
      <c r="DS101" s="263"/>
      <c r="DT101" s="263"/>
      <c r="DU101" s="263"/>
      <c r="DV101" s="263"/>
      <c r="DW101" s="263"/>
      <c r="DX101" s="263"/>
      <c r="DY101" s="263"/>
      <c r="DZ101" s="263"/>
    </row>
    <row r="102" spans="1:130" s="20" customFormat="1" ht="16.350000000000001" customHeight="1" x14ac:dyDescent="0.25">
      <c r="A102" s="2379" t="s">
        <v>123</v>
      </c>
      <c r="B102" s="2379"/>
      <c r="C102" s="272">
        <f t="shared" ref="C102:C109" si="15">SUM(D102+E102)</f>
        <v>0</v>
      </c>
      <c r="D102" s="273">
        <f>SUM(J102+L102+N102+P102+R102+T102)</f>
        <v>0</v>
      </c>
      <c r="E102" s="90">
        <f t="shared" ref="D102:E104" si="16">SUM(K102+M102+O102+Q102+S102+U102)</f>
        <v>0</v>
      </c>
      <c r="F102" s="274"/>
      <c r="G102" s="275"/>
      <c r="H102" s="274"/>
      <c r="I102" s="276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8"/>
      <c r="W102" s="228"/>
      <c r="X102" s="228"/>
      <c r="Y102" s="228"/>
      <c r="Z102" s="228"/>
      <c r="AA102" s="228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3"/>
      <c r="BQ102" s="263"/>
      <c r="BR102" s="263"/>
      <c r="BS102" s="263"/>
      <c r="BT102" s="263"/>
      <c r="BU102" s="263"/>
      <c r="BV102" s="263"/>
      <c r="BW102" s="263"/>
      <c r="BX102" s="263"/>
      <c r="BY102" s="263"/>
      <c r="BZ102" s="263"/>
      <c r="CA102" s="263"/>
      <c r="CB102" s="263"/>
      <c r="CC102" s="263"/>
      <c r="CD102" s="263"/>
      <c r="CE102" s="263"/>
      <c r="CF102" s="263"/>
      <c r="CG102" s="263"/>
      <c r="CH102" s="263"/>
      <c r="CI102" s="263"/>
      <c r="CJ102" s="263"/>
      <c r="CK102" s="263"/>
      <c r="CL102" s="263"/>
      <c r="CM102" s="263"/>
      <c r="CN102" s="263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3"/>
      <c r="DC102" s="263"/>
      <c r="DD102" s="263"/>
      <c r="DE102" s="263"/>
      <c r="DF102" s="263"/>
      <c r="DG102" s="263"/>
      <c r="DH102" s="263"/>
      <c r="DI102" s="263"/>
      <c r="DJ102" s="263"/>
      <c r="DK102" s="263"/>
      <c r="DL102" s="263"/>
      <c r="DM102" s="263"/>
      <c r="DN102" s="263"/>
      <c r="DO102" s="263"/>
      <c r="DP102" s="263"/>
      <c r="DQ102" s="263"/>
      <c r="DR102" s="263"/>
      <c r="DS102" s="263"/>
      <c r="DT102" s="263"/>
      <c r="DU102" s="263"/>
      <c r="DV102" s="263"/>
      <c r="DW102" s="263"/>
      <c r="DX102" s="263"/>
      <c r="DY102" s="263"/>
      <c r="DZ102" s="263"/>
    </row>
    <row r="103" spans="1:130" s="20" customFormat="1" ht="16.350000000000001" customHeight="1" x14ac:dyDescent="0.25">
      <c r="A103" s="2379" t="s">
        <v>124</v>
      </c>
      <c r="B103" s="2379"/>
      <c r="C103" s="272">
        <f t="shared" si="15"/>
        <v>0</v>
      </c>
      <c r="D103" s="273">
        <f t="shared" si="16"/>
        <v>0</v>
      </c>
      <c r="E103" s="90">
        <f t="shared" si="16"/>
        <v>0</v>
      </c>
      <c r="F103" s="277"/>
      <c r="G103" s="278"/>
      <c r="H103" s="277"/>
      <c r="I103" s="279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8"/>
      <c r="W103" s="228"/>
      <c r="X103" s="228"/>
      <c r="Y103" s="228"/>
      <c r="Z103" s="228"/>
      <c r="AA103" s="228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  <c r="BO103" s="263"/>
      <c r="BP103" s="263"/>
      <c r="BQ103" s="263"/>
      <c r="BR103" s="263"/>
      <c r="BS103" s="263"/>
      <c r="BT103" s="263"/>
      <c r="BU103" s="263"/>
      <c r="BV103" s="263"/>
      <c r="BW103" s="263"/>
      <c r="BX103" s="263"/>
      <c r="BY103" s="263"/>
      <c r="BZ103" s="263"/>
      <c r="CA103" s="263"/>
      <c r="CB103" s="263"/>
      <c r="CC103" s="263"/>
      <c r="CD103" s="263"/>
      <c r="CE103" s="263"/>
      <c r="CF103" s="263"/>
      <c r="CG103" s="263"/>
      <c r="CH103" s="263"/>
      <c r="CI103" s="263"/>
      <c r="CJ103" s="263"/>
      <c r="CK103" s="263"/>
      <c r="CL103" s="263"/>
      <c r="CM103" s="263"/>
      <c r="CN103" s="263"/>
      <c r="CO103" s="263"/>
      <c r="CP103" s="263"/>
      <c r="CQ103" s="263"/>
      <c r="CR103" s="263"/>
      <c r="CS103" s="263"/>
      <c r="CT103" s="263"/>
      <c r="CU103" s="263"/>
      <c r="CV103" s="263"/>
      <c r="CW103" s="263"/>
      <c r="CX103" s="263"/>
      <c r="CY103" s="263"/>
      <c r="CZ103" s="263"/>
      <c r="DA103" s="263"/>
      <c r="DB103" s="263"/>
      <c r="DC103" s="263"/>
      <c r="DD103" s="263"/>
      <c r="DE103" s="263"/>
      <c r="DF103" s="263"/>
      <c r="DG103" s="263"/>
      <c r="DH103" s="263"/>
      <c r="DI103" s="263"/>
      <c r="DJ103" s="263"/>
      <c r="DK103" s="263"/>
      <c r="DL103" s="263"/>
      <c r="DM103" s="263"/>
      <c r="DN103" s="263"/>
      <c r="DO103" s="263"/>
      <c r="DP103" s="263"/>
      <c r="DQ103" s="263"/>
      <c r="DR103" s="263"/>
      <c r="DS103" s="263"/>
      <c r="DT103" s="263"/>
      <c r="DU103" s="263"/>
      <c r="DV103" s="263"/>
      <c r="DW103" s="263"/>
      <c r="DX103" s="263"/>
      <c r="DY103" s="263"/>
      <c r="DZ103" s="263"/>
    </row>
    <row r="104" spans="1:130" s="20" customFormat="1" ht="16.350000000000001" customHeight="1" x14ac:dyDescent="0.25">
      <c r="A104" s="2380" t="s">
        <v>125</v>
      </c>
      <c r="B104" s="2381"/>
      <c r="C104" s="272">
        <f t="shared" si="15"/>
        <v>0</v>
      </c>
      <c r="D104" s="273">
        <f t="shared" si="16"/>
        <v>0</v>
      </c>
      <c r="E104" s="90">
        <f t="shared" si="16"/>
        <v>0</v>
      </c>
      <c r="F104" s="277"/>
      <c r="G104" s="278"/>
      <c r="H104" s="277"/>
      <c r="I104" s="279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8"/>
      <c r="W104" s="228"/>
      <c r="X104" s="228"/>
      <c r="Y104" s="228"/>
      <c r="Z104" s="228"/>
      <c r="AA104" s="228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63"/>
      <c r="BT104" s="263"/>
      <c r="BU104" s="263"/>
      <c r="BV104" s="263"/>
      <c r="BW104" s="263"/>
      <c r="BX104" s="263"/>
      <c r="BY104" s="263"/>
      <c r="BZ104" s="263"/>
      <c r="CA104" s="263"/>
      <c r="CB104" s="263"/>
      <c r="CC104" s="263"/>
      <c r="CD104" s="263"/>
      <c r="CE104" s="263"/>
      <c r="CF104" s="263"/>
      <c r="CG104" s="263"/>
      <c r="CH104" s="263"/>
      <c r="CI104" s="263"/>
      <c r="CJ104" s="263"/>
      <c r="CK104" s="263"/>
      <c r="CL104" s="263"/>
      <c r="CM104" s="263"/>
      <c r="CN104" s="263"/>
      <c r="CO104" s="263"/>
      <c r="CP104" s="263"/>
      <c r="CQ104" s="263"/>
      <c r="CR104" s="263"/>
      <c r="CS104" s="263"/>
      <c r="CT104" s="263"/>
      <c r="CU104" s="263"/>
      <c r="CV104" s="263"/>
      <c r="CW104" s="263"/>
      <c r="CX104" s="263"/>
      <c r="CY104" s="263"/>
      <c r="CZ104" s="263"/>
      <c r="DA104" s="263"/>
      <c r="DB104" s="263"/>
      <c r="DC104" s="263"/>
      <c r="DD104" s="263"/>
      <c r="DE104" s="263"/>
      <c r="DF104" s="263"/>
      <c r="DG104" s="263"/>
      <c r="DH104" s="263"/>
      <c r="DI104" s="263"/>
      <c r="DJ104" s="263"/>
      <c r="DK104" s="263"/>
      <c r="DL104" s="263"/>
      <c r="DM104" s="263"/>
      <c r="DN104" s="263"/>
      <c r="DO104" s="263"/>
      <c r="DP104" s="263"/>
      <c r="DQ104" s="263"/>
      <c r="DR104" s="263"/>
      <c r="DS104" s="263"/>
      <c r="DT104" s="263"/>
      <c r="DU104" s="263"/>
      <c r="DV104" s="263"/>
      <c r="DW104" s="263"/>
      <c r="DX104" s="263"/>
      <c r="DY104" s="263"/>
      <c r="DZ104" s="263"/>
    </row>
    <row r="105" spans="1:130" s="20" customFormat="1" ht="20.25" customHeight="1" x14ac:dyDescent="0.25">
      <c r="A105" s="2380" t="s">
        <v>126</v>
      </c>
      <c r="B105" s="2381"/>
      <c r="C105" s="272">
        <f t="shared" si="15"/>
        <v>0</v>
      </c>
      <c r="D105" s="273">
        <f>+F105+H105</f>
        <v>0</v>
      </c>
      <c r="E105" s="90">
        <f>+G105+I105</f>
        <v>0</v>
      </c>
      <c r="F105" s="105"/>
      <c r="G105" s="280"/>
      <c r="H105" s="105"/>
      <c r="I105" s="109"/>
      <c r="J105" s="274"/>
      <c r="K105" s="276"/>
      <c r="L105" s="274"/>
      <c r="M105" s="276"/>
      <c r="N105" s="274"/>
      <c r="O105" s="276"/>
      <c r="P105" s="281"/>
      <c r="Q105" s="276"/>
      <c r="R105" s="281"/>
      <c r="S105" s="276"/>
      <c r="T105" s="281"/>
      <c r="U105" s="276"/>
      <c r="V105" s="228"/>
      <c r="W105" s="228"/>
      <c r="X105" s="228"/>
      <c r="Y105" s="228"/>
      <c r="Z105" s="228"/>
      <c r="AA105" s="228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  <c r="BO105" s="263"/>
      <c r="BP105" s="263"/>
      <c r="BQ105" s="263"/>
      <c r="BR105" s="263"/>
      <c r="BS105" s="263"/>
      <c r="BT105" s="263"/>
      <c r="BU105" s="263"/>
      <c r="BV105" s="263"/>
      <c r="BW105" s="263"/>
      <c r="BX105" s="263"/>
      <c r="BY105" s="263"/>
      <c r="BZ105" s="263"/>
      <c r="CA105" s="263"/>
      <c r="CB105" s="263"/>
      <c r="CC105" s="263"/>
      <c r="CD105" s="263"/>
      <c r="CE105" s="263"/>
      <c r="CF105" s="263"/>
      <c r="CG105" s="263"/>
      <c r="CH105" s="263"/>
      <c r="CI105" s="263"/>
      <c r="CJ105" s="263"/>
      <c r="CK105" s="263"/>
      <c r="CL105" s="263"/>
      <c r="CM105" s="263"/>
      <c r="CN105" s="263"/>
      <c r="CO105" s="263"/>
      <c r="CP105" s="263"/>
      <c r="CQ105" s="263"/>
      <c r="CR105" s="263"/>
      <c r="CS105" s="263"/>
      <c r="CT105" s="263"/>
      <c r="CU105" s="263"/>
      <c r="CV105" s="263"/>
      <c r="CW105" s="263"/>
      <c r="CX105" s="263"/>
      <c r="CY105" s="263"/>
      <c r="CZ105" s="263"/>
      <c r="DA105" s="263"/>
      <c r="DB105" s="263"/>
      <c r="DC105" s="263"/>
      <c r="DD105" s="263"/>
      <c r="DE105" s="263"/>
      <c r="DF105" s="263"/>
      <c r="DG105" s="263"/>
      <c r="DH105" s="263"/>
      <c r="DI105" s="263"/>
      <c r="DJ105" s="263"/>
      <c r="DK105" s="263"/>
      <c r="DL105" s="263"/>
      <c r="DM105" s="263"/>
      <c r="DN105" s="263"/>
      <c r="DO105" s="263"/>
      <c r="DP105" s="263"/>
      <c r="DQ105" s="263"/>
      <c r="DR105" s="263"/>
      <c r="DS105" s="263"/>
      <c r="DT105" s="263"/>
      <c r="DU105" s="263"/>
      <c r="DV105" s="263"/>
      <c r="DW105" s="263"/>
      <c r="DX105" s="263"/>
      <c r="DY105" s="263"/>
      <c r="DZ105" s="263"/>
    </row>
    <row r="106" spans="1:130" s="20" customFormat="1" ht="16.350000000000001" customHeight="1" x14ac:dyDescent="0.25">
      <c r="A106" s="2380" t="s">
        <v>127</v>
      </c>
      <c r="B106" s="2381"/>
      <c r="C106" s="282">
        <f t="shared" si="15"/>
        <v>0</v>
      </c>
      <c r="D106" s="273">
        <f>+F106+H106</f>
        <v>0</v>
      </c>
      <c r="E106" s="90">
        <f>+G106+I106</f>
        <v>0</v>
      </c>
      <c r="F106" s="105"/>
      <c r="G106" s="280"/>
      <c r="H106" s="105"/>
      <c r="I106" s="109"/>
      <c r="J106" s="283"/>
      <c r="K106" s="284"/>
      <c r="L106" s="283"/>
      <c r="M106" s="284"/>
      <c r="N106" s="283"/>
      <c r="O106" s="284"/>
      <c r="P106" s="507"/>
      <c r="Q106" s="284"/>
      <c r="R106" s="507"/>
      <c r="S106" s="284"/>
      <c r="T106" s="507"/>
      <c r="U106" s="284"/>
      <c r="V106" s="228"/>
      <c r="W106" s="228"/>
      <c r="X106" s="228"/>
      <c r="Y106" s="228"/>
      <c r="Z106" s="228"/>
      <c r="AA106" s="228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  <c r="BO106" s="263"/>
      <c r="BP106" s="263"/>
      <c r="BQ106" s="263"/>
      <c r="BR106" s="263"/>
      <c r="BS106" s="263"/>
      <c r="BT106" s="263"/>
      <c r="BU106" s="263"/>
      <c r="BV106" s="263"/>
      <c r="BW106" s="263"/>
      <c r="BX106" s="263"/>
      <c r="BY106" s="263"/>
      <c r="BZ106" s="263"/>
      <c r="CA106" s="263"/>
      <c r="CB106" s="263"/>
      <c r="CC106" s="263"/>
      <c r="CD106" s="263"/>
      <c r="CE106" s="263"/>
      <c r="CF106" s="263"/>
      <c r="CG106" s="263"/>
      <c r="CH106" s="263"/>
      <c r="CI106" s="263"/>
      <c r="CJ106" s="263"/>
      <c r="CK106" s="263"/>
      <c r="CL106" s="263"/>
      <c r="CM106" s="263"/>
      <c r="CN106" s="263"/>
      <c r="CO106" s="263"/>
      <c r="CP106" s="263"/>
      <c r="CQ106" s="263"/>
      <c r="CR106" s="263"/>
      <c r="CS106" s="263"/>
      <c r="CT106" s="263"/>
      <c r="CU106" s="263"/>
      <c r="CV106" s="263"/>
      <c r="CW106" s="263"/>
      <c r="CX106" s="263"/>
      <c r="CY106" s="263"/>
      <c r="CZ106" s="263"/>
      <c r="DA106" s="263"/>
      <c r="DB106" s="263"/>
      <c r="DC106" s="263"/>
      <c r="DD106" s="263"/>
      <c r="DE106" s="263"/>
      <c r="DF106" s="263"/>
      <c r="DG106" s="263"/>
      <c r="DH106" s="263"/>
      <c r="DI106" s="263"/>
      <c r="DJ106" s="263"/>
      <c r="DK106" s="263"/>
      <c r="DL106" s="263"/>
      <c r="DM106" s="263"/>
      <c r="DN106" s="263"/>
      <c r="DO106" s="263"/>
      <c r="DP106" s="263"/>
      <c r="DQ106" s="263"/>
      <c r="DR106" s="263"/>
      <c r="DS106" s="263"/>
      <c r="DT106" s="263"/>
      <c r="DU106" s="263"/>
      <c r="DV106" s="263"/>
      <c r="DW106" s="263"/>
      <c r="DX106" s="263"/>
      <c r="DY106" s="263"/>
      <c r="DZ106" s="263"/>
    </row>
    <row r="107" spans="1:130" s="20" customFormat="1" ht="16.350000000000001" customHeight="1" x14ac:dyDescent="0.25">
      <c r="A107" s="3317" t="s">
        <v>128</v>
      </c>
      <c r="B107" s="1561" t="s">
        <v>129</v>
      </c>
      <c r="C107" s="1562">
        <f t="shared" si="15"/>
        <v>0</v>
      </c>
      <c r="D107" s="1563">
        <f>SUM(F107+H107+J107+L107+N107+P107+R107+T107)</f>
        <v>0</v>
      </c>
      <c r="E107" s="1557">
        <f>SUM(G107+I107+K107+M107+O107+Q107+S107+U107)</f>
        <v>0</v>
      </c>
      <c r="F107" s="1491"/>
      <c r="G107" s="1564"/>
      <c r="H107" s="1491"/>
      <c r="I107" s="1565"/>
      <c r="J107" s="1491"/>
      <c r="K107" s="96"/>
      <c r="L107" s="1491"/>
      <c r="M107" s="96"/>
      <c r="N107" s="1491"/>
      <c r="O107" s="1565"/>
      <c r="P107" s="1491"/>
      <c r="Q107" s="1565"/>
      <c r="R107" s="1491"/>
      <c r="S107" s="1565"/>
      <c r="T107" s="1491"/>
      <c r="U107" s="1565"/>
      <c r="V107" s="228"/>
      <c r="W107" s="228"/>
      <c r="X107" s="228"/>
      <c r="Y107" s="228"/>
      <c r="Z107" s="228"/>
      <c r="AA107" s="228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3"/>
      <c r="BN107" s="263"/>
      <c r="BO107" s="263"/>
      <c r="BP107" s="263"/>
      <c r="BQ107" s="263"/>
      <c r="BR107" s="263"/>
      <c r="BS107" s="263"/>
      <c r="BT107" s="263"/>
      <c r="BU107" s="263"/>
      <c r="BV107" s="263"/>
      <c r="BW107" s="263"/>
      <c r="BX107" s="263"/>
      <c r="BY107" s="263"/>
      <c r="BZ107" s="263"/>
      <c r="CA107" s="263"/>
      <c r="CB107" s="263"/>
      <c r="CC107" s="263"/>
      <c r="CD107" s="263"/>
      <c r="CE107" s="263"/>
      <c r="CF107" s="263"/>
      <c r="CG107" s="263"/>
      <c r="CH107" s="263"/>
      <c r="CI107" s="263"/>
      <c r="CJ107" s="263"/>
      <c r="CK107" s="263"/>
      <c r="CL107" s="263"/>
      <c r="CM107" s="263"/>
      <c r="CN107" s="263"/>
      <c r="CO107" s="263"/>
      <c r="CP107" s="263"/>
      <c r="CQ107" s="263"/>
      <c r="CR107" s="263"/>
      <c r="CS107" s="263"/>
      <c r="CT107" s="263"/>
      <c r="CU107" s="263"/>
      <c r="CV107" s="263"/>
      <c r="CW107" s="263"/>
      <c r="CX107" s="263"/>
      <c r="CY107" s="263"/>
      <c r="CZ107" s="263"/>
      <c r="DA107" s="263"/>
      <c r="DB107" s="263"/>
      <c r="DC107" s="263"/>
      <c r="DD107" s="263"/>
      <c r="DE107" s="263"/>
      <c r="DF107" s="263"/>
      <c r="DG107" s="263"/>
      <c r="DH107" s="263"/>
      <c r="DI107" s="263"/>
      <c r="DJ107" s="263"/>
      <c r="DK107" s="263"/>
      <c r="DL107" s="263"/>
      <c r="DM107" s="263"/>
      <c r="DN107" s="263"/>
      <c r="DO107" s="263"/>
      <c r="DP107" s="263"/>
      <c r="DQ107" s="263"/>
      <c r="DR107" s="263"/>
      <c r="DS107" s="263"/>
      <c r="DT107" s="263"/>
      <c r="DU107" s="263"/>
      <c r="DV107" s="263"/>
      <c r="DW107" s="263"/>
      <c r="DX107" s="263"/>
      <c r="DY107" s="263"/>
      <c r="DZ107" s="263"/>
    </row>
    <row r="108" spans="1:130" s="20" customFormat="1" ht="20.25" customHeight="1" x14ac:dyDescent="0.25">
      <c r="A108" s="2518"/>
      <c r="B108" s="291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2">
        <f t="shared" si="17"/>
        <v>0</v>
      </c>
      <c r="F108" s="105"/>
      <c r="G108" s="280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8"/>
      <c r="W108" s="228"/>
      <c r="X108" s="228"/>
      <c r="Y108" s="228"/>
      <c r="Z108" s="228"/>
      <c r="AA108" s="228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3"/>
      <c r="BQ108" s="263"/>
      <c r="BR108" s="263"/>
      <c r="BS108" s="263"/>
      <c r="BT108" s="263"/>
      <c r="BU108" s="263"/>
      <c r="BV108" s="263"/>
      <c r="BW108" s="263"/>
      <c r="BX108" s="263"/>
      <c r="BY108" s="263"/>
      <c r="BZ108" s="263"/>
      <c r="CA108" s="263"/>
      <c r="CB108" s="263"/>
      <c r="CC108" s="263"/>
      <c r="CD108" s="263"/>
      <c r="CE108" s="263"/>
      <c r="CF108" s="263"/>
      <c r="CG108" s="263"/>
      <c r="CH108" s="263"/>
      <c r="CI108" s="263"/>
      <c r="CJ108" s="263"/>
      <c r="CK108" s="263"/>
      <c r="CL108" s="263"/>
      <c r="CM108" s="263"/>
      <c r="CN108" s="263"/>
      <c r="CO108" s="263"/>
      <c r="CP108" s="263"/>
      <c r="CQ108" s="263"/>
      <c r="CR108" s="263"/>
      <c r="CS108" s="263"/>
      <c r="CT108" s="263"/>
      <c r="CU108" s="263"/>
      <c r="CV108" s="263"/>
      <c r="CW108" s="263"/>
      <c r="CX108" s="263"/>
      <c r="CY108" s="263"/>
      <c r="CZ108" s="263"/>
      <c r="DA108" s="263"/>
      <c r="DB108" s="263"/>
      <c r="DC108" s="263"/>
      <c r="DD108" s="263"/>
      <c r="DE108" s="263"/>
      <c r="DF108" s="263"/>
      <c r="DG108" s="263"/>
      <c r="DH108" s="263"/>
      <c r="DI108" s="263"/>
      <c r="DJ108" s="263"/>
      <c r="DK108" s="263"/>
      <c r="DL108" s="263"/>
      <c r="DM108" s="263"/>
      <c r="DN108" s="263"/>
      <c r="DO108" s="263"/>
      <c r="DP108" s="263"/>
      <c r="DQ108" s="263"/>
      <c r="DR108" s="263"/>
      <c r="DS108" s="263"/>
      <c r="DT108" s="263"/>
      <c r="DU108" s="263"/>
      <c r="DV108" s="263"/>
      <c r="DW108" s="263"/>
      <c r="DX108" s="263"/>
      <c r="DY108" s="263"/>
      <c r="DZ108" s="263"/>
    </row>
    <row r="109" spans="1:130" s="20" customFormat="1" ht="30.75" customHeight="1" x14ac:dyDescent="0.25">
      <c r="A109" s="2353"/>
      <c r="B109" s="138" t="s">
        <v>131</v>
      </c>
      <c r="C109" s="49">
        <f t="shared" si="15"/>
        <v>0</v>
      </c>
      <c r="D109" s="92">
        <f t="shared" si="17"/>
        <v>0</v>
      </c>
      <c r="E109" s="185">
        <f t="shared" si="17"/>
        <v>0</v>
      </c>
      <c r="F109" s="54"/>
      <c r="G109" s="293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8"/>
      <c r="W109" s="228"/>
      <c r="X109" s="228"/>
      <c r="Y109" s="228"/>
      <c r="Z109" s="228"/>
      <c r="AA109" s="228"/>
      <c r="BA109" s="263"/>
      <c r="BB109" s="263"/>
      <c r="BC109" s="263"/>
      <c r="BD109" s="263"/>
      <c r="BE109" s="263"/>
      <c r="BF109" s="263"/>
      <c r="BG109" s="263"/>
      <c r="BH109" s="263"/>
      <c r="BI109" s="263"/>
      <c r="BJ109" s="263"/>
      <c r="BK109" s="263"/>
      <c r="BL109" s="263"/>
      <c r="BM109" s="263"/>
      <c r="BN109" s="263"/>
      <c r="BO109" s="263"/>
      <c r="BP109" s="263"/>
      <c r="BQ109" s="263"/>
      <c r="BR109" s="263"/>
      <c r="BS109" s="263"/>
      <c r="BT109" s="263"/>
      <c r="BU109" s="263"/>
      <c r="BV109" s="263"/>
      <c r="BW109" s="263"/>
      <c r="BX109" s="263"/>
      <c r="BY109" s="263"/>
      <c r="BZ109" s="263"/>
      <c r="CA109" s="263"/>
      <c r="CB109" s="263"/>
      <c r="CC109" s="263"/>
      <c r="CD109" s="263"/>
      <c r="CE109" s="263"/>
      <c r="CF109" s="263"/>
      <c r="CG109" s="263"/>
      <c r="CH109" s="263"/>
      <c r="CI109" s="263"/>
      <c r="CJ109" s="263"/>
      <c r="CK109" s="263"/>
      <c r="CL109" s="263"/>
      <c r="CM109" s="263"/>
      <c r="CN109" s="263"/>
      <c r="CO109" s="263"/>
      <c r="CP109" s="263"/>
      <c r="CQ109" s="263"/>
      <c r="CR109" s="263"/>
      <c r="CS109" s="263"/>
      <c r="CT109" s="263"/>
      <c r="CU109" s="263"/>
      <c r="CV109" s="263"/>
      <c r="CW109" s="263"/>
      <c r="CX109" s="263"/>
      <c r="CY109" s="263"/>
      <c r="CZ109" s="263"/>
      <c r="DA109" s="263"/>
      <c r="DB109" s="263"/>
      <c r="DC109" s="263"/>
      <c r="DD109" s="263"/>
      <c r="DE109" s="263"/>
      <c r="DF109" s="263"/>
      <c r="DG109" s="263"/>
      <c r="DH109" s="263"/>
      <c r="DI109" s="263"/>
      <c r="DJ109" s="263"/>
      <c r="DK109" s="263"/>
      <c r="DL109" s="263"/>
      <c r="DM109" s="263"/>
      <c r="DN109" s="263"/>
      <c r="DO109" s="263"/>
      <c r="DP109" s="263"/>
      <c r="DQ109" s="263"/>
      <c r="DR109" s="263"/>
      <c r="DS109" s="263"/>
      <c r="DT109" s="263"/>
      <c r="DU109" s="263"/>
      <c r="DV109" s="263"/>
      <c r="DW109" s="263"/>
      <c r="DX109" s="263"/>
      <c r="DY109" s="263"/>
      <c r="DZ109" s="263"/>
    </row>
    <row r="110" spans="1:130" ht="31.35" customHeight="1" x14ac:dyDescent="0.25">
      <c r="A110" s="294" t="s">
        <v>132</v>
      </c>
      <c r="B110" s="294"/>
      <c r="C110" s="294"/>
      <c r="D110" s="294"/>
      <c r="E110" s="294"/>
      <c r="F110" s="295"/>
      <c r="G110" s="295"/>
      <c r="H110" s="295"/>
      <c r="I110" s="296"/>
      <c r="J110" s="297"/>
      <c r="K110" s="297"/>
      <c r="L110" s="298"/>
      <c r="M110" s="299"/>
      <c r="N110" s="300"/>
      <c r="O110" s="295"/>
      <c r="P110" s="300"/>
      <c r="Q110" s="1566"/>
      <c r="R110" s="302"/>
      <c r="S110" s="302"/>
      <c r="T110" s="300"/>
      <c r="U110" s="300"/>
      <c r="V110" s="300"/>
      <c r="W110" s="295"/>
      <c r="X110" s="300"/>
      <c r="Y110" s="295"/>
      <c r="Z110" s="303"/>
      <c r="AA110" s="304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518" t="s">
        <v>25</v>
      </c>
      <c r="B111" s="2518" t="s">
        <v>26</v>
      </c>
      <c r="C111" s="2505" t="s">
        <v>27</v>
      </c>
      <c r="D111" s="2366"/>
      <c r="E111" s="2331"/>
      <c r="F111" s="2377" t="s">
        <v>28</v>
      </c>
      <c r="G111" s="2377"/>
      <c r="H111" s="2377"/>
      <c r="I111" s="2377"/>
      <c r="J111" s="2377"/>
      <c r="K111" s="2377"/>
      <c r="L111" s="2377"/>
      <c r="M111" s="2377"/>
      <c r="N111" s="2377"/>
      <c r="O111" s="2377"/>
      <c r="P111" s="2377"/>
      <c r="Q111" s="2377"/>
      <c r="R111" s="2377"/>
      <c r="S111" s="2377"/>
      <c r="T111" s="2378"/>
      <c r="U111" s="2378"/>
      <c r="V111" s="2377"/>
      <c r="W111" s="2377"/>
      <c r="X111" s="2377"/>
      <c r="Y111" s="2377"/>
      <c r="Z111" s="2377"/>
      <c r="AA111" s="2524"/>
    </row>
    <row r="112" spans="1:130" ht="16.350000000000001" customHeight="1" x14ac:dyDescent="0.25">
      <c r="A112" s="2518"/>
      <c r="B112" s="2518"/>
      <c r="C112" s="2376"/>
      <c r="D112" s="2357"/>
      <c r="E112" s="2506"/>
      <c r="F112" s="2589" t="s">
        <v>133</v>
      </c>
      <c r="G112" s="2582"/>
      <c r="H112" s="2581" t="s">
        <v>134</v>
      </c>
      <c r="I112" s="2582"/>
      <c r="J112" s="2581" t="s">
        <v>135</v>
      </c>
      <c r="K112" s="2582"/>
      <c r="L112" s="2589" t="s">
        <v>136</v>
      </c>
      <c r="M112" s="2582"/>
      <c r="N112" s="2581" t="s">
        <v>137</v>
      </c>
      <c r="O112" s="2582"/>
      <c r="P112" s="2581" t="s">
        <v>138</v>
      </c>
      <c r="Q112" s="2582"/>
      <c r="R112" s="2581" t="s">
        <v>139</v>
      </c>
      <c r="S112" s="2582"/>
      <c r="T112" s="2581" t="s">
        <v>140</v>
      </c>
      <c r="U112" s="2582"/>
      <c r="V112" s="2581" t="s">
        <v>141</v>
      </c>
      <c r="W112" s="2582"/>
      <c r="X112" s="2581" t="s">
        <v>142</v>
      </c>
      <c r="Y112" s="2582"/>
      <c r="Z112" s="3326" t="s">
        <v>143</v>
      </c>
      <c r="AA112" s="3321"/>
    </row>
    <row r="113" spans="1:28" ht="16.350000000000001" customHeight="1" x14ac:dyDescent="0.25">
      <c r="A113" s="2353"/>
      <c r="B113" s="2353"/>
      <c r="C113" s="1540" t="s">
        <v>17</v>
      </c>
      <c r="D113" s="1554" t="s">
        <v>18</v>
      </c>
      <c r="E113" s="1567" t="s">
        <v>19</v>
      </c>
      <c r="F113" s="1538" t="s">
        <v>18</v>
      </c>
      <c r="G113" s="1568" t="s">
        <v>19</v>
      </c>
      <c r="H113" s="1540" t="s">
        <v>18</v>
      </c>
      <c r="I113" s="1568" t="s">
        <v>19</v>
      </c>
      <c r="J113" s="1540" t="s">
        <v>18</v>
      </c>
      <c r="K113" s="1568" t="s">
        <v>19</v>
      </c>
      <c r="L113" s="1538" t="s">
        <v>18</v>
      </c>
      <c r="M113" s="1568" t="s">
        <v>19</v>
      </c>
      <c r="N113" s="1540" t="s">
        <v>18</v>
      </c>
      <c r="O113" s="1568" t="s">
        <v>19</v>
      </c>
      <c r="P113" s="1540" t="s">
        <v>18</v>
      </c>
      <c r="Q113" s="1568" t="s">
        <v>19</v>
      </c>
      <c r="R113" s="1540" t="s">
        <v>18</v>
      </c>
      <c r="S113" s="1524" t="s">
        <v>19</v>
      </c>
      <c r="T113" s="1540" t="s">
        <v>18</v>
      </c>
      <c r="U113" s="1568" t="s">
        <v>19</v>
      </c>
      <c r="V113" s="1540" t="s">
        <v>18</v>
      </c>
      <c r="W113" s="1568" t="s">
        <v>19</v>
      </c>
      <c r="X113" s="1540" t="s">
        <v>18</v>
      </c>
      <c r="Y113" s="1568" t="s">
        <v>19</v>
      </c>
      <c r="Z113" s="1569" t="s">
        <v>18</v>
      </c>
      <c r="AA113" s="307" t="s">
        <v>19</v>
      </c>
      <c r="AB113" s="508"/>
    </row>
    <row r="114" spans="1:28" ht="16.350000000000001" customHeight="1" x14ac:dyDescent="0.25">
      <c r="A114" s="3327" t="s">
        <v>144</v>
      </c>
      <c r="B114" s="1499" t="s">
        <v>145</v>
      </c>
      <c r="C114" s="1570">
        <f t="shared" ref="C114:C143" si="18">SUM(D114+E114)</f>
        <v>0</v>
      </c>
      <c r="D114" s="310">
        <f>SUM(F114+H114+J114+L114+N114+P114+R114+T114+V114+X114+Z114)</f>
        <v>0</v>
      </c>
      <c r="E114" s="311">
        <f t="shared" ref="E114:E143" si="19">SUM(G114+I114+K114+M114+O114+Q114+S114+U114+W114+Y114+AA114)</f>
        <v>0</v>
      </c>
      <c r="F114" s="1571"/>
      <c r="G114" s="1565"/>
      <c r="H114" s="1491"/>
      <c r="I114" s="96"/>
      <c r="J114" s="1491"/>
      <c r="K114" s="96"/>
      <c r="L114" s="1572"/>
      <c r="M114" s="96"/>
      <c r="N114" s="1491"/>
      <c r="O114" s="96"/>
      <c r="P114" s="1491"/>
      <c r="Q114" s="96"/>
      <c r="R114" s="1491"/>
      <c r="S114" s="96"/>
      <c r="T114" s="1491"/>
      <c r="U114" s="96"/>
      <c r="V114" s="1560"/>
      <c r="W114" s="96"/>
      <c r="X114" s="1560"/>
      <c r="Y114" s="96"/>
      <c r="Z114" s="1564"/>
      <c r="AA114" s="314"/>
    </row>
    <row r="115" spans="1:28" ht="16.350000000000001" customHeight="1" x14ac:dyDescent="0.25">
      <c r="A115" s="2533"/>
      <c r="B115" s="1573" t="s">
        <v>146</v>
      </c>
      <c r="C115" s="1553">
        <f t="shared" si="18"/>
        <v>0</v>
      </c>
      <c r="D115" s="316">
        <f t="shared" ref="D115:D143" si="20">SUM(F115+H115+J115+L115+N115+P115+R115+T115+V115+X115+Z115)</f>
        <v>0</v>
      </c>
      <c r="E115" s="317">
        <f t="shared" si="19"/>
        <v>0</v>
      </c>
      <c r="F115" s="165"/>
      <c r="G115" s="86"/>
      <c r="H115" s="82"/>
      <c r="I115" s="83"/>
      <c r="J115" s="82"/>
      <c r="K115" s="83"/>
      <c r="L115" s="318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19"/>
      <c r="AA115" s="320"/>
    </row>
    <row r="116" spans="1:28" ht="16.350000000000001" customHeight="1" x14ac:dyDescent="0.25">
      <c r="A116" s="2533"/>
      <c r="B116" s="1345" t="s">
        <v>147</v>
      </c>
      <c r="C116" s="1553">
        <f t="shared" si="18"/>
        <v>0</v>
      </c>
      <c r="D116" s="316">
        <f t="shared" si="20"/>
        <v>0</v>
      </c>
      <c r="E116" s="317">
        <f t="shared" si="19"/>
        <v>0</v>
      </c>
      <c r="F116" s="165"/>
      <c r="G116" s="86"/>
      <c r="H116" s="82"/>
      <c r="I116" s="83"/>
      <c r="J116" s="82"/>
      <c r="K116" s="83"/>
      <c r="L116" s="318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19"/>
      <c r="AA116" s="320"/>
    </row>
    <row r="117" spans="1:28" ht="16.350000000000001" customHeight="1" x14ac:dyDescent="0.25">
      <c r="A117" s="2373"/>
      <c r="B117" s="1345" t="s">
        <v>148</v>
      </c>
      <c r="C117" s="321">
        <f t="shared" si="18"/>
        <v>0</v>
      </c>
      <c r="D117" s="322">
        <f t="shared" si="20"/>
        <v>0</v>
      </c>
      <c r="E117" s="323">
        <f t="shared" si="19"/>
        <v>0</v>
      </c>
      <c r="F117" s="165"/>
      <c r="G117" s="86"/>
      <c r="H117" s="82"/>
      <c r="I117" s="83"/>
      <c r="J117" s="82"/>
      <c r="K117" s="83"/>
      <c r="L117" s="318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19"/>
      <c r="AA117" s="320"/>
    </row>
    <row r="118" spans="1:28" ht="16.350000000000001" customHeight="1" x14ac:dyDescent="0.25">
      <c r="A118" s="2374"/>
      <c r="B118" s="1346" t="s">
        <v>149</v>
      </c>
      <c r="C118" s="256">
        <f t="shared" si="18"/>
        <v>0</v>
      </c>
      <c r="D118" s="324">
        <f t="shared" si="20"/>
        <v>0</v>
      </c>
      <c r="E118" s="325">
        <f t="shared" si="19"/>
        <v>0</v>
      </c>
      <c r="F118" s="194"/>
      <c r="G118" s="55"/>
      <c r="H118" s="54"/>
      <c r="I118" s="93"/>
      <c r="J118" s="54"/>
      <c r="K118" s="93"/>
      <c r="L118" s="293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6"/>
      <c r="AA118" s="189"/>
    </row>
    <row r="119" spans="1:28" ht="16.350000000000001" customHeight="1" x14ac:dyDescent="0.25">
      <c r="A119" s="3327" t="s">
        <v>150</v>
      </c>
      <c r="B119" s="1499" t="s">
        <v>145</v>
      </c>
      <c r="C119" s="1570">
        <f t="shared" si="18"/>
        <v>0</v>
      </c>
      <c r="D119" s="310">
        <f t="shared" si="20"/>
        <v>0</v>
      </c>
      <c r="E119" s="311">
        <f t="shared" si="19"/>
        <v>0</v>
      </c>
      <c r="F119" s="1571"/>
      <c r="G119" s="1565"/>
      <c r="H119" s="1491"/>
      <c r="I119" s="96"/>
      <c r="J119" s="1491"/>
      <c r="K119" s="96"/>
      <c r="L119" s="1572"/>
      <c r="M119" s="96"/>
      <c r="N119" s="1491"/>
      <c r="O119" s="96"/>
      <c r="P119" s="1491"/>
      <c r="Q119" s="96"/>
      <c r="R119" s="1491"/>
      <c r="S119" s="96"/>
      <c r="T119" s="1491"/>
      <c r="U119" s="96"/>
      <c r="V119" s="1560"/>
      <c r="W119" s="96"/>
      <c r="X119" s="1560"/>
      <c r="Y119" s="96"/>
      <c r="Z119" s="1564"/>
      <c r="AA119" s="314"/>
    </row>
    <row r="120" spans="1:28" ht="16.350000000000001" customHeight="1" x14ac:dyDescent="0.25">
      <c r="A120" s="2533"/>
      <c r="B120" s="1573" t="s">
        <v>146</v>
      </c>
      <c r="C120" s="1553">
        <f t="shared" si="18"/>
        <v>0</v>
      </c>
      <c r="D120" s="316">
        <f t="shared" si="20"/>
        <v>0</v>
      </c>
      <c r="E120" s="317">
        <f t="shared" si="19"/>
        <v>0</v>
      </c>
      <c r="F120" s="165"/>
      <c r="G120" s="86"/>
      <c r="H120" s="82"/>
      <c r="I120" s="83"/>
      <c r="J120" s="82"/>
      <c r="K120" s="83"/>
      <c r="L120" s="318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19"/>
      <c r="AA120" s="320"/>
    </row>
    <row r="121" spans="1:28" ht="16.350000000000001" customHeight="1" x14ac:dyDescent="0.25">
      <c r="A121" s="2533"/>
      <c r="B121" s="1345" t="s">
        <v>147</v>
      </c>
      <c r="C121" s="1553">
        <f t="shared" si="18"/>
        <v>0</v>
      </c>
      <c r="D121" s="316">
        <f t="shared" si="20"/>
        <v>0</v>
      </c>
      <c r="E121" s="317">
        <f t="shared" si="19"/>
        <v>0</v>
      </c>
      <c r="F121" s="165"/>
      <c r="G121" s="86"/>
      <c r="H121" s="82"/>
      <c r="I121" s="83"/>
      <c r="J121" s="82"/>
      <c r="K121" s="83"/>
      <c r="L121" s="318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19"/>
      <c r="AA121" s="320"/>
    </row>
    <row r="122" spans="1:28" ht="16.350000000000001" customHeight="1" x14ac:dyDescent="0.25">
      <c r="A122" s="2373"/>
      <c r="B122" s="1345" t="s">
        <v>148</v>
      </c>
      <c r="C122" s="321">
        <f t="shared" si="18"/>
        <v>0</v>
      </c>
      <c r="D122" s="322">
        <f t="shared" si="20"/>
        <v>0</v>
      </c>
      <c r="E122" s="323">
        <f t="shared" si="19"/>
        <v>0</v>
      </c>
      <c r="F122" s="165"/>
      <c r="G122" s="86"/>
      <c r="H122" s="82"/>
      <c r="I122" s="83"/>
      <c r="J122" s="82"/>
      <c r="K122" s="83"/>
      <c r="L122" s="318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19"/>
      <c r="AA122" s="320"/>
    </row>
    <row r="123" spans="1:28" ht="16.350000000000001" customHeight="1" x14ac:dyDescent="0.25">
      <c r="A123" s="2374"/>
      <c r="B123" s="1346" t="s">
        <v>149</v>
      </c>
      <c r="C123" s="256">
        <f t="shared" si="18"/>
        <v>0</v>
      </c>
      <c r="D123" s="324">
        <f t="shared" si="20"/>
        <v>0</v>
      </c>
      <c r="E123" s="325">
        <f t="shared" si="19"/>
        <v>0</v>
      </c>
      <c r="F123" s="194"/>
      <c r="G123" s="55"/>
      <c r="H123" s="54"/>
      <c r="I123" s="93"/>
      <c r="J123" s="54"/>
      <c r="K123" s="93"/>
      <c r="L123" s="293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6"/>
      <c r="AA123" s="189"/>
    </row>
    <row r="124" spans="1:28" ht="16.350000000000001" customHeight="1" x14ac:dyDescent="0.25">
      <c r="A124" s="3317" t="s">
        <v>151</v>
      </c>
      <c r="B124" s="1499" t="s">
        <v>145</v>
      </c>
      <c r="C124" s="1570">
        <f t="shared" si="18"/>
        <v>0</v>
      </c>
      <c r="D124" s="310">
        <f t="shared" si="20"/>
        <v>0</v>
      </c>
      <c r="E124" s="311">
        <f t="shared" si="19"/>
        <v>0</v>
      </c>
      <c r="F124" s="1571"/>
      <c r="G124" s="1565"/>
      <c r="H124" s="1491"/>
      <c r="I124" s="96"/>
      <c r="J124" s="1491"/>
      <c r="K124" s="96"/>
      <c r="L124" s="1572"/>
      <c r="M124" s="96"/>
      <c r="N124" s="1491"/>
      <c r="O124" s="96"/>
      <c r="P124" s="1491"/>
      <c r="Q124" s="96"/>
      <c r="R124" s="1491"/>
      <c r="S124" s="96"/>
      <c r="T124" s="1491"/>
      <c r="U124" s="96"/>
      <c r="V124" s="1560"/>
      <c r="W124" s="96"/>
      <c r="X124" s="1560"/>
      <c r="Y124" s="96"/>
      <c r="Z124" s="1564"/>
      <c r="AA124" s="314"/>
    </row>
    <row r="125" spans="1:28" ht="16.350000000000001" customHeight="1" x14ac:dyDescent="0.25">
      <c r="A125" s="2518"/>
      <c r="B125" s="1573" t="s">
        <v>146</v>
      </c>
      <c r="C125" s="1553">
        <f t="shared" si="18"/>
        <v>0</v>
      </c>
      <c r="D125" s="316">
        <f t="shared" si="20"/>
        <v>0</v>
      </c>
      <c r="E125" s="317">
        <f t="shared" si="19"/>
        <v>0</v>
      </c>
      <c r="F125" s="165"/>
      <c r="G125" s="86"/>
      <c r="H125" s="82"/>
      <c r="I125" s="83"/>
      <c r="J125" s="82"/>
      <c r="K125" s="83"/>
      <c r="L125" s="318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19"/>
      <c r="AA125" s="320"/>
    </row>
    <row r="126" spans="1:28" ht="16.350000000000001" customHeight="1" x14ac:dyDescent="0.25">
      <c r="A126" s="2518"/>
      <c r="B126" s="1345" t="s">
        <v>147</v>
      </c>
      <c r="C126" s="1553">
        <f t="shared" si="18"/>
        <v>0</v>
      </c>
      <c r="D126" s="316">
        <f t="shared" si="20"/>
        <v>0</v>
      </c>
      <c r="E126" s="317">
        <f t="shared" si="19"/>
        <v>0</v>
      </c>
      <c r="F126" s="165"/>
      <c r="G126" s="86"/>
      <c r="H126" s="82"/>
      <c r="I126" s="83"/>
      <c r="J126" s="82"/>
      <c r="K126" s="83"/>
      <c r="L126" s="318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19"/>
      <c r="AA126" s="320"/>
    </row>
    <row r="127" spans="1:28" ht="16.350000000000001" customHeight="1" x14ac:dyDescent="0.25">
      <c r="A127" s="2518"/>
      <c r="B127" s="1345" t="s">
        <v>148</v>
      </c>
      <c r="C127" s="321">
        <f t="shared" si="18"/>
        <v>0</v>
      </c>
      <c r="D127" s="322">
        <f t="shared" si="20"/>
        <v>0</v>
      </c>
      <c r="E127" s="323">
        <f t="shared" si="19"/>
        <v>0</v>
      </c>
      <c r="F127" s="165"/>
      <c r="G127" s="86"/>
      <c r="H127" s="82"/>
      <c r="I127" s="83"/>
      <c r="J127" s="82"/>
      <c r="K127" s="83"/>
      <c r="L127" s="318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19"/>
      <c r="AA127" s="320"/>
    </row>
    <row r="128" spans="1:28" ht="16.350000000000001" customHeight="1" x14ac:dyDescent="0.25">
      <c r="A128" s="2353"/>
      <c r="B128" s="1346" t="s">
        <v>149</v>
      </c>
      <c r="C128" s="256">
        <f t="shared" si="18"/>
        <v>0</v>
      </c>
      <c r="D128" s="324">
        <f t="shared" si="20"/>
        <v>0</v>
      </c>
      <c r="E128" s="325">
        <f t="shared" si="19"/>
        <v>0</v>
      </c>
      <c r="F128" s="194"/>
      <c r="G128" s="55"/>
      <c r="H128" s="54"/>
      <c r="I128" s="93"/>
      <c r="J128" s="54"/>
      <c r="K128" s="93"/>
      <c r="L128" s="293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6"/>
      <c r="AA128" s="189"/>
    </row>
    <row r="129" spans="1:27" ht="16.350000000000001" customHeight="1" x14ac:dyDescent="0.25">
      <c r="A129" s="3327" t="s">
        <v>152</v>
      </c>
      <c r="B129" s="1499" t="s">
        <v>145</v>
      </c>
      <c r="C129" s="1570">
        <f t="shared" si="18"/>
        <v>0</v>
      </c>
      <c r="D129" s="310">
        <f t="shared" si="20"/>
        <v>0</v>
      </c>
      <c r="E129" s="311">
        <f t="shared" si="19"/>
        <v>0</v>
      </c>
      <c r="F129" s="1571"/>
      <c r="G129" s="1565"/>
      <c r="H129" s="1491"/>
      <c r="I129" s="96"/>
      <c r="J129" s="1491"/>
      <c r="K129" s="96"/>
      <c r="L129" s="1572"/>
      <c r="M129" s="96"/>
      <c r="N129" s="1491"/>
      <c r="O129" s="96"/>
      <c r="P129" s="1491"/>
      <c r="Q129" s="96"/>
      <c r="R129" s="1491"/>
      <c r="S129" s="96"/>
      <c r="T129" s="1491"/>
      <c r="U129" s="96"/>
      <c r="V129" s="1560"/>
      <c r="W129" s="96"/>
      <c r="X129" s="1560"/>
      <c r="Y129" s="96"/>
      <c r="Z129" s="1564"/>
      <c r="AA129" s="314"/>
    </row>
    <row r="130" spans="1:27" ht="16.350000000000001" customHeight="1" x14ac:dyDescent="0.25">
      <c r="A130" s="2533"/>
      <c r="B130" s="1573" t="s">
        <v>146</v>
      </c>
      <c r="C130" s="1553">
        <f t="shared" si="18"/>
        <v>0</v>
      </c>
      <c r="D130" s="316">
        <f t="shared" si="20"/>
        <v>0</v>
      </c>
      <c r="E130" s="317">
        <f t="shared" si="19"/>
        <v>0</v>
      </c>
      <c r="F130" s="165"/>
      <c r="G130" s="86"/>
      <c r="H130" s="82"/>
      <c r="I130" s="83"/>
      <c r="J130" s="82"/>
      <c r="K130" s="83"/>
      <c r="L130" s="318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19"/>
      <c r="AA130" s="320"/>
    </row>
    <row r="131" spans="1:27" ht="16.350000000000001" customHeight="1" x14ac:dyDescent="0.25">
      <c r="A131" s="2533"/>
      <c r="B131" s="1345" t="s">
        <v>147</v>
      </c>
      <c r="C131" s="1553">
        <f t="shared" si="18"/>
        <v>0</v>
      </c>
      <c r="D131" s="316">
        <f t="shared" si="20"/>
        <v>0</v>
      </c>
      <c r="E131" s="317">
        <f t="shared" si="19"/>
        <v>0</v>
      </c>
      <c r="F131" s="165"/>
      <c r="G131" s="86"/>
      <c r="H131" s="82"/>
      <c r="I131" s="83"/>
      <c r="J131" s="82"/>
      <c r="K131" s="83"/>
      <c r="L131" s="318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19"/>
      <c r="AA131" s="320"/>
    </row>
    <row r="132" spans="1:27" ht="16.350000000000001" customHeight="1" x14ac:dyDescent="0.25">
      <c r="A132" s="2373"/>
      <c r="B132" s="1345" t="s">
        <v>148</v>
      </c>
      <c r="C132" s="321">
        <f t="shared" si="18"/>
        <v>0</v>
      </c>
      <c r="D132" s="322">
        <f t="shared" si="20"/>
        <v>0</v>
      </c>
      <c r="E132" s="323">
        <f t="shared" si="19"/>
        <v>0</v>
      </c>
      <c r="F132" s="165"/>
      <c r="G132" s="86"/>
      <c r="H132" s="82"/>
      <c r="I132" s="83"/>
      <c r="J132" s="82"/>
      <c r="K132" s="83"/>
      <c r="L132" s="318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19"/>
      <c r="AA132" s="320"/>
    </row>
    <row r="133" spans="1:27" ht="16.350000000000001" customHeight="1" x14ac:dyDescent="0.25">
      <c r="A133" s="2374"/>
      <c r="B133" s="1346" t="s">
        <v>149</v>
      </c>
      <c r="C133" s="256">
        <f t="shared" si="18"/>
        <v>0</v>
      </c>
      <c r="D133" s="324">
        <f t="shared" si="20"/>
        <v>0</v>
      </c>
      <c r="E133" s="325">
        <f t="shared" si="19"/>
        <v>0</v>
      </c>
      <c r="F133" s="194"/>
      <c r="G133" s="55"/>
      <c r="H133" s="54"/>
      <c r="I133" s="93"/>
      <c r="J133" s="54"/>
      <c r="K133" s="93"/>
      <c r="L133" s="293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6"/>
      <c r="AA133" s="189"/>
    </row>
    <row r="134" spans="1:27" ht="16.350000000000001" customHeight="1" x14ac:dyDescent="0.25">
      <c r="A134" s="3327" t="s">
        <v>153</v>
      </c>
      <c r="B134" s="1499" t="s">
        <v>145</v>
      </c>
      <c r="C134" s="1570">
        <f t="shared" si="18"/>
        <v>0</v>
      </c>
      <c r="D134" s="310">
        <f t="shared" si="20"/>
        <v>0</v>
      </c>
      <c r="E134" s="311">
        <f t="shared" si="19"/>
        <v>0</v>
      </c>
      <c r="F134" s="1571"/>
      <c r="G134" s="1565"/>
      <c r="H134" s="1491"/>
      <c r="I134" s="96"/>
      <c r="J134" s="1491"/>
      <c r="K134" s="96"/>
      <c r="L134" s="1572"/>
      <c r="M134" s="96"/>
      <c r="N134" s="1491"/>
      <c r="O134" s="96"/>
      <c r="P134" s="1491"/>
      <c r="Q134" s="96"/>
      <c r="R134" s="1491"/>
      <c r="S134" s="96"/>
      <c r="T134" s="1491"/>
      <c r="U134" s="96"/>
      <c r="V134" s="1560"/>
      <c r="W134" s="96"/>
      <c r="X134" s="1560"/>
      <c r="Y134" s="96"/>
      <c r="Z134" s="1564"/>
      <c r="AA134" s="314"/>
    </row>
    <row r="135" spans="1:27" ht="16.350000000000001" customHeight="1" x14ac:dyDescent="0.25">
      <c r="A135" s="2533"/>
      <c r="B135" s="1573" t="s">
        <v>146</v>
      </c>
      <c r="C135" s="1553">
        <f t="shared" si="18"/>
        <v>0</v>
      </c>
      <c r="D135" s="316">
        <f t="shared" si="20"/>
        <v>0</v>
      </c>
      <c r="E135" s="317">
        <f t="shared" si="19"/>
        <v>0</v>
      </c>
      <c r="F135" s="165"/>
      <c r="G135" s="86"/>
      <c r="H135" s="82"/>
      <c r="I135" s="83"/>
      <c r="J135" s="82"/>
      <c r="K135" s="83"/>
      <c r="L135" s="318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19"/>
      <c r="AA135" s="320"/>
    </row>
    <row r="136" spans="1:27" ht="16.350000000000001" customHeight="1" x14ac:dyDescent="0.25">
      <c r="A136" s="2533"/>
      <c r="B136" s="1345" t="s">
        <v>147</v>
      </c>
      <c r="C136" s="1553">
        <f t="shared" si="18"/>
        <v>0</v>
      </c>
      <c r="D136" s="316">
        <f t="shared" si="20"/>
        <v>0</v>
      </c>
      <c r="E136" s="317">
        <f t="shared" si="19"/>
        <v>0</v>
      </c>
      <c r="F136" s="165"/>
      <c r="G136" s="86"/>
      <c r="H136" s="82"/>
      <c r="I136" s="83"/>
      <c r="J136" s="82"/>
      <c r="K136" s="83"/>
      <c r="L136" s="318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19"/>
      <c r="AA136" s="320"/>
    </row>
    <row r="137" spans="1:27" ht="16.350000000000001" customHeight="1" x14ac:dyDescent="0.25">
      <c r="A137" s="2373"/>
      <c r="B137" s="1345" t="s">
        <v>148</v>
      </c>
      <c r="C137" s="321">
        <f t="shared" si="18"/>
        <v>0</v>
      </c>
      <c r="D137" s="322">
        <f t="shared" si="20"/>
        <v>0</v>
      </c>
      <c r="E137" s="323">
        <f t="shared" si="19"/>
        <v>0</v>
      </c>
      <c r="F137" s="165"/>
      <c r="G137" s="86"/>
      <c r="H137" s="82"/>
      <c r="I137" s="83"/>
      <c r="J137" s="82"/>
      <c r="K137" s="83"/>
      <c r="L137" s="318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19"/>
      <c r="AA137" s="320"/>
    </row>
    <row r="138" spans="1:27" ht="16.350000000000001" customHeight="1" x14ac:dyDescent="0.25">
      <c r="A138" s="2374"/>
      <c r="B138" s="1346" t="s">
        <v>149</v>
      </c>
      <c r="C138" s="256">
        <f t="shared" si="18"/>
        <v>0</v>
      </c>
      <c r="D138" s="324">
        <f t="shared" si="20"/>
        <v>0</v>
      </c>
      <c r="E138" s="325">
        <f t="shared" si="19"/>
        <v>0</v>
      </c>
      <c r="F138" s="194"/>
      <c r="G138" s="55"/>
      <c r="H138" s="54"/>
      <c r="I138" s="93"/>
      <c r="J138" s="54"/>
      <c r="K138" s="93"/>
      <c r="L138" s="293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6"/>
      <c r="AA138" s="189"/>
    </row>
    <row r="139" spans="1:27" ht="16.350000000000001" customHeight="1" x14ac:dyDescent="0.25">
      <c r="A139" s="3317" t="s">
        <v>154</v>
      </c>
      <c r="B139" s="1499" t="s">
        <v>145</v>
      </c>
      <c r="C139" s="1570">
        <f t="shared" si="18"/>
        <v>0</v>
      </c>
      <c r="D139" s="310">
        <f t="shared" si="20"/>
        <v>0</v>
      </c>
      <c r="E139" s="311">
        <f t="shared" si="19"/>
        <v>0</v>
      </c>
      <c r="F139" s="1571"/>
      <c r="G139" s="1565"/>
      <c r="H139" s="1491"/>
      <c r="I139" s="96"/>
      <c r="J139" s="1491"/>
      <c r="K139" s="96"/>
      <c r="L139" s="1572"/>
      <c r="M139" s="96"/>
      <c r="N139" s="1491"/>
      <c r="O139" s="96"/>
      <c r="P139" s="1491"/>
      <c r="Q139" s="96"/>
      <c r="R139" s="1491"/>
      <c r="S139" s="96"/>
      <c r="T139" s="1491"/>
      <c r="U139" s="96"/>
      <c r="V139" s="1560"/>
      <c r="W139" s="96"/>
      <c r="X139" s="1560"/>
      <c r="Y139" s="96"/>
      <c r="Z139" s="1564"/>
      <c r="AA139" s="314"/>
    </row>
    <row r="140" spans="1:27" ht="16.350000000000001" customHeight="1" x14ac:dyDescent="0.25">
      <c r="A140" s="2518"/>
      <c r="B140" s="1573" t="s">
        <v>146</v>
      </c>
      <c r="C140" s="1553">
        <f t="shared" si="18"/>
        <v>0</v>
      </c>
      <c r="D140" s="316">
        <f t="shared" si="20"/>
        <v>0</v>
      </c>
      <c r="E140" s="317">
        <f t="shared" si="19"/>
        <v>0</v>
      </c>
      <c r="F140" s="165"/>
      <c r="G140" s="86"/>
      <c r="H140" s="82"/>
      <c r="I140" s="83"/>
      <c r="J140" s="82"/>
      <c r="K140" s="83"/>
      <c r="L140" s="318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19"/>
      <c r="AA140" s="320"/>
    </row>
    <row r="141" spans="1:27" ht="16.350000000000001" customHeight="1" x14ac:dyDescent="0.25">
      <c r="A141" s="2518"/>
      <c r="B141" s="1345" t="s">
        <v>147</v>
      </c>
      <c r="C141" s="1553">
        <f t="shared" si="18"/>
        <v>0</v>
      </c>
      <c r="D141" s="316">
        <f t="shared" si="20"/>
        <v>0</v>
      </c>
      <c r="E141" s="317">
        <f t="shared" si="19"/>
        <v>0</v>
      </c>
      <c r="F141" s="165"/>
      <c r="G141" s="86"/>
      <c r="H141" s="82"/>
      <c r="I141" s="83"/>
      <c r="J141" s="82"/>
      <c r="K141" s="83"/>
      <c r="L141" s="318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19"/>
      <c r="AA141" s="320"/>
    </row>
    <row r="142" spans="1:27" ht="16.350000000000001" customHeight="1" x14ac:dyDescent="0.25">
      <c r="A142" s="2518"/>
      <c r="B142" s="1345" t="s">
        <v>148</v>
      </c>
      <c r="C142" s="321">
        <f t="shared" si="18"/>
        <v>0</v>
      </c>
      <c r="D142" s="322">
        <f t="shared" si="20"/>
        <v>0</v>
      </c>
      <c r="E142" s="323">
        <f t="shared" si="19"/>
        <v>0</v>
      </c>
      <c r="F142" s="165"/>
      <c r="G142" s="86"/>
      <c r="H142" s="82"/>
      <c r="I142" s="83"/>
      <c r="J142" s="82"/>
      <c r="K142" s="83"/>
      <c r="L142" s="318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19"/>
      <c r="AA142" s="320"/>
    </row>
    <row r="143" spans="1:27" ht="16.350000000000001" customHeight="1" x14ac:dyDescent="0.25">
      <c r="A143" s="2518"/>
      <c r="B143" s="126" t="s">
        <v>149</v>
      </c>
      <c r="C143" s="253">
        <f t="shared" si="18"/>
        <v>0</v>
      </c>
      <c r="D143" s="327">
        <f t="shared" si="20"/>
        <v>0</v>
      </c>
      <c r="E143" s="328">
        <f t="shared" si="19"/>
        <v>0</v>
      </c>
      <c r="F143" s="329"/>
      <c r="G143" s="109"/>
      <c r="H143" s="105"/>
      <c r="I143" s="106"/>
      <c r="J143" s="105"/>
      <c r="K143" s="106"/>
      <c r="L143" s="280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0"/>
      <c r="AA143" s="331"/>
    </row>
    <row r="144" spans="1:27" ht="16.350000000000001" customHeight="1" thickBot="1" x14ac:dyDescent="0.3">
      <c r="A144" s="3322" t="s">
        <v>155</v>
      </c>
      <c r="B144" s="3323"/>
      <c r="C144" s="1574">
        <f>SUM(C114:C143)</f>
        <v>0</v>
      </c>
      <c r="D144" s="1575">
        <f>SUM(D114:D143)</f>
        <v>0</v>
      </c>
      <c r="E144" s="1576">
        <f>SUM(E114:E143)</f>
        <v>0</v>
      </c>
      <c r="F144" s="1577">
        <f>SUM(F114:F143)</f>
        <v>0</v>
      </c>
      <c r="G144" s="1578">
        <f t="shared" ref="G144:AA144" si="21">SUM(G114:G143)</f>
        <v>0</v>
      </c>
      <c r="H144" s="1577">
        <f t="shared" si="21"/>
        <v>0</v>
      </c>
      <c r="I144" s="1578">
        <f t="shared" si="21"/>
        <v>0</v>
      </c>
      <c r="J144" s="1577">
        <f t="shared" si="21"/>
        <v>0</v>
      </c>
      <c r="K144" s="1578">
        <f t="shared" si="21"/>
        <v>0</v>
      </c>
      <c r="L144" s="1577">
        <f t="shared" si="21"/>
        <v>0</v>
      </c>
      <c r="M144" s="1578">
        <f t="shared" si="21"/>
        <v>0</v>
      </c>
      <c r="N144" s="1577">
        <f t="shared" si="21"/>
        <v>0</v>
      </c>
      <c r="O144" s="1578">
        <f t="shared" si="21"/>
        <v>0</v>
      </c>
      <c r="P144" s="1577">
        <f t="shared" si="21"/>
        <v>0</v>
      </c>
      <c r="Q144" s="1578">
        <f t="shared" si="21"/>
        <v>0</v>
      </c>
      <c r="R144" s="1577">
        <f t="shared" si="21"/>
        <v>0</v>
      </c>
      <c r="S144" s="1578">
        <f t="shared" si="21"/>
        <v>0</v>
      </c>
      <c r="T144" s="1577">
        <f t="shared" si="21"/>
        <v>0</v>
      </c>
      <c r="U144" s="1578">
        <f t="shared" si="21"/>
        <v>0</v>
      </c>
      <c r="V144" s="1577">
        <f t="shared" si="21"/>
        <v>0</v>
      </c>
      <c r="W144" s="1578">
        <f t="shared" si="21"/>
        <v>0</v>
      </c>
      <c r="X144" s="1577">
        <f t="shared" si="21"/>
        <v>0</v>
      </c>
      <c r="Y144" s="1578">
        <f t="shared" si="21"/>
        <v>0</v>
      </c>
      <c r="Z144" s="1579">
        <f t="shared" si="21"/>
        <v>0</v>
      </c>
      <c r="AA144" s="1580">
        <f t="shared" si="21"/>
        <v>0</v>
      </c>
    </row>
    <row r="145" spans="1:130" ht="16.350000000000001" customHeight="1" thickTop="1" x14ac:dyDescent="0.25">
      <c r="A145" s="2375" t="s">
        <v>156</v>
      </c>
      <c r="B145" s="117" t="s">
        <v>145</v>
      </c>
      <c r="C145" s="339">
        <f>SUM(D145+E145)</f>
        <v>0</v>
      </c>
      <c r="D145" s="340">
        <f>SUM(F145+H145+J145+L145+N145+P145+R145+T145+V145+X145+Z145)</f>
        <v>0</v>
      </c>
      <c r="E145" s="341">
        <f t="shared" ref="E145:E154" si="22">SUM(G145+I145+K145+M145+O145+Q145+S145+U145+W145+Y145+AA145)</f>
        <v>0</v>
      </c>
      <c r="F145" s="342"/>
      <c r="G145" s="125"/>
      <c r="H145" s="121"/>
      <c r="I145" s="122"/>
      <c r="J145" s="121"/>
      <c r="K145" s="122"/>
      <c r="L145" s="343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4"/>
      <c r="AA145" s="345"/>
    </row>
    <row r="146" spans="1:130" ht="16.350000000000001" customHeight="1" x14ac:dyDescent="0.25">
      <c r="A146" s="2505"/>
      <c r="B146" s="1573" t="s">
        <v>146</v>
      </c>
      <c r="C146" s="1553">
        <f t="shared" ref="C146:C154" si="23">SUM(D146+E146)</f>
        <v>0</v>
      </c>
      <c r="D146" s="316">
        <f t="shared" ref="D146:D154" si="24">SUM(F146+H146+J146+L146+N146+P146+R146+T146+V146+X146+Z146)</f>
        <v>0</v>
      </c>
      <c r="E146" s="317">
        <f t="shared" si="22"/>
        <v>0</v>
      </c>
      <c r="F146" s="160"/>
      <c r="G146" s="252"/>
      <c r="H146" s="1500"/>
      <c r="I146" s="73"/>
      <c r="J146" s="1500"/>
      <c r="K146" s="73"/>
      <c r="L146" s="346"/>
      <c r="M146" s="73"/>
      <c r="N146" s="1500"/>
      <c r="O146" s="73"/>
      <c r="P146" s="1500"/>
      <c r="Q146" s="73"/>
      <c r="R146" s="1500"/>
      <c r="S146" s="73"/>
      <c r="T146" s="1500"/>
      <c r="U146" s="73"/>
      <c r="V146" s="1581"/>
      <c r="W146" s="73"/>
      <c r="X146" s="1581"/>
      <c r="Y146" s="73"/>
      <c r="Z146" s="348"/>
      <c r="AA146" s="349"/>
    </row>
    <row r="147" spans="1:130" ht="16.350000000000001" customHeight="1" x14ac:dyDescent="0.25">
      <c r="A147" s="2505"/>
      <c r="B147" s="1345" t="s">
        <v>147</v>
      </c>
      <c r="C147" s="1553">
        <f t="shared" si="23"/>
        <v>0</v>
      </c>
      <c r="D147" s="316">
        <f t="shared" si="24"/>
        <v>0</v>
      </c>
      <c r="E147" s="317">
        <f t="shared" si="22"/>
        <v>0</v>
      </c>
      <c r="F147" s="160"/>
      <c r="G147" s="252"/>
      <c r="H147" s="1500"/>
      <c r="I147" s="73"/>
      <c r="J147" s="1500"/>
      <c r="K147" s="73"/>
      <c r="L147" s="346"/>
      <c r="M147" s="73"/>
      <c r="N147" s="1500"/>
      <c r="O147" s="73"/>
      <c r="P147" s="1500"/>
      <c r="Q147" s="73"/>
      <c r="R147" s="1500"/>
      <c r="S147" s="73"/>
      <c r="T147" s="1500"/>
      <c r="U147" s="73"/>
      <c r="V147" s="1581"/>
      <c r="W147" s="73"/>
      <c r="X147" s="1581"/>
      <c r="Y147" s="73"/>
      <c r="Z147" s="348"/>
      <c r="AA147" s="349"/>
    </row>
    <row r="148" spans="1:130" ht="16.350000000000001" customHeight="1" x14ac:dyDescent="0.25">
      <c r="A148" s="2505"/>
      <c r="B148" s="1345" t="s">
        <v>148</v>
      </c>
      <c r="C148" s="1553">
        <f t="shared" si="23"/>
        <v>0</v>
      </c>
      <c r="D148" s="316">
        <f t="shared" si="24"/>
        <v>0</v>
      </c>
      <c r="E148" s="317">
        <f t="shared" si="22"/>
        <v>0</v>
      </c>
      <c r="F148" s="160"/>
      <c r="G148" s="252"/>
      <c r="H148" s="1500"/>
      <c r="I148" s="73"/>
      <c r="J148" s="1500"/>
      <c r="K148" s="73"/>
      <c r="L148" s="346"/>
      <c r="M148" s="73"/>
      <c r="N148" s="1500"/>
      <c r="O148" s="73"/>
      <c r="P148" s="1500"/>
      <c r="Q148" s="73"/>
      <c r="R148" s="1500"/>
      <c r="S148" s="73"/>
      <c r="T148" s="1500"/>
      <c r="U148" s="73"/>
      <c r="V148" s="1581"/>
      <c r="W148" s="73"/>
      <c r="X148" s="1581"/>
      <c r="Y148" s="73"/>
      <c r="Z148" s="348"/>
      <c r="AA148" s="349"/>
    </row>
    <row r="149" spans="1:130" ht="16.350000000000001" customHeight="1" x14ac:dyDescent="0.25">
      <c r="A149" s="2505"/>
      <c r="B149" s="126" t="s">
        <v>149</v>
      </c>
      <c r="C149" s="350">
        <f t="shared" si="23"/>
        <v>0</v>
      </c>
      <c r="D149" s="351">
        <f t="shared" si="24"/>
        <v>0</v>
      </c>
      <c r="E149" s="352">
        <f t="shared" si="22"/>
        <v>0</v>
      </c>
      <c r="F149" s="353"/>
      <c r="G149" s="354"/>
      <c r="H149" s="355"/>
      <c r="I149" s="356"/>
      <c r="J149" s="355"/>
      <c r="K149" s="356"/>
      <c r="L149" s="357"/>
      <c r="M149" s="356"/>
      <c r="N149" s="355"/>
      <c r="O149" s="356"/>
      <c r="P149" s="355"/>
      <c r="Q149" s="356"/>
      <c r="R149" s="355"/>
      <c r="S149" s="356"/>
      <c r="T149" s="355"/>
      <c r="U149" s="356"/>
      <c r="V149" s="509"/>
      <c r="W149" s="356"/>
      <c r="X149" s="509"/>
      <c r="Y149" s="356"/>
      <c r="Z149" s="359"/>
      <c r="AA149" s="360"/>
    </row>
    <row r="150" spans="1:130" ht="16.350000000000001" customHeight="1" x14ac:dyDescent="0.25">
      <c r="A150" s="3310" t="s">
        <v>157</v>
      </c>
      <c r="B150" s="1499" t="s">
        <v>145</v>
      </c>
      <c r="C150" s="1570">
        <f t="shared" si="23"/>
        <v>0</v>
      </c>
      <c r="D150" s="310">
        <f t="shared" si="24"/>
        <v>0</v>
      </c>
      <c r="E150" s="311">
        <f t="shared" si="22"/>
        <v>0</v>
      </c>
      <c r="F150" s="1571"/>
      <c r="G150" s="1565"/>
      <c r="H150" s="1491"/>
      <c r="I150" s="96"/>
      <c r="J150" s="1491"/>
      <c r="K150" s="96"/>
      <c r="L150" s="1572"/>
      <c r="M150" s="96"/>
      <c r="N150" s="1491"/>
      <c r="O150" s="96"/>
      <c r="P150" s="1491"/>
      <c r="Q150" s="96"/>
      <c r="R150" s="1491"/>
      <c r="S150" s="96"/>
      <c r="T150" s="1491"/>
      <c r="U150" s="96"/>
      <c r="V150" s="1560"/>
      <c r="W150" s="96"/>
      <c r="X150" s="1560"/>
      <c r="Y150" s="96"/>
      <c r="Z150" s="1564"/>
      <c r="AA150" s="314"/>
    </row>
    <row r="151" spans="1:130" ht="16.350000000000001" customHeight="1" x14ac:dyDescent="0.25">
      <c r="A151" s="2505"/>
      <c r="B151" s="1573" t="s">
        <v>146</v>
      </c>
      <c r="C151" s="1553">
        <f t="shared" si="23"/>
        <v>0</v>
      </c>
      <c r="D151" s="316">
        <f t="shared" si="24"/>
        <v>0</v>
      </c>
      <c r="E151" s="317">
        <f t="shared" si="22"/>
        <v>0</v>
      </c>
      <c r="F151" s="160"/>
      <c r="G151" s="252"/>
      <c r="H151" s="1500"/>
      <c r="I151" s="73"/>
      <c r="J151" s="1500"/>
      <c r="K151" s="73"/>
      <c r="L151" s="346"/>
      <c r="M151" s="73"/>
      <c r="N151" s="1500"/>
      <c r="O151" s="73"/>
      <c r="P151" s="1500"/>
      <c r="Q151" s="73"/>
      <c r="R151" s="1500"/>
      <c r="S151" s="73"/>
      <c r="T151" s="1500"/>
      <c r="U151" s="73"/>
      <c r="V151" s="1581"/>
      <c r="W151" s="73"/>
      <c r="X151" s="1581"/>
      <c r="Y151" s="73"/>
      <c r="Z151" s="348"/>
      <c r="AA151" s="349"/>
    </row>
    <row r="152" spans="1:130" ht="16.350000000000001" customHeight="1" x14ac:dyDescent="0.25">
      <c r="A152" s="2505"/>
      <c r="B152" s="1345" t="s">
        <v>147</v>
      </c>
      <c r="C152" s="1553">
        <f t="shared" si="23"/>
        <v>0</v>
      </c>
      <c r="D152" s="316">
        <f t="shared" si="24"/>
        <v>0</v>
      </c>
      <c r="E152" s="317">
        <f t="shared" si="22"/>
        <v>0</v>
      </c>
      <c r="F152" s="160"/>
      <c r="G152" s="252"/>
      <c r="H152" s="1500"/>
      <c r="I152" s="73"/>
      <c r="J152" s="1500"/>
      <c r="K152" s="73"/>
      <c r="L152" s="346"/>
      <c r="M152" s="73"/>
      <c r="N152" s="1500"/>
      <c r="O152" s="73"/>
      <c r="P152" s="1500"/>
      <c r="Q152" s="73"/>
      <c r="R152" s="1500"/>
      <c r="S152" s="73"/>
      <c r="T152" s="1500"/>
      <c r="U152" s="73"/>
      <c r="V152" s="1581"/>
      <c r="W152" s="73"/>
      <c r="X152" s="1581"/>
      <c r="Y152" s="73"/>
      <c r="Z152" s="348"/>
      <c r="AA152" s="349"/>
    </row>
    <row r="153" spans="1:130" ht="16.350000000000001" customHeight="1" x14ac:dyDescent="0.25">
      <c r="A153" s="2505"/>
      <c r="B153" s="1345" t="s">
        <v>148</v>
      </c>
      <c r="C153" s="1553">
        <f t="shared" si="23"/>
        <v>0</v>
      </c>
      <c r="D153" s="316">
        <f t="shared" si="24"/>
        <v>0</v>
      </c>
      <c r="E153" s="317">
        <f t="shared" si="22"/>
        <v>0</v>
      </c>
      <c r="F153" s="160"/>
      <c r="G153" s="252"/>
      <c r="H153" s="1500"/>
      <c r="I153" s="73"/>
      <c r="J153" s="1500"/>
      <c r="K153" s="73"/>
      <c r="L153" s="346"/>
      <c r="M153" s="73"/>
      <c r="N153" s="1500"/>
      <c r="O153" s="73"/>
      <c r="P153" s="1500"/>
      <c r="Q153" s="73"/>
      <c r="R153" s="1500"/>
      <c r="S153" s="73"/>
      <c r="T153" s="1500"/>
      <c r="U153" s="73"/>
      <c r="V153" s="1581"/>
      <c r="W153" s="73"/>
      <c r="X153" s="1581"/>
      <c r="Y153" s="73"/>
      <c r="Z153" s="348"/>
      <c r="AA153" s="349"/>
    </row>
    <row r="154" spans="1:130" ht="16.350000000000001" customHeight="1" x14ac:dyDescent="0.25">
      <c r="A154" s="2376"/>
      <c r="B154" s="1346" t="s">
        <v>149</v>
      </c>
      <c r="C154" s="361">
        <f t="shared" si="23"/>
        <v>0</v>
      </c>
      <c r="D154" s="362">
        <f t="shared" si="24"/>
        <v>0</v>
      </c>
      <c r="E154" s="363">
        <f t="shared" si="22"/>
        <v>0</v>
      </c>
      <c r="F154" s="1582"/>
      <c r="G154" s="1583"/>
      <c r="H154" s="190"/>
      <c r="I154" s="366"/>
      <c r="J154" s="190"/>
      <c r="K154" s="366"/>
      <c r="L154" s="367"/>
      <c r="M154" s="366"/>
      <c r="N154" s="190"/>
      <c r="O154" s="366"/>
      <c r="P154" s="190"/>
      <c r="Q154" s="366"/>
      <c r="R154" s="190"/>
      <c r="S154" s="366"/>
      <c r="T154" s="190"/>
      <c r="U154" s="366"/>
      <c r="V154" s="192"/>
      <c r="W154" s="366"/>
      <c r="X154" s="192"/>
      <c r="Y154" s="366"/>
      <c r="Z154" s="369"/>
      <c r="AA154" s="370"/>
    </row>
    <row r="155" spans="1:130" ht="16.350000000000001" customHeight="1" x14ac:dyDescent="0.25">
      <c r="A155" s="3322" t="s">
        <v>155</v>
      </c>
      <c r="B155" s="3323"/>
      <c r="C155" s="1574">
        <f>SUM(C145:C154)</f>
        <v>0</v>
      </c>
      <c r="D155" s="1575">
        <f>SUM(D145:D154)</f>
        <v>0</v>
      </c>
      <c r="E155" s="1576">
        <f>SUM(E145:E154)</f>
        <v>0</v>
      </c>
      <c r="F155" s="1574">
        <f>SUM(F145:F154)</f>
        <v>0</v>
      </c>
      <c r="G155" s="1578">
        <f t="shared" ref="G155:AA155" si="25">SUM(G145:G154)</f>
        <v>0</v>
      </c>
      <c r="H155" s="1574">
        <f t="shared" si="25"/>
        <v>0</v>
      </c>
      <c r="I155" s="1578">
        <f t="shared" si="25"/>
        <v>0</v>
      </c>
      <c r="J155" s="1574">
        <f t="shared" si="25"/>
        <v>0</v>
      </c>
      <c r="K155" s="1578">
        <f t="shared" si="25"/>
        <v>0</v>
      </c>
      <c r="L155" s="1574">
        <f t="shared" si="25"/>
        <v>0</v>
      </c>
      <c r="M155" s="1578">
        <f t="shared" si="25"/>
        <v>0</v>
      </c>
      <c r="N155" s="1574">
        <f t="shared" si="25"/>
        <v>0</v>
      </c>
      <c r="O155" s="1578">
        <f t="shared" si="25"/>
        <v>0</v>
      </c>
      <c r="P155" s="1574">
        <f t="shared" si="25"/>
        <v>0</v>
      </c>
      <c r="Q155" s="1578">
        <f t="shared" si="25"/>
        <v>0</v>
      </c>
      <c r="R155" s="1574">
        <f t="shared" si="25"/>
        <v>0</v>
      </c>
      <c r="S155" s="1578">
        <f t="shared" si="25"/>
        <v>0</v>
      </c>
      <c r="T155" s="1574">
        <f t="shared" si="25"/>
        <v>0</v>
      </c>
      <c r="U155" s="1578">
        <f t="shared" si="25"/>
        <v>0</v>
      </c>
      <c r="V155" s="1574">
        <f t="shared" si="25"/>
        <v>0</v>
      </c>
      <c r="W155" s="1578">
        <f t="shared" si="25"/>
        <v>0</v>
      </c>
      <c r="X155" s="1574">
        <f t="shared" si="25"/>
        <v>0</v>
      </c>
      <c r="Y155" s="1578">
        <f t="shared" si="25"/>
        <v>0</v>
      </c>
      <c r="Z155" s="1584">
        <f t="shared" si="25"/>
        <v>0</v>
      </c>
      <c r="AA155" s="1580">
        <f t="shared" si="25"/>
        <v>0</v>
      </c>
    </row>
    <row r="156" spans="1:130" ht="31.35" customHeight="1" x14ac:dyDescent="0.25">
      <c r="A156" s="372" t="s">
        <v>158</v>
      </c>
      <c r="B156" s="373"/>
      <c r="C156" s="373"/>
      <c r="D156" s="373"/>
      <c r="E156" s="229"/>
      <c r="F156" s="374"/>
      <c r="G156" s="374"/>
      <c r="H156" s="374"/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4"/>
      <c r="X156" s="374"/>
      <c r="Y156" s="374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2587" t="s">
        <v>21</v>
      </c>
      <c r="B157" s="2588"/>
      <c r="C157" s="3310" t="s">
        <v>64</v>
      </c>
      <c r="D157" s="2587"/>
      <c r="E157" s="2588"/>
      <c r="F157" s="2581" t="s">
        <v>28</v>
      </c>
      <c r="G157" s="2589"/>
      <c r="H157" s="2589"/>
      <c r="I157" s="2589"/>
      <c r="J157" s="2589"/>
      <c r="K157" s="2589"/>
      <c r="L157" s="2589"/>
      <c r="M157" s="2589"/>
      <c r="N157" s="2589"/>
      <c r="O157" s="2589"/>
      <c r="P157" s="2589"/>
      <c r="Q157" s="2589"/>
      <c r="R157" s="2589"/>
      <c r="S157" s="2589"/>
      <c r="T157" s="2589"/>
      <c r="U157" s="2589"/>
      <c r="V157" s="2589"/>
      <c r="W157" s="2589"/>
      <c r="X157" s="2589"/>
      <c r="Y157" s="2589"/>
      <c r="Z157" s="2589"/>
      <c r="AA157" s="2589"/>
      <c r="AB157" s="2589"/>
      <c r="AC157" s="2589"/>
      <c r="AD157" s="2589"/>
      <c r="AE157" s="2589"/>
      <c r="AF157" s="2589"/>
      <c r="AG157" s="2589"/>
      <c r="AH157" s="2589"/>
      <c r="AI157" s="2589"/>
      <c r="AJ157" s="2589"/>
      <c r="AK157" s="2589"/>
      <c r="AL157" s="2589"/>
      <c r="AM157" s="2582"/>
    </row>
    <row r="158" spans="1:130" ht="16.350000000000001" customHeight="1" x14ac:dyDescent="0.25">
      <c r="A158" s="2366"/>
      <c r="B158" s="2331"/>
      <c r="C158" s="2376"/>
      <c r="D158" s="2357"/>
      <c r="E158" s="2506"/>
      <c r="F158" s="2581" t="s">
        <v>159</v>
      </c>
      <c r="G158" s="2582"/>
      <c r="H158" s="2581" t="s">
        <v>160</v>
      </c>
      <c r="I158" s="2582"/>
      <c r="J158" s="2581" t="s">
        <v>137</v>
      </c>
      <c r="K158" s="2582"/>
      <c r="L158" s="3324" t="s">
        <v>138</v>
      </c>
      <c r="M158" s="3325"/>
      <c r="N158" s="3325" t="s">
        <v>139</v>
      </c>
      <c r="O158" s="3308"/>
      <c r="P158" s="2581" t="s">
        <v>161</v>
      </c>
      <c r="Q158" s="2582"/>
      <c r="R158" s="2589" t="s">
        <v>162</v>
      </c>
      <c r="S158" s="2582"/>
      <c r="T158" s="2589" t="s">
        <v>163</v>
      </c>
      <c r="U158" s="2582"/>
      <c r="V158" s="2581" t="s">
        <v>164</v>
      </c>
      <c r="W158" s="2582"/>
      <c r="X158" s="2589" t="s">
        <v>165</v>
      </c>
      <c r="Y158" s="2582"/>
      <c r="Z158" s="3320" t="s">
        <v>166</v>
      </c>
      <c r="AA158" s="3321"/>
      <c r="AB158" s="3320" t="s">
        <v>167</v>
      </c>
      <c r="AC158" s="3321"/>
      <c r="AD158" s="3320" t="s">
        <v>168</v>
      </c>
      <c r="AE158" s="3321"/>
      <c r="AF158" s="3320" t="s">
        <v>141</v>
      </c>
      <c r="AG158" s="3321"/>
      <c r="AH158" s="3320" t="s">
        <v>169</v>
      </c>
      <c r="AI158" s="3321"/>
      <c r="AJ158" s="3320" t="s">
        <v>170</v>
      </c>
      <c r="AK158" s="3321"/>
      <c r="AL158" s="3326" t="s">
        <v>143</v>
      </c>
      <c r="AM158" s="3321"/>
    </row>
    <row r="159" spans="1:130" ht="16.350000000000001" customHeight="1" x14ac:dyDescent="0.25">
      <c r="A159" s="2357"/>
      <c r="B159" s="2506"/>
      <c r="C159" s="1537" t="s">
        <v>17</v>
      </c>
      <c r="D159" s="1586" t="s">
        <v>18</v>
      </c>
      <c r="E159" s="1344" t="s">
        <v>19</v>
      </c>
      <c r="F159" s="1587" t="s">
        <v>18</v>
      </c>
      <c r="G159" s="1344" t="s">
        <v>19</v>
      </c>
      <c r="H159" s="1587" t="s">
        <v>18</v>
      </c>
      <c r="I159" s="1344" t="s">
        <v>19</v>
      </c>
      <c r="J159" s="1587" t="s">
        <v>18</v>
      </c>
      <c r="K159" s="1344" t="s">
        <v>19</v>
      </c>
      <c r="L159" s="1540" t="s">
        <v>18</v>
      </c>
      <c r="M159" s="378" t="s">
        <v>19</v>
      </c>
      <c r="N159" s="1554" t="s">
        <v>18</v>
      </c>
      <c r="O159" s="1567" t="s">
        <v>19</v>
      </c>
      <c r="P159" s="1554" t="s">
        <v>18</v>
      </c>
      <c r="Q159" s="1567" t="s">
        <v>19</v>
      </c>
      <c r="R159" s="1538" t="s">
        <v>18</v>
      </c>
      <c r="S159" s="1568" t="s">
        <v>19</v>
      </c>
      <c r="T159" s="1538" t="s">
        <v>18</v>
      </c>
      <c r="U159" s="1568" t="s">
        <v>19</v>
      </c>
      <c r="V159" s="1540" t="s">
        <v>18</v>
      </c>
      <c r="W159" s="1568" t="s">
        <v>19</v>
      </c>
      <c r="X159" s="1538" t="s">
        <v>18</v>
      </c>
      <c r="Y159" s="1568" t="s">
        <v>19</v>
      </c>
      <c r="Z159" s="1588" t="s">
        <v>18</v>
      </c>
      <c r="AA159" s="1589" t="s">
        <v>19</v>
      </c>
      <c r="AB159" s="1588" t="s">
        <v>18</v>
      </c>
      <c r="AC159" s="1589" t="s">
        <v>19</v>
      </c>
      <c r="AD159" s="1588" t="s">
        <v>18</v>
      </c>
      <c r="AE159" s="1589" t="s">
        <v>19</v>
      </c>
      <c r="AF159" s="1588" t="s">
        <v>18</v>
      </c>
      <c r="AG159" s="1589" t="s">
        <v>19</v>
      </c>
      <c r="AH159" s="1588" t="s">
        <v>18</v>
      </c>
      <c r="AI159" s="1589" t="s">
        <v>19</v>
      </c>
      <c r="AJ159" s="1588" t="s">
        <v>18</v>
      </c>
      <c r="AK159" s="1589" t="s">
        <v>19</v>
      </c>
      <c r="AL159" s="1569" t="s">
        <v>18</v>
      </c>
      <c r="AM159" s="1589" t="s">
        <v>19</v>
      </c>
    </row>
    <row r="160" spans="1:130" ht="16.350000000000001" customHeight="1" x14ac:dyDescent="0.25">
      <c r="A160" s="3319" t="s">
        <v>171</v>
      </c>
      <c r="B160" s="1590" t="s">
        <v>172</v>
      </c>
      <c r="C160" s="1570">
        <f t="shared" ref="C160:C165" si="26">SUM(D160+E160)</f>
        <v>0</v>
      </c>
      <c r="D160" s="310">
        <f>SUM(F160+H160+J160+L160+N160+P160+R160+T160+V160+X160+Z160+AB160+AD160+AF160+AH160+AJ160+AL160)</f>
        <v>0</v>
      </c>
      <c r="E160" s="1591">
        <f t="shared" ref="D160:E164" si="27">SUM(G160+I160+K160+M160+O160+Q160+S160+U160+W160+Y160+AA160+AC160+AE160+AG160+AI160+AK160+AM160)</f>
        <v>0</v>
      </c>
      <c r="F160" s="1571"/>
      <c r="G160" s="96"/>
      <c r="H160" s="1491"/>
      <c r="I160" s="96"/>
      <c r="J160" s="1491"/>
      <c r="K160" s="96"/>
      <c r="L160" s="1491"/>
      <c r="M160" s="383"/>
      <c r="N160" s="383"/>
      <c r="O160" s="96"/>
      <c r="P160" s="1491"/>
      <c r="Q160" s="96"/>
      <c r="R160" s="1571"/>
      <c r="S160" s="96"/>
      <c r="T160" s="1571"/>
      <c r="U160" s="96"/>
      <c r="V160" s="1491"/>
      <c r="W160" s="96"/>
      <c r="X160" s="1571"/>
      <c r="Y160" s="96"/>
      <c r="Z160" s="1592"/>
      <c r="AA160" s="314"/>
      <c r="AB160" s="1592"/>
      <c r="AC160" s="314"/>
      <c r="AD160" s="1592"/>
      <c r="AE160" s="314"/>
      <c r="AF160" s="1592"/>
      <c r="AG160" s="314"/>
      <c r="AH160" s="1592"/>
      <c r="AI160" s="314"/>
      <c r="AJ160" s="1592"/>
      <c r="AK160" s="314"/>
      <c r="AL160" s="1593"/>
      <c r="AM160" s="314"/>
    </row>
    <row r="161" spans="1:130" ht="16.350000000000001" customHeight="1" x14ac:dyDescent="0.25">
      <c r="A161" s="2360"/>
      <c r="B161" s="386" t="s">
        <v>173</v>
      </c>
      <c r="C161" s="1553">
        <f t="shared" si="26"/>
        <v>0</v>
      </c>
      <c r="D161" s="316">
        <f t="shared" si="27"/>
        <v>0</v>
      </c>
      <c r="E161" s="251">
        <f t="shared" si="27"/>
        <v>0</v>
      </c>
      <c r="F161" s="165"/>
      <c r="G161" s="83"/>
      <c r="H161" s="82"/>
      <c r="I161" s="83"/>
      <c r="J161" s="82"/>
      <c r="K161" s="83"/>
      <c r="L161" s="82"/>
      <c r="M161" s="387"/>
      <c r="N161" s="387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88"/>
      <c r="AA161" s="320"/>
      <c r="AB161" s="388"/>
      <c r="AC161" s="320"/>
      <c r="AD161" s="388"/>
      <c r="AE161" s="320"/>
      <c r="AF161" s="388"/>
      <c r="AG161" s="320"/>
      <c r="AH161" s="388"/>
      <c r="AI161" s="320"/>
      <c r="AJ161" s="388"/>
      <c r="AK161" s="320"/>
      <c r="AL161" s="389"/>
      <c r="AM161" s="320"/>
    </row>
    <row r="162" spans="1:130" ht="16.350000000000001" customHeight="1" x14ac:dyDescent="0.25">
      <c r="A162" s="2524"/>
      <c r="B162" s="390" t="s">
        <v>174</v>
      </c>
      <c r="C162" s="361">
        <f t="shared" si="26"/>
        <v>0</v>
      </c>
      <c r="D162" s="362">
        <f t="shared" si="27"/>
        <v>0</v>
      </c>
      <c r="E162" s="1594">
        <f t="shared" si="27"/>
        <v>0</v>
      </c>
      <c r="F162" s="194"/>
      <c r="G162" s="93"/>
      <c r="H162" s="54"/>
      <c r="I162" s="93"/>
      <c r="J162" s="54"/>
      <c r="K162" s="93"/>
      <c r="L162" s="54"/>
      <c r="M162" s="392"/>
      <c r="N162" s="392"/>
      <c r="O162" s="93"/>
      <c r="P162" s="54"/>
      <c r="Q162" s="93"/>
      <c r="R162" s="194"/>
      <c r="S162" s="93"/>
      <c r="T162" s="194"/>
      <c r="U162" s="93"/>
      <c r="V162" s="54"/>
      <c r="W162" s="93"/>
      <c r="X162" s="194"/>
      <c r="Y162" s="93"/>
      <c r="Z162" s="188"/>
      <c r="AA162" s="189"/>
      <c r="AB162" s="188"/>
      <c r="AC162" s="189"/>
      <c r="AD162" s="188"/>
      <c r="AE162" s="189"/>
      <c r="AF162" s="188"/>
      <c r="AG162" s="189"/>
      <c r="AH162" s="188"/>
      <c r="AI162" s="189"/>
      <c r="AJ162" s="188"/>
      <c r="AK162" s="189"/>
      <c r="AL162" s="393"/>
      <c r="AM162" s="189"/>
    </row>
    <row r="163" spans="1:130" ht="16.350000000000001" customHeight="1" x14ac:dyDescent="0.25">
      <c r="A163" s="3319" t="s">
        <v>175</v>
      </c>
      <c r="B163" s="1590" t="s">
        <v>172</v>
      </c>
      <c r="C163" s="1570">
        <f t="shared" si="26"/>
        <v>0</v>
      </c>
      <c r="D163" s="310">
        <f t="shared" si="27"/>
        <v>0</v>
      </c>
      <c r="E163" s="1591">
        <f t="shared" si="27"/>
        <v>0</v>
      </c>
      <c r="F163" s="1571"/>
      <c r="G163" s="96"/>
      <c r="H163" s="1491"/>
      <c r="I163" s="96"/>
      <c r="J163" s="1491"/>
      <c r="K163" s="96"/>
      <c r="L163" s="1491"/>
      <c r="M163" s="383"/>
      <c r="N163" s="383"/>
      <c r="O163" s="96"/>
      <c r="P163" s="1491"/>
      <c r="Q163" s="96"/>
      <c r="R163" s="1571"/>
      <c r="S163" s="96"/>
      <c r="T163" s="1571"/>
      <c r="U163" s="96"/>
      <c r="V163" s="1491"/>
      <c r="W163" s="96"/>
      <c r="X163" s="1571"/>
      <c r="Y163" s="96"/>
      <c r="Z163" s="1592"/>
      <c r="AA163" s="314"/>
      <c r="AB163" s="1592"/>
      <c r="AC163" s="314"/>
      <c r="AD163" s="1592"/>
      <c r="AE163" s="314"/>
      <c r="AF163" s="1592"/>
      <c r="AG163" s="314"/>
      <c r="AH163" s="1592"/>
      <c r="AI163" s="314"/>
      <c r="AJ163" s="1592"/>
      <c r="AK163" s="314"/>
      <c r="AL163" s="1593"/>
      <c r="AM163" s="314"/>
    </row>
    <row r="164" spans="1:130" ht="16.350000000000001" customHeight="1" x14ac:dyDescent="0.25">
      <c r="A164" s="2360"/>
      <c r="B164" s="386" t="s">
        <v>173</v>
      </c>
      <c r="C164" s="1553">
        <f t="shared" si="26"/>
        <v>0</v>
      </c>
      <c r="D164" s="316">
        <f t="shared" si="27"/>
        <v>0</v>
      </c>
      <c r="E164" s="251">
        <f t="shared" si="27"/>
        <v>0</v>
      </c>
      <c r="F164" s="165"/>
      <c r="G164" s="83"/>
      <c r="H164" s="82"/>
      <c r="I164" s="83"/>
      <c r="J164" s="82"/>
      <c r="K164" s="83"/>
      <c r="L164" s="82"/>
      <c r="M164" s="387"/>
      <c r="N164" s="387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88"/>
      <c r="AA164" s="320"/>
      <c r="AB164" s="388"/>
      <c r="AC164" s="320"/>
      <c r="AD164" s="388"/>
      <c r="AE164" s="320"/>
      <c r="AF164" s="388"/>
      <c r="AG164" s="320"/>
      <c r="AH164" s="388"/>
      <c r="AI164" s="320"/>
      <c r="AJ164" s="388"/>
      <c r="AK164" s="320"/>
      <c r="AL164" s="389"/>
      <c r="AM164" s="320"/>
    </row>
    <row r="165" spans="1:130" ht="16.350000000000001" customHeight="1" x14ac:dyDescent="0.25">
      <c r="A165" s="2524"/>
      <c r="B165" s="390" t="s">
        <v>174</v>
      </c>
      <c r="C165" s="361">
        <f t="shared" si="26"/>
        <v>0</v>
      </c>
      <c r="D165" s="362">
        <f>SUM(F165+H165+J165+L165+N165+P165+R165+T165+V165+X165+Z165+AB165+AD165+AF165+AH165+AJ165+AL165)</f>
        <v>0</v>
      </c>
      <c r="E165" s="1594">
        <f>SUM(G165+I165+K165+M165+O165+Q165+S165+U165+W165+Y165+AA165+AC165+AE165+AG165+AI165+AK165+AM165)</f>
        <v>0</v>
      </c>
      <c r="F165" s="194"/>
      <c r="G165" s="93"/>
      <c r="H165" s="54"/>
      <c r="I165" s="93"/>
      <c r="J165" s="54"/>
      <c r="K165" s="93"/>
      <c r="L165" s="54"/>
      <c r="M165" s="392"/>
      <c r="N165" s="392"/>
      <c r="O165" s="93"/>
      <c r="P165" s="54"/>
      <c r="Q165" s="93"/>
      <c r="R165" s="194"/>
      <c r="S165" s="93"/>
      <c r="T165" s="194"/>
      <c r="U165" s="93"/>
      <c r="V165" s="54"/>
      <c r="W165" s="93"/>
      <c r="X165" s="194"/>
      <c r="Y165" s="93"/>
      <c r="Z165" s="188"/>
      <c r="AA165" s="189"/>
      <c r="AB165" s="188"/>
      <c r="AC165" s="189"/>
      <c r="AD165" s="188"/>
      <c r="AE165" s="189"/>
      <c r="AF165" s="188"/>
      <c r="AG165" s="189"/>
      <c r="AH165" s="188"/>
      <c r="AI165" s="189"/>
      <c r="AJ165" s="188"/>
      <c r="AK165" s="189"/>
      <c r="AL165" s="393"/>
      <c r="AM165" s="189"/>
    </row>
    <row r="166" spans="1:130" ht="31.35" customHeight="1" x14ac:dyDescent="0.25">
      <c r="A166" s="372" t="s">
        <v>176</v>
      </c>
      <c r="B166" s="372"/>
      <c r="C166" s="372"/>
      <c r="D166" s="372"/>
      <c r="E166" s="19"/>
      <c r="F166" s="19"/>
      <c r="G166" s="19"/>
      <c r="H166" s="19"/>
      <c r="I166" s="19"/>
      <c r="J166" s="19"/>
      <c r="K166" s="19"/>
      <c r="L166" s="19"/>
      <c r="M166" s="199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3317" t="s">
        <v>25</v>
      </c>
      <c r="B167" s="3317" t="s">
        <v>26</v>
      </c>
      <c r="C167" s="3310" t="s">
        <v>64</v>
      </c>
      <c r="D167" s="2587"/>
      <c r="E167" s="2588"/>
      <c r="F167" s="2581" t="s">
        <v>28</v>
      </c>
      <c r="G167" s="2589"/>
      <c r="H167" s="2589"/>
      <c r="I167" s="2589"/>
      <c r="J167" s="2589"/>
      <c r="K167" s="2589"/>
      <c r="L167" s="2589"/>
      <c r="M167" s="2589"/>
      <c r="N167" s="2589"/>
      <c r="O167" s="2582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518"/>
      <c r="B168" s="2518"/>
      <c r="C168" s="2376"/>
      <c r="D168" s="2357"/>
      <c r="E168" s="2506"/>
      <c r="F168" s="2581" t="s">
        <v>168</v>
      </c>
      <c r="G168" s="2582"/>
      <c r="H168" s="2581" t="s">
        <v>141</v>
      </c>
      <c r="I168" s="2582"/>
      <c r="J168" s="2581" t="s">
        <v>169</v>
      </c>
      <c r="K168" s="2582"/>
      <c r="L168" s="2581" t="s">
        <v>170</v>
      </c>
      <c r="M168" s="2582"/>
      <c r="N168" s="2581" t="s">
        <v>143</v>
      </c>
      <c r="O168" s="2582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353"/>
      <c r="B169" s="2353"/>
      <c r="C169" s="1537" t="s">
        <v>17</v>
      </c>
      <c r="D169" s="1586" t="s">
        <v>18</v>
      </c>
      <c r="E169" s="1344" t="s">
        <v>19</v>
      </c>
      <c r="F169" s="1587" t="s">
        <v>18</v>
      </c>
      <c r="G169" s="1344" t="s">
        <v>19</v>
      </c>
      <c r="H169" s="1587" t="s">
        <v>18</v>
      </c>
      <c r="I169" s="1344" t="s">
        <v>19</v>
      </c>
      <c r="J169" s="1587" t="s">
        <v>18</v>
      </c>
      <c r="K169" s="1344" t="s">
        <v>19</v>
      </c>
      <c r="L169" s="1587" t="s">
        <v>18</v>
      </c>
      <c r="M169" s="1344" t="s">
        <v>19</v>
      </c>
      <c r="N169" s="1587" t="s">
        <v>18</v>
      </c>
      <c r="O169" s="1344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3317" t="s">
        <v>177</v>
      </c>
      <c r="B170" s="1590" t="s">
        <v>178</v>
      </c>
      <c r="C170" s="1570">
        <f t="shared" ref="C170:C175" si="28">SUM(D170+E170)</f>
        <v>0</v>
      </c>
      <c r="D170" s="310">
        <f>SUM(F170+H170+J170+L170+N170)</f>
        <v>0</v>
      </c>
      <c r="E170" s="1591">
        <f t="shared" ref="D170:E175" si="29">SUM(G170+I170+K170+M170+O170)</f>
        <v>0</v>
      </c>
      <c r="F170" s="1571"/>
      <c r="G170" s="394"/>
      <c r="H170" s="1491"/>
      <c r="I170" s="96"/>
      <c r="J170" s="1571"/>
      <c r="K170" s="394"/>
      <c r="L170" s="1491"/>
      <c r="M170" s="96"/>
      <c r="N170" s="1571"/>
      <c r="O170" s="96"/>
      <c r="P170" s="510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518"/>
      <c r="B171" s="395" t="s">
        <v>179</v>
      </c>
      <c r="C171" s="350">
        <f t="shared" si="28"/>
        <v>0</v>
      </c>
      <c r="D171" s="351">
        <f t="shared" si="29"/>
        <v>0</v>
      </c>
      <c r="E171" s="396">
        <f t="shared" si="29"/>
        <v>0</v>
      </c>
      <c r="F171" s="353"/>
      <c r="G171" s="397"/>
      <c r="H171" s="355"/>
      <c r="I171" s="356"/>
      <c r="J171" s="353"/>
      <c r="K171" s="397"/>
      <c r="L171" s="355"/>
      <c r="M171" s="356"/>
      <c r="N171" s="353"/>
      <c r="O171" s="356"/>
      <c r="P171" s="510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353"/>
      <c r="B172" s="398" t="s">
        <v>180</v>
      </c>
      <c r="C172" s="399">
        <f t="shared" si="28"/>
        <v>0</v>
      </c>
      <c r="D172" s="327">
        <f t="shared" si="29"/>
        <v>0</v>
      </c>
      <c r="E172" s="255">
        <f t="shared" si="29"/>
        <v>0</v>
      </c>
      <c r="F172" s="329"/>
      <c r="G172" s="400"/>
      <c r="H172" s="105"/>
      <c r="I172" s="106"/>
      <c r="J172" s="329"/>
      <c r="K172" s="400"/>
      <c r="L172" s="105"/>
      <c r="M172" s="106"/>
      <c r="N172" s="329"/>
      <c r="O172" s="106"/>
      <c r="P172" s="510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3317" t="s">
        <v>181</v>
      </c>
      <c r="B173" s="1595" t="s">
        <v>178</v>
      </c>
      <c r="C173" s="1570">
        <f t="shared" si="28"/>
        <v>0</v>
      </c>
      <c r="D173" s="310">
        <f t="shared" si="29"/>
        <v>0</v>
      </c>
      <c r="E173" s="1591">
        <f t="shared" si="29"/>
        <v>0</v>
      </c>
      <c r="F173" s="1491"/>
      <c r="G173" s="96"/>
      <c r="H173" s="1491"/>
      <c r="I173" s="394"/>
      <c r="J173" s="1491"/>
      <c r="K173" s="96"/>
      <c r="L173" s="1571"/>
      <c r="M173" s="394"/>
      <c r="N173" s="1491"/>
      <c r="O173" s="96"/>
      <c r="P173" s="510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518"/>
      <c r="B174" s="395" t="s">
        <v>179</v>
      </c>
      <c r="C174" s="321">
        <f t="shared" si="28"/>
        <v>0</v>
      </c>
      <c r="D174" s="322">
        <f t="shared" si="29"/>
        <v>0</v>
      </c>
      <c r="E174" s="402">
        <f t="shared" si="29"/>
        <v>0</v>
      </c>
      <c r="F174" s="355"/>
      <c r="G174" s="356"/>
      <c r="H174" s="82"/>
      <c r="I174" s="169"/>
      <c r="J174" s="82"/>
      <c r="K174" s="83"/>
      <c r="L174" s="165"/>
      <c r="M174" s="169"/>
      <c r="N174" s="82"/>
      <c r="O174" s="83"/>
      <c r="P174" s="510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353"/>
      <c r="B175" s="403" t="s">
        <v>180</v>
      </c>
      <c r="C175" s="256">
        <f t="shared" si="28"/>
        <v>0</v>
      </c>
      <c r="D175" s="324">
        <f t="shared" si="29"/>
        <v>0</v>
      </c>
      <c r="E175" s="140">
        <f>SUM(G175+I175+K175+M175+O175)</f>
        <v>0</v>
      </c>
      <c r="F175" s="54"/>
      <c r="G175" s="93"/>
      <c r="H175" s="54"/>
      <c r="I175" s="404"/>
      <c r="J175" s="54"/>
      <c r="K175" s="93"/>
      <c r="L175" s="194"/>
      <c r="M175" s="404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3318" t="s">
        <v>182</v>
      </c>
      <c r="B176" s="3318"/>
      <c r="C176" s="3318"/>
      <c r="D176" s="3318"/>
      <c r="E176" s="3318"/>
      <c r="F176" s="3318"/>
      <c r="G176" s="3318"/>
      <c r="H176" s="3318"/>
      <c r="I176" s="3318"/>
      <c r="J176" s="3318"/>
      <c r="K176" s="3318"/>
      <c r="L176" s="3318"/>
      <c r="M176" s="3318"/>
      <c r="N176" s="3318"/>
      <c r="O176" s="3318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3310" t="s">
        <v>183</v>
      </c>
      <c r="B177" s="2588"/>
      <c r="C177" s="3310" t="s">
        <v>64</v>
      </c>
      <c r="D177" s="2587"/>
      <c r="E177" s="2588"/>
      <c r="F177" s="2581" t="s">
        <v>28</v>
      </c>
      <c r="G177" s="2589"/>
      <c r="H177" s="2589"/>
      <c r="I177" s="2589"/>
      <c r="J177" s="2589"/>
      <c r="K177" s="2589"/>
      <c r="L177" s="2589"/>
      <c r="M177" s="2589"/>
      <c r="N177" s="2589"/>
      <c r="O177" s="2589"/>
      <c r="P177" s="2589"/>
      <c r="Q177" s="2582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505"/>
      <c r="B178" s="2331"/>
      <c r="C178" s="2376"/>
      <c r="D178" s="2357"/>
      <c r="E178" s="2506"/>
      <c r="F178" s="2581" t="s">
        <v>141</v>
      </c>
      <c r="G178" s="2582"/>
      <c r="H178" s="2581" t="s">
        <v>169</v>
      </c>
      <c r="I178" s="2582"/>
      <c r="J178" s="2581" t="s">
        <v>170</v>
      </c>
      <c r="K178" s="2582"/>
      <c r="L178" s="2581" t="s">
        <v>184</v>
      </c>
      <c r="M178" s="2582"/>
      <c r="N178" s="2581" t="s">
        <v>185</v>
      </c>
      <c r="O178" s="2582"/>
      <c r="P178" s="2581" t="s">
        <v>186</v>
      </c>
      <c r="Q178" s="2582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376"/>
      <c r="B179" s="2506"/>
      <c r="C179" s="1537" t="s">
        <v>17</v>
      </c>
      <c r="D179" s="1586" t="s">
        <v>18</v>
      </c>
      <c r="E179" s="1344" t="s">
        <v>19</v>
      </c>
      <c r="F179" s="1587" t="s">
        <v>18</v>
      </c>
      <c r="G179" s="1344" t="s">
        <v>19</v>
      </c>
      <c r="H179" s="1587" t="s">
        <v>18</v>
      </c>
      <c r="I179" s="1344" t="s">
        <v>19</v>
      </c>
      <c r="J179" s="1587" t="s">
        <v>18</v>
      </c>
      <c r="K179" s="1596" t="s">
        <v>19</v>
      </c>
      <c r="L179" s="1587" t="s">
        <v>18</v>
      </c>
      <c r="M179" s="1344" t="s">
        <v>19</v>
      </c>
      <c r="N179" s="1587" t="s">
        <v>18</v>
      </c>
      <c r="O179" s="1344" t="s">
        <v>19</v>
      </c>
      <c r="P179" s="1587" t="s">
        <v>18</v>
      </c>
      <c r="Q179" s="1596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3315" t="s">
        <v>187</v>
      </c>
      <c r="B180" s="3316"/>
      <c r="C180" s="1570">
        <f>SUM(D180+E180)</f>
        <v>24</v>
      </c>
      <c r="D180" s="310">
        <f t="shared" ref="D180:E182" si="30">SUM(F180+H180+J180+L180+N180+P180)</f>
        <v>14</v>
      </c>
      <c r="E180" s="1591">
        <f t="shared" si="30"/>
        <v>10</v>
      </c>
      <c r="F180" s="1571">
        <v>7</v>
      </c>
      <c r="G180" s="394">
        <v>2</v>
      </c>
      <c r="H180" s="1491">
        <v>3</v>
      </c>
      <c r="I180" s="96">
        <v>2</v>
      </c>
      <c r="J180" s="1571">
        <v>2</v>
      </c>
      <c r="K180" s="96">
        <v>3</v>
      </c>
      <c r="L180" s="1571">
        <v>2</v>
      </c>
      <c r="M180" s="394">
        <v>2</v>
      </c>
      <c r="N180" s="1491">
        <v>0</v>
      </c>
      <c r="O180" s="96">
        <v>1</v>
      </c>
      <c r="P180" s="1571">
        <v>0</v>
      </c>
      <c r="Q180" s="96">
        <v>0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347" t="s">
        <v>188</v>
      </c>
      <c r="B181" s="2348"/>
      <c r="C181" s="321">
        <f>SUM(D181+E181)</f>
        <v>98</v>
      </c>
      <c r="D181" s="322">
        <f t="shared" si="30"/>
        <v>51</v>
      </c>
      <c r="E181" s="396">
        <f t="shared" si="30"/>
        <v>47</v>
      </c>
      <c r="F181" s="353">
        <v>13</v>
      </c>
      <c r="G181" s="397">
        <v>11</v>
      </c>
      <c r="H181" s="355">
        <v>16</v>
      </c>
      <c r="I181" s="356">
        <v>8</v>
      </c>
      <c r="J181" s="353">
        <v>11</v>
      </c>
      <c r="K181" s="356">
        <v>11</v>
      </c>
      <c r="L181" s="353">
        <v>6</v>
      </c>
      <c r="M181" s="397">
        <v>7</v>
      </c>
      <c r="N181" s="355">
        <v>5</v>
      </c>
      <c r="O181" s="356">
        <v>4</v>
      </c>
      <c r="P181" s="353">
        <v>0</v>
      </c>
      <c r="Q181" s="356">
        <v>6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317" t="s">
        <v>189</v>
      </c>
      <c r="B182" s="2318"/>
      <c r="C182" s="406">
        <f>SUM(D182+E182)</f>
        <v>44</v>
      </c>
      <c r="D182" s="322">
        <f t="shared" si="30"/>
        <v>20</v>
      </c>
      <c r="E182" s="402">
        <f t="shared" si="30"/>
        <v>24</v>
      </c>
      <c r="F182" s="165">
        <v>3</v>
      </c>
      <c r="G182" s="169">
        <v>12</v>
      </c>
      <c r="H182" s="82">
        <v>2</v>
      </c>
      <c r="I182" s="83">
        <v>4</v>
      </c>
      <c r="J182" s="165">
        <v>6</v>
      </c>
      <c r="K182" s="83">
        <v>1</v>
      </c>
      <c r="L182" s="165">
        <v>4</v>
      </c>
      <c r="M182" s="169">
        <v>2</v>
      </c>
      <c r="N182" s="82">
        <v>2</v>
      </c>
      <c r="O182" s="83">
        <v>2</v>
      </c>
      <c r="P182" s="165">
        <v>3</v>
      </c>
      <c r="Q182" s="83">
        <v>3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515" t="s">
        <v>190</v>
      </c>
      <c r="B183" s="2516"/>
      <c r="C183" s="407"/>
      <c r="D183" s="408"/>
      <c r="E183" s="1597"/>
      <c r="F183" s="410"/>
      <c r="G183" s="411"/>
      <c r="H183" s="412"/>
      <c r="I183" s="413"/>
      <c r="J183" s="1598"/>
      <c r="K183" s="1599"/>
      <c r="L183" s="410"/>
      <c r="M183" s="411"/>
      <c r="N183" s="412"/>
      <c r="O183" s="413"/>
      <c r="P183" s="1598"/>
      <c r="Q183" s="1599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2581" t="s">
        <v>64</v>
      </c>
      <c r="B184" s="2582"/>
      <c r="C184" s="1541">
        <f>SUM(C180:C182)</f>
        <v>166</v>
      </c>
      <c r="D184" s="1600">
        <f>SUM(D180:D182)</f>
        <v>85</v>
      </c>
      <c r="E184" s="1542">
        <f>SUM(E180:E182)</f>
        <v>81</v>
      </c>
      <c r="F184" s="1541">
        <f>SUM(F180:F182)</f>
        <v>23</v>
      </c>
      <c r="G184" s="1542">
        <f t="shared" ref="G184:Q184" si="31">SUM(G180:G182)</f>
        <v>25</v>
      </c>
      <c r="H184" s="1541">
        <f t="shared" si="31"/>
        <v>21</v>
      </c>
      <c r="I184" s="1542">
        <f t="shared" si="31"/>
        <v>14</v>
      </c>
      <c r="J184" s="1541">
        <f t="shared" si="31"/>
        <v>19</v>
      </c>
      <c r="K184" s="1542">
        <f t="shared" si="31"/>
        <v>15</v>
      </c>
      <c r="L184" s="1541">
        <f t="shared" si="31"/>
        <v>12</v>
      </c>
      <c r="M184" s="1542">
        <f t="shared" si="31"/>
        <v>11</v>
      </c>
      <c r="N184" s="1541">
        <f t="shared" si="31"/>
        <v>7</v>
      </c>
      <c r="O184" s="1542">
        <f t="shared" si="31"/>
        <v>7</v>
      </c>
      <c r="P184" s="1541">
        <f t="shared" si="31"/>
        <v>3</v>
      </c>
      <c r="Q184" s="1545">
        <f t="shared" si="31"/>
        <v>9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191</v>
      </c>
      <c r="M185" s="1449"/>
      <c r="N185" s="1449"/>
      <c r="O185" s="1449"/>
      <c r="P185" s="1449"/>
    </row>
    <row r="186" spans="1:130" ht="31.35" customHeight="1" x14ac:dyDescent="0.25">
      <c r="A186" s="418" t="s">
        <v>192</v>
      </c>
      <c r="B186" s="419"/>
      <c r="C186" s="419"/>
      <c r="D186" s="419"/>
      <c r="E186" s="419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3310" t="s">
        <v>193</v>
      </c>
      <c r="B187" s="2919"/>
      <c r="C187" s="3311" t="s">
        <v>113</v>
      </c>
      <c r="D187" s="2335"/>
      <c r="E187" s="2336"/>
      <c r="F187" s="3312" t="s">
        <v>28</v>
      </c>
      <c r="G187" s="3313"/>
      <c r="H187" s="3313"/>
      <c r="I187" s="3313"/>
      <c r="J187" s="3313"/>
      <c r="K187" s="3313"/>
      <c r="L187" s="3313"/>
      <c r="M187" s="3313"/>
      <c r="N187" s="3313"/>
      <c r="O187" s="3313"/>
      <c r="P187" s="3313"/>
      <c r="Q187" s="3314"/>
    </row>
    <row r="188" spans="1:130" ht="16.350000000000001" customHeight="1" x14ac:dyDescent="0.25">
      <c r="A188" s="2505"/>
      <c r="B188" s="2331"/>
      <c r="C188" s="2337"/>
      <c r="D188" s="2338"/>
      <c r="E188" s="2339"/>
      <c r="F188" s="3307" t="s">
        <v>114</v>
      </c>
      <c r="G188" s="3308"/>
      <c r="H188" s="3307" t="s">
        <v>115</v>
      </c>
      <c r="I188" s="3308"/>
      <c r="J188" s="3307" t="s">
        <v>116</v>
      </c>
      <c r="K188" s="3308"/>
      <c r="L188" s="3307" t="s">
        <v>117</v>
      </c>
      <c r="M188" s="3308"/>
      <c r="N188" s="3307" t="s">
        <v>118</v>
      </c>
      <c r="O188" s="3308"/>
      <c r="P188" s="2343" t="s">
        <v>194</v>
      </c>
      <c r="Q188" s="2344"/>
    </row>
    <row r="189" spans="1:130" ht="16.350000000000001" customHeight="1" x14ac:dyDescent="0.25">
      <c r="A189" s="2376"/>
      <c r="B189" s="2506"/>
      <c r="C189" s="1540" t="s">
        <v>17</v>
      </c>
      <c r="D189" s="1554" t="s">
        <v>18</v>
      </c>
      <c r="E189" s="1539" t="s">
        <v>19</v>
      </c>
      <c r="F189" s="1538" t="s">
        <v>18</v>
      </c>
      <c r="G189" s="1567" t="s">
        <v>19</v>
      </c>
      <c r="H189" s="1538" t="s">
        <v>18</v>
      </c>
      <c r="I189" s="1567" t="s">
        <v>19</v>
      </c>
      <c r="J189" s="1538" t="s">
        <v>18</v>
      </c>
      <c r="K189" s="1567" t="s">
        <v>19</v>
      </c>
      <c r="L189" s="1538" t="s">
        <v>18</v>
      </c>
      <c r="M189" s="1567" t="s">
        <v>19</v>
      </c>
      <c r="N189" s="1538" t="s">
        <v>18</v>
      </c>
      <c r="O189" s="1567" t="s">
        <v>19</v>
      </c>
      <c r="P189" s="1538" t="s">
        <v>18</v>
      </c>
      <c r="Q189" s="1567" t="s">
        <v>19</v>
      </c>
    </row>
    <row r="190" spans="1:130" ht="16.350000000000001" customHeight="1" x14ac:dyDescent="0.25">
      <c r="A190" s="3303" t="s">
        <v>195</v>
      </c>
      <c r="B190" s="3304"/>
      <c r="C190" s="1389">
        <f>SUM(D190+E190)</f>
        <v>0</v>
      </c>
      <c r="D190" s="80">
        <f>SUM(F190+H190+J190+L190+N190+P190)</f>
        <v>0</v>
      </c>
      <c r="E190" s="425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317" t="s">
        <v>196</v>
      </c>
      <c r="B191" s="2318"/>
      <c r="C191" s="88">
        <f>SUM(D191+E191)</f>
        <v>0</v>
      </c>
      <c r="D191" s="89">
        <f t="shared" ref="D191:E191" si="32">SUM(F191+H191+J191+L191+N191+P191)</f>
        <v>0</v>
      </c>
      <c r="E191" s="426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494" t="s">
        <v>197</v>
      </c>
      <c r="B192" s="2495"/>
      <c r="C192" s="49">
        <f>SUM(D192+E192)</f>
        <v>0</v>
      </c>
      <c r="D192" s="92">
        <f>SUM(F192+H192+J192+L192+N192+P192)</f>
        <v>0</v>
      </c>
      <c r="E192" s="185">
        <f>SUM(G192+I192+K192+M192+O192+Q192)</f>
        <v>0</v>
      </c>
      <c r="F192" s="257">
        <f t="shared" ref="F192:Q192" si="33">SUM(F190:F191)</f>
        <v>0</v>
      </c>
      <c r="G192" s="325">
        <f t="shared" si="33"/>
        <v>0</v>
      </c>
      <c r="H192" s="257">
        <f t="shared" si="33"/>
        <v>0</v>
      </c>
      <c r="I192" s="325">
        <f t="shared" si="33"/>
        <v>0</v>
      </c>
      <c r="J192" s="257">
        <f t="shared" si="33"/>
        <v>0</v>
      </c>
      <c r="K192" s="325">
        <f t="shared" si="33"/>
        <v>0</v>
      </c>
      <c r="L192" s="257">
        <f t="shared" si="33"/>
        <v>0</v>
      </c>
      <c r="M192" s="325">
        <f t="shared" si="33"/>
        <v>0</v>
      </c>
      <c r="N192" s="257">
        <f t="shared" si="33"/>
        <v>0</v>
      </c>
      <c r="O192" s="325">
        <f t="shared" si="33"/>
        <v>0</v>
      </c>
      <c r="P192" s="257">
        <f t="shared" si="33"/>
        <v>0</v>
      </c>
      <c r="Q192" s="325">
        <f t="shared" si="33"/>
        <v>0</v>
      </c>
    </row>
    <row r="193" spans="1:130" ht="31.35" customHeight="1" x14ac:dyDescent="0.25">
      <c r="A193" s="418" t="s">
        <v>198</v>
      </c>
      <c r="B193" s="418"/>
      <c r="C193" s="418"/>
      <c r="D193" s="418"/>
      <c r="E193" s="418"/>
      <c r="F193" s="418"/>
      <c r="G193" s="418"/>
      <c r="H193" s="418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3297" t="s">
        <v>199</v>
      </c>
      <c r="B194" s="2885"/>
      <c r="C194" s="3298" t="s">
        <v>64</v>
      </c>
      <c r="D194" s="2901"/>
      <c r="E194" s="2902"/>
      <c r="F194" s="3305" t="s">
        <v>28</v>
      </c>
      <c r="G194" s="3305"/>
      <c r="H194" s="3305"/>
      <c r="I194" s="3305"/>
      <c r="J194" s="3305"/>
      <c r="K194" s="3305"/>
      <c r="L194" s="3305"/>
      <c r="M194" s="3305"/>
      <c r="N194" s="3305"/>
      <c r="O194" s="3305"/>
      <c r="P194" s="3305"/>
      <c r="Q194" s="3305"/>
      <c r="R194" s="3305"/>
      <c r="S194" s="3305"/>
      <c r="T194" s="3305"/>
      <c r="U194" s="3305"/>
      <c r="V194" s="3305"/>
      <c r="W194" s="3305"/>
      <c r="X194" s="3305"/>
      <c r="Y194" s="3305"/>
      <c r="Z194" s="3305"/>
      <c r="AA194" s="3305"/>
      <c r="AB194" s="3305"/>
      <c r="AC194" s="3306"/>
      <c r="AD194" s="2904" t="s">
        <v>200</v>
      </c>
      <c r="AE194" s="2905"/>
    </row>
    <row r="195" spans="1:130" ht="21" customHeight="1" x14ac:dyDescent="0.25">
      <c r="A195" s="2459"/>
      <c r="B195" s="2278"/>
      <c r="C195" s="2483"/>
      <c r="D195" s="2305"/>
      <c r="E195" s="2484"/>
      <c r="F195" s="3300" t="s">
        <v>201</v>
      </c>
      <c r="G195" s="3301"/>
      <c r="H195" s="2460" t="s">
        <v>202</v>
      </c>
      <c r="I195" s="2461"/>
      <c r="J195" s="2460" t="s">
        <v>203</v>
      </c>
      <c r="K195" s="2461"/>
      <c r="L195" s="2460" t="s">
        <v>204</v>
      </c>
      <c r="M195" s="2461"/>
      <c r="N195" s="2460" t="s">
        <v>205</v>
      </c>
      <c r="O195" s="2461"/>
      <c r="P195" s="2460" t="s">
        <v>206</v>
      </c>
      <c r="Q195" s="2461"/>
      <c r="R195" s="2460" t="s">
        <v>207</v>
      </c>
      <c r="S195" s="2461"/>
      <c r="T195" s="3302" t="s">
        <v>208</v>
      </c>
      <c r="U195" s="3302"/>
      <c r="V195" s="3302" t="s">
        <v>209</v>
      </c>
      <c r="W195" s="3302"/>
      <c r="X195" s="3302" t="s">
        <v>210</v>
      </c>
      <c r="Y195" s="3302"/>
      <c r="Z195" s="3307" t="s">
        <v>114</v>
      </c>
      <c r="AA195" s="3308"/>
      <c r="AB195" s="3307" t="s">
        <v>115</v>
      </c>
      <c r="AC195" s="3309"/>
      <c r="AD195" s="2310"/>
      <c r="AE195" s="2488"/>
    </row>
    <row r="196" spans="1:130" ht="16.350000000000001" customHeight="1" x14ac:dyDescent="0.25">
      <c r="A196" s="2460"/>
      <c r="B196" s="2461"/>
      <c r="C196" s="1602" t="s">
        <v>211</v>
      </c>
      <c r="D196" s="1603" t="s">
        <v>18</v>
      </c>
      <c r="E196" s="1349" t="s">
        <v>19</v>
      </c>
      <c r="F196" s="1604" t="s">
        <v>18</v>
      </c>
      <c r="G196" s="1605" t="s">
        <v>19</v>
      </c>
      <c r="H196" s="1604" t="s">
        <v>18</v>
      </c>
      <c r="I196" s="1605" t="s">
        <v>19</v>
      </c>
      <c r="J196" s="1604" t="s">
        <v>18</v>
      </c>
      <c r="K196" s="1605" t="s">
        <v>19</v>
      </c>
      <c r="L196" s="1604" t="s">
        <v>18</v>
      </c>
      <c r="M196" s="1605" t="s">
        <v>19</v>
      </c>
      <c r="N196" s="1604" t="s">
        <v>18</v>
      </c>
      <c r="O196" s="1605" t="s">
        <v>19</v>
      </c>
      <c r="P196" s="1604" t="s">
        <v>18</v>
      </c>
      <c r="Q196" s="1605" t="s">
        <v>19</v>
      </c>
      <c r="R196" s="1604" t="s">
        <v>18</v>
      </c>
      <c r="S196" s="1605" t="s">
        <v>19</v>
      </c>
      <c r="T196" s="1604" t="s">
        <v>18</v>
      </c>
      <c r="U196" s="1605" t="s">
        <v>19</v>
      </c>
      <c r="V196" s="1604" t="s">
        <v>18</v>
      </c>
      <c r="W196" s="1605" t="s">
        <v>19</v>
      </c>
      <c r="X196" s="1604" t="s">
        <v>18</v>
      </c>
      <c r="Y196" s="1605" t="s">
        <v>19</v>
      </c>
      <c r="Z196" s="1604" t="s">
        <v>18</v>
      </c>
      <c r="AA196" s="1605" t="s">
        <v>19</v>
      </c>
      <c r="AB196" s="1604" t="s">
        <v>18</v>
      </c>
      <c r="AC196" s="1606" t="s">
        <v>19</v>
      </c>
      <c r="AD196" s="1607" t="s">
        <v>18</v>
      </c>
      <c r="AE196" s="1605" t="s">
        <v>19</v>
      </c>
    </row>
    <row r="197" spans="1:130" ht="16.350000000000001" customHeight="1" x14ac:dyDescent="0.25">
      <c r="A197" s="3296" t="s">
        <v>212</v>
      </c>
      <c r="B197" s="1608" t="s">
        <v>129</v>
      </c>
      <c r="C197" s="1609">
        <f>SUM(D197+E197)</f>
        <v>0</v>
      </c>
      <c r="D197" s="436">
        <f>SUM(F197+H197+J197+L197+N197+P197+R197+T197+V197+X197+Z197+AB197)</f>
        <v>0</v>
      </c>
      <c r="E197" s="1610">
        <f>SUM(G197+I197+K197+M197+O197+Q197+S197+U197+W197+Y197+AA197+AC197)</f>
        <v>0</v>
      </c>
      <c r="F197" s="1611"/>
      <c r="G197" s="1612"/>
      <c r="H197" s="1611"/>
      <c r="I197" s="1612"/>
      <c r="J197" s="1611"/>
      <c r="K197" s="1612"/>
      <c r="L197" s="1611"/>
      <c r="M197" s="1612"/>
      <c r="N197" s="1611"/>
      <c r="O197" s="1612"/>
      <c r="P197" s="1611"/>
      <c r="Q197" s="1613"/>
      <c r="R197" s="1611"/>
      <c r="S197" s="1613"/>
      <c r="T197" s="1611"/>
      <c r="U197" s="1612"/>
      <c r="V197" s="1611"/>
      <c r="W197" s="1612"/>
      <c r="X197" s="1611"/>
      <c r="Y197" s="1613"/>
      <c r="Z197" s="1611"/>
      <c r="AA197" s="1613"/>
      <c r="AB197" s="1611"/>
      <c r="AC197" s="1614"/>
      <c r="AD197" s="1612"/>
      <c r="AE197" s="1613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296"/>
      <c r="B198" s="442" t="s">
        <v>213</v>
      </c>
      <c r="C198" s="1615">
        <f>SUM(D198+E198)</f>
        <v>0</v>
      </c>
      <c r="D198" s="444">
        <f>SUM(F198+H198+J198+L198+N198+P198+R198+T198+V198+X198+Z198+AB198)</f>
        <v>0</v>
      </c>
      <c r="E198" s="445">
        <f>SUM(G198+I198+K198+M198+O198+Q198+S198+U198+W198+Y198+AA198+AC198)</f>
        <v>0</v>
      </c>
      <c r="F198" s="446"/>
      <c r="G198" s="447"/>
      <c r="H198" s="446"/>
      <c r="I198" s="447"/>
      <c r="J198" s="446"/>
      <c r="K198" s="447"/>
      <c r="L198" s="446"/>
      <c r="M198" s="447"/>
      <c r="N198" s="446"/>
      <c r="O198" s="447"/>
      <c r="P198" s="446"/>
      <c r="Q198" s="448"/>
      <c r="R198" s="446"/>
      <c r="S198" s="448"/>
      <c r="T198" s="446"/>
      <c r="U198" s="447"/>
      <c r="V198" s="446"/>
      <c r="W198" s="447"/>
      <c r="X198" s="446"/>
      <c r="Y198" s="448"/>
      <c r="Z198" s="446"/>
      <c r="AA198" s="448"/>
      <c r="AB198" s="446"/>
      <c r="AC198" s="449"/>
      <c r="AD198" s="450"/>
      <c r="AE198" s="448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478" t="s">
        <v>214</v>
      </c>
      <c r="B199" s="2479"/>
      <c r="C199" s="1616">
        <f>SUM(D199+E199)</f>
        <v>0</v>
      </c>
      <c r="D199" s="1617">
        <f>SUM(D197+D198)</f>
        <v>0</v>
      </c>
      <c r="E199" s="1618">
        <f>SUM(E197+E198)</f>
        <v>0</v>
      </c>
      <c r="F199" s="1616">
        <f>SUM(F197+F198)</f>
        <v>0</v>
      </c>
      <c r="G199" s="1619">
        <f t="shared" ref="G199:AC199" si="34">SUM(G197+G198)</f>
        <v>0</v>
      </c>
      <c r="H199" s="1616">
        <f t="shared" si="34"/>
        <v>0</v>
      </c>
      <c r="I199" s="1619">
        <f t="shared" si="34"/>
        <v>0</v>
      </c>
      <c r="J199" s="1616">
        <f t="shared" si="34"/>
        <v>0</v>
      </c>
      <c r="K199" s="1619">
        <f t="shared" si="34"/>
        <v>0</v>
      </c>
      <c r="L199" s="1616">
        <f t="shared" si="34"/>
        <v>0</v>
      </c>
      <c r="M199" s="1619">
        <f t="shared" si="34"/>
        <v>0</v>
      </c>
      <c r="N199" s="1616">
        <f t="shared" si="34"/>
        <v>0</v>
      </c>
      <c r="O199" s="1619">
        <f t="shared" si="34"/>
        <v>0</v>
      </c>
      <c r="P199" s="1616">
        <f t="shared" si="34"/>
        <v>0</v>
      </c>
      <c r="Q199" s="1619">
        <f t="shared" si="34"/>
        <v>0</v>
      </c>
      <c r="R199" s="1616">
        <f t="shared" si="34"/>
        <v>0</v>
      </c>
      <c r="S199" s="1619">
        <f t="shared" si="34"/>
        <v>0</v>
      </c>
      <c r="T199" s="1616">
        <f t="shared" si="34"/>
        <v>0</v>
      </c>
      <c r="U199" s="1619">
        <f t="shared" si="34"/>
        <v>0</v>
      </c>
      <c r="V199" s="1616">
        <f t="shared" si="34"/>
        <v>0</v>
      </c>
      <c r="W199" s="1619">
        <f t="shared" si="34"/>
        <v>0</v>
      </c>
      <c r="X199" s="1616">
        <f t="shared" si="34"/>
        <v>0</v>
      </c>
      <c r="Y199" s="1619">
        <f t="shared" si="34"/>
        <v>0</v>
      </c>
      <c r="Z199" s="1616">
        <f t="shared" si="34"/>
        <v>0</v>
      </c>
      <c r="AA199" s="1619">
        <f t="shared" si="34"/>
        <v>0</v>
      </c>
      <c r="AB199" s="1616">
        <f t="shared" si="34"/>
        <v>0</v>
      </c>
      <c r="AC199" s="1620">
        <f t="shared" si="34"/>
        <v>0</v>
      </c>
      <c r="AD199" s="1621">
        <f>SUM(AD197+AD198)</f>
        <v>0</v>
      </c>
      <c r="AE199" s="1619">
        <f>SUM(AE197+AE198)</f>
        <v>0</v>
      </c>
    </row>
    <row r="200" spans="1:130" ht="24" customHeight="1" x14ac:dyDescent="0.25">
      <c r="A200" s="418" t="s">
        <v>215</v>
      </c>
      <c r="B200" s="418"/>
      <c r="C200" s="418"/>
      <c r="D200" s="418"/>
      <c r="E200" s="418"/>
      <c r="F200" s="418"/>
      <c r="I200" s="374"/>
      <c r="J200" s="374"/>
      <c r="K200" s="374"/>
      <c r="L200" s="374"/>
      <c r="M200" s="374"/>
      <c r="N200" s="374"/>
      <c r="O200" s="374"/>
      <c r="P200" s="374"/>
      <c r="Q200" s="374"/>
    </row>
    <row r="201" spans="1:130" ht="15" customHeight="1" x14ac:dyDescent="0.25">
      <c r="A201" s="3297" t="s">
        <v>216</v>
      </c>
      <c r="B201" s="2885"/>
      <c r="C201" s="3298" t="s">
        <v>64</v>
      </c>
      <c r="D201" s="2901"/>
      <c r="E201" s="2902"/>
      <c r="F201" s="3292" t="s">
        <v>28</v>
      </c>
      <c r="G201" s="3293"/>
      <c r="H201" s="3293"/>
      <c r="I201" s="3293"/>
      <c r="J201" s="3293"/>
      <c r="K201" s="3293"/>
      <c r="L201" s="3293"/>
      <c r="M201" s="3293"/>
      <c r="N201" s="3293"/>
      <c r="O201" s="3299"/>
      <c r="P201" s="2892" t="s">
        <v>217</v>
      </c>
      <c r="Q201" s="2885"/>
      <c r="R201" s="2892" t="s">
        <v>67</v>
      </c>
      <c r="S201" s="2885"/>
      <c r="T201" s="3292" t="s">
        <v>218</v>
      </c>
      <c r="U201" s="3293"/>
      <c r="V201" s="3293"/>
      <c r="W201" s="3294"/>
    </row>
    <row r="202" spans="1:130" ht="15.75" customHeight="1" x14ac:dyDescent="0.25">
      <c r="A202" s="2459"/>
      <c r="B202" s="2278"/>
      <c r="C202" s="2483"/>
      <c r="D202" s="2305"/>
      <c r="E202" s="2484"/>
      <c r="F202" s="2583" t="s">
        <v>30</v>
      </c>
      <c r="G202" s="2583"/>
      <c r="H202" s="2583" t="s">
        <v>31</v>
      </c>
      <c r="I202" s="2583"/>
      <c r="J202" s="2583" t="s">
        <v>134</v>
      </c>
      <c r="K202" s="2583"/>
      <c r="L202" s="2583" t="s">
        <v>219</v>
      </c>
      <c r="M202" s="2583"/>
      <c r="N202" s="2583" t="s">
        <v>220</v>
      </c>
      <c r="O202" s="3295"/>
      <c r="P202" s="2289"/>
      <c r="Q202" s="2461"/>
      <c r="R202" s="2289"/>
      <c r="S202" s="2461"/>
      <c r="T202" s="3296" t="s">
        <v>221</v>
      </c>
      <c r="U202" s="2899" t="s">
        <v>222</v>
      </c>
      <c r="V202" s="3296" t="s">
        <v>223</v>
      </c>
      <c r="W202" s="3296" t="s">
        <v>224</v>
      </c>
    </row>
    <row r="203" spans="1:130" s="457" customFormat="1" ht="30.75" customHeight="1" x14ac:dyDescent="0.25">
      <c r="A203" s="2460"/>
      <c r="B203" s="2461"/>
      <c r="C203" s="1602" t="s">
        <v>211</v>
      </c>
      <c r="D203" s="1603" t="s">
        <v>18</v>
      </c>
      <c r="E203" s="1349" t="s">
        <v>19</v>
      </c>
      <c r="F203" s="1604" t="s">
        <v>18</v>
      </c>
      <c r="G203" s="1605" t="s">
        <v>19</v>
      </c>
      <c r="H203" s="1604" t="s">
        <v>18</v>
      </c>
      <c r="I203" s="1605" t="s">
        <v>19</v>
      </c>
      <c r="J203" s="1604" t="s">
        <v>18</v>
      </c>
      <c r="K203" s="1605" t="s">
        <v>19</v>
      </c>
      <c r="L203" s="1604" t="s">
        <v>18</v>
      </c>
      <c r="M203" s="1605" t="s">
        <v>19</v>
      </c>
      <c r="N203" s="1604" t="s">
        <v>18</v>
      </c>
      <c r="O203" s="1606" t="s">
        <v>19</v>
      </c>
      <c r="P203" s="1607" t="s">
        <v>18</v>
      </c>
      <c r="Q203" s="1605" t="s">
        <v>19</v>
      </c>
      <c r="R203" s="1607" t="s">
        <v>18</v>
      </c>
      <c r="S203" s="1605" t="s">
        <v>19</v>
      </c>
      <c r="T203" s="2296"/>
      <c r="U203" s="2477"/>
      <c r="V203" s="2296"/>
      <c r="W203" s="2296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3290" t="s">
        <v>225</v>
      </c>
      <c r="B204" s="3291"/>
      <c r="C204" s="1616">
        <f>SUM(D204+E204)</f>
        <v>0</v>
      </c>
      <c r="D204" s="1617">
        <f>SUM(F204+H204+J204+L204+N204)</f>
        <v>0</v>
      </c>
      <c r="E204" s="1618">
        <f>SUM(G204+I204+K204+M204+O204)</f>
        <v>0</v>
      </c>
      <c r="F204" s="1622"/>
      <c r="G204" s="1623"/>
      <c r="H204" s="1622"/>
      <c r="I204" s="1623"/>
      <c r="J204" s="1622"/>
      <c r="K204" s="1623"/>
      <c r="L204" s="1622"/>
      <c r="M204" s="1623"/>
      <c r="N204" s="1622"/>
      <c r="O204" s="1624"/>
      <c r="P204" s="1623"/>
      <c r="Q204" s="1625"/>
      <c r="R204" s="1623"/>
      <c r="S204" s="1625"/>
      <c r="T204" s="1626"/>
      <c r="U204" s="1625"/>
      <c r="V204" s="1626"/>
      <c r="W204" s="1626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8" t="s">
        <v>226</v>
      </c>
      <c r="B205" s="418"/>
      <c r="C205" s="418"/>
    </row>
    <row r="206" spans="1:130" x14ac:dyDescent="0.25">
      <c r="A206" s="3288" t="s">
        <v>216</v>
      </c>
      <c r="B206" s="2885"/>
      <c r="C206" s="2581" t="s">
        <v>32</v>
      </c>
      <c r="D206" s="2582"/>
    </row>
    <row r="207" spans="1:130" ht="23.25" customHeight="1" x14ac:dyDescent="0.25">
      <c r="A207" s="2460"/>
      <c r="B207" s="2461"/>
      <c r="C207" s="1604" t="s">
        <v>18</v>
      </c>
      <c r="D207" s="1605" t="s">
        <v>19</v>
      </c>
    </row>
    <row r="208" spans="1:130" ht="21.95" customHeight="1" x14ac:dyDescent="0.25">
      <c r="A208" s="3286" t="s">
        <v>227</v>
      </c>
      <c r="B208" s="3287"/>
      <c r="C208" s="1611"/>
      <c r="D208" s="1613"/>
    </row>
    <row r="209" spans="1:6" ht="21.95" customHeight="1" x14ac:dyDescent="0.25">
      <c r="A209" s="2271" t="s">
        <v>228</v>
      </c>
      <c r="B209" s="2272"/>
      <c r="C209" s="463"/>
      <c r="D209" s="464"/>
    </row>
    <row r="210" spans="1:6" ht="21.95" customHeight="1" x14ac:dyDescent="0.25">
      <c r="A210" s="2271" t="s">
        <v>229</v>
      </c>
      <c r="B210" s="2272"/>
      <c r="C210" s="463"/>
      <c r="D210" s="464"/>
    </row>
    <row r="211" spans="1:6" ht="21.95" customHeight="1" x14ac:dyDescent="0.25">
      <c r="A211" s="2455" t="s">
        <v>230</v>
      </c>
      <c r="B211" s="2456"/>
      <c r="C211" s="465"/>
      <c r="D211" s="1627"/>
    </row>
    <row r="212" spans="1:6" ht="31.5" customHeight="1" x14ac:dyDescent="0.25">
      <c r="A212" s="418" t="s">
        <v>231</v>
      </c>
      <c r="B212" s="418"/>
      <c r="C212" s="418"/>
      <c r="E212" s="467"/>
      <c r="F212" s="467"/>
    </row>
    <row r="213" spans="1:6" ht="23.25" customHeight="1" x14ac:dyDescent="0.25">
      <c r="A213" s="3288" t="s">
        <v>232</v>
      </c>
      <c r="B213" s="2885"/>
      <c r="C213" s="2581" t="s">
        <v>233</v>
      </c>
      <c r="D213" s="2589"/>
      <c r="E213" s="2582"/>
      <c r="F213" s="467"/>
    </row>
    <row r="214" spans="1:6" x14ac:dyDescent="0.25">
      <c r="A214" s="2459"/>
      <c r="B214" s="2278"/>
      <c r="C214" s="3289" t="s">
        <v>234</v>
      </c>
      <c r="D214" s="2581" t="s">
        <v>235</v>
      </c>
      <c r="E214" s="2582"/>
      <c r="F214" s="467"/>
    </row>
    <row r="215" spans="1:6" ht="21" x14ac:dyDescent="0.25">
      <c r="A215" s="2460"/>
      <c r="B215" s="2461"/>
      <c r="C215" s="2466"/>
      <c r="D215" s="1628" t="s">
        <v>236</v>
      </c>
      <c r="E215" s="1605" t="s">
        <v>237</v>
      </c>
      <c r="F215" s="467"/>
    </row>
    <row r="216" spans="1:6" x14ac:dyDescent="0.25">
      <c r="A216" s="3286" t="s">
        <v>238</v>
      </c>
      <c r="B216" s="3287"/>
      <c r="C216" s="1629"/>
      <c r="D216" s="1611"/>
      <c r="E216" s="1613"/>
      <c r="F216" s="467"/>
    </row>
    <row r="217" spans="1:6" x14ac:dyDescent="0.25">
      <c r="A217" s="2271" t="s">
        <v>239</v>
      </c>
      <c r="B217" s="2272"/>
      <c r="C217" s="1630"/>
      <c r="D217" s="471"/>
      <c r="E217" s="472"/>
      <c r="F217" s="467"/>
    </row>
    <row r="218" spans="1:6" x14ac:dyDescent="0.25">
      <c r="A218" s="2271" t="s">
        <v>240</v>
      </c>
      <c r="B218" s="2272"/>
      <c r="C218" s="471"/>
      <c r="D218" s="471"/>
      <c r="E218" s="472"/>
      <c r="F218" s="467"/>
    </row>
    <row r="219" spans="1:6" x14ac:dyDescent="0.25">
      <c r="A219" s="2271" t="s">
        <v>241</v>
      </c>
      <c r="B219" s="2272"/>
      <c r="C219" s="471"/>
      <c r="D219" s="471"/>
      <c r="E219" s="472"/>
      <c r="F219" s="467"/>
    </row>
    <row r="220" spans="1:6" x14ac:dyDescent="0.25">
      <c r="A220" s="2455" t="s">
        <v>242</v>
      </c>
      <c r="B220" s="2456"/>
      <c r="C220" s="533"/>
      <c r="D220" s="474"/>
      <c r="E220" s="475"/>
      <c r="F220" s="467"/>
    </row>
    <row r="254" spans="1:130" hidden="1" x14ac:dyDescent="0.25"/>
    <row r="255" spans="1:130" hidden="1" x14ac:dyDescent="0.25"/>
    <row r="256" spans="1:130" s="476" customFormat="1" hidden="1" x14ac:dyDescent="0.25">
      <c r="A256" s="476">
        <f>SUM(F12:Y14,F19:R40,F45:Q48,F54:I56,F61:O67,C73:C76,C80:E80,C83:E86,F91:I95,F102:Q109,F114:AA143,F145:AA154,F160:AM165,F170:O175,F180:Q182,F190:Q191,F197:S198,F204:W204,C208:D211)</f>
        <v>166</v>
      </c>
      <c r="B256" s="476">
        <f>SUM(DF13:DY13,CG19:CN211)</f>
        <v>0</v>
      </c>
      <c r="BA256" s="477"/>
      <c r="BB256" s="477"/>
      <c r="BC256" s="477"/>
      <c r="BD256" s="477"/>
      <c r="BE256" s="477"/>
      <c r="BF256" s="477"/>
      <c r="BG256" s="477"/>
      <c r="BH256" s="477"/>
      <c r="BI256" s="477"/>
      <c r="BJ256" s="477"/>
      <c r="BK256" s="477"/>
      <c r="BL256" s="477"/>
      <c r="BM256" s="477"/>
      <c r="BN256" s="477"/>
      <c r="BO256" s="477"/>
      <c r="BP256" s="477"/>
      <c r="BQ256" s="477"/>
      <c r="BR256" s="477"/>
      <c r="BS256" s="477"/>
      <c r="BT256" s="477"/>
      <c r="BU256" s="477"/>
      <c r="BV256" s="477"/>
      <c r="BW256" s="477"/>
      <c r="BX256" s="477"/>
      <c r="BY256" s="477"/>
      <c r="BZ256" s="477"/>
      <c r="CA256" s="477"/>
      <c r="CB256" s="477"/>
      <c r="CC256" s="477"/>
      <c r="CD256" s="477"/>
      <c r="CE256" s="477"/>
      <c r="CF256" s="477"/>
      <c r="CG256" s="477"/>
      <c r="CH256" s="477"/>
      <c r="CI256" s="477"/>
      <c r="CJ256" s="477"/>
      <c r="CK256" s="477"/>
      <c r="CL256" s="477"/>
      <c r="CM256" s="477"/>
      <c r="CN256" s="477"/>
      <c r="CO256" s="477"/>
      <c r="CP256" s="477"/>
      <c r="CQ256" s="477"/>
      <c r="CR256" s="477"/>
      <c r="CS256" s="477"/>
      <c r="CT256" s="477"/>
      <c r="CU256" s="477"/>
      <c r="CV256" s="477"/>
      <c r="CW256" s="477"/>
      <c r="CX256" s="477"/>
      <c r="CY256" s="477"/>
      <c r="CZ256" s="477"/>
      <c r="DA256" s="477"/>
      <c r="DB256" s="477"/>
      <c r="DC256" s="477"/>
      <c r="DD256" s="477"/>
      <c r="DE256" s="477"/>
      <c r="DF256" s="477"/>
      <c r="DG256" s="477"/>
      <c r="DH256" s="477"/>
      <c r="DI256" s="477"/>
      <c r="DJ256" s="477"/>
      <c r="DK256" s="477"/>
      <c r="DL256" s="477"/>
      <c r="DM256" s="477"/>
      <c r="DN256" s="477"/>
      <c r="DO256" s="477"/>
      <c r="DP256" s="477"/>
      <c r="DQ256" s="477"/>
      <c r="DR256" s="477"/>
      <c r="DS256" s="477"/>
      <c r="DT256" s="477"/>
      <c r="DU256" s="477"/>
      <c r="DV256" s="477"/>
      <c r="DW256" s="477"/>
      <c r="DX256" s="477"/>
      <c r="DY256" s="477"/>
      <c r="DZ256" s="477"/>
    </row>
    <row r="257" hidden="1" x14ac:dyDescent="0.25"/>
  </sheetData>
  <mergeCells count="248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E16AAC05-FEC1-4B0E-B2CF-2FAB177A590E}">
      <formula1>0</formula1>
      <formula2>1E+29</formula2>
    </dataValidation>
    <dataValidation type="whole" allowBlank="1" showInputMessage="1" showErrorMessage="1" sqref="A194:E199 F194:F196 G195:AC196 AD196:AE196 F199:AE199" xr:uid="{73ABD582-74F9-46B6-911C-B73C2E456925}">
      <formula1>0</formula1>
      <formula2>1E+29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EE57-C2A6-4D9D-9E4B-9196EE977546}">
  <dimension ref="A1:DZ257"/>
  <sheetViews>
    <sheetView workbookViewId="0">
      <selection activeCell="A6" sqref="A6:Y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",[12]NOMBRE!B2," - ","( ",[12]NOMBRE!C2,[12]NOMBRE!D2,[12]NOMBRE!E2,[12]NOMBRE!F2,[12]NOMBRE!G2,"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",[12]NOMBRE!B6," - ","( ",[12]NOMBRE!C6,[12]NOMBRE!D6," )")</f>
        <v>MES: NOVIEMBRE - ( 11 )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",[12]NOMBRE!B7)</f>
        <v>AÑO: 2022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451" t="s">
        <v>1</v>
      </c>
      <c r="B6" s="2451"/>
      <c r="C6" s="2451"/>
      <c r="D6" s="2451"/>
      <c r="E6" s="2451"/>
      <c r="F6" s="2451"/>
      <c r="G6" s="2451"/>
      <c r="H6" s="2451"/>
      <c r="I6" s="2451"/>
      <c r="J6" s="2451"/>
      <c r="K6" s="2451"/>
      <c r="L6" s="2451"/>
      <c r="M6" s="2451"/>
      <c r="N6" s="2451"/>
      <c r="O6" s="2451"/>
      <c r="P6" s="2451"/>
      <c r="Q6" s="2451"/>
      <c r="R6" s="2451"/>
      <c r="S6" s="2451"/>
      <c r="T6" s="2451"/>
      <c r="U6" s="2451"/>
      <c r="V6" s="2451"/>
      <c r="W6" s="2451"/>
      <c r="X6" s="2451"/>
      <c r="Y6" s="2585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527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524" t="s">
        <v>3</v>
      </c>
      <c r="B8" s="525"/>
      <c r="C8" s="525"/>
      <c r="D8" s="525"/>
      <c r="E8" s="525"/>
      <c r="F8" s="19"/>
      <c r="G8" s="20"/>
      <c r="H8" s="520"/>
      <c r="I8" s="521"/>
      <c r="J8" s="20"/>
      <c r="K8" s="2133"/>
      <c r="L8" s="20"/>
      <c r="M8" s="520"/>
      <c r="N8" s="521"/>
      <c r="O8" s="521"/>
      <c r="P8" s="528"/>
      <c r="Q8" s="20"/>
      <c r="R8" s="520"/>
      <c r="S8" s="520"/>
      <c r="T8" s="520"/>
      <c r="U8" s="520"/>
      <c r="V8" s="520"/>
      <c r="W8" s="520"/>
      <c r="X8" s="520"/>
      <c r="Y8" s="521"/>
      <c r="Z8" s="529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3421" t="s">
        <v>4</v>
      </c>
      <c r="B9" s="3421"/>
      <c r="C9" s="3433" t="s">
        <v>5</v>
      </c>
      <c r="D9" s="3434"/>
      <c r="E9" s="3435"/>
      <c r="F9" s="3436" t="s">
        <v>6</v>
      </c>
      <c r="G9" s="3437"/>
      <c r="H9" s="3437"/>
      <c r="I9" s="3437"/>
      <c r="J9" s="3437"/>
      <c r="K9" s="3437"/>
      <c r="L9" s="3437"/>
      <c r="M9" s="3437"/>
      <c r="N9" s="3437"/>
      <c r="O9" s="3437"/>
      <c r="P9" s="3437"/>
      <c r="Q9" s="3437"/>
      <c r="R9" s="3437"/>
      <c r="S9" s="3437"/>
      <c r="T9" s="3437"/>
      <c r="U9" s="3437"/>
      <c r="V9" s="3437"/>
      <c r="W9" s="3437"/>
      <c r="X9" s="3437"/>
      <c r="Y9" s="3438"/>
      <c r="Z9" s="2134"/>
      <c r="AA9" s="2135"/>
    </row>
    <row r="10" spans="1:130" ht="16.350000000000001" customHeight="1" x14ac:dyDescent="0.25">
      <c r="A10" s="3421"/>
      <c r="B10" s="3421"/>
      <c r="C10" s="2541"/>
      <c r="D10" s="2534"/>
      <c r="E10" s="2723"/>
      <c r="F10" s="2685" t="s">
        <v>7</v>
      </c>
      <c r="G10" s="2687"/>
      <c r="H10" s="2685" t="s">
        <v>8</v>
      </c>
      <c r="I10" s="2687"/>
      <c r="J10" s="2685" t="s">
        <v>9</v>
      </c>
      <c r="K10" s="2687"/>
      <c r="L10" s="2685" t="s">
        <v>10</v>
      </c>
      <c r="M10" s="2687"/>
      <c r="N10" s="2685" t="s">
        <v>11</v>
      </c>
      <c r="O10" s="2687"/>
      <c r="P10" s="2685" t="s">
        <v>12</v>
      </c>
      <c r="Q10" s="2687"/>
      <c r="R10" s="2685" t="s">
        <v>13</v>
      </c>
      <c r="S10" s="2687"/>
      <c r="T10" s="2685" t="s">
        <v>14</v>
      </c>
      <c r="U10" s="2687"/>
      <c r="V10" s="2685" t="s">
        <v>15</v>
      </c>
      <c r="W10" s="2687"/>
      <c r="X10" s="2685" t="s">
        <v>16</v>
      </c>
      <c r="Y10" s="2687"/>
      <c r="Z10" s="530"/>
      <c r="AA10" s="7"/>
    </row>
    <row r="11" spans="1:130" ht="16.350000000000001" customHeight="1" x14ac:dyDescent="0.25">
      <c r="A11" s="3421"/>
      <c r="B11" s="3421"/>
      <c r="C11" s="2136" t="s">
        <v>17</v>
      </c>
      <c r="D11" s="2093" t="s">
        <v>18</v>
      </c>
      <c r="E11" s="2122" t="s">
        <v>19</v>
      </c>
      <c r="F11" s="2082" t="s">
        <v>18</v>
      </c>
      <c r="G11" s="2122" t="s">
        <v>19</v>
      </c>
      <c r="H11" s="2082" t="s">
        <v>18</v>
      </c>
      <c r="I11" s="2122" t="s">
        <v>19</v>
      </c>
      <c r="J11" s="2082" t="s">
        <v>18</v>
      </c>
      <c r="K11" s="2122" t="s">
        <v>19</v>
      </c>
      <c r="L11" s="2082" t="s">
        <v>18</v>
      </c>
      <c r="M11" s="2122" t="s">
        <v>19</v>
      </c>
      <c r="N11" s="2082" t="s">
        <v>18</v>
      </c>
      <c r="O11" s="2122" t="s">
        <v>19</v>
      </c>
      <c r="P11" s="2082" t="s">
        <v>18</v>
      </c>
      <c r="Q11" s="2122" t="s">
        <v>19</v>
      </c>
      <c r="R11" s="2082" t="s">
        <v>18</v>
      </c>
      <c r="S11" s="2122" t="s">
        <v>19</v>
      </c>
      <c r="T11" s="2082" t="s">
        <v>18</v>
      </c>
      <c r="U11" s="2122" t="s">
        <v>19</v>
      </c>
      <c r="V11" s="2082" t="s">
        <v>18</v>
      </c>
      <c r="W11" s="2122" t="s">
        <v>19</v>
      </c>
      <c r="X11" s="2082" t="s">
        <v>18</v>
      </c>
      <c r="Y11" s="2122" t="s">
        <v>19</v>
      </c>
      <c r="Z11" s="2137"/>
      <c r="AA11" s="2138"/>
    </row>
    <row r="12" spans="1:130" ht="16.350000000000001" customHeight="1" x14ac:dyDescent="0.25">
      <c r="A12" s="3421" t="s">
        <v>20</v>
      </c>
      <c r="B12" s="3421"/>
      <c r="C12" s="2139">
        <f>SUM(D12+E12)</f>
        <v>0</v>
      </c>
      <c r="D12" s="2140">
        <f>SUM(F12+H12+J12+L12+N12+P12+R12+T12+V12+X12)</f>
        <v>0</v>
      </c>
      <c r="E12" s="2141">
        <f>SUM(G12+I12+K12+M12+O12+Q12+S12+U12+W12+Y12)</f>
        <v>0</v>
      </c>
      <c r="F12" s="2142"/>
      <c r="G12" s="2143"/>
      <c r="H12" s="2142"/>
      <c r="I12" s="2143"/>
      <c r="J12" s="2142"/>
      <c r="K12" s="2143"/>
      <c r="L12" s="2142"/>
      <c r="M12" s="2143"/>
      <c r="N12" s="2142"/>
      <c r="O12" s="2143"/>
      <c r="P12" s="2142"/>
      <c r="Q12" s="2143"/>
      <c r="R12" s="2142"/>
      <c r="S12" s="2143"/>
      <c r="T12" s="2142"/>
      <c r="U12" s="2143"/>
      <c r="V12" s="2142"/>
      <c r="W12" s="2143"/>
      <c r="X12" s="2142"/>
      <c r="Y12" s="2143"/>
      <c r="Z12" s="51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3431" t="s">
        <v>21</v>
      </c>
      <c r="B13" s="1818" t="s">
        <v>22</v>
      </c>
      <c r="C13" s="1819">
        <f>SUM(D13+E13)</f>
        <v>0</v>
      </c>
      <c r="D13" s="44">
        <f>SUM(F13+H13+J13+L13+N13+P13+R13+T13+V13+X13)</f>
        <v>0</v>
      </c>
      <c r="E13" s="2058">
        <f>SUM(G13+I13+K13+M13+O13+Q13+S13+U13+W13+Y13)</f>
        <v>0</v>
      </c>
      <c r="F13" s="1821"/>
      <c r="G13" s="2064"/>
      <c r="H13" s="1821"/>
      <c r="I13" s="2064"/>
      <c r="J13" s="1821"/>
      <c r="K13" s="2064"/>
      <c r="L13" s="1821"/>
      <c r="M13" s="2064"/>
      <c r="N13" s="1821"/>
      <c r="O13" s="2064"/>
      <c r="P13" s="1821"/>
      <c r="Q13" s="2064"/>
      <c r="R13" s="1821"/>
      <c r="S13" s="2064"/>
      <c r="T13" s="1821"/>
      <c r="U13" s="2064"/>
      <c r="V13" s="1821"/>
      <c r="W13" s="2064"/>
      <c r="X13" s="1821"/>
      <c r="Y13" s="2064"/>
      <c r="Z13" s="510"/>
      <c r="AA13" s="2144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723"/>
      <c r="B14" s="1975" t="s">
        <v>23</v>
      </c>
      <c r="C14" s="49">
        <f>SUM(D14+E14)</f>
        <v>0</v>
      </c>
      <c r="D14" s="2145">
        <f t="shared" ref="D14" si="0">SUM(F14+H14+J14+L14+N14+P14+R14+T14+V14+X14)</f>
        <v>0</v>
      </c>
      <c r="E14" s="51">
        <f>SUM(G14+I14+K14+M14+O14+Q14+S14+U14+W14+Y14)</f>
        <v>0</v>
      </c>
      <c r="F14" s="2146"/>
      <c r="G14" s="2147"/>
      <c r="H14" s="54"/>
      <c r="I14" s="55"/>
      <c r="J14" s="54"/>
      <c r="K14" s="55"/>
      <c r="L14" s="2146"/>
      <c r="M14" s="2147"/>
      <c r="N14" s="2146"/>
      <c r="O14" s="2147"/>
      <c r="P14" s="2146"/>
      <c r="Q14" s="2147"/>
      <c r="R14" s="2146"/>
      <c r="S14" s="2147"/>
      <c r="T14" s="2146"/>
      <c r="U14" s="2148"/>
      <c r="V14" s="2146"/>
      <c r="W14" s="2148"/>
      <c r="X14" s="2146"/>
      <c r="Y14" s="2147"/>
      <c r="Z14" s="510"/>
      <c r="AA14" s="523"/>
    </row>
    <row r="15" spans="1:130" ht="31.35" customHeight="1" x14ac:dyDescent="0.25">
      <c r="A15" s="524" t="s">
        <v>24</v>
      </c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19"/>
      <c r="Q15" s="1976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3428" t="s">
        <v>25</v>
      </c>
      <c r="B16" s="3428" t="s">
        <v>26</v>
      </c>
      <c r="C16" s="3429" t="s">
        <v>27</v>
      </c>
      <c r="D16" s="3430"/>
      <c r="E16" s="3431"/>
      <c r="F16" s="2711" t="s">
        <v>28</v>
      </c>
      <c r="G16" s="3426"/>
      <c r="H16" s="3426"/>
      <c r="I16" s="3426"/>
      <c r="J16" s="3426"/>
      <c r="K16" s="3426"/>
      <c r="L16" s="3426"/>
      <c r="M16" s="3426"/>
      <c r="N16" s="3426"/>
      <c r="O16" s="3426"/>
      <c r="P16" s="3426"/>
      <c r="Q16" s="3432"/>
      <c r="R16" s="3431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518"/>
      <c r="B17" s="2518"/>
      <c r="C17" s="2541"/>
      <c r="D17" s="2534"/>
      <c r="E17" s="2723"/>
      <c r="F17" s="2685" t="s">
        <v>30</v>
      </c>
      <c r="G17" s="3410"/>
      <c r="H17" s="2685" t="s">
        <v>31</v>
      </c>
      <c r="I17" s="3410"/>
      <c r="J17" s="2685" t="s">
        <v>15</v>
      </c>
      <c r="K17" s="3410"/>
      <c r="L17" s="2685" t="s">
        <v>32</v>
      </c>
      <c r="M17" s="3410"/>
      <c r="N17" s="2685" t="s">
        <v>33</v>
      </c>
      <c r="O17" s="3410"/>
      <c r="P17" s="2685" t="s">
        <v>34</v>
      </c>
      <c r="Q17" s="3414"/>
      <c r="R17" s="2575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382"/>
      <c r="B18" s="2382"/>
      <c r="C18" s="2149" t="s">
        <v>17</v>
      </c>
      <c r="D18" s="2080" t="s">
        <v>18</v>
      </c>
      <c r="E18" s="2150" t="s">
        <v>19</v>
      </c>
      <c r="F18" s="2136" t="s">
        <v>18</v>
      </c>
      <c r="G18" s="2150" t="s">
        <v>19</v>
      </c>
      <c r="H18" s="2136" t="s">
        <v>18</v>
      </c>
      <c r="I18" s="2150" t="s">
        <v>19</v>
      </c>
      <c r="J18" s="2136" t="s">
        <v>18</v>
      </c>
      <c r="K18" s="2150" t="s">
        <v>19</v>
      </c>
      <c r="L18" s="2136" t="s">
        <v>18</v>
      </c>
      <c r="M18" s="2150" t="s">
        <v>19</v>
      </c>
      <c r="N18" s="2136" t="s">
        <v>18</v>
      </c>
      <c r="O18" s="2150" t="s">
        <v>19</v>
      </c>
      <c r="P18" s="2136" t="s">
        <v>18</v>
      </c>
      <c r="Q18" s="2151" t="s">
        <v>19</v>
      </c>
      <c r="R18" s="2723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2685" t="s">
        <v>35</v>
      </c>
      <c r="B19" s="3410"/>
      <c r="C19" s="2152">
        <f>SUM(D19+E19)</f>
        <v>0</v>
      </c>
      <c r="D19" s="2153">
        <f>SUM(F19+H19+J19+L19+N19+P19)</f>
        <v>0</v>
      </c>
      <c r="E19" s="2154">
        <f>SUM(G19+I19+K19+M19+O19+Q19)</f>
        <v>0</v>
      </c>
      <c r="F19" s="2142"/>
      <c r="G19" s="2155"/>
      <c r="H19" s="2142"/>
      <c r="I19" s="2155"/>
      <c r="J19" s="2142"/>
      <c r="K19" s="2155"/>
      <c r="L19" s="2142"/>
      <c r="M19" s="2155"/>
      <c r="N19" s="2156"/>
      <c r="O19" s="2155"/>
      <c r="P19" s="2156"/>
      <c r="Q19" s="2157"/>
      <c r="R19" s="2143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3428" t="s">
        <v>36</v>
      </c>
      <c r="B20" s="1835" t="s">
        <v>22</v>
      </c>
      <c r="C20" s="1819">
        <f>SUM(D20+E20)</f>
        <v>0</v>
      </c>
      <c r="D20" s="71">
        <f t="shared" ref="D20:E35" si="1">SUM(F20+H20+J20+L20+N20+P20)</f>
        <v>0</v>
      </c>
      <c r="E20" s="2058">
        <f t="shared" si="1"/>
        <v>0</v>
      </c>
      <c r="F20" s="2053"/>
      <c r="G20" s="73"/>
      <c r="H20" s="2053"/>
      <c r="I20" s="73"/>
      <c r="J20" s="2053"/>
      <c r="K20" s="73"/>
      <c r="L20" s="2053"/>
      <c r="M20" s="73"/>
      <c r="N20" s="1581"/>
      <c r="O20" s="73"/>
      <c r="P20" s="1581"/>
      <c r="Q20" s="75"/>
      <c r="R20" s="252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518"/>
      <c r="B21" s="1979" t="s">
        <v>37</v>
      </c>
      <c r="C21" s="2094">
        <f t="shared" ref="C21:C28" si="2">SUM(D21+E21)</f>
        <v>0</v>
      </c>
      <c r="D21" s="80">
        <f t="shared" si="1"/>
        <v>0</v>
      </c>
      <c r="E21" s="48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518"/>
      <c r="B22" s="1978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382"/>
      <c r="B23" s="1977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3428" t="s">
        <v>40</v>
      </c>
      <c r="B24" s="1835" t="s">
        <v>41</v>
      </c>
      <c r="C24" s="1819">
        <f t="shared" si="2"/>
        <v>0</v>
      </c>
      <c r="D24" s="71">
        <f t="shared" si="1"/>
        <v>0</v>
      </c>
      <c r="E24" s="2058">
        <f t="shared" si="1"/>
        <v>0</v>
      </c>
      <c r="F24" s="1821"/>
      <c r="G24" s="96"/>
      <c r="H24" s="1821"/>
      <c r="I24" s="96"/>
      <c r="J24" s="1821"/>
      <c r="K24" s="96"/>
      <c r="L24" s="1821"/>
      <c r="M24" s="96"/>
      <c r="N24" s="1899"/>
      <c r="O24" s="96"/>
      <c r="P24" s="1899"/>
      <c r="Q24" s="98"/>
      <c r="R24" s="2064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518"/>
      <c r="B25" s="1674" t="s">
        <v>42</v>
      </c>
      <c r="C25" s="2094">
        <f t="shared" si="2"/>
        <v>0</v>
      </c>
      <c r="D25" s="80">
        <f t="shared" si="1"/>
        <v>0</v>
      </c>
      <c r="E25" s="483">
        <f t="shared" si="1"/>
        <v>0</v>
      </c>
      <c r="F25" s="2053"/>
      <c r="G25" s="73"/>
      <c r="H25" s="2053"/>
      <c r="I25" s="73"/>
      <c r="J25" s="2053"/>
      <c r="K25" s="73"/>
      <c r="L25" s="2053"/>
      <c r="M25" s="73"/>
      <c r="N25" s="1581"/>
      <c r="O25" s="73"/>
      <c r="P25" s="1581"/>
      <c r="Q25" s="75"/>
      <c r="R25" s="252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518"/>
      <c r="B26" s="1674" t="s">
        <v>43</v>
      </c>
      <c r="C26" s="2094">
        <f t="shared" si="2"/>
        <v>0</v>
      </c>
      <c r="D26" s="80">
        <f t="shared" si="1"/>
        <v>0</v>
      </c>
      <c r="E26" s="483">
        <f t="shared" si="1"/>
        <v>0</v>
      </c>
      <c r="F26" s="2053"/>
      <c r="G26" s="73"/>
      <c r="H26" s="2053"/>
      <c r="I26" s="73"/>
      <c r="J26" s="2053"/>
      <c r="K26" s="73"/>
      <c r="L26" s="2053"/>
      <c r="M26" s="73"/>
      <c r="N26" s="1581"/>
      <c r="O26" s="73"/>
      <c r="P26" s="1581"/>
      <c r="Q26" s="75"/>
      <c r="R26" s="252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518"/>
      <c r="B27" s="1675" t="s">
        <v>44</v>
      </c>
      <c r="C27" s="2158">
        <f t="shared" si="2"/>
        <v>0</v>
      </c>
      <c r="D27" s="102">
        <f t="shared" si="1"/>
        <v>0</v>
      </c>
      <c r="E27" s="486">
        <f t="shared" si="1"/>
        <v>0</v>
      </c>
      <c r="F27" s="2053"/>
      <c r="G27" s="73"/>
      <c r="H27" s="2053"/>
      <c r="I27" s="73"/>
      <c r="J27" s="2053"/>
      <c r="K27" s="73"/>
      <c r="L27" s="2053"/>
      <c r="M27" s="73"/>
      <c r="N27" s="1581"/>
      <c r="O27" s="73"/>
      <c r="P27" s="1581"/>
      <c r="Q27" s="75"/>
      <c r="R27" s="252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518"/>
      <c r="B28" s="1675" t="s">
        <v>45</v>
      </c>
      <c r="C28" s="2158">
        <f t="shared" si="2"/>
        <v>0</v>
      </c>
      <c r="D28" s="102">
        <f t="shared" si="1"/>
        <v>0</v>
      </c>
      <c r="E28" s="486">
        <f t="shared" si="1"/>
        <v>0</v>
      </c>
      <c r="F28" s="2053"/>
      <c r="G28" s="73"/>
      <c r="H28" s="2053"/>
      <c r="I28" s="73"/>
      <c r="J28" s="2053"/>
      <c r="K28" s="73"/>
      <c r="L28" s="2053"/>
      <c r="M28" s="73"/>
      <c r="N28" s="1581"/>
      <c r="O28" s="73"/>
      <c r="P28" s="1581"/>
      <c r="Q28" s="75"/>
      <c r="R28" s="252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518"/>
      <c r="B29" s="1675" t="s">
        <v>46</v>
      </c>
      <c r="C29" s="2158">
        <f>SUM(D29:E29)</f>
        <v>0</v>
      </c>
      <c r="D29" s="102">
        <f t="shared" si="1"/>
        <v>0</v>
      </c>
      <c r="E29" s="486">
        <f t="shared" si="1"/>
        <v>0</v>
      </c>
      <c r="F29" s="2053"/>
      <c r="G29" s="73"/>
      <c r="H29" s="2053"/>
      <c r="I29" s="73"/>
      <c r="J29" s="2053"/>
      <c r="K29" s="73"/>
      <c r="L29" s="2053"/>
      <c r="M29" s="73"/>
      <c r="N29" s="1581"/>
      <c r="O29" s="73"/>
      <c r="P29" s="1581"/>
      <c r="Q29" s="75"/>
      <c r="R29" s="252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518"/>
      <c r="B30" s="1675" t="s">
        <v>47</v>
      </c>
      <c r="C30" s="2158">
        <f>SUM(D30:E30)</f>
        <v>0</v>
      </c>
      <c r="D30" s="80">
        <f t="shared" si="1"/>
        <v>0</v>
      </c>
      <c r="E30" s="483">
        <f t="shared" si="1"/>
        <v>0</v>
      </c>
      <c r="F30" s="2053"/>
      <c r="G30" s="73"/>
      <c r="H30" s="2053"/>
      <c r="I30" s="73"/>
      <c r="J30" s="2053"/>
      <c r="K30" s="73"/>
      <c r="L30" s="2053"/>
      <c r="M30" s="73"/>
      <c r="N30" s="1581"/>
      <c r="O30" s="73"/>
      <c r="P30" s="1581"/>
      <c r="Q30" s="75"/>
      <c r="R30" s="252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518"/>
      <c r="B31" s="1675" t="s">
        <v>48</v>
      </c>
      <c r="C31" s="2094">
        <f t="shared" ref="C31:C40" si="3">SUM(D31+E31)</f>
        <v>0</v>
      </c>
      <c r="D31" s="80">
        <f t="shared" si="1"/>
        <v>0</v>
      </c>
      <c r="E31" s="48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518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518"/>
      <c r="B33" s="1978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518"/>
      <c r="B34" s="110" t="s">
        <v>51</v>
      </c>
      <c r="C34" s="111">
        <f t="shared" si="3"/>
        <v>0</v>
      </c>
      <c r="D34" s="112">
        <f t="shared" si="1"/>
        <v>0</v>
      </c>
      <c r="E34" s="534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518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375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505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3428" t="s">
        <v>54</v>
      </c>
      <c r="B38" s="2159" t="s">
        <v>37</v>
      </c>
      <c r="C38" s="2152">
        <f t="shared" si="3"/>
        <v>0</v>
      </c>
      <c r="D38" s="2153">
        <f t="shared" si="4"/>
        <v>0</v>
      </c>
      <c r="E38" s="2058">
        <f t="shared" si="4"/>
        <v>0</v>
      </c>
      <c r="F38" s="1821"/>
      <c r="G38" s="96"/>
      <c r="H38" s="1821"/>
      <c r="I38" s="96"/>
      <c r="J38" s="1821"/>
      <c r="K38" s="96"/>
      <c r="L38" s="1821"/>
      <c r="M38" s="96"/>
      <c r="N38" s="1821"/>
      <c r="O38" s="96"/>
      <c r="P38" s="1899"/>
      <c r="Q38" s="98"/>
      <c r="R38" s="2064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518"/>
      <c r="B39" s="1978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382"/>
      <c r="B40" s="1977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2160" t="s">
        <v>55</v>
      </c>
      <c r="B41" s="2160"/>
      <c r="C41" s="2160"/>
      <c r="D41" s="2160"/>
      <c r="E41" s="2160"/>
      <c r="F41" s="2160"/>
      <c r="G41" s="2160"/>
      <c r="H41" s="2160"/>
      <c r="I41" s="2160"/>
      <c r="J41" s="2160"/>
      <c r="K41" s="2160"/>
      <c r="L41" s="2160"/>
      <c r="M41" s="2160"/>
      <c r="N41" s="2160"/>
      <c r="O41" s="2160"/>
      <c r="P41" s="2160"/>
      <c r="Q41" s="2160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3417" t="s">
        <v>56</v>
      </c>
      <c r="B42" s="2722"/>
      <c r="C42" s="3417" t="s">
        <v>27</v>
      </c>
      <c r="D42" s="2732"/>
      <c r="E42" s="2722"/>
      <c r="F42" s="2711" t="s">
        <v>28</v>
      </c>
      <c r="G42" s="3426"/>
      <c r="H42" s="3426"/>
      <c r="I42" s="3426"/>
      <c r="J42" s="3426"/>
      <c r="K42" s="3426"/>
      <c r="L42" s="3426"/>
      <c r="M42" s="3426"/>
      <c r="N42" s="3426"/>
      <c r="O42" s="3426"/>
      <c r="P42" s="3426"/>
      <c r="Q42" s="342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505"/>
      <c r="B43" s="2575"/>
      <c r="C43" s="2541"/>
      <c r="D43" s="2534"/>
      <c r="E43" s="2723"/>
      <c r="F43" s="2685" t="s">
        <v>30</v>
      </c>
      <c r="G43" s="3410"/>
      <c r="H43" s="2685" t="s">
        <v>31</v>
      </c>
      <c r="I43" s="3410"/>
      <c r="J43" s="2685" t="s">
        <v>15</v>
      </c>
      <c r="K43" s="3410"/>
      <c r="L43" s="2685" t="s">
        <v>32</v>
      </c>
      <c r="M43" s="3410"/>
      <c r="N43" s="2685" t="s">
        <v>33</v>
      </c>
      <c r="O43" s="3410"/>
      <c r="P43" s="2685" t="s">
        <v>34</v>
      </c>
      <c r="Q43" s="3410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541"/>
      <c r="B44" s="2723"/>
      <c r="C44" s="2149" t="s">
        <v>17</v>
      </c>
      <c r="D44" s="2080" t="s">
        <v>18</v>
      </c>
      <c r="E44" s="2055" t="s">
        <v>19</v>
      </c>
      <c r="F44" s="2136" t="s">
        <v>18</v>
      </c>
      <c r="G44" s="2057" t="s">
        <v>19</v>
      </c>
      <c r="H44" s="2136" t="s">
        <v>18</v>
      </c>
      <c r="I44" s="2057" t="s">
        <v>19</v>
      </c>
      <c r="J44" s="2136" t="s">
        <v>18</v>
      </c>
      <c r="K44" s="2057" t="s">
        <v>19</v>
      </c>
      <c r="L44" s="2136" t="s">
        <v>18</v>
      </c>
      <c r="M44" s="2057" t="s">
        <v>19</v>
      </c>
      <c r="N44" s="2136" t="s">
        <v>18</v>
      </c>
      <c r="O44" s="2057" t="s">
        <v>19</v>
      </c>
      <c r="P44" s="2136" t="s">
        <v>18</v>
      </c>
      <c r="Q44" s="2057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2765" t="s">
        <v>37</v>
      </c>
      <c r="B45" s="3424"/>
      <c r="C45" s="1840">
        <f>SUM(D45+E45)</f>
        <v>0</v>
      </c>
      <c r="D45" s="132">
        <f t="shared" ref="D45:E48" si="5">SUM(F45+H45+J45+L45+N45+P45)</f>
        <v>0</v>
      </c>
      <c r="E45" s="2085">
        <f t="shared" si="5"/>
        <v>0</v>
      </c>
      <c r="F45" s="1821"/>
      <c r="G45" s="2064"/>
      <c r="H45" s="1821"/>
      <c r="I45" s="2064"/>
      <c r="J45" s="1821"/>
      <c r="K45" s="96"/>
      <c r="L45" s="1821"/>
      <c r="M45" s="96"/>
      <c r="N45" s="1899"/>
      <c r="O45" s="96"/>
      <c r="P45" s="1899"/>
      <c r="Q45" s="96"/>
      <c r="R45" s="511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IF(C45&lt;&gt;[12]A05!C89,"*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438" t="s">
        <v>38</v>
      </c>
      <c r="B46" s="2439"/>
      <c r="C46" s="2161">
        <f>SUM(D46+E46)</f>
        <v>0</v>
      </c>
      <c r="D46" s="136">
        <f t="shared" si="5"/>
        <v>0</v>
      </c>
      <c r="E46" s="251">
        <f t="shared" si="5"/>
        <v>0</v>
      </c>
      <c r="F46" s="82"/>
      <c r="G46" s="252"/>
      <c r="H46" s="2053"/>
      <c r="I46" s="252"/>
      <c r="J46" s="2053"/>
      <c r="K46" s="73"/>
      <c r="L46" s="2053"/>
      <c r="M46" s="73"/>
      <c r="N46" s="1581"/>
      <c r="O46" s="73"/>
      <c r="P46" s="1581"/>
      <c r="Q46" s="73"/>
      <c r="R46" s="511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IF(C46&lt;&gt;[12]A05!C90,"*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440" t="s">
        <v>39</v>
      </c>
      <c r="B47" s="2441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511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IF(C47&lt;&gt;[12]A05!C91,"*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3415" t="s">
        <v>57</v>
      </c>
      <c r="B48" s="3416"/>
      <c r="C48" s="2162">
        <f>SUM(D48:E48)</f>
        <v>0</v>
      </c>
      <c r="D48" s="2163">
        <f t="shared" si="5"/>
        <v>0</v>
      </c>
      <c r="E48" s="2164">
        <f t="shared" si="5"/>
        <v>0</v>
      </c>
      <c r="F48" s="2142"/>
      <c r="G48" s="2143"/>
      <c r="H48" s="2142"/>
      <c r="I48" s="2143"/>
      <c r="J48" s="2142"/>
      <c r="K48" s="2155"/>
      <c r="L48" s="2142"/>
      <c r="M48" s="2155"/>
      <c r="N48" s="2156"/>
      <c r="O48" s="2155"/>
      <c r="P48" s="2156"/>
      <c r="Q48" s="2155"/>
      <c r="R48" s="511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IF(C48&lt;&gt;[12]A05!C92,"*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524" t="s">
        <v>58</v>
      </c>
      <c r="B49" s="525"/>
      <c r="C49" s="525"/>
      <c r="D49" s="525"/>
      <c r="E49" s="525"/>
      <c r="F49" s="525"/>
      <c r="G49" s="525"/>
      <c r="H49" s="525"/>
      <c r="I49" s="52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3425" t="s">
        <v>21</v>
      </c>
      <c r="B50" s="2734"/>
      <c r="C50" s="3417" t="s">
        <v>5</v>
      </c>
      <c r="D50" s="2732"/>
      <c r="E50" s="2722"/>
      <c r="F50" s="3421" t="s">
        <v>28</v>
      </c>
      <c r="G50" s="3421"/>
      <c r="H50" s="3421"/>
      <c r="I50" s="342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539"/>
      <c r="B51" s="2574"/>
      <c r="C51" s="2541"/>
      <c r="D51" s="2534"/>
      <c r="E51" s="2723"/>
      <c r="F51" s="2685" t="s">
        <v>8</v>
      </c>
      <c r="G51" s="3410"/>
      <c r="H51" s="2685" t="s">
        <v>9</v>
      </c>
      <c r="I51" s="3410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540"/>
      <c r="B52" s="2735"/>
      <c r="C52" s="2149" t="s">
        <v>17</v>
      </c>
      <c r="D52" s="2080" t="s">
        <v>18</v>
      </c>
      <c r="E52" s="2055" t="s">
        <v>19</v>
      </c>
      <c r="F52" s="2136" t="s">
        <v>18</v>
      </c>
      <c r="G52" s="2150" t="s">
        <v>19</v>
      </c>
      <c r="H52" s="2136" t="s">
        <v>18</v>
      </c>
      <c r="I52" s="2150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3422" t="s">
        <v>59</v>
      </c>
      <c r="B53" s="3423"/>
      <c r="C53" s="2165">
        <f>SUM(D53+E53)</f>
        <v>0</v>
      </c>
      <c r="D53" s="2166">
        <f t="shared" ref="D53:E56" si="6">SUM(F53+H53)</f>
        <v>0</v>
      </c>
      <c r="E53" s="2154">
        <f t="shared" si="6"/>
        <v>0</v>
      </c>
      <c r="F53" s="2167">
        <f>SUM(F54:F56)</f>
        <v>0</v>
      </c>
      <c r="G53" s="2164">
        <f>SUM(G54:G56)</f>
        <v>0</v>
      </c>
      <c r="H53" s="2046">
        <f>SUM(H54:H56)</f>
        <v>0</v>
      </c>
      <c r="I53" s="2168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569" t="s">
        <v>22</v>
      </c>
      <c r="B54" s="2570"/>
      <c r="C54" s="2169">
        <f>SUM(D54+E54)</f>
        <v>0</v>
      </c>
      <c r="D54" s="150">
        <f t="shared" si="6"/>
        <v>0</v>
      </c>
      <c r="E54" s="483">
        <f t="shared" si="6"/>
        <v>0</v>
      </c>
      <c r="F54" s="2053"/>
      <c r="G54" s="252"/>
      <c r="H54" s="1581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435" t="s">
        <v>60</v>
      </c>
      <c r="B55" s="2419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421" t="s">
        <v>61</v>
      </c>
      <c r="B56" s="2422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524" t="s">
        <v>62</v>
      </c>
      <c r="B57" s="525"/>
      <c r="C57" s="525"/>
      <c r="D57" s="525"/>
      <c r="E57" s="525"/>
      <c r="F57" s="525"/>
      <c r="G57" s="525"/>
      <c r="H57" s="525"/>
      <c r="I57" s="525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3417" t="s">
        <v>63</v>
      </c>
      <c r="B58" s="2732"/>
      <c r="C58" s="3417" t="s">
        <v>64</v>
      </c>
      <c r="D58" s="2732"/>
      <c r="E58" s="2722"/>
      <c r="F58" s="2685" t="s">
        <v>65</v>
      </c>
      <c r="G58" s="3418"/>
      <c r="H58" s="3418"/>
      <c r="I58" s="3418"/>
      <c r="J58" s="3418"/>
      <c r="K58" s="3418"/>
      <c r="L58" s="3418"/>
      <c r="M58" s="3418"/>
      <c r="N58" s="3418"/>
      <c r="O58" s="3414"/>
      <c r="P58" s="3419" t="s">
        <v>66</v>
      </c>
      <c r="Q58" s="2722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505"/>
      <c r="B59" s="2366"/>
      <c r="C59" s="2541"/>
      <c r="D59" s="2534"/>
      <c r="E59" s="2723"/>
      <c r="F59" s="2685" t="s">
        <v>68</v>
      </c>
      <c r="G59" s="3410"/>
      <c r="H59" s="3418" t="s">
        <v>69</v>
      </c>
      <c r="I59" s="3410"/>
      <c r="J59" s="3418" t="s">
        <v>70</v>
      </c>
      <c r="K59" s="3418"/>
      <c r="L59" s="2685" t="s">
        <v>71</v>
      </c>
      <c r="M59" s="3410"/>
      <c r="N59" s="2685" t="s">
        <v>72</v>
      </c>
      <c r="O59" s="3414"/>
      <c r="P59" s="2343"/>
      <c r="Q59" s="2331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541"/>
      <c r="B60" s="2534"/>
      <c r="C60" s="2136" t="s">
        <v>17</v>
      </c>
      <c r="D60" s="2080" t="s">
        <v>18</v>
      </c>
      <c r="E60" s="2150" t="s">
        <v>19</v>
      </c>
      <c r="F60" s="2136" t="s">
        <v>18</v>
      </c>
      <c r="G60" s="2150" t="s">
        <v>19</v>
      </c>
      <c r="H60" s="2136" t="s">
        <v>18</v>
      </c>
      <c r="I60" s="2150" t="s">
        <v>19</v>
      </c>
      <c r="J60" s="2136" t="s">
        <v>18</v>
      </c>
      <c r="K60" s="2170" t="s">
        <v>19</v>
      </c>
      <c r="L60" s="2136" t="s">
        <v>18</v>
      </c>
      <c r="M60" s="2150" t="s">
        <v>19</v>
      </c>
      <c r="N60" s="2136" t="s">
        <v>18</v>
      </c>
      <c r="O60" s="2151" t="s">
        <v>19</v>
      </c>
      <c r="P60" s="3420"/>
      <c r="Q60" s="2723"/>
      <c r="R60" s="3"/>
      <c r="S60" s="3"/>
      <c r="T60" s="3"/>
      <c r="U60" s="3"/>
      <c r="V60" s="3"/>
      <c r="W60" s="3"/>
      <c r="X60" s="3"/>
      <c r="Y60" s="3"/>
      <c r="Z60" s="3"/>
      <c r="AA60" s="2171"/>
      <c r="AB60" s="2172"/>
    </row>
    <row r="61" spans="1:130" ht="16.350000000000001" customHeight="1" x14ac:dyDescent="0.25">
      <c r="A61" s="3415" t="s">
        <v>73</v>
      </c>
      <c r="B61" s="3416"/>
      <c r="C61" s="2165">
        <f t="shared" ref="C61:C67" si="7">SUM(D61+E61)</f>
        <v>0</v>
      </c>
      <c r="D61" s="2166">
        <f>SUM(F61+H61+J61+L61+N61)</f>
        <v>0</v>
      </c>
      <c r="E61" s="2154">
        <f>SUM(G61+I61+K61+M61+O61)</f>
        <v>0</v>
      </c>
      <c r="F61" s="2142"/>
      <c r="G61" s="2155"/>
      <c r="H61" s="2173"/>
      <c r="I61" s="2155"/>
      <c r="J61" s="2173"/>
      <c r="K61" s="2174"/>
      <c r="L61" s="2142"/>
      <c r="M61" s="2155"/>
      <c r="N61" s="2142"/>
      <c r="O61" s="2157"/>
      <c r="P61" s="2068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2175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560" t="s">
        <v>74</v>
      </c>
      <c r="B62" s="2560"/>
      <c r="C62" s="2094">
        <f t="shared" si="7"/>
        <v>0</v>
      </c>
      <c r="D62" s="112">
        <f t="shared" ref="D62:E64" si="8">SUM(F62+H62+J62)</f>
        <v>0</v>
      </c>
      <c r="E62" s="425">
        <f t="shared" si="8"/>
        <v>0</v>
      </c>
      <c r="F62" s="2053"/>
      <c r="G62" s="73"/>
      <c r="H62" s="160"/>
      <c r="I62" s="73"/>
      <c r="J62" s="160"/>
      <c r="K62" s="161"/>
      <c r="L62" s="2176"/>
      <c r="M62" s="163"/>
      <c r="N62" s="2176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2171"/>
      <c r="AB62" s="2172"/>
      <c r="CA62" s="167" t="str">
        <f>IF(CG62=1," * El Número de menores pertenecientes a Pueblos Originarios NO puede ser mayor al Número Total de Menores. ","")</f>
        <v/>
      </c>
      <c r="CB62" s="167" t="str">
        <f>IF(CH62=1," * El Número de menores pertenecientes a Población Migrante NO puede ser mayor al Número Total de Menores. ","")</f>
        <v/>
      </c>
      <c r="CG62" s="167">
        <f>IF(P62&gt;$C62,1,0)</f>
        <v>0</v>
      </c>
      <c r="CH62" s="167">
        <f>IF(Q62&gt;$C62,1,0)</f>
        <v>0</v>
      </c>
    </row>
    <row r="63" spans="1:130" ht="16.350000000000001" customHeight="1" x14ac:dyDescent="0.25">
      <c r="A63" s="2418" t="s">
        <v>75</v>
      </c>
      <c r="B63" s="2419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2171"/>
      <c r="AB63" s="2172"/>
      <c r="CA63" s="167" t="str">
        <f t="shared" ref="CA63:CA67" si="9">IF(CG63=1," * El Número de menores pertenecientes a Pueblos Originarios NO puede ser mayor al Número Total de Menores. ","")</f>
        <v/>
      </c>
      <c r="CB63" s="167" t="str">
        <f t="shared" ref="CB63:CB67" si="10">IF(CH63=1," * El Número de menores pertenecientes a Población Migrante NO puede ser mayor al Número Total de Menores. ","")</f>
        <v/>
      </c>
      <c r="CG63" s="167">
        <f t="shared" ref="CG63:CH67" si="11">IF(P63&gt;$C63,1,0)</f>
        <v>0</v>
      </c>
      <c r="CH63" s="167">
        <f t="shared" si="11"/>
        <v>0</v>
      </c>
    </row>
    <row r="64" spans="1:130" ht="16.350000000000001" customHeight="1" x14ac:dyDescent="0.25">
      <c r="A64" s="2420" t="s">
        <v>76</v>
      </c>
      <c r="B64" s="2420"/>
      <c r="C64" s="88">
        <f t="shared" si="7"/>
        <v>0</v>
      </c>
      <c r="D64" s="89">
        <f t="shared" si="8"/>
        <v>0</v>
      </c>
      <c r="E64" s="168">
        <f t="shared" si="8"/>
        <v>0</v>
      </c>
      <c r="F64" s="1963"/>
      <c r="G64" s="1964"/>
      <c r="H64" s="176"/>
      <c r="I64" s="1964"/>
      <c r="J64" s="176"/>
      <c r="K64" s="782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2177"/>
      <c r="AB64" s="2172"/>
      <c r="CA64" s="167" t="str">
        <f t="shared" si="9"/>
        <v/>
      </c>
      <c r="CB64" s="167" t="str">
        <f t="shared" si="10"/>
        <v/>
      </c>
      <c r="CG64" s="167">
        <f t="shared" si="11"/>
        <v>0</v>
      </c>
      <c r="CH64" s="167">
        <f t="shared" si="11"/>
        <v>0</v>
      </c>
    </row>
    <row r="65" spans="1:130" ht="16.350000000000001" customHeight="1" x14ac:dyDescent="0.25">
      <c r="A65" s="2420" t="s">
        <v>77</v>
      </c>
      <c r="B65" s="2420"/>
      <c r="C65" s="2094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782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560"/>
      <c r="CA65" s="167" t="str">
        <f t="shared" si="9"/>
        <v/>
      </c>
      <c r="CB65" s="167" t="str">
        <f t="shared" si="10"/>
        <v/>
      </c>
      <c r="CG65" s="167">
        <f t="shared" si="11"/>
        <v>0</v>
      </c>
      <c r="CH65" s="167">
        <f t="shared" si="11"/>
        <v>0</v>
      </c>
    </row>
    <row r="66" spans="1:130" ht="16.350000000000001" customHeight="1" x14ac:dyDescent="0.25">
      <c r="A66" s="2553" t="s">
        <v>78</v>
      </c>
      <c r="B66" s="2553"/>
      <c r="C66" s="2094">
        <f t="shared" si="7"/>
        <v>0</v>
      </c>
      <c r="D66" s="89">
        <f t="shared" ref="D66:D67" si="12">SUM(J66+L66+N66)</f>
        <v>0</v>
      </c>
      <c r="E66" s="159">
        <f>SUM(K66+M66+O66)</f>
        <v>0</v>
      </c>
      <c r="F66" s="182"/>
      <c r="G66" s="183"/>
      <c r="H66" s="182"/>
      <c r="I66" s="183"/>
      <c r="J66" s="176"/>
      <c r="K66" s="542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560"/>
      <c r="CA66" s="167" t="str">
        <f t="shared" si="9"/>
        <v/>
      </c>
      <c r="CB66" s="167" t="str">
        <f t="shared" si="10"/>
        <v/>
      </c>
      <c r="CG66" s="167">
        <f t="shared" si="11"/>
        <v>0</v>
      </c>
      <c r="CH66" s="167">
        <f t="shared" si="11"/>
        <v>0</v>
      </c>
    </row>
    <row r="67" spans="1:130" ht="16.350000000000001" customHeight="1" x14ac:dyDescent="0.25">
      <c r="A67" s="2410" t="s">
        <v>79</v>
      </c>
      <c r="B67" s="2410"/>
      <c r="C67" s="184">
        <f t="shared" si="7"/>
        <v>0</v>
      </c>
      <c r="D67" s="92">
        <f t="shared" si="12"/>
        <v>0</v>
      </c>
      <c r="E67" s="185">
        <f>SUM(K67+M67+O67)</f>
        <v>0</v>
      </c>
      <c r="F67" s="186"/>
      <c r="G67" s="187"/>
      <c r="H67" s="186"/>
      <c r="I67" s="187"/>
      <c r="J67" s="188"/>
      <c r="K67" s="189"/>
      <c r="L67" s="190"/>
      <c r="M67" s="526"/>
      <c r="N67" s="531"/>
      <c r="O67" s="193"/>
      <c r="P67" s="194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560"/>
      <c r="CA67" s="167" t="str">
        <f t="shared" si="9"/>
        <v/>
      </c>
      <c r="CB67" s="167" t="str">
        <f t="shared" si="10"/>
        <v/>
      </c>
      <c r="CG67" s="167">
        <f t="shared" si="11"/>
        <v>0</v>
      </c>
      <c r="CH67" s="167">
        <f t="shared" si="11"/>
        <v>0</v>
      </c>
    </row>
    <row r="68" spans="1:130" s="8" customFormat="1" ht="31.35" customHeight="1" x14ac:dyDescent="0.25">
      <c r="A68" s="195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2178"/>
      <c r="V68" s="2178"/>
      <c r="W68" s="2178"/>
      <c r="X68" s="2178"/>
      <c r="Y68" s="2178"/>
      <c r="Z68" s="2177"/>
      <c r="AA68" s="2177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5" t="s">
        <v>81</v>
      </c>
      <c r="B69" s="195"/>
      <c r="C69" s="195"/>
      <c r="D69" s="195"/>
      <c r="E69" s="195"/>
      <c r="F69" s="195"/>
      <c r="G69" s="195"/>
      <c r="H69" s="195"/>
      <c r="I69" s="195"/>
      <c r="J69" s="197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2177"/>
      <c r="V69" s="2177"/>
      <c r="W69" s="2177"/>
      <c r="X69" s="2177"/>
      <c r="Y69" s="2177"/>
      <c r="Z69" s="2177"/>
      <c r="AA69" s="2177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2730" t="s">
        <v>82</v>
      </c>
      <c r="B70" s="2730"/>
      <c r="C70" s="2730" t="s">
        <v>64</v>
      </c>
      <c r="D70" s="512"/>
      <c r="E70" s="3"/>
      <c r="F70" s="3"/>
      <c r="G70" s="3"/>
      <c r="H70" s="3"/>
      <c r="I70" s="3"/>
      <c r="J70" s="3"/>
      <c r="K70" s="199"/>
      <c r="L70" s="199"/>
      <c r="M70" s="199"/>
      <c r="N70" s="7"/>
      <c r="O70" s="7"/>
      <c r="P70" s="7"/>
      <c r="Q70" s="7"/>
      <c r="R70" s="2177"/>
      <c r="S70" s="2177"/>
      <c r="T70" s="2177"/>
      <c r="U70" s="2177"/>
      <c r="V70" s="2177"/>
      <c r="W70" s="2177"/>
      <c r="X70" s="2177"/>
      <c r="Y70" s="2177"/>
      <c r="Z70" s="2177"/>
      <c r="AA70" s="2177"/>
    </row>
    <row r="71" spans="1:130" ht="16.350000000000001" customHeight="1" x14ac:dyDescent="0.25">
      <c r="A71" s="2382"/>
      <c r="B71" s="2382"/>
      <c r="C71" s="2382"/>
      <c r="D71" s="3"/>
      <c r="E71" s="3"/>
      <c r="F71" s="3"/>
      <c r="G71" s="3"/>
      <c r="H71" s="3"/>
      <c r="I71" s="3"/>
      <c r="J71" s="3"/>
      <c r="K71" s="199"/>
      <c r="L71" s="199"/>
      <c r="M71" s="199"/>
      <c r="N71" s="7"/>
      <c r="O71" s="7"/>
      <c r="P71" s="7"/>
      <c r="Q71" s="7"/>
      <c r="R71" s="2177"/>
      <c r="S71" s="2177"/>
      <c r="T71" s="2177"/>
      <c r="U71" s="2177"/>
      <c r="V71" s="2177"/>
      <c r="W71" s="2177"/>
      <c r="X71" s="2177"/>
      <c r="Y71" s="2177"/>
      <c r="Z71" s="2177"/>
      <c r="AA71" s="2177"/>
    </row>
    <row r="72" spans="1:130" ht="16.350000000000001" customHeight="1" x14ac:dyDescent="0.25">
      <c r="A72" s="3413" t="s">
        <v>64</v>
      </c>
      <c r="B72" s="3413"/>
      <c r="C72" s="2179">
        <f>SUM(C73:C76)</f>
        <v>0</v>
      </c>
      <c r="D72" s="1"/>
      <c r="E72" s="3"/>
      <c r="F72" s="3"/>
      <c r="G72" s="3"/>
      <c r="H72" s="3"/>
      <c r="I72" s="3"/>
      <c r="J72" s="3"/>
      <c r="K72" s="199"/>
      <c r="L72" s="199"/>
      <c r="M72" s="199"/>
      <c r="N72" s="7"/>
      <c r="O72" s="7"/>
      <c r="P72" s="7"/>
      <c r="Q72" s="7"/>
      <c r="R72" s="2177"/>
      <c r="S72" s="2177"/>
      <c r="T72" s="2180"/>
      <c r="U72" s="2180"/>
      <c r="V72" s="2180"/>
      <c r="W72" s="2180"/>
      <c r="X72" s="2180"/>
      <c r="Y72" s="2180"/>
      <c r="Z72" s="2177"/>
      <c r="AA72" s="2177"/>
    </row>
    <row r="73" spans="1:130" ht="16.350000000000001" customHeight="1" x14ac:dyDescent="0.25">
      <c r="A73" s="2555" t="s">
        <v>83</v>
      </c>
      <c r="B73" s="2555"/>
      <c r="C73" s="1523"/>
      <c r="D73" s="1"/>
      <c r="E73" s="3"/>
      <c r="F73" s="3"/>
      <c r="G73" s="3"/>
      <c r="H73" s="3"/>
      <c r="I73" s="3"/>
      <c r="J73" s="3"/>
      <c r="K73" s="199"/>
      <c r="L73" s="199"/>
      <c r="M73" s="199"/>
      <c r="N73" s="7"/>
      <c r="O73" s="7"/>
      <c r="P73" s="7"/>
      <c r="Q73" s="7"/>
      <c r="R73" s="2177"/>
      <c r="S73" s="2177"/>
      <c r="T73" s="2180"/>
      <c r="U73" s="2180"/>
      <c r="V73" s="2180"/>
      <c r="W73" s="2180"/>
      <c r="X73" s="2180"/>
      <c r="Y73" s="2180"/>
      <c r="Z73" s="2177"/>
      <c r="AA73" s="2177"/>
    </row>
    <row r="74" spans="1:130" ht="16.350000000000001" customHeight="1" x14ac:dyDescent="0.25">
      <c r="A74" s="2403" t="s">
        <v>84</v>
      </c>
      <c r="B74" s="2403"/>
      <c r="C74" s="203"/>
      <c r="D74" s="1"/>
      <c r="E74" s="3"/>
      <c r="F74" s="3"/>
      <c r="G74" s="3"/>
      <c r="H74" s="3"/>
      <c r="I74" s="3"/>
      <c r="J74" s="3"/>
      <c r="K74" s="199"/>
      <c r="L74" s="199"/>
      <c r="M74" s="199"/>
      <c r="N74" s="7"/>
      <c r="O74" s="7"/>
      <c r="P74" s="7"/>
      <c r="Q74" s="7"/>
      <c r="R74" s="2177"/>
      <c r="S74" s="2177"/>
      <c r="T74" s="2180"/>
      <c r="U74" s="2180"/>
      <c r="V74" s="2180"/>
      <c r="W74" s="2180"/>
      <c r="X74" s="2180"/>
      <c r="Y74" s="2180"/>
      <c r="Z74" s="2177"/>
      <c r="AA74" s="2177"/>
    </row>
    <row r="75" spans="1:130" ht="16.350000000000001" customHeight="1" x14ac:dyDescent="0.25">
      <c r="A75" s="2403" t="s">
        <v>22</v>
      </c>
      <c r="B75" s="2403"/>
      <c r="C75" s="203"/>
      <c r="D75" s="1"/>
      <c r="E75" s="3"/>
      <c r="F75" s="3"/>
      <c r="G75" s="3"/>
      <c r="H75" s="3"/>
      <c r="I75" s="3"/>
      <c r="J75" s="3"/>
      <c r="K75" s="199"/>
      <c r="L75" s="199"/>
      <c r="M75" s="199"/>
      <c r="N75" s="7"/>
      <c r="O75" s="7"/>
      <c r="P75" s="7"/>
      <c r="Q75" s="7"/>
      <c r="R75" s="2177"/>
      <c r="S75" s="2177"/>
      <c r="T75" s="2180"/>
      <c r="U75" s="2180"/>
      <c r="V75" s="2180"/>
      <c r="W75" s="2180"/>
      <c r="X75" s="2180"/>
      <c r="Y75" s="2180"/>
      <c r="Z75" s="2177"/>
      <c r="AA75" s="2177"/>
    </row>
    <row r="76" spans="1:130" ht="16.350000000000001" customHeight="1" x14ac:dyDescent="0.25">
      <c r="A76" s="2404" t="s">
        <v>85</v>
      </c>
      <c r="B76" s="2404"/>
      <c r="C76" s="204"/>
      <c r="D76" s="1"/>
      <c r="E76" s="3"/>
      <c r="F76" s="3"/>
      <c r="G76" s="3"/>
      <c r="H76" s="3"/>
      <c r="I76" s="3"/>
      <c r="J76" s="3"/>
      <c r="K76" s="199"/>
      <c r="L76" s="199"/>
      <c r="M76" s="199"/>
      <c r="N76" s="7"/>
      <c r="O76" s="7"/>
      <c r="P76" s="7"/>
      <c r="Q76" s="7"/>
      <c r="R76" s="2177"/>
      <c r="S76" s="2177"/>
      <c r="T76" s="2180"/>
      <c r="U76" s="2180"/>
      <c r="V76" s="2180"/>
      <c r="W76" s="2180"/>
      <c r="X76" s="2180"/>
      <c r="Y76" s="2180"/>
      <c r="Z76" s="2177"/>
      <c r="AA76" s="2177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5"/>
      <c r="G77" s="195"/>
      <c r="H77" s="195"/>
      <c r="I77" s="195"/>
      <c r="J77" s="3"/>
      <c r="K77" s="205"/>
      <c r="L77" s="205"/>
      <c r="M77" s="205"/>
      <c r="N77" s="7"/>
      <c r="O77" s="7"/>
      <c r="P77" s="7"/>
      <c r="Q77" s="7"/>
      <c r="R77" s="2177"/>
      <c r="S77" s="2177"/>
      <c r="T77" s="2177"/>
      <c r="U77" s="2180"/>
      <c r="V77" s="2180"/>
      <c r="W77" s="2180"/>
      <c r="X77" s="2180"/>
      <c r="Y77" s="2180"/>
      <c r="Z77" s="2177"/>
      <c r="AA77" s="2177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2685" t="s">
        <v>87</v>
      </c>
      <c r="B78" s="3410"/>
      <c r="C78" s="2181" t="s">
        <v>88</v>
      </c>
      <c r="D78" s="2181" t="s">
        <v>38</v>
      </c>
      <c r="E78" s="2181" t="s">
        <v>89</v>
      </c>
      <c r="F78" s="2181" t="s">
        <v>90</v>
      </c>
      <c r="G78" s="3"/>
      <c r="H78" s="3"/>
      <c r="I78" s="3"/>
      <c r="J78" s="3"/>
      <c r="K78" s="205"/>
      <c r="L78" s="205"/>
      <c r="M78" s="205"/>
      <c r="N78" s="7"/>
      <c r="O78" s="7"/>
      <c r="P78" s="7"/>
      <c r="Q78" s="7"/>
      <c r="R78" s="2177"/>
      <c r="S78" s="2177"/>
      <c r="T78" s="2177"/>
      <c r="U78" s="2180"/>
      <c r="V78" s="2180"/>
      <c r="W78" s="2180"/>
      <c r="X78" s="2180"/>
      <c r="Y78" s="2180"/>
      <c r="Z78" s="2177"/>
      <c r="AA78" s="2177"/>
      <c r="CG78" s="10">
        <v>0</v>
      </c>
    </row>
    <row r="79" spans="1:130" ht="21.75" customHeight="1" x14ac:dyDescent="0.25">
      <c r="A79" s="2658" t="s">
        <v>91</v>
      </c>
      <c r="B79" s="3411"/>
      <c r="C79" s="1868"/>
      <c r="D79" s="1868"/>
      <c r="E79" s="1868"/>
      <c r="F79" s="1868"/>
      <c r="G79" s="3" t="str">
        <f>CA79&amp;CB79&amp;CC79</f>
        <v/>
      </c>
      <c r="H79" s="3"/>
      <c r="I79" s="3"/>
      <c r="J79" s="3"/>
      <c r="K79" s="205"/>
      <c r="L79" s="205"/>
      <c r="M79" s="205"/>
      <c r="N79" s="7"/>
      <c r="O79" s="7"/>
      <c r="P79" s="7"/>
      <c r="Q79" s="7"/>
      <c r="R79" s="2182"/>
      <c r="S79" s="2182"/>
      <c r="T79" s="2182"/>
      <c r="U79" s="2183"/>
      <c r="V79" s="2183"/>
      <c r="W79" s="2183"/>
      <c r="X79" s="2183"/>
      <c r="Y79" s="2183"/>
      <c r="Z79" s="2182"/>
      <c r="AA79" s="2182"/>
      <c r="CA79" s="167" t="str">
        <f>IF(CG79=1,"* Las Aplicaciones de EPSA con resultado de Riesgo NO DEBE ser MAYOR que el Total de las aplicaciones. ","")</f>
        <v/>
      </c>
      <c r="CB79" s="167" t="str">
        <f>IF(CH79=1,"* Las Aplicaciones de EPSA con resultado de Riesgo NO DEBE ser MENOR que las Derivaciones a equipo de cabecera. ","")</f>
        <v/>
      </c>
      <c r="CC79" s="167" t="str">
        <f>IF(CI79=1,"* Las Aplicaciones de EPSA asociadas a Violencia Intrafamiliar NO DEBEN ser MAYOR al Total de las aplicaciones. ","")</f>
        <v/>
      </c>
      <c r="CG79" s="167">
        <f>IF(C79&lt;D79,1,0)</f>
        <v>0</v>
      </c>
      <c r="CH79" s="167">
        <f>IF(D79&lt;E79,1,0)</f>
        <v>0</v>
      </c>
      <c r="CI79" s="167">
        <f>IF(F79&gt;C79,1,0)</f>
        <v>0</v>
      </c>
    </row>
    <row r="80" spans="1:130" ht="22.5" customHeight="1" x14ac:dyDescent="0.25">
      <c r="A80" s="2551" t="s">
        <v>92</v>
      </c>
      <c r="B80" s="3412"/>
      <c r="C80" s="532"/>
      <c r="D80" s="532"/>
      <c r="E80" s="532"/>
      <c r="F80" s="532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2177"/>
      <c r="S80" s="2177"/>
      <c r="T80" s="2177"/>
      <c r="U80" s="2177"/>
      <c r="V80" s="2177"/>
      <c r="W80" s="2177"/>
      <c r="X80" s="2177"/>
      <c r="Y80" s="2177"/>
      <c r="Z80" s="2177"/>
      <c r="AA80" s="2177"/>
      <c r="CA80" s="167" t="str">
        <f>IF(CG80=1,"* Las Aplicaciones de EPSA con resultado de Riesgo NO DEBE ser MAYOR que el Total de las aplicaciones. ","")</f>
        <v/>
      </c>
      <c r="CB80" s="167" t="str">
        <f>IF(CH80=1,"* Las Aplicaciones de EPSA con resultado de Riesgo NO DEBE ser MENOR que las Derivaciones a equipo de cabecera. ","")</f>
        <v/>
      </c>
      <c r="CC80" s="167" t="str">
        <f>IF(CI80=1,"* Las Aplicaciones de EPSA asociadas a Violencia Intrafamiliar NO DEBEN ser MAYOR al Total de las aplicaciones. ","")</f>
        <v/>
      </c>
      <c r="CG80" s="167">
        <f>IF(C80&lt;D80,1,0)</f>
        <v>0</v>
      </c>
      <c r="CH80" s="167">
        <f>IF(D80&lt;E80,1,0)</f>
        <v>0</v>
      </c>
      <c r="CI80" s="167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5"/>
      <c r="G81" s="195"/>
      <c r="H81" s="195"/>
      <c r="I81" s="2184"/>
      <c r="J81" s="2185"/>
      <c r="K81" s="2184"/>
      <c r="L81" s="2177"/>
      <c r="M81" s="2177"/>
      <c r="N81" s="2177"/>
      <c r="O81" s="2177"/>
      <c r="P81" s="2186"/>
      <c r="Q81" s="2185"/>
      <c r="R81" s="2177"/>
      <c r="S81" s="2177"/>
      <c r="T81" s="2177"/>
      <c r="U81" s="2177"/>
      <c r="V81" s="2177"/>
      <c r="W81" s="2177"/>
      <c r="X81" s="2177"/>
      <c r="Y81" s="2177"/>
      <c r="Z81" s="2177"/>
      <c r="AA81" s="2177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3386" t="s">
        <v>94</v>
      </c>
      <c r="B82" s="3408"/>
      <c r="C82" s="2187" t="s">
        <v>88</v>
      </c>
      <c r="D82" s="2188" t="s">
        <v>95</v>
      </c>
      <c r="E82" s="2188" t="s">
        <v>96</v>
      </c>
      <c r="F82" s="2188" t="s">
        <v>97</v>
      </c>
      <c r="G82" s="214"/>
      <c r="H82" s="214"/>
      <c r="I82" s="2189"/>
      <c r="J82" s="2189"/>
      <c r="K82" s="2184"/>
      <c r="L82" s="2182"/>
      <c r="M82" s="2182"/>
      <c r="N82" s="2182"/>
      <c r="O82" s="2182"/>
      <c r="P82" s="2182"/>
      <c r="Q82" s="2182"/>
      <c r="R82" s="1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3408" t="s">
        <v>98</v>
      </c>
      <c r="B83" s="1980" t="s">
        <v>99</v>
      </c>
      <c r="C83" s="1868"/>
      <c r="D83" s="2190"/>
      <c r="E83" s="1868"/>
      <c r="F83" s="1868"/>
      <c r="G83" s="51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2191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331"/>
      <c r="B84" s="219" t="s">
        <v>100</v>
      </c>
      <c r="C84" s="220"/>
      <c r="D84" s="221"/>
      <c r="E84" s="220"/>
      <c r="F84" s="222"/>
      <c r="G84" s="51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2182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401" t="s">
        <v>101</v>
      </c>
      <c r="B85" s="223" t="s">
        <v>102</v>
      </c>
      <c r="C85" s="224"/>
      <c r="D85" s="224"/>
      <c r="E85" s="225"/>
      <c r="F85" s="1523"/>
      <c r="G85" s="51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2182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382"/>
      <c r="B86" s="226" t="s">
        <v>103</v>
      </c>
      <c r="C86" s="204"/>
      <c r="D86" s="204"/>
      <c r="E86" s="227"/>
      <c r="F86" s="204"/>
      <c r="G86" s="51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2182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8"/>
      <c r="C87" s="229"/>
      <c r="D87" s="229"/>
      <c r="E87" s="229"/>
      <c r="F87" s="7"/>
      <c r="G87" s="3"/>
      <c r="H87" s="205"/>
      <c r="I87" s="7"/>
      <c r="J87" s="230"/>
      <c r="K87" s="2185"/>
      <c r="L87" s="2192"/>
      <c r="M87" s="2192"/>
      <c r="N87" s="2182"/>
      <c r="O87" s="2182"/>
      <c r="P87" s="2182"/>
      <c r="Q87" s="2182"/>
      <c r="R87" s="2182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3409" t="s">
        <v>105</v>
      </c>
      <c r="B88" s="3408"/>
      <c r="C88" s="3384" t="s">
        <v>64</v>
      </c>
      <c r="D88" s="3393"/>
      <c r="E88" s="3385"/>
      <c r="F88" s="3384" t="s">
        <v>106</v>
      </c>
      <c r="G88" s="3385"/>
      <c r="H88" s="3384" t="s">
        <v>107</v>
      </c>
      <c r="I88" s="3385"/>
      <c r="J88" s="199"/>
      <c r="K88" s="2193"/>
      <c r="L88" s="2183"/>
      <c r="M88" s="2183"/>
      <c r="N88" s="2192"/>
      <c r="O88" s="2192"/>
      <c r="P88" s="2183"/>
      <c r="Q88" s="2183"/>
      <c r="R88" s="2182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357"/>
      <c r="B89" s="2723"/>
      <c r="C89" s="2194" t="s">
        <v>17</v>
      </c>
      <c r="D89" s="2195" t="s">
        <v>18</v>
      </c>
      <c r="E89" s="2196" t="s">
        <v>19</v>
      </c>
      <c r="F89" s="2197" t="s">
        <v>18</v>
      </c>
      <c r="G89" s="2196" t="s">
        <v>19</v>
      </c>
      <c r="H89" s="2197" t="s">
        <v>18</v>
      </c>
      <c r="I89" s="2196" t="s">
        <v>19</v>
      </c>
      <c r="J89" s="3"/>
      <c r="K89" s="199"/>
      <c r="L89" s="2183"/>
      <c r="M89" s="2183"/>
      <c r="N89" s="2183"/>
      <c r="O89" s="2192"/>
      <c r="P89" s="2192"/>
      <c r="Q89" s="2183"/>
      <c r="R89" s="2183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3384" t="s">
        <v>64</v>
      </c>
      <c r="B90" s="3385"/>
      <c r="C90" s="2198">
        <f>SUM(C91:C95)</f>
        <v>0</v>
      </c>
      <c r="D90" s="2199">
        <f t="shared" ref="D90:I90" si="13">SUM(D91:D95)</f>
        <v>0</v>
      </c>
      <c r="E90" s="2200">
        <f t="shared" si="13"/>
        <v>0</v>
      </c>
      <c r="F90" s="2201">
        <f>SUM(F91:F95)</f>
        <v>0</v>
      </c>
      <c r="G90" s="2202">
        <f t="shared" si="13"/>
        <v>0</v>
      </c>
      <c r="H90" s="2201">
        <f t="shared" si="13"/>
        <v>0</v>
      </c>
      <c r="I90" s="2202">
        <f t="shared" si="13"/>
        <v>0</v>
      </c>
      <c r="J90" s="19"/>
      <c r="K90" s="19"/>
      <c r="L90" s="2203"/>
      <c r="M90" s="2183"/>
      <c r="N90" s="2183"/>
      <c r="O90" s="2192"/>
      <c r="P90" s="2192"/>
      <c r="Q90" s="2204"/>
      <c r="R90" s="2204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3406" t="s">
        <v>22</v>
      </c>
      <c r="B91" s="3407"/>
      <c r="C91" s="2205">
        <f>SUM(D91+E91)</f>
        <v>0</v>
      </c>
      <c r="D91" s="2206">
        <f>SUM(F91+H91)</f>
        <v>0</v>
      </c>
      <c r="E91" s="2207">
        <f t="shared" ref="D91:E95" si="14">SUM(G91+I91)</f>
        <v>0</v>
      </c>
      <c r="F91" s="2208"/>
      <c r="G91" s="2209"/>
      <c r="H91" s="2208"/>
      <c r="I91" s="2209"/>
      <c r="J91" s="199"/>
      <c r="K91" s="199"/>
      <c r="L91" s="2183"/>
      <c r="M91" s="2183"/>
      <c r="N91" s="2183"/>
      <c r="O91" s="2192"/>
      <c r="P91" s="2192"/>
      <c r="Q91" s="2204"/>
      <c r="R91" s="2204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397" t="s">
        <v>85</v>
      </c>
      <c r="B92" s="2348"/>
      <c r="C92" s="2052">
        <f>SUM(D92+E92)</f>
        <v>0</v>
      </c>
      <c r="D92" s="250">
        <f t="shared" si="14"/>
        <v>0</v>
      </c>
      <c r="E92" s="251">
        <f t="shared" si="14"/>
        <v>0</v>
      </c>
      <c r="F92" s="2053"/>
      <c r="G92" s="252"/>
      <c r="H92" s="2053"/>
      <c r="I92" s="252"/>
      <c r="J92" s="199"/>
      <c r="K92" s="199"/>
      <c r="L92" s="2183"/>
      <c r="M92" s="2183"/>
      <c r="N92" s="2183"/>
      <c r="O92" s="2192"/>
      <c r="P92" s="2192"/>
      <c r="Q92" s="2204"/>
      <c r="R92" s="2204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397" t="s">
        <v>84</v>
      </c>
      <c r="B93" s="2348"/>
      <c r="C93" s="2052">
        <f>SUM(D93+E93)</f>
        <v>0</v>
      </c>
      <c r="D93" s="250">
        <f t="shared" si="14"/>
        <v>0</v>
      </c>
      <c r="E93" s="251">
        <f t="shared" si="14"/>
        <v>0</v>
      </c>
      <c r="F93" s="82"/>
      <c r="G93" s="86"/>
      <c r="H93" s="82"/>
      <c r="I93" s="86"/>
      <c r="J93" s="199"/>
      <c r="K93" s="199"/>
      <c r="L93" s="2183"/>
      <c r="M93" s="2183"/>
      <c r="N93" s="2183"/>
      <c r="O93" s="2192"/>
      <c r="P93" s="2192"/>
      <c r="Q93" s="2204"/>
      <c r="R93" s="2204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398" t="s">
        <v>108</v>
      </c>
      <c r="B94" s="2399"/>
      <c r="C94" s="253">
        <f>SUM(D94+E94)</f>
        <v>0</v>
      </c>
      <c r="D94" s="254">
        <f t="shared" si="14"/>
        <v>0</v>
      </c>
      <c r="E94" s="255">
        <f t="shared" si="14"/>
        <v>0</v>
      </c>
      <c r="F94" s="105"/>
      <c r="G94" s="109"/>
      <c r="H94" s="105"/>
      <c r="I94" s="109"/>
      <c r="J94" s="199"/>
      <c r="K94" s="199"/>
      <c r="L94" s="2183"/>
      <c r="M94" s="2183"/>
      <c r="N94" s="2183"/>
      <c r="O94" s="2192"/>
      <c r="P94" s="2192"/>
      <c r="Q94" s="2204"/>
      <c r="R94" s="2204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384" t="s">
        <v>109</v>
      </c>
      <c r="B95" s="2385"/>
      <c r="C95" s="256">
        <f>SUM(D95+E95)</f>
        <v>0</v>
      </c>
      <c r="D95" s="257">
        <f t="shared" si="14"/>
        <v>0</v>
      </c>
      <c r="E95" s="140">
        <f t="shared" si="14"/>
        <v>0</v>
      </c>
      <c r="F95" s="54"/>
      <c r="G95" s="55"/>
      <c r="H95" s="54"/>
      <c r="I95" s="55"/>
      <c r="J95" s="199"/>
      <c r="K95" s="199"/>
      <c r="L95" s="2183"/>
      <c r="M95" s="2183"/>
      <c r="N95" s="2183"/>
      <c r="O95" s="2192"/>
      <c r="P95" s="2192"/>
      <c r="Q95" s="2204"/>
      <c r="R95" s="2204"/>
      <c r="S95" s="7"/>
      <c r="T95" s="7"/>
      <c r="U95" s="7"/>
      <c r="V95" s="7"/>
      <c r="W95" s="7"/>
      <c r="X95" s="7"/>
      <c r="Y95" s="7"/>
      <c r="Z95" s="7"/>
      <c r="AA95" s="7"/>
    </row>
    <row r="96" spans="1:130" s="261" customFormat="1" ht="31.35" customHeight="1" x14ac:dyDescent="0.25">
      <c r="A96" s="2386" t="s">
        <v>110</v>
      </c>
      <c r="B96" s="2386"/>
      <c r="C96" s="2386"/>
      <c r="D96" s="2386"/>
      <c r="E96" s="2386"/>
      <c r="F96" s="2386"/>
      <c r="G96" s="2386"/>
      <c r="H96" s="2386"/>
      <c r="I96" s="2386"/>
      <c r="J96" s="2386"/>
      <c r="K96" s="2386"/>
      <c r="L96" s="2386"/>
      <c r="M96" s="2386"/>
      <c r="N96" s="2386"/>
      <c r="O96" s="2386"/>
      <c r="P96" s="2386"/>
      <c r="Q96" s="258"/>
      <c r="R96" s="7"/>
      <c r="S96" s="7"/>
      <c r="T96" s="7"/>
      <c r="U96" s="7"/>
      <c r="V96" s="7"/>
      <c r="W96" s="7"/>
      <c r="X96" s="7"/>
      <c r="Y96" s="7"/>
      <c r="Z96" s="7"/>
      <c r="AA96" s="7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60"/>
      <c r="CB96" s="260"/>
      <c r="CC96" s="260"/>
      <c r="CD96" s="260"/>
      <c r="CE96" s="260"/>
      <c r="CF96" s="260"/>
      <c r="CG96" s="260"/>
      <c r="CH96" s="260"/>
      <c r="CI96" s="260"/>
      <c r="CJ96" s="260"/>
      <c r="CK96" s="260"/>
      <c r="CL96" s="260"/>
      <c r="CM96" s="260"/>
      <c r="CN96" s="260"/>
      <c r="CO96" s="260"/>
      <c r="CP96" s="260"/>
      <c r="CQ96" s="260"/>
      <c r="CR96" s="260"/>
      <c r="CS96" s="260"/>
      <c r="CT96" s="260"/>
      <c r="CU96" s="260"/>
      <c r="CV96" s="260"/>
      <c r="CW96" s="260"/>
      <c r="CX96" s="260"/>
      <c r="CY96" s="260"/>
      <c r="CZ96" s="260"/>
    </row>
    <row r="97" spans="1:130" s="261" customFormat="1" ht="31.35" customHeight="1" x14ac:dyDescent="0.25">
      <c r="A97" s="2387" t="s">
        <v>111</v>
      </c>
      <c r="B97" s="2387"/>
      <c r="C97" s="2387"/>
      <c r="D97" s="2387"/>
      <c r="E97" s="2387"/>
      <c r="F97" s="2388"/>
      <c r="G97" s="2388"/>
      <c r="H97" s="2388"/>
      <c r="I97" s="2388"/>
      <c r="J97" s="2388"/>
      <c r="K97" s="2388"/>
      <c r="L97" s="2388"/>
      <c r="M97" s="2388"/>
      <c r="N97" s="2388"/>
      <c r="O97" s="2388"/>
      <c r="P97" s="2388"/>
      <c r="Q97" s="2388"/>
      <c r="R97" s="7"/>
      <c r="S97" s="7"/>
      <c r="T97" s="7"/>
      <c r="U97" s="7"/>
      <c r="V97" s="7"/>
      <c r="W97" s="7"/>
      <c r="X97" s="7"/>
      <c r="Y97" s="7"/>
      <c r="Z97" s="7"/>
      <c r="AA97" s="7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  <c r="CY97" s="260"/>
      <c r="CZ97" s="260"/>
    </row>
    <row r="98" spans="1:130" s="20" customFormat="1" ht="31.35" customHeight="1" x14ac:dyDescent="0.25">
      <c r="A98" s="3402" t="s">
        <v>112</v>
      </c>
      <c r="B98" s="2734"/>
      <c r="C98" s="3386" t="s">
        <v>113</v>
      </c>
      <c r="D98" s="2732"/>
      <c r="E98" s="2722"/>
      <c r="F98" s="3403" t="s">
        <v>28</v>
      </c>
      <c r="G98" s="3404"/>
      <c r="H98" s="3404"/>
      <c r="I98" s="3404"/>
      <c r="J98" s="3404"/>
      <c r="K98" s="3404"/>
      <c r="L98" s="3404"/>
      <c r="M98" s="3404"/>
      <c r="N98" s="3404"/>
      <c r="O98" s="3404"/>
      <c r="P98" s="3404"/>
      <c r="Q98" s="3404"/>
      <c r="R98" s="3404"/>
      <c r="S98" s="3404"/>
      <c r="T98" s="3404"/>
      <c r="U98" s="3405"/>
      <c r="V98" s="262"/>
      <c r="W98" s="228"/>
      <c r="X98" s="228"/>
      <c r="Y98" s="228"/>
      <c r="Z98" s="228"/>
      <c r="AA98" s="228"/>
      <c r="CA98" s="263"/>
      <c r="CB98" s="263"/>
      <c r="CC98" s="263"/>
      <c r="CD98" s="263"/>
      <c r="CE98" s="263"/>
      <c r="CF98" s="263"/>
      <c r="CG98" s="263"/>
      <c r="CH98" s="263"/>
      <c r="CI98" s="263"/>
      <c r="CJ98" s="263"/>
      <c r="CK98" s="263"/>
      <c r="CL98" s="263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263"/>
    </row>
    <row r="99" spans="1:130" s="20" customFormat="1" ht="16.350000000000001" customHeight="1" x14ac:dyDescent="0.25">
      <c r="A99" s="2539"/>
      <c r="B99" s="2360"/>
      <c r="C99" s="2541"/>
      <c r="D99" s="2357"/>
      <c r="E99" s="2723"/>
      <c r="F99" s="3384" t="s">
        <v>114</v>
      </c>
      <c r="G99" s="3393"/>
      <c r="H99" s="3384" t="s">
        <v>115</v>
      </c>
      <c r="I99" s="3385"/>
      <c r="J99" s="3384" t="s">
        <v>116</v>
      </c>
      <c r="K99" s="3385"/>
      <c r="L99" s="3384" t="s">
        <v>117</v>
      </c>
      <c r="M99" s="3385"/>
      <c r="N99" s="3384" t="s">
        <v>118</v>
      </c>
      <c r="O99" s="3385"/>
      <c r="P99" s="3384" t="s">
        <v>119</v>
      </c>
      <c r="Q99" s="3385"/>
      <c r="R99" s="3384" t="s">
        <v>120</v>
      </c>
      <c r="S99" s="3385"/>
      <c r="T99" s="3384" t="s">
        <v>121</v>
      </c>
      <c r="U99" s="3385"/>
      <c r="V99" s="228"/>
      <c r="W99" s="228"/>
      <c r="X99" s="228"/>
      <c r="Y99" s="228"/>
      <c r="Z99" s="228"/>
      <c r="AA99" s="228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  <c r="BO99" s="263"/>
      <c r="BP99" s="263"/>
      <c r="BQ99" s="263"/>
      <c r="BR99" s="263"/>
      <c r="BS99" s="263"/>
      <c r="BT99" s="263"/>
      <c r="BU99" s="263"/>
      <c r="BV99" s="263"/>
      <c r="BW99" s="263"/>
      <c r="BX99" s="263"/>
      <c r="BY99" s="263"/>
      <c r="BZ99" s="263"/>
      <c r="CA99" s="263"/>
      <c r="CB99" s="263"/>
      <c r="CC99" s="263"/>
      <c r="CD99" s="263"/>
      <c r="CE99" s="263"/>
      <c r="CF99" s="263"/>
      <c r="CG99" s="263"/>
      <c r="CH99" s="263"/>
      <c r="CI99" s="263"/>
      <c r="CJ99" s="263"/>
      <c r="CK99" s="263"/>
      <c r="CL99" s="263"/>
      <c r="CM99" s="263"/>
      <c r="CN99" s="263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3"/>
      <c r="DG99" s="263"/>
      <c r="DH99" s="263"/>
      <c r="DI99" s="263"/>
      <c r="DJ99" s="263"/>
      <c r="DK99" s="263"/>
      <c r="DL99" s="263"/>
      <c r="DM99" s="263"/>
      <c r="DN99" s="263"/>
      <c r="DO99" s="263"/>
      <c r="DP99" s="263"/>
      <c r="DQ99" s="263"/>
      <c r="DR99" s="263"/>
      <c r="DS99" s="263"/>
      <c r="DT99" s="263"/>
      <c r="DU99" s="263"/>
      <c r="DV99" s="263"/>
      <c r="DW99" s="263"/>
      <c r="DX99" s="263"/>
      <c r="DY99" s="263"/>
      <c r="DZ99" s="263"/>
    </row>
    <row r="100" spans="1:130" s="20" customFormat="1" ht="16.350000000000001" customHeight="1" x14ac:dyDescent="0.25">
      <c r="A100" s="2540"/>
      <c r="B100" s="2735"/>
      <c r="C100" s="2194" t="s">
        <v>17</v>
      </c>
      <c r="D100" s="2210" t="s">
        <v>18</v>
      </c>
      <c r="E100" s="2055" t="s">
        <v>19</v>
      </c>
      <c r="F100" s="2197" t="s">
        <v>18</v>
      </c>
      <c r="G100" s="2056" t="s">
        <v>19</v>
      </c>
      <c r="H100" s="2197" t="s">
        <v>18</v>
      </c>
      <c r="I100" s="2057" t="s">
        <v>19</v>
      </c>
      <c r="J100" s="2197" t="s">
        <v>18</v>
      </c>
      <c r="K100" s="2057" t="s">
        <v>19</v>
      </c>
      <c r="L100" s="2197" t="s">
        <v>18</v>
      </c>
      <c r="M100" s="2057" t="s">
        <v>19</v>
      </c>
      <c r="N100" s="2197" t="s">
        <v>18</v>
      </c>
      <c r="O100" s="2057" t="s">
        <v>19</v>
      </c>
      <c r="P100" s="2197" t="s">
        <v>18</v>
      </c>
      <c r="Q100" s="2057" t="s">
        <v>19</v>
      </c>
      <c r="R100" s="2197" t="s">
        <v>18</v>
      </c>
      <c r="S100" s="2057" t="s">
        <v>19</v>
      </c>
      <c r="T100" s="2197" t="s">
        <v>18</v>
      </c>
      <c r="U100" s="2057" t="s">
        <v>19</v>
      </c>
      <c r="V100" s="228"/>
      <c r="W100" s="228"/>
      <c r="X100" s="228"/>
      <c r="Y100" s="228"/>
      <c r="Z100" s="228"/>
      <c r="AA100" s="228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  <c r="BO100" s="263"/>
      <c r="BP100" s="263"/>
      <c r="BQ100" s="263"/>
      <c r="BR100" s="263"/>
      <c r="BS100" s="26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263"/>
      <c r="CL100" s="263"/>
      <c r="CM100" s="263"/>
      <c r="CN100" s="263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3"/>
      <c r="DG100" s="263"/>
      <c r="DH100" s="263"/>
      <c r="DI100" s="263"/>
      <c r="DJ100" s="263"/>
      <c r="DK100" s="263"/>
      <c r="DL100" s="263"/>
      <c r="DM100" s="263"/>
      <c r="DN100" s="263"/>
      <c r="DO100" s="263"/>
      <c r="DP100" s="263"/>
      <c r="DQ100" s="263"/>
      <c r="DR100" s="263"/>
      <c r="DS100" s="263"/>
      <c r="DT100" s="263"/>
      <c r="DU100" s="263"/>
      <c r="DV100" s="263"/>
      <c r="DW100" s="263"/>
      <c r="DX100" s="263"/>
      <c r="DY100" s="263"/>
      <c r="DZ100" s="263"/>
    </row>
    <row r="101" spans="1:130" s="20" customFormat="1" ht="16.350000000000001" customHeight="1" x14ac:dyDescent="0.25">
      <c r="A101" s="2646" t="s">
        <v>122</v>
      </c>
      <c r="B101" s="2646"/>
      <c r="C101" s="1895">
        <f>SUM(D101+E101)</f>
        <v>0</v>
      </c>
      <c r="D101" s="44">
        <f>+H101+J101+L101+N101+P101+R101+T101</f>
        <v>0</v>
      </c>
      <c r="E101" s="2211">
        <f>+I101+K101+M101+O101+Q101+S101+U101</f>
        <v>0</v>
      </c>
      <c r="F101" s="1897"/>
      <c r="G101" s="2212"/>
      <c r="H101" s="1821"/>
      <c r="I101" s="96"/>
      <c r="J101" s="1821"/>
      <c r="K101" s="96"/>
      <c r="L101" s="1821"/>
      <c r="M101" s="96"/>
      <c r="N101" s="1821"/>
      <c r="O101" s="96"/>
      <c r="P101" s="1899"/>
      <c r="Q101" s="96"/>
      <c r="R101" s="1899"/>
      <c r="S101" s="96"/>
      <c r="T101" s="1899"/>
      <c r="U101" s="96"/>
      <c r="V101" s="228"/>
      <c r="W101" s="228"/>
      <c r="X101" s="228"/>
      <c r="Y101" s="228"/>
      <c r="Z101" s="228"/>
      <c r="AA101" s="228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  <c r="BO101" s="263"/>
      <c r="BP101" s="263"/>
      <c r="BQ101" s="263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263"/>
      <c r="DH101" s="263"/>
      <c r="DI101" s="263"/>
      <c r="DJ101" s="263"/>
      <c r="DK101" s="263"/>
      <c r="DL101" s="263"/>
      <c r="DM101" s="263"/>
      <c r="DN101" s="263"/>
      <c r="DO101" s="263"/>
      <c r="DP101" s="263"/>
      <c r="DQ101" s="263"/>
      <c r="DR101" s="263"/>
      <c r="DS101" s="263"/>
      <c r="DT101" s="263"/>
      <c r="DU101" s="263"/>
      <c r="DV101" s="263"/>
      <c r="DW101" s="263"/>
      <c r="DX101" s="263"/>
      <c r="DY101" s="263"/>
      <c r="DZ101" s="263"/>
    </row>
    <row r="102" spans="1:130" s="20" customFormat="1" ht="16.350000000000001" customHeight="1" x14ac:dyDescent="0.25">
      <c r="A102" s="2379" t="s">
        <v>123</v>
      </c>
      <c r="B102" s="2379"/>
      <c r="C102" s="272">
        <f t="shared" ref="C102:C109" si="15">SUM(D102+E102)</f>
        <v>0</v>
      </c>
      <c r="D102" s="273">
        <f>SUM(J102+L102+N102+P102+R102+T102)</f>
        <v>0</v>
      </c>
      <c r="E102" s="90">
        <f t="shared" ref="D102:E104" si="16">SUM(K102+M102+O102+Q102+S102+U102)</f>
        <v>0</v>
      </c>
      <c r="F102" s="274"/>
      <c r="G102" s="275"/>
      <c r="H102" s="274"/>
      <c r="I102" s="276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8"/>
      <c r="W102" s="228"/>
      <c r="X102" s="228"/>
      <c r="Y102" s="228"/>
      <c r="Z102" s="228"/>
      <c r="AA102" s="228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3"/>
      <c r="BQ102" s="263"/>
      <c r="BR102" s="263"/>
      <c r="BS102" s="263"/>
      <c r="BT102" s="263"/>
      <c r="BU102" s="263"/>
      <c r="BV102" s="263"/>
      <c r="BW102" s="263"/>
      <c r="BX102" s="263"/>
      <c r="BY102" s="263"/>
      <c r="BZ102" s="263"/>
      <c r="CA102" s="263"/>
      <c r="CB102" s="263"/>
      <c r="CC102" s="263"/>
      <c r="CD102" s="263"/>
      <c r="CE102" s="263"/>
      <c r="CF102" s="263"/>
      <c r="CG102" s="263"/>
      <c r="CH102" s="263"/>
      <c r="CI102" s="263"/>
      <c r="CJ102" s="263"/>
      <c r="CK102" s="263"/>
      <c r="CL102" s="263"/>
      <c r="CM102" s="263"/>
      <c r="CN102" s="263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3"/>
      <c r="DC102" s="263"/>
      <c r="DD102" s="263"/>
      <c r="DE102" s="263"/>
      <c r="DF102" s="263"/>
      <c r="DG102" s="263"/>
      <c r="DH102" s="263"/>
      <c r="DI102" s="263"/>
      <c r="DJ102" s="263"/>
      <c r="DK102" s="263"/>
      <c r="DL102" s="263"/>
      <c r="DM102" s="263"/>
      <c r="DN102" s="263"/>
      <c r="DO102" s="263"/>
      <c r="DP102" s="263"/>
      <c r="DQ102" s="263"/>
      <c r="DR102" s="263"/>
      <c r="DS102" s="263"/>
      <c r="DT102" s="263"/>
      <c r="DU102" s="263"/>
      <c r="DV102" s="263"/>
      <c r="DW102" s="263"/>
      <c r="DX102" s="263"/>
      <c r="DY102" s="263"/>
      <c r="DZ102" s="263"/>
    </row>
    <row r="103" spans="1:130" s="20" customFormat="1" ht="16.350000000000001" customHeight="1" x14ac:dyDescent="0.25">
      <c r="A103" s="2379" t="s">
        <v>124</v>
      </c>
      <c r="B103" s="2379"/>
      <c r="C103" s="272">
        <f t="shared" si="15"/>
        <v>0</v>
      </c>
      <c r="D103" s="273">
        <f t="shared" si="16"/>
        <v>0</v>
      </c>
      <c r="E103" s="90">
        <f t="shared" si="16"/>
        <v>0</v>
      </c>
      <c r="F103" s="277"/>
      <c r="G103" s="278"/>
      <c r="H103" s="277"/>
      <c r="I103" s="279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8"/>
      <c r="W103" s="228"/>
      <c r="X103" s="228"/>
      <c r="Y103" s="228"/>
      <c r="Z103" s="228"/>
      <c r="AA103" s="228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  <c r="BO103" s="263"/>
      <c r="BP103" s="263"/>
      <c r="BQ103" s="263"/>
      <c r="BR103" s="263"/>
      <c r="BS103" s="263"/>
      <c r="BT103" s="263"/>
      <c r="BU103" s="263"/>
      <c r="BV103" s="263"/>
      <c r="BW103" s="263"/>
      <c r="BX103" s="263"/>
      <c r="BY103" s="263"/>
      <c r="BZ103" s="263"/>
      <c r="CA103" s="263"/>
      <c r="CB103" s="263"/>
      <c r="CC103" s="263"/>
      <c r="CD103" s="263"/>
      <c r="CE103" s="263"/>
      <c r="CF103" s="263"/>
      <c r="CG103" s="263"/>
      <c r="CH103" s="263"/>
      <c r="CI103" s="263"/>
      <c r="CJ103" s="263"/>
      <c r="CK103" s="263"/>
      <c r="CL103" s="263"/>
      <c r="CM103" s="263"/>
      <c r="CN103" s="263"/>
      <c r="CO103" s="263"/>
      <c r="CP103" s="263"/>
      <c r="CQ103" s="263"/>
      <c r="CR103" s="263"/>
      <c r="CS103" s="263"/>
      <c r="CT103" s="263"/>
      <c r="CU103" s="263"/>
      <c r="CV103" s="263"/>
      <c r="CW103" s="263"/>
      <c r="CX103" s="263"/>
      <c r="CY103" s="263"/>
      <c r="CZ103" s="263"/>
      <c r="DA103" s="263"/>
      <c r="DB103" s="263"/>
      <c r="DC103" s="263"/>
      <c r="DD103" s="263"/>
      <c r="DE103" s="263"/>
      <c r="DF103" s="263"/>
      <c r="DG103" s="263"/>
      <c r="DH103" s="263"/>
      <c r="DI103" s="263"/>
      <c r="DJ103" s="263"/>
      <c r="DK103" s="263"/>
      <c r="DL103" s="263"/>
      <c r="DM103" s="263"/>
      <c r="DN103" s="263"/>
      <c r="DO103" s="263"/>
      <c r="DP103" s="263"/>
      <c r="DQ103" s="263"/>
      <c r="DR103" s="263"/>
      <c r="DS103" s="263"/>
      <c r="DT103" s="263"/>
      <c r="DU103" s="263"/>
      <c r="DV103" s="263"/>
      <c r="DW103" s="263"/>
      <c r="DX103" s="263"/>
      <c r="DY103" s="263"/>
      <c r="DZ103" s="263"/>
    </row>
    <row r="104" spans="1:130" s="20" customFormat="1" ht="16.350000000000001" customHeight="1" x14ac:dyDescent="0.25">
      <c r="A104" s="2380" t="s">
        <v>125</v>
      </c>
      <c r="B104" s="2381"/>
      <c r="C104" s="272">
        <f t="shared" si="15"/>
        <v>0</v>
      </c>
      <c r="D104" s="273">
        <f t="shared" si="16"/>
        <v>0</v>
      </c>
      <c r="E104" s="90">
        <f t="shared" si="16"/>
        <v>0</v>
      </c>
      <c r="F104" s="277"/>
      <c r="G104" s="278"/>
      <c r="H104" s="277"/>
      <c r="I104" s="279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8"/>
      <c r="W104" s="228"/>
      <c r="X104" s="228"/>
      <c r="Y104" s="228"/>
      <c r="Z104" s="228"/>
      <c r="AA104" s="228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63"/>
      <c r="BT104" s="263"/>
      <c r="BU104" s="263"/>
      <c r="BV104" s="263"/>
      <c r="BW104" s="263"/>
      <c r="BX104" s="263"/>
      <c r="BY104" s="263"/>
      <c r="BZ104" s="263"/>
      <c r="CA104" s="263"/>
      <c r="CB104" s="263"/>
      <c r="CC104" s="263"/>
      <c r="CD104" s="263"/>
      <c r="CE104" s="263"/>
      <c r="CF104" s="263"/>
      <c r="CG104" s="263"/>
      <c r="CH104" s="263"/>
      <c r="CI104" s="263"/>
      <c r="CJ104" s="263"/>
      <c r="CK104" s="263"/>
      <c r="CL104" s="263"/>
      <c r="CM104" s="263"/>
      <c r="CN104" s="263"/>
      <c r="CO104" s="263"/>
      <c r="CP104" s="263"/>
      <c r="CQ104" s="263"/>
      <c r="CR104" s="263"/>
      <c r="CS104" s="263"/>
      <c r="CT104" s="263"/>
      <c r="CU104" s="263"/>
      <c r="CV104" s="263"/>
      <c r="CW104" s="263"/>
      <c r="CX104" s="263"/>
      <c r="CY104" s="263"/>
      <c r="CZ104" s="263"/>
      <c r="DA104" s="263"/>
      <c r="DB104" s="263"/>
      <c r="DC104" s="263"/>
      <c r="DD104" s="263"/>
      <c r="DE104" s="263"/>
      <c r="DF104" s="263"/>
      <c r="DG104" s="263"/>
      <c r="DH104" s="263"/>
      <c r="DI104" s="263"/>
      <c r="DJ104" s="263"/>
      <c r="DK104" s="263"/>
      <c r="DL104" s="263"/>
      <c r="DM104" s="263"/>
      <c r="DN104" s="263"/>
      <c r="DO104" s="263"/>
      <c r="DP104" s="263"/>
      <c r="DQ104" s="263"/>
      <c r="DR104" s="263"/>
      <c r="DS104" s="263"/>
      <c r="DT104" s="263"/>
      <c r="DU104" s="263"/>
      <c r="DV104" s="263"/>
      <c r="DW104" s="263"/>
      <c r="DX104" s="263"/>
      <c r="DY104" s="263"/>
      <c r="DZ104" s="263"/>
    </row>
    <row r="105" spans="1:130" s="20" customFormat="1" ht="20.25" customHeight="1" x14ac:dyDescent="0.25">
      <c r="A105" s="2380" t="s">
        <v>126</v>
      </c>
      <c r="B105" s="2381"/>
      <c r="C105" s="272">
        <f t="shared" si="15"/>
        <v>0</v>
      </c>
      <c r="D105" s="273">
        <f>+F105+H105</f>
        <v>0</v>
      </c>
      <c r="E105" s="90">
        <f>+G105+I105</f>
        <v>0</v>
      </c>
      <c r="F105" s="105"/>
      <c r="G105" s="280"/>
      <c r="H105" s="105"/>
      <c r="I105" s="109"/>
      <c r="J105" s="274"/>
      <c r="K105" s="276"/>
      <c r="L105" s="274"/>
      <c r="M105" s="276"/>
      <c r="N105" s="274"/>
      <c r="O105" s="276"/>
      <c r="P105" s="281"/>
      <c r="Q105" s="276"/>
      <c r="R105" s="281"/>
      <c r="S105" s="276"/>
      <c r="T105" s="281"/>
      <c r="U105" s="276"/>
      <c r="V105" s="228"/>
      <c r="W105" s="228"/>
      <c r="X105" s="228"/>
      <c r="Y105" s="228"/>
      <c r="Z105" s="228"/>
      <c r="AA105" s="228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  <c r="BO105" s="263"/>
      <c r="BP105" s="263"/>
      <c r="BQ105" s="263"/>
      <c r="BR105" s="263"/>
      <c r="BS105" s="263"/>
      <c r="BT105" s="263"/>
      <c r="BU105" s="263"/>
      <c r="BV105" s="263"/>
      <c r="BW105" s="263"/>
      <c r="BX105" s="263"/>
      <c r="BY105" s="263"/>
      <c r="BZ105" s="263"/>
      <c r="CA105" s="263"/>
      <c r="CB105" s="263"/>
      <c r="CC105" s="263"/>
      <c r="CD105" s="263"/>
      <c r="CE105" s="263"/>
      <c r="CF105" s="263"/>
      <c r="CG105" s="263"/>
      <c r="CH105" s="263"/>
      <c r="CI105" s="263"/>
      <c r="CJ105" s="263"/>
      <c r="CK105" s="263"/>
      <c r="CL105" s="263"/>
      <c r="CM105" s="263"/>
      <c r="CN105" s="263"/>
      <c r="CO105" s="263"/>
      <c r="CP105" s="263"/>
      <c r="CQ105" s="263"/>
      <c r="CR105" s="263"/>
      <c r="CS105" s="263"/>
      <c r="CT105" s="263"/>
      <c r="CU105" s="263"/>
      <c r="CV105" s="263"/>
      <c r="CW105" s="263"/>
      <c r="CX105" s="263"/>
      <c r="CY105" s="263"/>
      <c r="CZ105" s="263"/>
      <c r="DA105" s="263"/>
      <c r="DB105" s="263"/>
      <c r="DC105" s="263"/>
      <c r="DD105" s="263"/>
      <c r="DE105" s="263"/>
      <c r="DF105" s="263"/>
      <c r="DG105" s="263"/>
      <c r="DH105" s="263"/>
      <c r="DI105" s="263"/>
      <c r="DJ105" s="263"/>
      <c r="DK105" s="263"/>
      <c r="DL105" s="263"/>
      <c r="DM105" s="263"/>
      <c r="DN105" s="263"/>
      <c r="DO105" s="263"/>
      <c r="DP105" s="263"/>
      <c r="DQ105" s="263"/>
      <c r="DR105" s="263"/>
      <c r="DS105" s="263"/>
      <c r="DT105" s="263"/>
      <c r="DU105" s="263"/>
      <c r="DV105" s="263"/>
      <c r="DW105" s="263"/>
      <c r="DX105" s="263"/>
      <c r="DY105" s="263"/>
      <c r="DZ105" s="263"/>
    </row>
    <row r="106" spans="1:130" s="20" customFormat="1" ht="16.350000000000001" customHeight="1" x14ac:dyDescent="0.25">
      <c r="A106" s="2380" t="s">
        <v>127</v>
      </c>
      <c r="B106" s="2381"/>
      <c r="C106" s="282">
        <f t="shared" si="15"/>
        <v>0</v>
      </c>
      <c r="D106" s="273">
        <f>+F106+H106</f>
        <v>0</v>
      </c>
      <c r="E106" s="90">
        <f>+G106+I106</f>
        <v>0</v>
      </c>
      <c r="F106" s="105"/>
      <c r="G106" s="280"/>
      <c r="H106" s="105"/>
      <c r="I106" s="109"/>
      <c r="J106" s="283"/>
      <c r="K106" s="284"/>
      <c r="L106" s="283"/>
      <c r="M106" s="284"/>
      <c r="N106" s="283"/>
      <c r="O106" s="284"/>
      <c r="P106" s="507"/>
      <c r="Q106" s="284"/>
      <c r="R106" s="507"/>
      <c r="S106" s="284"/>
      <c r="T106" s="507"/>
      <c r="U106" s="284"/>
      <c r="V106" s="228"/>
      <c r="W106" s="228"/>
      <c r="X106" s="228"/>
      <c r="Y106" s="228"/>
      <c r="Z106" s="228"/>
      <c r="AA106" s="228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  <c r="BO106" s="263"/>
      <c r="BP106" s="263"/>
      <c r="BQ106" s="263"/>
      <c r="BR106" s="263"/>
      <c r="BS106" s="263"/>
      <c r="BT106" s="263"/>
      <c r="BU106" s="263"/>
      <c r="BV106" s="263"/>
      <c r="BW106" s="263"/>
      <c r="BX106" s="263"/>
      <c r="BY106" s="263"/>
      <c r="BZ106" s="263"/>
      <c r="CA106" s="263"/>
      <c r="CB106" s="263"/>
      <c r="CC106" s="263"/>
      <c r="CD106" s="263"/>
      <c r="CE106" s="263"/>
      <c r="CF106" s="263"/>
      <c r="CG106" s="263"/>
      <c r="CH106" s="263"/>
      <c r="CI106" s="263"/>
      <c r="CJ106" s="263"/>
      <c r="CK106" s="263"/>
      <c r="CL106" s="263"/>
      <c r="CM106" s="263"/>
      <c r="CN106" s="263"/>
      <c r="CO106" s="263"/>
      <c r="CP106" s="263"/>
      <c r="CQ106" s="263"/>
      <c r="CR106" s="263"/>
      <c r="CS106" s="263"/>
      <c r="CT106" s="263"/>
      <c r="CU106" s="263"/>
      <c r="CV106" s="263"/>
      <c r="CW106" s="263"/>
      <c r="CX106" s="263"/>
      <c r="CY106" s="263"/>
      <c r="CZ106" s="263"/>
      <c r="DA106" s="263"/>
      <c r="DB106" s="263"/>
      <c r="DC106" s="263"/>
      <c r="DD106" s="263"/>
      <c r="DE106" s="263"/>
      <c r="DF106" s="263"/>
      <c r="DG106" s="263"/>
      <c r="DH106" s="263"/>
      <c r="DI106" s="263"/>
      <c r="DJ106" s="263"/>
      <c r="DK106" s="263"/>
      <c r="DL106" s="263"/>
      <c r="DM106" s="263"/>
      <c r="DN106" s="263"/>
      <c r="DO106" s="263"/>
      <c r="DP106" s="263"/>
      <c r="DQ106" s="263"/>
      <c r="DR106" s="263"/>
      <c r="DS106" s="263"/>
      <c r="DT106" s="263"/>
      <c r="DU106" s="263"/>
      <c r="DV106" s="263"/>
      <c r="DW106" s="263"/>
      <c r="DX106" s="263"/>
      <c r="DY106" s="263"/>
      <c r="DZ106" s="263"/>
    </row>
    <row r="107" spans="1:130" s="20" customFormat="1" ht="16.350000000000001" customHeight="1" x14ac:dyDescent="0.25">
      <c r="A107" s="3392" t="s">
        <v>128</v>
      </c>
      <c r="B107" s="2213" t="s">
        <v>129</v>
      </c>
      <c r="C107" s="2214">
        <f t="shared" si="15"/>
        <v>0</v>
      </c>
      <c r="D107" s="2215">
        <f>SUM(F107+H107+J107+L107+N107+P107+R107+T107)</f>
        <v>0</v>
      </c>
      <c r="E107" s="2211">
        <f>SUM(G107+I107+K107+M107+O107+Q107+S107+U107)</f>
        <v>0</v>
      </c>
      <c r="F107" s="1821"/>
      <c r="G107" s="2216"/>
      <c r="H107" s="1821"/>
      <c r="I107" s="2217"/>
      <c r="J107" s="1821"/>
      <c r="K107" s="96"/>
      <c r="L107" s="1821"/>
      <c r="M107" s="96"/>
      <c r="N107" s="1821"/>
      <c r="O107" s="2217"/>
      <c r="P107" s="1821"/>
      <c r="Q107" s="2217"/>
      <c r="R107" s="1821"/>
      <c r="S107" s="2217"/>
      <c r="T107" s="1821"/>
      <c r="U107" s="2217"/>
      <c r="V107" s="228"/>
      <c r="W107" s="228"/>
      <c r="X107" s="228"/>
      <c r="Y107" s="228"/>
      <c r="Z107" s="228"/>
      <c r="AA107" s="228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3"/>
      <c r="BN107" s="263"/>
      <c r="BO107" s="263"/>
      <c r="BP107" s="263"/>
      <c r="BQ107" s="263"/>
      <c r="BR107" s="263"/>
      <c r="BS107" s="263"/>
      <c r="BT107" s="263"/>
      <c r="BU107" s="263"/>
      <c r="BV107" s="263"/>
      <c r="BW107" s="263"/>
      <c r="BX107" s="263"/>
      <c r="BY107" s="263"/>
      <c r="BZ107" s="263"/>
      <c r="CA107" s="263"/>
      <c r="CB107" s="263"/>
      <c r="CC107" s="263"/>
      <c r="CD107" s="263"/>
      <c r="CE107" s="263"/>
      <c r="CF107" s="263"/>
      <c r="CG107" s="263"/>
      <c r="CH107" s="263"/>
      <c r="CI107" s="263"/>
      <c r="CJ107" s="263"/>
      <c r="CK107" s="263"/>
      <c r="CL107" s="263"/>
      <c r="CM107" s="263"/>
      <c r="CN107" s="263"/>
      <c r="CO107" s="263"/>
      <c r="CP107" s="263"/>
      <c r="CQ107" s="263"/>
      <c r="CR107" s="263"/>
      <c r="CS107" s="263"/>
      <c r="CT107" s="263"/>
      <c r="CU107" s="263"/>
      <c r="CV107" s="263"/>
      <c r="CW107" s="263"/>
      <c r="CX107" s="263"/>
      <c r="CY107" s="263"/>
      <c r="CZ107" s="263"/>
      <c r="DA107" s="263"/>
      <c r="DB107" s="263"/>
      <c r="DC107" s="263"/>
      <c r="DD107" s="263"/>
      <c r="DE107" s="263"/>
      <c r="DF107" s="263"/>
      <c r="DG107" s="263"/>
      <c r="DH107" s="263"/>
      <c r="DI107" s="263"/>
      <c r="DJ107" s="263"/>
      <c r="DK107" s="263"/>
      <c r="DL107" s="263"/>
      <c r="DM107" s="263"/>
      <c r="DN107" s="263"/>
      <c r="DO107" s="263"/>
      <c r="DP107" s="263"/>
      <c r="DQ107" s="263"/>
      <c r="DR107" s="263"/>
      <c r="DS107" s="263"/>
      <c r="DT107" s="263"/>
      <c r="DU107" s="263"/>
      <c r="DV107" s="263"/>
      <c r="DW107" s="263"/>
      <c r="DX107" s="263"/>
      <c r="DY107" s="263"/>
      <c r="DZ107" s="263"/>
    </row>
    <row r="108" spans="1:130" s="20" customFormat="1" ht="20.25" customHeight="1" x14ac:dyDescent="0.25">
      <c r="A108" s="2518"/>
      <c r="B108" s="291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2">
        <f t="shared" si="17"/>
        <v>0</v>
      </c>
      <c r="F108" s="105"/>
      <c r="G108" s="280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8"/>
      <c r="W108" s="228"/>
      <c r="X108" s="228"/>
      <c r="Y108" s="228"/>
      <c r="Z108" s="228"/>
      <c r="AA108" s="228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3"/>
      <c r="BQ108" s="263"/>
      <c r="BR108" s="263"/>
      <c r="BS108" s="263"/>
      <c r="BT108" s="263"/>
      <c r="BU108" s="263"/>
      <c r="BV108" s="263"/>
      <c r="BW108" s="263"/>
      <c r="BX108" s="263"/>
      <c r="BY108" s="263"/>
      <c r="BZ108" s="263"/>
      <c r="CA108" s="263"/>
      <c r="CB108" s="263"/>
      <c r="CC108" s="263"/>
      <c r="CD108" s="263"/>
      <c r="CE108" s="263"/>
      <c r="CF108" s="263"/>
      <c r="CG108" s="263"/>
      <c r="CH108" s="263"/>
      <c r="CI108" s="263"/>
      <c r="CJ108" s="263"/>
      <c r="CK108" s="263"/>
      <c r="CL108" s="263"/>
      <c r="CM108" s="263"/>
      <c r="CN108" s="263"/>
      <c r="CO108" s="263"/>
      <c r="CP108" s="263"/>
      <c r="CQ108" s="263"/>
      <c r="CR108" s="263"/>
      <c r="CS108" s="263"/>
      <c r="CT108" s="263"/>
      <c r="CU108" s="263"/>
      <c r="CV108" s="263"/>
      <c r="CW108" s="263"/>
      <c r="CX108" s="263"/>
      <c r="CY108" s="263"/>
      <c r="CZ108" s="263"/>
      <c r="DA108" s="263"/>
      <c r="DB108" s="263"/>
      <c r="DC108" s="263"/>
      <c r="DD108" s="263"/>
      <c r="DE108" s="263"/>
      <c r="DF108" s="263"/>
      <c r="DG108" s="263"/>
      <c r="DH108" s="263"/>
      <c r="DI108" s="263"/>
      <c r="DJ108" s="263"/>
      <c r="DK108" s="263"/>
      <c r="DL108" s="263"/>
      <c r="DM108" s="263"/>
      <c r="DN108" s="263"/>
      <c r="DO108" s="263"/>
      <c r="DP108" s="263"/>
      <c r="DQ108" s="263"/>
      <c r="DR108" s="263"/>
      <c r="DS108" s="263"/>
      <c r="DT108" s="263"/>
      <c r="DU108" s="263"/>
      <c r="DV108" s="263"/>
      <c r="DW108" s="263"/>
      <c r="DX108" s="263"/>
      <c r="DY108" s="263"/>
      <c r="DZ108" s="263"/>
    </row>
    <row r="109" spans="1:130" s="20" customFormat="1" ht="30.75" customHeight="1" x14ac:dyDescent="0.25">
      <c r="A109" s="2382"/>
      <c r="B109" s="138" t="s">
        <v>131</v>
      </c>
      <c r="C109" s="49">
        <f t="shared" si="15"/>
        <v>0</v>
      </c>
      <c r="D109" s="92">
        <f t="shared" si="17"/>
        <v>0</v>
      </c>
      <c r="E109" s="185">
        <f t="shared" si="17"/>
        <v>0</v>
      </c>
      <c r="F109" s="54"/>
      <c r="G109" s="293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8"/>
      <c r="W109" s="228"/>
      <c r="X109" s="228"/>
      <c r="Y109" s="228"/>
      <c r="Z109" s="228"/>
      <c r="AA109" s="228"/>
      <c r="BA109" s="263"/>
      <c r="BB109" s="263"/>
      <c r="BC109" s="263"/>
      <c r="BD109" s="263"/>
      <c r="BE109" s="263"/>
      <c r="BF109" s="263"/>
      <c r="BG109" s="263"/>
      <c r="BH109" s="263"/>
      <c r="BI109" s="263"/>
      <c r="BJ109" s="263"/>
      <c r="BK109" s="263"/>
      <c r="BL109" s="263"/>
      <c r="BM109" s="263"/>
      <c r="BN109" s="263"/>
      <c r="BO109" s="263"/>
      <c r="BP109" s="263"/>
      <c r="BQ109" s="263"/>
      <c r="BR109" s="263"/>
      <c r="BS109" s="263"/>
      <c r="BT109" s="263"/>
      <c r="BU109" s="263"/>
      <c r="BV109" s="263"/>
      <c r="BW109" s="263"/>
      <c r="BX109" s="263"/>
      <c r="BY109" s="263"/>
      <c r="BZ109" s="263"/>
      <c r="CA109" s="263"/>
      <c r="CB109" s="263"/>
      <c r="CC109" s="263"/>
      <c r="CD109" s="263"/>
      <c r="CE109" s="263"/>
      <c r="CF109" s="263"/>
      <c r="CG109" s="263"/>
      <c r="CH109" s="263"/>
      <c r="CI109" s="263"/>
      <c r="CJ109" s="263"/>
      <c r="CK109" s="263"/>
      <c r="CL109" s="263"/>
      <c r="CM109" s="263"/>
      <c r="CN109" s="263"/>
      <c r="CO109" s="263"/>
      <c r="CP109" s="263"/>
      <c r="CQ109" s="263"/>
      <c r="CR109" s="263"/>
      <c r="CS109" s="263"/>
      <c r="CT109" s="263"/>
      <c r="CU109" s="263"/>
      <c r="CV109" s="263"/>
      <c r="CW109" s="263"/>
      <c r="CX109" s="263"/>
      <c r="CY109" s="263"/>
      <c r="CZ109" s="263"/>
      <c r="DA109" s="263"/>
      <c r="DB109" s="263"/>
      <c r="DC109" s="263"/>
      <c r="DD109" s="263"/>
      <c r="DE109" s="263"/>
      <c r="DF109" s="263"/>
      <c r="DG109" s="263"/>
      <c r="DH109" s="263"/>
      <c r="DI109" s="263"/>
      <c r="DJ109" s="263"/>
      <c r="DK109" s="263"/>
      <c r="DL109" s="263"/>
      <c r="DM109" s="263"/>
      <c r="DN109" s="263"/>
      <c r="DO109" s="263"/>
      <c r="DP109" s="263"/>
      <c r="DQ109" s="263"/>
      <c r="DR109" s="263"/>
      <c r="DS109" s="263"/>
      <c r="DT109" s="263"/>
      <c r="DU109" s="263"/>
      <c r="DV109" s="263"/>
      <c r="DW109" s="263"/>
      <c r="DX109" s="263"/>
      <c r="DY109" s="263"/>
      <c r="DZ109" s="263"/>
    </row>
    <row r="110" spans="1:130" ht="31.35" customHeight="1" x14ac:dyDescent="0.25">
      <c r="A110" s="294" t="s">
        <v>132</v>
      </c>
      <c r="B110" s="294"/>
      <c r="C110" s="294"/>
      <c r="D110" s="294"/>
      <c r="E110" s="294"/>
      <c r="F110" s="295"/>
      <c r="G110" s="295"/>
      <c r="H110" s="295"/>
      <c r="I110" s="296"/>
      <c r="J110" s="297"/>
      <c r="K110" s="297"/>
      <c r="L110" s="298"/>
      <c r="M110" s="299"/>
      <c r="N110" s="300"/>
      <c r="O110" s="295"/>
      <c r="P110" s="300"/>
      <c r="Q110" s="2065"/>
      <c r="R110" s="302"/>
      <c r="S110" s="302"/>
      <c r="T110" s="300"/>
      <c r="U110" s="300"/>
      <c r="V110" s="300"/>
      <c r="W110" s="295"/>
      <c r="X110" s="300"/>
      <c r="Y110" s="295"/>
      <c r="Z110" s="303"/>
      <c r="AA110" s="304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518" t="s">
        <v>25</v>
      </c>
      <c r="B111" s="2518" t="s">
        <v>26</v>
      </c>
      <c r="C111" s="2505" t="s">
        <v>27</v>
      </c>
      <c r="D111" s="2366"/>
      <c r="E111" s="2331"/>
      <c r="F111" s="2377" t="s">
        <v>28</v>
      </c>
      <c r="G111" s="2377"/>
      <c r="H111" s="2377"/>
      <c r="I111" s="2377"/>
      <c r="J111" s="2377"/>
      <c r="K111" s="2377"/>
      <c r="L111" s="2377"/>
      <c r="M111" s="2377"/>
      <c r="N111" s="2377"/>
      <c r="O111" s="2377"/>
      <c r="P111" s="2377"/>
      <c r="Q111" s="2377"/>
      <c r="R111" s="2377"/>
      <c r="S111" s="2377"/>
      <c r="T111" s="2378"/>
      <c r="U111" s="2378"/>
      <c r="V111" s="2377"/>
      <c r="W111" s="2377"/>
      <c r="X111" s="2377"/>
      <c r="Y111" s="2377"/>
      <c r="Z111" s="2377"/>
      <c r="AA111" s="2735"/>
    </row>
    <row r="112" spans="1:130" ht="16.350000000000001" customHeight="1" x14ac:dyDescent="0.25">
      <c r="A112" s="2518"/>
      <c r="B112" s="2518"/>
      <c r="C112" s="2376"/>
      <c r="D112" s="2357"/>
      <c r="E112" s="2723"/>
      <c r="F112" s="3393" t="s">
        <v>133</v>
      </c>
      <c r="G112" s="3385"/>
      <c r="H112" s="3384" t="s">
        <v>134</v>
      </c>
      <c r="I112" s="3385"/>
      <c r="J112" s="3384" t="s">
        <v>135</v>
      </c>
      <c r="K112" s="3385"/>
      <c r="L112" s="3393" t="s">
        <v>136</v>
      </c>
      <c r="M112" s="3385"/>
      <c r="N112" s="3384" t="s">
        <v>137</v>
      </c>
      <c r="O112" s="3385"/>
      <c r="P112" s="3384" t="s">
        <v>138</v>
      </c>
      <c r="Q112" s="3385"/>
      <c r="R112" s="3384" t="s">
        <v>139</v>
      </c>
      <c r="S112" s="3385"/>
      <c r="T112" s="3384" t="s">
        <v>140</v>
      </c>
      <c r="U112" s="3385"/>
      <c r="V112" s="3384" t="s">
        <v>141</v>
      </c>
      <c r="W112" s="3385"/>
      <c r="X112" s="3384" t="s">
        <v>142</v>
      </c>
      <c r="Y112" s="3385"/>
      <c r="Z112" s="3401" t="s">
        <v>143</v>
      </c>
      <c r="AA112" s="3395"/>
    </row>
    <row r="113" spans="1:28" ht="16.350000000000001" customHeight="1" x14ac:dyDescent="0.25">
      <c r="A113" s="2353"/>
      <c r="B113" s="2353"/>
      <c r="C113" s="2197" t="s">
        <v>17</v>
      </c>
      <c r="D113" s="2210" t="s">
        <v>18</v>
      </c>
      <c r="E113" s="2218" t="s">
        <v>19</v>
      </c>
      <c r="F113" s="2195" t="s">
        <v>18</v>
      </c>
      <c r="G113" s="2055" t="s">
        <v>19</v>
      </c>
      <c r="H113" s="2197" t="s">
        <v>18</v>
      </c>
      <c r="I113" s="2055" t="s">
        <v>19</v>
      </c>
      <c r="J113" s="2197" t="s">
        <v>18</v>
      </c>
      <c r="K113" s="2055" t="s">
        <v>19</v>
      </c>
      <c r="L113" s="2195" t="s">
        <v>18</v>
      </c>
      <c r="M113" s="2055" t="s">
        <v>19</v>
      </c>
      <c r="N113" s="2197" t="s">
        <v>18</v>
      </c>
      <c r="O113" s="2055" t="s">
        <v>19</v>
      </c>
      <c r="P113" s="2197" t="s">
        <v>18</v>
      </c>
      <c r="Q113" s="2055" t="s">
        <v>19</v>
      </c>
      <c r="R113" s="2197" t="s">
        <v>18</v>
      </c>
      <c r="S113" s="2219" t="s">
        <v>19</v>
      </c>
      <c r="T113" s="2197" t="s">
        <v>18</v>
      </c>
      <c r="U113" s="2055" t="s">
        <v>19</v>
      </c>
      <c r="V113" s="2197" t="s">
        <v>18</v>
      </c>
      <c r="W113" s="2055" t="s">
        <v>19</v>
      </c>
      <c r="X113" s="2197" t="s">
        <v>18</v>
      </c>
      <c r="Y113" s="2055" t="s">
        <v>19</v>
      </c>
      <c r="Z113" s="2220" t="s">
        <v>18</v>
      </c>
      <c r="AA113" s="307" t="s">
        <v>19</v>
      </c>
      <c r="AB113" s="508"/>
    </row>
    <row r="114" spans="1:28" ht="16.350000000000001" customHeight="1" x14ac:dyDescent="0.25">
      <c r="A114" s="2645" t="s">
        <v>144</v>
      </c>
      <c r="B114" s="1835" t="s">
        <v>145</v>
      </c>
      <c r="C114" s="1905">
        <f t="shared" ref="C114:C143" si="18">SUM(D114+E114)</f>
        <v>0</v>
      </c>
      <c r="D114" s="310">
        <f>SUM(F114+H114+J114+L114+N114+P114+R114+T114+V114+X114+Z114)</f>
        <v>0</v>
      </c>
      <c r="E114" s="311">
        <f t="shared" ref="E114:E143" si="19">SUM(G114+I114+K114+M114+O114+Q114+S114+U114+W114+Y114+AA114)</f>
        <v>0</v>
      </c>
      <c r="F114" s="2221"/>
      <c r="G114" s="2217"/>
      <c r="H114" s="1821"/>
      <c r="I114" s="96"/>
      <c r="J114" s="1821"/>
      <c r="K114" s="96"/>
      <c r="L114" s="2222"/>
      <c r="M114" s="96"/>
      <c r="N114" s="1821"/>
      <c r="O114" s="96"/>
      <c r="P114" s="1821"/>
      <c r="Q114" s="96"/>
      <c r="R114" s="1821"/>
      <c r="S114" s="96"/>
      <c r="T114" s="1821"/>
      <c r="U114" s="96"/>
      <c r="V114" s="1899"/>
      <c r="W114" s="96"/>
      <c r="X114" s="1899"/>
      <c r="Y114" s="96"/>
      <c r="Z114" s="2216"/>
      <c r="AA114" s="314"/>
    </row>
    <row r="115" spans="1:28" ht="16.350000000000001" customHeight="1" x14ac:dyDescent="0.25">
      <c r="A115" s="2533"/>
      <c r="B115" s="1979" t="s">
        <v>146</v>
      </c>
      <c r="C115" s="2052">
        <f t="shared" si="18"/>
        <v>0</v>
      </c>
      <c r="D115" s="316">
        <f t="shared" ref="D115:D143" si="20">SUM(F115+H115+J115+L115+N115+P115+R115+T115+V115+X115+Z115)</f>
        <v>0</v>
      </c>
      <c r="E115" s="317">
        <f t="shared" si="19"/>
        <v>0</v>
      </c>
      <c r="F115" s="165"/>
      <c r="G115" s="86"/>
      <c r="H115" s="82"/>
      <c r="I115" s="83"/>
      <c r="J115" s="82"/>
      <c r="K115" s="83"/>
      <c r="L115" s="318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19"/>
      <c r="AA115" s="320"/>
    </row>
    <row r="116" spans="1:28" ht="16.350000000000001" customHeight="1" x14ac:dyDescent="0.25">
      <c r="A116" s="2533"/>
      <c r="B116" s="1978" t="s">
        <v>147</v>
      </c>
      <c r="C116" s="2052">
        <f t="shared" si="18"/>
        <v>0</v>
      </c>
      <c r="D116" s="316">
        <f t="shared" si="20"/>
        <v>0</v>
      </c>
      <c r="E116" s="317">
        <f t="shared" si="19"/>
        <v>0</v>
      </c>
      <c r="F116" s="165"/>
      <c r="G116" s="86"/>
      <c r="H116" s="82"/>
      <c r="I116" s="83"/>
      <c r="J116" s="82"/>
      <c r="K116" s="83"/>
      <c r="L116" s="318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19"/>
      <c r="AA116" s="320"/>
    </row>
    <row r="117" spans="1:28" ht="16.350000000000001" customHeight="1" x14ac:dyDescent="0.25">
      <c r="A117" s="2373"/>
      <c r="B117" s="1978" t="s">
        <v>148</v>
      </c>
      <c r="C117" s="321">
        <f t="shared" si="18"/>
        <v>0</v>
      </c>
      <c r="D117" s="322">
        <f t="shared" si="20"/>
        <v>0</v>
      </c>
      <c r="E117" s="323">
        <f t="shared" si="19"/>
        <v>0</v>
      </c>
      <c r="F117" s="165"/>
      <c r="G117" s="86"/>
      <c r="H117" s="82"/>
      <c r="I117" s="83"/>
      <c r="J117" s="82"/>
      <c r="K117" s="83"/>
      <c r="L117" s="318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19"/>
      <c r="AA117" s="320"/>
    </row>
    <row r="118" spans="1:28" ht="16.350000000000001" customHeight="1" x14ac:dyDescent="0.25">
      <c r="A118" s="2374"/>
      <c r="B118" s="1977" t="s">
        <v>149</v>
      </c>
      <c r="C118" s="256">
        <f t="shared" si="18"/>
        <v>0</v>
      </c>
      <c r="D118" s="324">
        <f t="shared" si="20"/>
        <v>0</v>
      </c>
      <c r="E118" s="325">
        <f t="shared" si="19"/>
        <v>0</v>
      </c>
      <c r="F118" s="194"/>
      <c r="G118" s="55"/>
      <c r="H118" s="54"/>
      <c r="I118" s="93"/>
      <c r="J118" s="54"/>
      <c r="K118" s="93"/>
      <c r="L118" s="293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6"/>
      <c r="AA118" s="189"/>
    </row>
    <row r="119" spans="1:28" ht="16.350000000000001" customHeight="1" x14ac:dyDescent="0.25">
      <c r="A119" s="2645" t="s">
        <v>150</v>
      </c>
      <c r="B119" s="1835" t="s">
        <v>145</v>
      </c>
      <c r="C119" s="1905">
        <f t="shared" si="18"/>
        <v>0</v>
      </c>
      <c r="D119" s="310">
        <f t="shared" si="20"/>
        <v>0</v>
      </c>
      <c r="E119" s="311">
        <f t="shared" si="19"/>
        <v>0</v>
      </c>
      <c r="F119" s="2221"/>
      <c r="G119" s="2217"/>
      <c r="H119" s="1821"/>
      <c r="I119" s="96"/>
      <c r="J119" s="1821"/>
      <c r="K119" s="96"/>
      <c r="L119" s="2222"/>
      <c r="M119" s="96"/>
      <c r="N119" s="1821"/>
      <c r="O119" s="96"/>
      <c r="P119" s="1821"/>
      <c r="Q119" s="96"/>
      <c r="R119" s="1821"/>
      <c r="S119" s="96"/>
      <c r="T119" s="1821"/>
      <c r="U119" s="96"/>
      <c r="V119" s="1899"/>
      <c r="W119" s="96"/>
      <c r="X119" s="1899"/>
      <c r="Y119" s="96"/>
      <c r="Z119" s="2216"/>
      <c r="AA119" s="314"/>
    </row>
    <row r="120" spans="1:28" ht="16.350000000000001" customHeight="1" x14ac:dyDescent="0.25">
      <c r="A120" s="2533"/>
      <c r="B120" s="1979" t="s">
        <v>146</v>
      </c>
      <c r="C120" s="2052">
        <f t="shared" si="18"/>
        <v>0</v>
      </c>
      <c r="D120" s="316">
        <f t="shared" si="20"/>
        <v>0</v>
      </c>
      <c r="E120" s="317">
        <f t="shared" si="19"/>
        <v>0</v>
      </c>
      <c r="F120" s="165"/>
      <c r="G120" s="86"/>
      <c r="H120" s="82"/>
      <c r="I120" s="83"/>
      <c r="J120" s="82"/>
      <c r="K120" s="83"/>
      <c r="L120" s="318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19"/>
      <c r="AA120" s="320"/>
    </row>
    <row r="121" spans="1:28" ht="16.350000000000001" customHeight="1" x14ac:dyDescent="0.25">
      <c r="A121" s="2533"/>
      <c r="B121" s="1978" t="s">
        <v>147</v>
      </c>
      <c r="C121" s="2052">
        <f t="shared" si="18"/>
        <v>0</v>
      </c>
      <c r="D121" s="316">
        <f t="shared" si="20"/>
        <v>0</v>
      </c>
      <c r="E121" s="317">
        <f t="shared" si="19"/>
        <v>0</v>
      </c>
      <c r="F121" s="165"/>
      <c r="G121" s="86"/>
      <c r="H121" s="82"/>
      <c r="I121" s="83"/>
      <c r="J121" s="82"/>
      <c r="K121" s="83"/>
      <c r="L121" s="318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19"/>
      <c r="AA121" s="320"/>
    </row>
    <row r="122" spans="1:28" ht="16.350000000000001" customHeight="1" x14ac:dyDescent="0.25">
      <c r="A122" s="2373"/>
      <c r="B122" s="1978" t="s">
        <v>148</v>
      </c>
      <c r="C122" s="321">
        <f t="shared" si="18"/>
        <v>0</v>
      </c>
      <c r="D122" s="322">
        <f t="shared" si="20"/>
        <v>0</v>
      </c>
      <c r="E122" s="323">
        <f t="shared" si="19"/>
        <v>0</v>
      </c>
      <c r="F122" s="165"/>
      <c r="G122" s="86"/>
      <c r="H122" s="82"/>
      <c r="I122" s="83"/>
      <c r="J122" s="82"/>
      <c r="K122" s="83"/>
      <c r="L122" s="318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19"/>
      <c r="AA122" s="320"/>
    </row>
    <row r="123" spans="1:28" ht="16.350000000000001" customHeight="1" x14ac:dyDescent="0.25">
      <c r="A123" s="2374"/>
      <c r="B123" s="1977" t="s">
        <v>149</v>
      </c>
      <c r="C123" s="256">
        <f t="shared" si="18"/>
        <v>0</v>
      </c>
      <c r="D123" s="324">
        <f t="shared" si="20"/>
        <v>0</v>
      </c>
      <c r="E123" s="325">
        <f t="shared" si="19"/>
        <v>0</v>
      </c>
      <c r="F123" s="194"/>
      <c r="G123" s="55"/>
      <c r="H123" s="54"/>
      <c r="I123" s="93"/>
      <c r="J123" s="54"/>
      <c r="K123" s="93"/>
      <c r="L123" s="293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6"/>
      <c r="AA123" s="189"/>
    </row>
    <row r="124" spans="1:28" ht="16.350000000000001" customHeight="1" x14ac:dyDescent="0.25">
      <c r="A124" s="3392" t="s">
        <v>151</v>
      </c>
      <c r="B124" s="1835" t="s">
        <v>145</v>
      </c>
      <c r="C124" s="1905">
        <f t="shared" si="18"/>
        <v>0</v>
      </c>
      <c r="D124" s="310">
        <f t="shared" si="20"/>
        <v>0</v>
      </c>
      <c r="E124" s="311">
        <f t="shared" si="19"/>
        <v>0</v>
      </c>
      <c r="F124" s="2221"/>
      <c r="G124" s="2217"/>
      <c r="H124" s="1821"/>
      <c r="I124" s="96"/>
      <c r="J124" s="1821"/>
      <c r="K124" s="96"/>
      <c r="L124" s="2222"/>
      <c r="M124" s="96"/>
      <c r="N124" s="1821"/>
      <c r="O124" s="96"/>
      <c r="P124" s="1821"/>
      <c r="Q124" s="96"/>
      <c r="R124" s="1821"/>
      <c r="S124" s="96"/>
      <c r="T124" s="1821"/>
      <c r="U124" s="96"/>
      <c r="V124" s="1899"/>
      <c r="W124" s="96"/>
      <c r="X124" s="1899"/>
      <c r="Y124" s="96"/>
      <c r="Z124" s="2216"/>
      <c r="AA124" s="314"/>
    </row>
    <row r="125" spans="1:28" ht="16.350000000000001" customHeight="1" x14ac:dyDescent="0.25">
      <c r="A125" s="2518"/>
      <c r="B125" s="1979" t="s">
        <v>146</v>
      </c>
      <c r="C125" s="2052">
        <f t="shared" si="18"/>
        <v>0</v>
      </c>
      <c r="D125" s="316">
        <f t="shared" si="20"/>
        <v>0</v>
      </c>
      <c r="E125" s="317">
        <f t="shared" si="19"/>
        <v>0</v>
      </c>
      <c r="F125" s="165"/>
      <c r="G125" s="86"/>
      <c r="H125" s="82"/>
      <c r="I125" s="83"/>
      <c r="J125" s="82"/>
      <c r="K125" s="83"/>
      <c r="L125" s="318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19"/>
      <c r="AA125" s="320"/>
    </row>
    <row r="126" spans="1:28" ht="16.350000000000001" customHeight="1" x14ac:dyDescent="0.25">
      <c r="A126" s="2518"/>
      <c r="B126" s="1978" t="s">
        <v>147</v>
      </c>
      <c r="C126" s="2052">
        <f t="shared" si="18"/>
        <v>0</v>
      </c>
      <c r="D126" s="316">
        <f t="shared" si="20"/>
        <v>0</v>
      </c>
      <c r="E126" s="317">
        <f t="shared" si="19"/>
        <v>0</v>
      </c>
      <c r="F126" s="165"/>
      <c r="G126" s="86"/>
      <c r="H126" s="82"/>
      <c r="I126" s="83"/>
      <c r="J126" s="82"/>
      <c r="K126" s="83"/>
      <c r="L126" s="318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19"/>
      <c r="AA126" s="320"/>
    </row>
    <row r="127" spans="1:28" ht="16.350000000000001" customHeight="1" x14ac:dyDescent="0.25">
      <c r="A127" s="2518"/>
      <c r="B127" s="1978" t="s">
        <v>148</v>
      </c>
      <c r="C127" s="321">
        <f t="shared" si="18"/>
        <v>0</v>
      </c>
      <c r="D127" s="322">
        <f t="shared" si="20"/>
        <v>0</v>
      </c>
      <c r="E127" s="323">
        <f t="shared" si="19"/>
        <v>0</v>
      </c>
      <c r="F127" s="165"/>
      <c r="G127" s="86"/>
      <c r="H127" s="82"/>
      <c r="I127" s="83"/>
      <c r="J127" s="82"/>
      <c r="K127" s="83"/>
      <c r="L127" s="318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19"/>
      <c r="AA127" s="320"/>
    </row>
    <row r="128" spans="1:28" ht="16.350000000000001" customHeight="1" x14ac:dyDescent="0.25">
      <c r="A128" s="2353"/>
      <c r="B128" s="1977" t="s">
        <v>149</v>
      </c>
      <c r="C128" s="256">
        <f t="shared" si="18"/>
        <v>0</v>
      </c>
      <c r="D128" s="324">
        <f t="shared" si="20"/>
        <v>0</v>
      </c>
      <c r="E128" s="325">
        <f t="shared" si="19"/>
        <v>0</v>
      </c>
      <c r="F128" s="194"/>
      <c r="G128" s="55"/>
      <c r="H128" s="54"/>
      <c r="I128" s="93"/>
      <c r="J128" s="54"/>
      <c r="K128" s="93"/>
      <c r="L128" s="293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6"/>
      <c r="AA128" s="189"/>
    </row>
    <row r="129" spans="1:27" ht="16.350000000000001" customHeight="1" x14ac:dyDescent="0.25">
      <c r="A129" s="2645" t="s">
        <v>152</v>
      </c>
      <c r="B129" s="1835" t="s">
        <v>145</v>
      </c>
      <c r="C129" s="1905">
        <f t="shared" si="18"/>
        <v>0</v>
      </c>
      <c r="D129" s="310">
        <f t="shared" si="20"/>
        <v>0</v>
      </c>
      <c r="E129" s="311">
        <f t="shared" si="19"/>
        <v>0</v>
      </c>
      <c r="F129" s="2221"/>
      <c r="G129" s="2217"/>
      <c r="H129" s="1821"/>
      <c r="I129" s="96"/>
      <c r="J129" s="1821"/>
      <c r="K129" s="96"/>
      <c r="L129" s="2222"/>
      <c r="M129" s="96"/>
      <c r="N129" s="1821"/>
      <c r="O129" s="96"/>
      <c r="P129" s="1821"/>
      <c r="Q129" s="96"/>
      <c r="R129" s="1821"/>
      <c r="S129" s="96"/>
      <c r="T129" s="1821"/>
      <c r="U129" s="96"/>
      <c r="V129" s="1899"/>
      <c r="W129" s="96"/>
      <c r="X129" s="1899"/>
      <c r="Y129" s="96"/>
      <c r="Z129" s="2216"/>
      <c r="AA129" s="314"/>
    </row>
    <row r="130" spans="1:27" ht="16.350000000000001" customHeight="1" x14ac:dyDescent="0.25">
      <c r="A130" s="2533"/>
      <c r="B130" s="1979" t="s">
        <v>146</v>
      </c>
      <c r="C130" s="2052">
        <f t="shared" si="18"/>
        <v>0</v>
      </c>
      <c r="D130" s="316">
        <f t="shared" si="20"/>
        <v>0</v>
      </c>
      <c r="E130" s="317">
        <f t="shared" si="19"/>
        <v>0</v>
      </c>
      <c r="F130" s="165"/>
      <c r="G130" s="86"/>
      <c r="H130" s="82"/>
      <c r="I130" s="83"/>
      <c r="J130" s="82"/>
      <c r="K130" s="83"/>
      <c r="L130" s="318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19"/>
      <c r="AA130" s="320"/>
    </row>
    <row r="131" spans="1:27" ht="16.350000000000001" customHeight="1" x14ac:dyDescent="0.25">
      <c r="A131" s="2533"/>
      <c r="B131" s="1978" t="s">
        <v>147</v>
      </c>
      <c r="C131" s="2052">
        <f t="shared" si="18"/>
        <v>0</v>
      </c>
      <c r="D131" s="316">
        <f t="shared" si="20"/>
        <v>0</v>
      </c>
      <c r="E131" s="317">
        <f t="shared" si="19"/>
        <v>0</v>
      </c>
      <c r="F131" s="165"/>
      <c r="G131" s="86"/>
      <c r="H131" s="82"/>
      <c r="I131" s="83"/>
      <c r="J131" s="82"/>
      <c r="K131" s="83"/>
      <c r="L131" s="318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19"/>
      <c r="AA131" s="320"/>
    </row>
    <row r="132" spans="1:27" ht="16.350000000000001" customHeight="1" x14ac:dyDescent="0.25">
      <c r="A132" s="2373"/>
      <c r="B132" s="1978" t="s">
        <v>148</v>
      </c>
      <c r="C132" s="321">
        <f t="shared" si="18"/>
        <v>0</v>
      </c>
      <c r="D132" s="322">
        <f t="shared" si="20"/>
        <v>0</v>
      </c>
      <c r="E132" s="323">
        <f t="shared" si="19"/>
        <v>0</v>
      </c>
      <c r="F132" s="165"/>
      <c r="G132" s="86"/>
      <c r="H132" s="82"/>
      <c r="I132" s="83"/>
      <c r="J132" s="82"/>
      <c r="K132" s="83"/>
      <c r="L132" s="318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19"/>
      <c r="AA132" s="320"/>
    </row>
    <row r="133" spans="1:27" ht="16.350000000000001" customHeight="1" x14ac:dyDescent="0.25">
      <c r="A133" s="2374"/>
      <c r="B133" s="1977" t="s">
        <v>149</v>
      </c>
      <c r="C133" s="256">
        <f t="shared" si="18"/>
        <v>0</v>
      </c>
      <c r="D133" s="324">
        <f t="shared" si="20"/>
        <v>0</v>
      </c>
      <c r="E133" s="325">
        <f t="shared" si="19"/>
        <v>0</v>
      </c>
      <c r="F133" s="194"/>
      <c r="G133" s="55"/>
      <c r="H133" s="54"/>
      <c r="I133" s="93"/>
      <c r="J133" s="54"/>
      <c r="K133" s="93"/>
      <c r="L133" s="293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6"/>
      <c r="AA133" s="189"/>
    </row>
    <row r="134" spans="1:27" ht="16.350000000000001" customHeight="1" x14ac:dyDescent="0.25">
      <c r="A134" s="2645" t="s">
        <v>153</v>
      </c>
      <c r="B134" s="1835" t="s">
        <v>145</v>
      </c>
      <c r="C134" s="1905">
        <f t="shared" si="18"/>
        <v>0</v>
      </c>
      <c r="D134" s="310">
        <f t="shared" si="20"/>
        <v>0</v>
      </c>
      <c r="E134" s="311">
        <f t="shared" si="19"/>
        <v>0</v>
      </c>
      <c r="F134" s="2221"/>
      <c r="G134" s="2217"/>
      <c r="H134" s="1821"/>
      <c r="I134" s="96"/>
      <c r="J134" s="1821"/>
      <c r="K134" s="96"/>
      <c r="L134" s="2222"/>
      <c r="M134" s="96"/>
      <c r="N134" s="1821"/>
      <c r="O134" s="96"/>
      <c r="P134" s="1821"/>
      <c r="Q134" s="96"/>
      <c r="R134" s="1821"/>
      <c r="S134" s="96"/>
      <c r="T134" s="1821"/>
      <c r="U134" s="96"/>
      <c r="V134" s="1899"/>
      <c r="W134" s="96"/>
      <c r="X134" s="1899"/>
      <c r="Y134" s="96"/>
      <c r="Z134" s="2216"/>
      <c r="AA134" s="314"/>
    </row>
    <row r="135" spans="1:27" ht="16.350000000000001" customHeight="1" x14ac:dyDescent="0.25">
      <c r="A135" s="2533"/>
      <c r="B135" s="1979" t="s">
        <v>146</v>
      </c>
      <c r="C135" s="2052">
        <f t="shared" si="18"/>
        <v>0</v>
      </c>
      <c r="D135" s="316">
        <f t="shared" si="20"/>
        <v>0</v>
      </c>
      <c r="E135" s="317">
        <f t="shared" si="19"/>
        <v>0</v>
      </c>
      <c r="F135" s="165"/>
      <c r="G135" s="86"/>
      <c r="H135" s="82"/>
      <c r="I135" s="83"/>
      <c r="J135" s="82"/>
      <c r="K135" s="83"/>
      <c r="L135" s="318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19"/>
      <c r="AA135" s="320"/>
    </row>
    <row r="136" spans="1:27" ht="16.350000000000001" customHeight="1" x14ac:dyDescent="0.25">
      <c r="A136" s="2533"/>
      <c r="B136" s="1978" t="s">
        <v>147</v>
      </c>
      <c r="C136" s="2052">
        <f t="shared" si="18"/>
        <v>0</v>
      </c>
      <c r="D136" s="316">
        <f t="shared" si="20"/>
        <v>0</v>
      </c>
      <c r="E136" s="317">
        <f t="shared" si="19"/>
        <v>0</v>
      </c>
      <c r="F136" s="165"/>
      <c r="G136" s="86"/>
      <c r="H136" s="82"/>
      <c r="I136" s="83"/>
      <c r="J136" s="82"/>
      <c r="K136" s="83"/>
      <c r="L136" s="318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19"/>
      <c r="AA136" s="320"/>
    </row>
    <row r="137" spans="1:27" ht="16.350000000000001" customHeight="1" x14ac:dyDescent="0.25">
      <c r="A137" s="2373"/>
      <c r="B137" s="1978" t="s">
        <v>148</v>
      </c>
      <c r="C137" s="321">
        <f t="shared" si="18"/>
        <v>0</v>
      </c>
      <c r="D137" s="322">
        <f t="shared" si="20"/>
        <v>0</v>
      </c>
      <c r="E137" s="323">
        <f t="shared" si="19"/>
        <v>0</v>
      </c>
      <c r="F137" s="165"/>
      <c r="G137" s="86"/>
      <c r="H137" s="82"/>
      <c r="I137" s="83"/>
      <c r="J137" s="82"/>
      <c r="K137" s="83"/>
      <c r="L137" s="318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19"/>
      <c r="AA137" s="320"/>
    </row>
    <row r="138" spans="1:27" ht="16.350000000000001" customHeight="1" x14ac:dyDescent="0.25">
      <c r="A138" s="2374"/>
      <c r="B138" s="1977" t="s">
        <v>149</v>
      </c>
      <c r="C138" s="256">
        <f t="shared" si="18"/>
        <v>0</v>
      </c>
      <c r="D138" s="324">
        <f t="shared" si="20"/>
        <v>0</v>
      </c>
      <c r="E138" s="325">
        <f t="shared" si="19"/>
        <v>0</v>
      </c>
      <c r="F138" s="194"/>
      <c r="G138" s="55"/>
      <c r="H138" s="54"/>
      <c r="I138" s="93"/>
      <c r="J138" s="54"/>
      <c r="K138" s="93"/>
      <c r="L138" s="293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6"/>
      <c r="AA138" s="189"/>
    </row>
    <row r="139" spans="1:27" ht="16.350000000000001" customHeight="1" x14ac:dyDescent="0.25">
      <c r="A139" s="3392" t="s">
        <v>154</v>
      </c>
      <c r="B139" s="1835" t="s">
        <v>145</v>
      </c>
      <c r="C139" s="1905">
        <f t="shared" si="18"/>
        <v>0</v>
      </c>
      <c r="D139" s="310">
        <f t="shared" si="20"/>
        <v>0</v>
      </c>
      <c r="E139" s="311">
        <f t="shared" si="19"/>
        <v>0</v>
      </c>
      <c r="F139" s="2221"/>
      <c r="G139" s="2217"/>
      <c r="H139" s="1821"/>
      <c r="I139" s="96"/>
      <c r="J139" s="1821"/>
      <c r="K139" s="96"/>
      <c r="L139" s="2222"/>
      <c r="M139" s="96"/>
      <c r="N139" s="1821"/>
      <c r="O139" s="96"/>
      <c r="P139" s="1821"/>
      <c r="Q139" s="96"/>
      <c r="R139" s="1821"/>
      <c r="S139" s="96"/>
      <c r="T139" s="1821"/>
      <c r="U139" s="96"/>
      <c r="V139" s="1899"/>
      <c r="W139" s="96"/>
      <c r="X139" s="1899"/>
      <c r="Y139" s="96"/>
      <c r="Z139" s="2216"/>
      <c r="AA139" s="314"/>
    </row>
    <row r="140" spans="1:27" ht="16.350000000000001" customHeight="1" x14ac:dyDescent="0.25">
      <c r="A140" s="2518"/>
      <c r="B140" s="1979" t="s">
        <v>146</v>
      </c>
      <c r="C140" s="2052">
        <f t="shared" si="18"/>
        <v>0</v>
      </c>
      <c r="D140" s="316">
        <f t="shared" si="20"/>
        <v>0</v>
      </c>
      <c r="E140" s="317">
        <f t="shared" si="19"/>
        <v>0</v>
      </c>
      <c r="F140" s="165"/>
      <c r="G140" s="86"/>
      <c r="H140" s="82"/>
      <c r="I140" s="83"/>
      <c r="J140" s="82"/>
      <c r="K140" s="83"/>
      <c r="L140" s="318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19"/>
      <c r="AA140" s="320"/>
    </row>
    <row r="141" spans="1:27" ht="16.350000000000001" customHeight="1" x14ac:dyDescent="0.25">
      <c r="A141" s="2518"/>
      <c r="B141" s="1978" t="s">
        <v>147</v>
      </c>
      <c r="C141" s="2052">
        <f t="shared" si="18"/>
        <v>0</v>
      </c>
      <c r="D141" s="316">
        <f t="shared" si="20"/>
        <v>0</v>
      </c>
      <c r="E141" s="317">
        <f t="shared" si="19"/>
        <v>0</v>
      </c>
      <c r="F141" s="165"/>
      <c r="G141" s="86"/>
      <c r="H141" s="82"/>
      <c r="I141" s="83"/>
      <c r="J141" s="82"/>
      <c r="K141" s="83"/>
      <c r="L141" s="318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19"/>
      <c r="AA141" s="320"/>
    </row>
    <row r="142" spans="1:27" ht="16.350000000000001" customHeight="1" x14ac:dyDescent="0.25">
      <c r="A142" s="2518"/>
      <c r="B142" s="1978" t="s">
        <v>148</v>
      </c>
      <c r="C142" s="321">
        <f t="shared" si="18"/>
        <v>0</v>
      </c>
      <c r="D142" s="322">
        <f t="shared" si="20"/>
        <v>0</v>
      </c>
      <c r="E142" s="323">
        <f t="shared" si="19"/>
        <v>0</v>
      </c>
      <c r="F142" s="165"/>
      <c r="G142" s="86"/>
      <c r="H142" s="82"/>
      <c r="I142" s="83"/>
      <c r="J142" s="82"/>
      <c r="K142" s="83"/>
      <c r="L142" s="318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19"/>
      <c r="AA142" s="320"/>
    </row>
    <row r="143" spans="1:27" ht="16.350000000000001" customHeight="1" x14ac:dyDescent="0.25">
      <c r="A143" s="2518"/>
      <c r="B143" s="126" t="s">
        <v>149</v>
      </c>
      <c r="C143" s="253">
        <f t="shared" si="18"/>
        <v>0</v>
      </c>
      <c r="D143" s="327">
        <f t="shared" si="20"/>
        <v>0</v>
      </c>
      <c r="E143" s="328">
        <f t="shared" si="19"/>
        <v>0</v>
      </c>
      <c r="F143" s="329"/>
      <c r="G143" s="109"/>
      <c r="H143" s="105"/>
      <c r="I143" s="106"/>
      <c r="J143" s="105"/>
      <c r="K143" s="106"/>
      <c r="L143" s="280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0"/>
      <c r="AA143" s="331"/>
    </row>
    <row r="144" spans="1:27" ht="16.350000000000001" customHeight="1" thickBot="1" x14ac:dyDescent="0.3">
      <c r="A144" s="3396" t="s">
        <v>155</v>
      </c>
      <c r="B144" s="3397"/>
      <c r="C144" s="2223">
        <f>SUM(C114:C143)</f>
        <v>0</v>
      </c>
      <c r="D144" s="2224">
        <f>SUM(D114:D143)</f>
        <v>0</v>
      </c>
      <c r="E144" s="2225">
        <f>SUM(E114:E143)</f>
        <v>0</v>
      </c>
      <c r="F144" s="2226">
        <f>SUM(F114:F143)</f>
        <v>0</v>
      </c>
      <c r="G144" s="2227">
        <f t="shared" ref="G144:AA144" si="21">SUM(G114:G143)</f>
        <v>0</v>
      </c>
      <c r="H144" s="2226">
        <f t="shared" si="21"/>
        <v>0</v>
      </c>
      <c r="I144" s="2227">
        <f t="shared" si="21"/>
        <v>0</v>
      </c>
      <c r="J144" s="2226">
        <f t="shared" si="21"/>
        <v>0</v>
      </c>
      <c r="K144" s="2227">
        <f t="shared" si="21"/>
        <v>0</v>
      </c>
      <c r="L144" s="2226">
        <f t="shared" si="21"/>
        <v>0</v>
      </c>
      <c r="M144" s="2227">
        <f t="shared" si="21"/>
        <v>0</v>
      </c>
      <c r="N144" s="2226">
        <f t="shared" si="21"/>
        <v>0</v>
      </c>
      <c r="O144" s="2227">
        <f t="shared" si="21"/>
        <v>0</v>
      </c>
      <c r="P144" s="2226">
        <f t="shared" si="21"/>
        <v>0</v>
      </c>
      <c r="Q144" s="2227">
        <f t="shared" si="21"/>
        <v>0</v>
      </c>
      <c r="R144" s="2226">
        <f t="shared" si="21"/>
        <v>0</v>
      </c>
      <c r="S144" s="2227">
        <f t="shared" si="21"/>
        <v>0</v>
      </c>
      <c r="T144" s="2226">
        <f t="shared" si="21"/>
        <v>0</v>
      </c>
      <c r="U144" s="2227">
        <f t="shared" si="21"/>
        <v>0</v>
      </c>
      <c r="V144" s="2226">
        <f t="shared" si="21"/>
        <v>0</v>
      </c>
      <c r="W144" s="2227">
        <f t="shared" si="21"/>
        <v>0</v>
      </c>
      <c r="X144" s="2226">
        <f t="shared" si="21"/>
        <v>0</v>
      </c>
      <c r="Y144" s="2227">
        <f t="shared" si="21"/>
        <v>0</v>
      </c>
      <c r="Z144" s="2228">
        <f t="shared" si="21"/>
        <v>0</v>
      </c>
      <c r="AA144" s="2229">
        <f t="shared" si="21"/>
        <v>0</v>
      </c>
    </row>
    <row r="145" spans="1:130" ht="16.350000000000001" customHeight="1" thickTop="1" x14ac:dyDescent="0.25">
      <c r="A145" s="2375" t="s">
        <v>156</v>
      </c>
      <c r="B145" s="117" t="s">
        <v>145</v>
      </c>
      <c r="C145" s="339">
        <f>SUM(D145+E145)</f>
        <v>0</v>
      </c>
      <c r="D145" s="340">
        <f>SUM(F145+H145+J145+L145+N145+P145+R145+T145+V145+X145+Z145)</f>
        <v>0</v>
      </c>
      <c r="E145" s="341">
        <f t="shared" ref="E145:E154" si="22">SUM(G145+I145+K145+M145+O145+Q145+S145+U145+W145+Y145+AA145)</f>
        <v>0</v>
      </c>
      <c r="F145" s="342"/>
      <c r="G145" s="125"/>
      <c r="H145" s="121"/>
      <c r="I145" s="122"/>
      <c r="J145" s="121"/>
      <c r="K145" s="122"/>
      <c r="L145" s="343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4"/>
      <c r="AA145" s="345"/>
    </row>
    <row r="146" spans="1:130" ht="16.350000000000001" customHeight="1" x14ac:dyDescent="0.25">
      <c r="A146" s="2505"/>
      <c r="B146" s="1979" t="s">
        <v>146</v>
      </c>
      <c r="C146" s="2052">
        <f t="shared" ref="C146:C154" si="23">SUM(D146+E146)</f>
        <v>0</v>
      </c>
      <c r="D146" s="316">
        <f t="shared" ref="D146:D154" si="24">SUM(F146+H146+J146+L146+N146+P146+R146+T146+V146+X146+Z146)</f>
        <v>0</v>
      </c>
      <c r="E146" s="317">
        <f t="shared" si="22"/>
        <v>0</v>
      </c>
      <c r="F146" s="160"/>
      <c r="G146" s="252"/>
      <c r="H146" s="2053"/>
      <c r="I146" s="73"/>
      <c r="J146" s="2053"/>
      <c r="K146" s="73"/>
      <c r="L146" s="346"/>
      <c r="M146" s="73"/>
      <c r="N146" s="2053"/>
      <c r="O146" s="73"/>
      <c r="P146" s="2053"/>
      <c r="Q146" s="73"/>
      <c r="R146" s="2053"/>
      <c r="S146" s="73"/>
      <c r="T146" s="2053"/>
      <c r="U146" s="73"/>
      <c r="V146" s="1581"/>
      <c r="W146" s="73"/>
      <c r="X146" s="1581"/>
      <c r="Y146" s="73"/>
      <c r="Z146" s="348"/>
      <c r="AA146" s="349"/>
    </row>
    <row r="147" spans="1:130" ht="16.350000000000001" customHeight="1" x14ac:dyDescent="0.25">
      <c r="A147" s="2505"/>
      <c r="B147" s="1978" t="s">
        <v>147</v>
      </c>
      <c r="C147" s="2052">
        <f t="shared" si="23"/>
        <v>0</v>
      </c>
      <c r="D147" s="316">
        <f t="shared" si="24"/>
        <v>0</v>
      </c>
      <c r="E147" s="317">
        <f t="shared" si="22"/>
        <v>0</v>
      </c>
      <c r="F147" s="160"/>
      <c r="G147" s="252"/>
      <c r="H147" s="2053"/>
      <c r="I147" s="73"/>
      <c r="J147" s="2053"/>
      <c r="K147" s="73"/>
      <c r="L147" s="346"/>
      <c r="M147" s="73"/>
      <c r="N147" s="2053"/>
      <c r="O147" s="73"/>
      <c r="P147" s="2053"/>
      <c r="Q147" s="73"/>
      <c r="R147" s="2053"/>
      <c r="S147" s="73"/>
      <c r="T147" s="2053"/>
      <c r="U147" s="73"/>
      <c r="V147" s="1581"/>
      <c r="W147" s="73"/>
      <c r="X147" s="1581"/>
      <c r="Y147" s="73"/>
      <c r="Z147" s="348"/>
      <c r="AA147" s="349"/>
    </row>
    <row r="148" spans="1:130" ht="16.350000000000001" customHeight="1" x14ac:dyDescent="0.25">
      <c r="A148" s="2505"/>
      <c r="B148" s="1978" t="s">
        <v>148</v>
      </c>
      <c r="C148" s="2052">
        <f t="shared" si="23"/>
        <v>0</v>
      </c>
      <c r="D148" s="316">
        <f t="shared" si="24"/>
        <v>0</v>
      </c>
      <c r="E148" s="317">
        <f t="shared" si="22"/>
        <v>0</v>
      </c>
      <c r="F148" s="160"/>
      <c r="G148" s="252"/>
      <c r="H148" s="2053"/>
      <c r="I148" s="73"/>
      <c r="J148" s="2053"/>
      <c r="K148" s="73"/>
      <c r="L148" s="346"/>
      <c r="M148" s="73"/>
      <c r="N148" s="2053"/>
      <c r="O148" s="73"/>
      <c r="P148" s="2053"/>
      <c r="Q148" s="73"/>
      <c r="R148" s="2053"/>
      <c r="S148" s="73"/>
      <c r="T148" s="2053"/>
      <c r="U148" s="73"/>
      <c r="V148" s="1581"/>
      <c r="W148" s="73"/>
      <c r="X148" s="1581"/>
      <c r="Y148" s="73"/>
      <c r="Z148" s="348"/>
      <c r="AA148" s="349"/>
    </row>
    <row r="149" spans="1:130" ht="16.350000000000001" customHeight="1" x14ac:dyDescent="0.25">
      <c r="A149" s="2505"/>
      <c r="B149" s="126" t="s">
        <v>149</v>
      </c>
      <c r="C149" s="350">
        <f t="shared" si="23"/>
        <v>0</v>
      </c>
      <c r="D149" s="351">
        <f t="shared" si="24"/>
        <v>0</v>
      </c>
      <c r="E149" s="352">
        <f t="shared" si="22"/>
        <v>0</v>
      </c>
      <c r="F149" s="353"/>
      <c r="G149" s="354"/>
      <c r="H149" s="355"/>
      <c r="I149" s="356"/>
      <c r="J149" s="355"/>
      <c r="K149" s="356"/>
      <c r="L149" s="357"/>
      <c r="M149" s="356"/>
      <c r="N149" s="355"/>
      <c r="O149" s="356"/>
      <c r="P149" s="355"/>
      <c r="Q149" s="356"/>
      <c r="R149" s="355"/>
      <c r="S149" s="356"/>
      <c r="T149" s="355"/>
      <c r="U149" s="356"/>
      <c r="V149" s="509"/>
      <c r="W149" s="356"/>
      <c r="X149" s="509"/>
      <c r="Y149" s="356"/>
      <c r="Z149" s="359"/>
      <c r="AA149" s="360"/>
    </row>
    <row r="150" spans="1:130" ht="16.350000000000001" customHeight="1" x14ac:dyDescent="0.25">
      <c r="A150" s="3386" t="s">
        <v>157</v>
      </c>
      <c r="B150" s="1835" t="s">
        <v>145</v>
      </c>
      <c r="C150" s="1905">
        <f t="shared" si="23"/>
        <v>0</v>
      </c>
      <c r="D150" s="310">
        <f t="shared" si="24"/>
        <v>0</v>
      </c>
      <c r="E150" s="311">
        <f t="shared" si="22"/>
        <v>0</v>
      </c>
      <c r="F150" s="2221"/>
      <c r="G150" s="2217"/>
      <c r="H150" s="1821"/>
      <c r="I150" s="96"/>
      <c r="J150" s="1821"/>
      <c r="K150" s="96"/>
      <c r="L150" s="2222"/>
      <c r="M150" s="96"/>
      <c r="N150" s="1821"/>
      <c r="O150" s="96"/>
      <c r="P150" s="1821"/>
      <c r="Q150" s="96"/>
      <c r="R150" s="1821"/>
      <c r="S150" s="96"/>
      <c r="T150" s="1821"/>
      <c r="U150" s="96"/>
      <c r="V150" s="1899"/>
      <c r="W150" s="96"/>
      <c r="X150" s="1899"/>
      <c r="Y150" s="96"/>
      <c r="Z150" s="2216"/>
      <c r="AA150" s="314"/>
    </row>
    <row r="151" spans="1:130" ht="16.350000000000001" customHeight="1" x14ac:dyDescent="0.25">
      <c r="A151" s="2505"/>
      <c r="B151" s="1979" t="s">
        <v>146</v>
      </c>
      <c r="C151" s="2052">
        <f t="shared" si="23"/>
        <v>0</v>
      </c>
      <c r="D151" s="316">
        <f t="shared" si="24"/>
        <v>0</v>
      </c>
      <c r="E151" s="317">
        <f t="shared" si="22"/>
        <v>0</v>
      </c>
      <c r="F151" s="160"/>
      <c r="G151" s="252"/>
      <c r="H151" s="2053"/>
      <c r="I151" s="73"/>
      <c r="J151" s="2053"/>
      <c r="K151" s="73"/>
      <c r="L151" s="346"/>
      <c r="M151" s="73"/>
      <c r="N151" s="2053"/>
      <c r="O151" s="73"/>
      <c r="P151" s="2053"/>
      <c r="Q151" s="73"/>
      <c r="R151" s="2053"/>
      <c r="S151" s="73"/>
      <c r="T151" s="2053"/>
      <c r="U151" s="73"/>
      <c r="V151" s="1581"/>
      <c r="W151" s="73"/>
      <c r="X151" s="1581"/>
      <c r="Y151" s="73"/>
      <c r="Z151" s="348"/>
      <c r="AA151" s="349"/>
    </row>
    <row r="152" spans="1:130" ht="16.350000000000001" customHeight="1" x14ac:dyDescent="0.25">
      <c r="A152" s="2505"/>
      <c r="B152" s="1978" t="s">
        <v>147</v>
      </c>
      <c r="C152" s="2052">
        <f t="shared" si="23"/>
        <v>0</v>
      </c>
      <c r="D152" s="316">
        <f t="shared" si="24"/>
        <v>0</v>
      </c>
      <c r="E152" s="317">
        <f t="shared" si="22"/>
        <v>0</v>
      </c>
      <c r="F152" s="160"/>
      <c r="G152" s="252"/>
      <c r="H152" s="2053"/>
      <c r="I152" s="73"/>
      <c r="J152" s="2053"/>
      <c r="K152" s="73"/>
      <c r="L152" s="346"/>
      <c r="M152" s="73"/>
      <c r="N152" s="2053"/>
      <c r="O152" s="73"/>
      <c r="P152" s="2053"/>
      <c r="Q152" s="73"/>
      <c r="R152" s="2053"/>
      <c r="S152" s="73"/>
      <c r="T152" s="2053"/>
      <c r="U152" s="73"/>
      <c r="V152" s="1581"/>
      <c r="W152" s="73"/>
      <c r="X152" s="1581"/>
      <c r="Y152" s="73"/>
      <c r="Z152" s="348"/>
      <c r="AA152" s="349"/>
    </row>
    <row r="153" spans="1:130" ht="16.350000000000001" customHeight="1" x14ac:dyDescent="0.25">
      <c r="A153" s="2505"/>
      <c r="B153" s="1978" t="s">
        <v>148</v>
      </c>
      <c r="C153" s="2052">
        <f t="shared" si="23"/>
        <v>0</v>
      </c>
      <c r="D153" s="316">
        <f t="shared" si="24"/>
        <v>0</v>
      </c>
      <c r="E153" s="317">
        <f t="shared" si="22"/>
        <v>0</v>
      </c>
      <c r="F153" s="160"/>
      <c r="G153" s="252"/>
      <c r="H153" s="2053"/>
      <c r="I153" s="73"/>
      <c r="J153" s="2053"/>
      <c r="K153" s="73"/>
      <c r="L153" s="346"/>
      <c r="M153" s="73"/>
      <c r="N153" s="2053"/>
      <c r="O153" s="73"/>
      <c r="P153" s="2053"/>
      <c r="Q153" s="73"/>
      <c r="R153" s="2053"/>
      <c r="S153" s="73"/>
      <c r="T153" s="2053"/>
      <c r="U153" s="73"/>
      <c r="V153" s="1581"/>
      <c r="W153" s="73"/>
      <c r="X153" s="1581"/>
      <c r="Y153" s="73"/>
      <c r="Z153" s="348"/>
      <c r="AA153" s="349"/>
    </row>
    <row r="154" spans="1:130" ht="16.350000000000001" customHeight="1" x14ac:dyDescent="0.25">
      <c r="A154" s="2376"/>
      <c r="B154" s="1977" t="s">
        <v>149</v>
      </c>
      <c r="C154" s="361">
        <f t="shared" si="23"/>
        <v>0</v>
      </c>
      <c r="D154" s="362">
        <f t="shared" si="24"/>
        <v>0</v>
      </c>
      <c r="E154" s="363">
        <f t="shared" si="22"/>
        <v>0</v>
      </c>
      <c r="F154" s="2077"/>
      <c r="G154" s="2078"/>
      <c r="H154" s="190"/>
      <c r="I154" s="366"/>
      <c r="J154" s="190"/>
      <c r="K154" s="366"/>
      <c r="L154" s="367"/>
      <c r="M154" s="366"/>
      <c r="N154" s="190"/>
      <c r="O154" s="366"/>
      <c r="P154" s="190"/>
      <c r="Q154" s="366"/>
      <c r="R154" s="190"/>
      <c r="S154" s="366"/>
      <c r="T154" s="190"/>
      <c r="U154" s="366"/>
      <c r="V154" s="192"/>
      <c r="W154" s="366"/>
      <c r="X154" s="192"/>
      <c r="Y154" s="366"/>
      <c r="Z154" s="369"/>
      <c r="AA154" s="370"/>
    </row>
    <row r="155" spans="1:130" ht="16.350000000000001" customHeight="1" x14ac:dyDescent="0.25">
      <c r="A155" s="3396" t="s">
        <v>155</v>
      </c>
      <c r="B155" s="3397"/>
      <c r="C155" s="2223">
        <f>SUM(C145:C154)</f>
        <v>0</v>
      </c>
      <c r="D155" s="2224">
        <f>SUM(D145:D154)</f>
        <v>0</v>
      </c>
      <c r="E155" s="2225">
        <f>SUM(E145:E154)</f>
        <v>0</v>
      </c>
      <c r="F155" s="2223">
        <f>SUM(F145:F154)</f>
        <v>0</v>
      </c>
      <c r="G155" s="2227">
        <f t="shared" ref="G155:AA155" si="25">SUM(G145:G154)</f>
        <v>0</v>
      </c>
      <c r="H155" s="2223">
        <f t="shared" si="25"/>
        <v>0</v>
      </c>
      <c r="I155" s="2227">
        <f t="shared" si="25"/>
        <v>0</v>
      </c>
      <c r="J155" s="2223">
        <f t="shared" si="25"/>
        <v>0</v>
      </c>
      <c r="K155" s="2227">
        <f t="shared" si="25"/>
        <v>0</v>
      </c>
      <c r="L155" s="2223">
        <f t="shared" si="25"/>
        <v>0</v>
      </c>
      <c r="M155" s="2227">
        <f t="shared" si="25"/>
        <v>0</v>
      </c>
      <c r="N155" s="2223">
        <f t="shared" si="25"/>
        <v>0</v>
      </c>
      <c r="O155" s="2227">
        <f t="shared" si="25"/>
        <v>0</v>
      </c>
      <c r="P155" s="2223">
        <f t="shared" si="25"/>
        <v>0</v>
      </c>
      <c r="Q155" s="2227">
        <f t="shared" si="25"/>
        <v>0</v>
      </c>
      <c r="R155" s="2223">
        <f t="shared" si="25"/>
        <v>0</v>
      </c>
      <c r="S155" s="2227">
        <f t="shared" si="25"/>
        <v>0</v>
      </c>
      <c r="T155" s="2223">
        <f t="shared" si="25"/>
        <v>0</v>
      </c>
      <c r="U155" s="2227">
        <f t="shared" si="25"/>
        <v>0</v>
      </c>
      <c r="V155" s="2223">
        <f t="shared" si="25"/>
        <v>0</v>
      </c>
      <c r="W155" s="2227">
        <f t="shared" si="25"/>
        <v>0</v>
      </c>
      <c r="X155" s="2223">
        <f t="shared" si="25"/>
        <v>0</v>
      </c>
      <c r="Y155" s="2227">
        <f t="shared" si="25"/>
        <v>0</v>
      </c>
      <c r="Z155" s="2230">
        <f t="shared" si="25"/>
        <v>0</v>
      </c>
      <c r="AA155" s="2229">
        <f t="shared" si="25"/>
        <v>0</v>
      </c>
    </row>
    <row r="156" spans="1:130" ht="31.35" customHeight="1" x14ac:dyDescent="0.25">
      <c r="A156" s="372" t="s">
        <v>158</v>
      </c>
      <c r="B156" s="373"/>
      <c r="C156" s="373"/>
      <c r="D156" s="373"/>
      <c r="E156" s="229"/>
      <c r="F156" s="374"/>
      <c r="G156" s="374"/>
      <c r="H156" s="374"/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4"/>
      <c r="X156" s="374"/>
      <c r="Y156" s="374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2732" t="s">
        <v>21</v>
      </c>
      <c r="B157" s="2722"/>
      <c r="C157" s="3386" t="s">
        <v>64</v>
      </c>
      <c r="D157" s="2732"/>
      <c r="E157" s="2722"/>
      <c r="F157" s="3384" t="s">
        <v>28</v>
      </c>
      <c r="G157" s="3393"/>
      <c r="H157" s="3393"/>
      <c r="I157" s="3393"/>
      <c r="J157" s="3393"/>
      <c r="K157" s="3393"/>
      <c r="L157" s="3393"/>
      <c r="M157" s="3393"/>
      <c r="N157" s="3393"/>
      <c r="O157" s="3393"/>
      <c r="P157" s="3393"/>
      <c r="Q157" s="3393"/>
      <c r="R157" s="3393"/>
      <c r="S157" s="3393"/>
      <c r="T157" s="3393"/>
      <c r="U157" s="3393"/>
      <c r="V157" s="3393"/>
      <c r="W157" s="3393"/>
      <c r="X157" s="3393"/>
      <c r="Y157" s="3393"/>
      <c r="Z157" s="3393"/>
      <c r="AA157" s="3393"/>
      <c r="AB157" s="3393"/>
      <c r="AC157" s="3393"/>
      <c r="AD157" s="3393"/>
      <c r="AE157" s="3393"/>
      <c r="AF157" s="3393"/>
      <c r="AG157" s="3393"/>
      <c r="AH157" s="3393"/>
      <c r="AI157" s="3393"/>
      <c r="AJ157" s="3393"/>
      <c r="AK157" s="3393"/>
      <c r="AL157" s="3393"/>
      <c r="AM157" s="3385"/>
    </row>
    <row r="158" spans="1:130" ht="16.350000000000001" customHeight="1" x14ac:dyDescent="0.25">
      <c r="A158" s="2366"/>
      <c r="B158" s="2331"/>
      <c r="C158" s="2376"/>
      <c r="D158" s="2357"/>
      <c r="E158" s="2723"/>
      <c r="F158" s="3384" t="s">
        <v>159</v>
      </c>
      <c r="G158" s="3385"/>
      <c r="H158" s="3384" t="s">
        <v>160</v>
      </c>
      <c r="I158" s="3385"/>
      <c r="J158" s="3384" t="s">
        <v>137</v>
      </c>
      <c r="K158" s="3385"/>
      <c r="L158" s="3398" t="s">
        <v>138</v>
      </c>
      <c r="M158" s="3399"/>
      <c r="N158" s="3399" t="s">
        <v>139</v>
      </c>
      <c r="O158" s="3400"/>
      <c r="P158" s="3384" t="s">
        <v>161</v>
      </c>
      <c r="Q158" s="3385"/>
      <c r="R158" s="3393" t="s">
        <v>162</v>
      </c>
      <c r="S158" s="3385"/>
      <c r="T158" s="3393" t="s">
        <v>163</v>
      </c>
      <c r="U158" s="3385"/>
      <c r="V158" s="3384" t="s">
        <v>164</v>
      </c>
      <c r="W158" s="3385"/>
      <c r="X158" s="3393" t="s">
        <v>165</v>
      </c>
      <c r="Y158" s="3385"/>
      <c r="Z158" s="3394" t="s">
        <v>166</v>
      </c>
      <c r="AA158" s="3395"/>
      <c r="AB158" s="3394" t="s">
        <v>167</v>
      </c>
      <c r="AC158" s="3395"/>
      <c r="AD158" s="3394" t="s">
        <v>168</v>
      </c>
      <c r="AE158" s="3395"/>
      <c r="AF158" s="3394" t="s">
        <v>141</v>
      </c>
      <c r="AG158" s="3395"/>
      <c r="AH158" s="3394" t="s">
        <v>169</v>
      </c>
      <c r="AI158" s="3395"/>
      <c r="AJ158" s="3394" t="s">
        <v>170</v>
      </c>
      <c r="AK158" s="3395"/>
      <c r="AL158" s="3401" t="s">
        <v>143</v>
      </c>
      <c r="AM158" s="3395"/>
    </row>
    <row r="159" spans="1:130" ht="16.350000000000001" customHeight="1" x14ac:dyDescent="0.25">
      <c r="A159" s="2357"/>
      <c r="B159" s="2723"/>
      <c r="C159" s="2194" t="s">
        <v>17</v>
      </c>
      <c r="D159" s="2231" t="s">
        <v>18</v>
      </c>
      <c r="E159" s="1974" t="s">
        <v>19</v>
      </c>
      <c r="F159" s="2232" t="s">
        <v>18</v>
      </c>
      <c r="G159" s="1974" t="s">
        <v>19</v>
      </c>
      <c r="H159" s="2232" t="s">
        <v>18</v>
      </c>
      <c r="I159" s="1974" t="s">
        <v>19</v>
      </c>
      <c r="J159" s="2232" t="s">
        <v>18</v>
      </c>
      <c r="K159" s="1974" t="s">
        <v>19</v>
      </c>
      <c r="L159" s="2197" t="s">
        <v>18</v>
      </c>
      <c r="M159" s="378" t="s">
        <v>19</v>
      </c>
      <c r="N159" s="2210" t="s">
        <v>18</v>
      </c>
      <c r="O159" s="2218" t="s">
        <v>19</v>
      </c>
      <c r="P159" s="2210" t="s">
        <v>18</v>
      </c>
      <c r="Q159" s="2218" t="s">
        <v>19</v>
      </c>
      <c r="R159" s="2195" t="s">
        <v>18</v>
      </c>
      <c r="S159" s="2055" t="s">
        <v>19</v>
      </c>
      <c r="T159" s="2195" t="s">
        <v>18</v>
      </c>
      <c r="U159" s="2055" t="s">
        <v>19</v>
      </c>
      <c r="V159" s="2197" t="s">
        <v>18</v>
      </c>
      <c r="W159" s="2055" t="s">
        <v>19</v>
      </c>
      <c r="X159" s="2195" t="s">
        <v>18</v>
      </c>
      <c r="Y159" s="2055" t="s">
        <v>19</v>
      </c>
      <c r="Z159" s="2233" t="s">
        <v>18</v>
      </c>
      <c r="AA159" s="2084" t="s">
        <v>19</v>
      </c>
      <c r="AB159" s="2233" t="s">
        <v>18</v>
      </c>
      <c r="AC159" s="2084" t="s">
        <v>19</v>
      </c>
      <c r="AD159" s="2233" t="s">
        <v>18</v>
      </c>
      <c r="AE159" s="2084" t="s">
        <v>19</v>
      </c>
      <c r="AF159" s="2233" t="s">
        <v>18</v>
      </c>
      <c r="AG159" s="2084" t="s">
        <v>19</v>
      </c>
      <c r="AH159" s="2233" t="s">
        <v>18</v>
      </c>
      <c r="AI159" s="2084" t="s">
        <v>19</v>
      </c>
      <c r="AJ159" s="2233" t="s">
        <v>18</v>
      </c>
      <c r="AK159" s="2084" t="s">
        <v>19</v>
      </c>
      <c r="AL159" s="2220" t="s">
        <v>18</v>
      </c>
      <c r="AM159" s="2084" t="s">
        <v>19</v>
      </c>
    </row>
    <row r="160" spans="1:130" ht="16.350000000000001" customHeight="1" x14ac:dyDescent="0.25">
      <c r="A160" s="2734" t="s">
        <v>171</v>
      </c>
      <c r="B160" s="1918" t="s">
        <v>172</v>
      </c>
      <c r="C160" s="1905">
        <f t="shared" ref="C160:C165" si="26">SUM(D160+E160)</f>
        <v>0</v>
      </c>
      <c r="D160" s="310">
        <f>SUM(F160+H160+J160+L160+N160+P160+R160+T160+V160+X160+Z160+AB160+AD160+AF160+AH160+AJ160+AL160)</f>
        <v>0</v>
      </c>
      <c r="E160" s="2234">
        <f t="shared" ref="D160:E164" si="27">SUM(G160+I160+K160+M160+O160+Q160+S160+U160+W160+Y160+AA160+AC160+AE160+AG160+AI160+AK160+AM160)</f>
        <v>0</v>
      </c>
      <c r="F160" s="2221"/>
      <c r="G160" s="96"/>
      <c r="H160" s="1821"/>
      <c r="I160" s="96"/>
      <c r="J160" s="1821"/>
      <c r="K160" s="96"/>
      <c r="L160" s="1821"/>
      <c r="M160" s="383"/>
      <c r="N160" s="383"/>
      <c r="O160" s="96"/>
      <c r="P160" s="1821"/>
      <c r="Q160" s="96"/>
      <c r="R160" s="2221"/>
      <c r="S160" s="96"/>
      <c r="T160" s="2221"/>
      <c r="U160" s="96"/>
      <c r="V160" s="1821"/>
      <c r="W160" s="96"/>
      <c r="X160" s="2221"/>
      <c r="Y160" s="96"/>
      <c r="Z160" s="1920"/>
      <c r="AA160" s="314"/>
      <c r="AB160" s="1920"/>
      <c r="AC160" s="314"/>
      <c r="AD160" s="1920"/>
      <c r="AE160" s="314"/>
      <c r="AF160" s="1920"/>
      <c r="AG160" s="314"/>
      <c r="AH160" s="1920"/>
      <c r="AI160" s="314"/>
      <c r="AJ160" s="1920"/>
      <c r="AK160" s="314"/>
      <c r="AL160" s="2235"/>
      <c r="AM160" s="314"/>
    </row>
    <row r="161" spans="1:130" ht="16.350000000000001" customHeight="1" x14ac:dyDescent="0.25">
      <c r="A161" s="2360"/>
      <c r="B161" s="386" t="s">
        <v>173</v>
      </c>
      <c r="C161" s="2052">
        <f t="shared" si="26"/>
        <v>0</v>
      </c>
      <c r="D161" s="316">
        <f t="shared" si="27"/>
        <v>0</v>
      </c>
      <c r="E161" s="251">
        <f t="shared" si="27"/>
        <v>0</v>
      </c>
      <c r="F161" s="165"/>
      <c r="G161" s="83"/>
      <c r="H161" s="82"/>
      <c r="I161" s="83"/>
      <c r="J161" s="82"/>
      <c r="K161" s="83"/>
      <c r="L161" s="82"/>
      <c r="M161" s="387"/>
      <c r="N161" s="387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88"/>
      <c r="AA161" s="320"/>
      <c r="AB161" s="388"/>
      <c r="AC161" s="320"/>
      <c r="AD161" s="388"/>
      <c r="AE161" s="320"/>
      <c r="AF161" s="388"/>
      <c r="AG161" s="320"/>
      <c r="AH161" s="388"/>
      <c r="AI161" s="320"/>
      <c r="AJ161" s="388"/>
      <c r="AK161" s="320"/>
      <c r="AL161" s="389"/>
      <c r="AM161" s="320"/>
    </row>
    <row r="162" spans="1:130" ht="16.350000000000001" customHeight="1" x14ac:dyDescent="0.25">
      <c r="A162" s="2735"/>
      <c r="B162" s="390" t="s">
        <v>174</v>
      </c>
      <c r="C162" s="361">
        <f t="shared" si="26"/>
        <v>0</v>
      </c>
      <c r="D162" s="362">
        <f t="shared" si="27"/>
        <v>0</v>
      </c>
      <c r="E162" s="2087">
        <f t="shared" si="27"/>
        <v>0</v>
      </c>
      <c r="F162" s="194"/>
      <c r="G162" s="93"/>
      <c r="H162" s="54"/>
      <c r="I162" s="93"/>
      <c r="J162" s="54"/>
      <c r="K162" s="93"/>
      <c r="L162" s="54"/>
      <c r="M162" s="392"/>
      <c r="N162" s="392"/>
      <c r="O162" s="93"/>
      <c r="P162" s="54"/>
      <c r="Q162" s="93"/>
      <c r="R162" s="194"/>
      <c r="S162" s="93"/>
      <c r="T162" s="194"/>
      <c r="U162" s="93"/>
      <c r="V162" s="54"/>
      <c r="W162" s="93"/>
      <c r="X162" s="194"/>
      <c r="Y162" s="93"/>
      <c r="Z162" s="188"/>
      <c r="AA162" s="189"/>
      <c r="AB162" s="188"/>
      <c r="AC162" s="189"/>
      <c r="AD162" s="188"/>
      <c r="AE162" s="189"/>
      <c r="AF162" s="188"/>
      <c r="AG162" s="189"/>
      <c r="AH162" s="188"/>
      <c r="AI162" s="189"/>
      <c r="AJ162" s="188"/>
      <c r="AK162" s="189"/>
      <c r="AL162" s="393"/>
      <c r="AM162" s="189"/>
    </row>
    <row r="163" spans="1:130" ht="16.350000000000001" customHeight="1" x14ac:dyDescent="0.25">
      <c r="A163" s="2734" t="s">
        <v>175</v>
      </c>
      <c r="B163" s="1918" t="s">
        <v>172</v>
      </c>
      <c r="C163" s="1905">
        <f t="shared" si="26"/>
        <v>0</v>
      </c>
      <c r="D163" s="310">
        <f t="shared" si="27"/>
        <v>0</v>
      </c>
      <c r="E163" s="2234">
        <f t="shared" si="27"/>
        <v>0</v>
      </c>
      <c r="F163" s="2221"/>
      <c r="G163" s="96"/>
      <c r="H163" s="1821"/>
      <c r="I163" s="96"/>
      <c r="J163" s="1821"/>
      <c r="K163" s="96"/>
      <c r="L163" s="1821"/>
      <c r="M163" s="383"/>
      <c r="N163" s="383"/>
      <c r="O163" s="96"/>
      <c r="P163" s="1821"/>
      <c r="Q163" s="96"/>
      <c r="R163" s="2221"/>
      <c r="S163" s="96"/>
      <c r="T163" s="2221"/>
      <c r="U163" s="96"/>
      <c r="V163" s="1821"/>
      <c r="W163" s="96"/>
      <c r="X163" s="2221"/>
      <c r="Y163" s="96"/>
      <c r="Z163" s="1920"/>
      <c r="AA163" s="314"/>
      <c r="AB163" s="1920"/>
      <c r="AC163" s="314"/>
      <c r="AD163" s="1920"/>
      <c r="AE163" s="314"/>
      <c r="AF163" s="1920"/>
      <c r="AG163" s="314"/>
      <c r="AH163" s="1920"/>
      <c r="AI163" s="314"/>
      <c r="AJ163" s="1920"/>
      <c r="AK163" s="314"/>
      <c r="AL163" s="2235"/>
      <c r="AM163" s="314"/>
    </row>
    <row r="164" spans="1:130" ht="16.350000000000001" customHeight="1" x14ac:dyDescent="0.25">
      <c r="A164" s="2360"/>
      <c r="B164" s="386" t="s">
        <v>173</v>
      </c>
      <c r="C164" s="2052">
        <f t="shared" si="26"/>
        <v>0</v>
      </c>
      <c r="D164" s="316">
        <f t="shared" si="27"/>
        <v>0</v>
      </c>
      <c r="E164" s="251">
        <f t="shared" si="27"/>
        <v>0</v>
      </c>
      <c r="F164" s="165"/>
      <c r="G164" s="83"/>
      <c r="H164" s="82"/>
      <c r="I164" s="83"/>
      <c r="J164" s="82"/>
      <c r="K164" s="83"/>
      <c r="L164" s="82"/>
      <c r="M164" s="387"/>
      <c r="N164" s="387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88"/>
      <c r="AA164" s="320"/>
      <c r="AB164" s="388"/>
      <c r="AC164" s="320"/>
      <c r="AD164" s="388"/>
      <c r="AE164" s="320"/>
      <c r="AF164" s="388"/>
      <c r="AG164" s="320"/>
      <c r="AH164" s="388"/>
      <c r="AI164" s="320"/>
      <c r="AJ164" s="388"/>
      <c r="AK164" s="320"/>
      <c r="AL164" s="389"/>
      <c r="AM164" s="320"/>
    </row>
    <row r="165" spans="1:130" ht="16.350000000000001" customHeight="1" x14ac:dyDescent="0.25">
      <c r="A165" s="2735"/>
      <c r="B165" s="390" t="s">
        <v>174</v>
      </c>
      <c r="C165" s="361">
        <f t="shared" si="26"/>
        <v>0</v>
      </c>
      <c r="D165" s="362">
        <f>SUM(F165+H165+J165+L165+N165+P165+R165+T165+V165+X165+Z165+AB165+AD165+AF165+AH165+AJ165+AL165)</f>
        <v>0</v>
      </c>
      <c r="E165" s="2087">
        <f>SUM(G165+I165+K165+M165+O165+Q165+S165+U165+W165+Y165+AA165+AC165+AE165+AG165+AI165+AK165+AM165)</f>
        <v>0</v>
      </c>
      <c r="F165" s="194"/>
      <c r="G165" s="93"/>
      <c r="H165" s="54"/>
      <c r="I165" s="93"/>
      <c r="J165" s="54"/>
      <c r="K165" s="93"/>
      <c r="L165" s="54"/>
      <c r="M165" s="392"/>
      <c r="N165" s="392"/>
      <c r="O165" s="93"/>
      <c r="P165" s="54"/>
      <c r="Q165" s="93"/>
      <c r="R165" s="194"/>
      <c r="S165" s="93"/>
      <c r="T165" s="194"/>
      <c r="U165" s="93"/>
      <c r="V165" s="54"/>
      <c r="W165" s="93"/>
      <c r="X165" s="194"/>
      <c r="Y165" s="93"/>
      <c r="Z165" s="188"/>
      <c r="AA165" s="189"/>
      <c r="AB165" s="188"/>
      <c r="AC165" s="189"/>
      <c r="AD165" s="188"/>
      <c r="AE165" s="189"/>
      <c r="AF165" s="188"/>
      <c r="AG165" s="189"/>
      <c r="AH165" s="188"/>
      <c r="AI165" s="189"/>
      <c r="AJ165" s="188"/>
      <c r="AK165" s="189"/>
      <c r="AL165" s="393"/>
      <c r="AM165" s="189"/>
    </row>
    <row r="166" spans="1:130" ht="31.35" customHeight="1" x14ac:dyDescent="0.25">
      <c r="A166" s="372" t="s">
        <v>176</v>
      </c>
      <c r="B166" s="372"/>
      <c r="C166" s="372"/>
      <c r="D166" s="372"/>
      <c r="E166" s="19"/>
      <c r="F166" s="19"/>
      <c r="G166" s="19"/>
      <c r="H166" s="19"/>
      <c r="I166" s="19"/>
      <c r="J166" s="19"/>
      <c r="K166" s="19"/>
      <c r="L166" s="19"/>
      <c r="M166" s="199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3392" t="s">
        <v>25</v>
      </c>
      <c r="B167" s="3392" t="s">
        <v>26</v>
      </c>
      <c r="C167" s="3386" t="s">
        <v>64</v>
      </c>
      <c r="D167" s="2732"/>
      <c r="E167" s="2722"/>
      <c r="F167" s="3384" t="s">
        <v>28</v>
      </c>
      <c r="G167" s="3393"/>
      <c r="H167" s="3393"/>
      <c r="I167" s="3393"/>
      <c r="J167" s="3393"/>
      <c r="K167" s="3393"/>
      <c r="L167" s="3393"/>
      <c r="M167" s="3393"/>
      <c r="N167" s="3393"/>
      <c r="O167" s="3385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518"/>
      <c r="B168" s="2518"/>
      <c r="C168" s="2376"/>
      <c r="D168" s="2357"/>
      <c r="E168" s="2723"/>
      <c r="F168" s="3384" t="s">
        <v>168</v>
      </c>
      <c r="G168" s="3385"/>
      <c r="H168" s="3384" t="s">
        <v>141</v>
      </c>
      <c r="I168" s="3385"/>
      <c r="J168" s="3384" t="s">
        <v>169</v>
      </c>
      <c r="K168" s="3385"/>
      <c r="L168" s="3384" t="s">
        <v>170</v>
      </c>
      <c r="M168" s="3385"/>
      <c r="N168" s="3384" t="s">
        <v>143</v>
      </c>
      <c r="O168" s="3385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353"/>
      <c r="B169" s="2353"/>
      <c r="C169" s="2194" t="s">
        <v>17</v>
      </c>
      <c r="D169" s="2231" t="s">
        <v>18</v>
      </c>
      <c r="E169" s="1974" t="s">
        <v>19</v>
      </c>
      <c r="F169" s="2232" t="s">
        <v>18</v>
      </c>
      <c r="G169" s="1974" t="s">
        <v>19</v>
      </c>
      <c r="H169" s="2232" t="s">
        <v>18</v>
      </c>
      <c r="I169" s="1974" t="s">
        <v>19</v>
      </c>
      <c r="J169" s="2232" t="s">
        <v>18</v>
      </c>
      <c r="K169" s="1974" t="s">
        <v>19</v>
      </c>
      <c r="L169" s="2232" t="s">
        <v>18</v>
      </c>
      <c r="M169" s="1974" t="s">
        <v>19</v>
      </c>
      <c r="N169" s="2232" t="s">
        <v>18</v>
      </c>
      <c r="O169" s="1974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3392" t="s">
        <v>177</v>
      </c>
      <c r="B170" s="1918" t="s">
        <v>178</v>
      </c>
      <c r="C170" s="1905">
        <f t="shared" ref="C170:C175" si="28">SUM(D170+E170)</f>
        <v>0</v>
      </c>
      <c r="D170" s="310">
        <f>SUM(F170+H170+J170+L170+N170)</f>
        <v>0</v>
      </c>
      <c r="E170" s="2234">
        <f t="shared" ref="D170:E175" si="29">SUM(G170+I170+K170+M170+O170)</f>
        <v>0</v>
      </c>
      <c r="F170" s="2221"/>
      <c r="G170" s="394"/>
      <c r="H170" s="1821"/>
      <c r="I170" s="96"/>
      <c r="J170" s="2221"/>
      <c r="K170" s="394"/>
      <c r="L170" s="1821"/>
      <c r="M170" s="96"/>
      <c r="N170" s="2221"/>
      <c r="O170" s="96"/>
      <c r="P170" s="510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518"/>
      <c r="B171" s="395" t="s">
        <v>179</v>
      </c>
      <c r="C171" s="350">
        <f t="shared" si="28"/>
        <v>0</v>
      </c>
      <c r="D171" s="351">
        <f t="shared" si="29"/>
        <v>0</v>
      </c>
      <c r="E171" s="396">
        <f t="shared" si="29"/>
        <v>0</v>
      </c>
      <c r="F171" s="353"/>
      <c r="G171" s="397"/>
      <c r="H171" s="355"/>
      <c r="I171" s="356"/>
      <c r="J171" s="353"/>
      <c r="K171" s="397"/>
      <c r="L171" s="355"/>
      <c r="M171" s="356"/>
      <c r="N171" s="353"/>
      <c r="O171" s="356"/>
      <c r="P171" s="510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353"/>
      <c r="B172" s="398" t="s">
        <v>180</v>
      </c>
      <c r="C172" s="399">
        <f t="shared" si="28"/>
        <v>0</v>
      </c>
      <c r="D172" s="327">
        <f t="shared" si="29"/>
        <v>0</v>
      </c>
      <c r="E172" s="255">
        <f t="shared" si="29"/>
        <v>0</v>
      </c>
      <c r="F172" s="329"/>
      <c r="G172" s="400"/>
      <c r="H172" s="105"/>
      <c r="I172" s="106"/>
      <c r="J172" s="329"/>
      <c r="K172" s="400"/>
      <c r="L172" s="105"/>
      <c r="M172" s="106"/>
      <c r="N172" s="329"/>
      <c r="O172" s="106"/>
      <c r="P172" s="510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3392" t="s">
        <v>181</v>
      </c>
      <c r="B173" s="1922" t="s">
        <v>178</v>
      </c>
      <c r="C173" s="1905">
        <f t="shared" si="28"/>
        <v>0</v>
      </c>
      <c r="D173" s="310">
        <f t="shared" si="29"/>
        <v>0</v>
      </c>
      <c r="E173" s="2234">
        <f t="shared" si="29"/>
        <v>0</v>
      </c>
      <c r="F173" s="1821"/>
      <c r="G173" s="96"/>
      <c r="H173" s="1821"/>
      <c r="I173" s="394"/>
      <c r="J173" s="1821"/>
      <c r="K173" s="96"/>
      <c r="L173" s="2221"/>
      <c r="M173" s="394"/>
      <c r="N173" s="1821"/>
      <c r="O173" s="96"/>
      <c r="P173" s="510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518"/>
      <c r="B174" s="395" t="s">
        <v>179</v>
      </c>
      <c r="C174" s="321">
        <f t="shared" si="28"/>
        <v>0</v>
      </c>
      <c r="D174" s="322">
        <f t="shared" si="29"/>
        <v>0</v>
      </c>
      <c r="E174" s="402">
        <f t="shared" si="29"/>
        <v>0</v>
      </c>
      <c r="F174" s="355"/>
      <c r="G174" s="356"/>
      <c r="H174" s="82"/>
      <c r="I174" s="169"/>
      <c r="J174" s="82"/>
      <c r="K174" s="83"/>
      <c r="L174" s="165"/>
      <c r="M174" s="169"/>
      <c r="N174" s="82"/>
      <c r="O174" s="83"/>
      <c r="P174" s="510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353"/>
      <c r="B175" s="403" t="s">
        <v>180</v>
      </c>
      <c r="C175" s="256">
        <f t="shared" si="28"/>
        <v>0</v>
      </c>
      <c r="D175" s="324">
        <f t="shared" si="29"/>
        <v>0</v>
      </c>
      <c r="E175" s="140">
        <f>SUM(G175+I175+K175+M175+O175)</f>
        <v>0</v>
      </c>
      <c r="F175" s="54"/>
      <c r="G175" s="93"/>
      <c r="H175" s="54"/>
      <c r="I175" s="404"/>
      <c r="J175" s="54"/>
      <c r="K175" s="93"/>
      <c r="L175" s="194"/>
      <c r="M175" s="404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2731" t="s">
        <v>182</v>
      </c>
      <c r="B176" s="2731"/>
      <c r="C176" s="2731"/>
      <c r="D176" s="2731"/>
      <c r="E176" s="2731"/>
      <c r="F176" s="2731"/>
      <c r="G176" s="2731"/>
      <c r="H176" s="2731"/>
      <c r="I176" s="2731"/>
      <c r="J176" s="2731"/>
      <c r="K176" s="2731"/>
      <c r="L176" s="2731"/>
      <c r="M176" s="2731"/>
      <c r="N176" s="2731"/>
      <c r="O176" s="2731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3386" t="s">
        <v>183</v>
      </c>
      <c r="B177" s="2722"/>
      <c r="C177" s="3386" t="s">
        <v>64</v>
      </c>
      <c r="D177" s="2732"/>
      <c r="E177" s="2722"/>
      <c r="F177" s="3384" t="s">
        <v>28</v>
      </c>
      <c r="G177" s="3393"/>
      <c r="H177" s="3393"/>
      <c r="I177" s="3393"/>
      <c r="J177" s="3393"/>
      <c r="K177" s="3393"/>
      <c r="L177" s="3393"/>
      <c r="M177" s="3393"/>
      <c r="N177" s="3393"/>
      <c r="O177" s="3393"/>
      <c r="P177" s="3393"/>
      <c r="Q177" s="3385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505"/>
      <c r="B178" s="2331"/>
      <c r="C178" s="2376"/>
      <c r="D178" s="2357"/>
      <c r="E178" s="2723"/>
      <c r="F178" s="3384" t="s">
        <v>141</v>
      </c>
      <c r="G178" s="3385"/>
      <c r="H178" s="3384" t="s">
        <v>169</v>
      </c>
      <c r="I178" s="3385"/>
      <c r="J178" s="3384" t="s">
        <v>170</v>
      </c>
      <c r="K178" s="3385"/>
      <c r="L178" s="3384" t="s">
        <v>184</v>
      </c>
      <c r="M178" s="3385"/>
      <c r="N178" s="3384" t="s">
        <v>185</v>
      </c>
      <c r="O178" s="3385"/>
      <c r="P178" s="3384" t="s">
        <v>186</v>
      </c>
      <c r="Q178" s="3385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376"/>
      <c r="B179" s="2723"/>
      <c r="C179" s="2194" t="s">
        <v>17</v>
      </c>
      <c r="D179" s="2231" t="s">
        <v>18</v>
      </c>
      <c r="E179" s="1974" t="s">
        <v>19</v>
      </c>
      <c r="F179" s="2232" t="s">
        <v>18</v>
      </c>
      <c r="G179" s="1974" t="s">
        <v>19</v>
      </c>
      <c r="H179" s="2232" t="s">
        <v>18</v>
      </c>
      <c r="I179" s="1974" t="s">
        <v>19</v>
      </c>
      <c r="J179" s="2232" t="s">
        <v>18</v>
      </c>
      <c r="K179" s="2088" t="s">
        <v>19</v>
      </c>
      <c r="L179" s="2232" t="s">
        <v>18</v>
      </c>
      <c r="M179" s="1974" t="s">
        <v>19</v>
      </c>
      <c r="N179" s="2232" t="s">
        <v>18</v>
      </c>
      <c r="O179" s="1974" t="s">
        <v>19</v>
      </c>
      <c r="P179" s="2232" t="s">
        <v>18</v>
      </c>
      <c r="Q179" s="2088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2631" t="s">
        <v>187</v>
      </c>
      <c r="B180" s="3391"/>
      <c r="C180" s="1905">
        <f>SUM(D180+E180)</f>
        <v>17</v>
      </c>
      <c r="D180" s="310">
        <f t="shared" ref="D180:E182" si="30">SUM(F180+H180+J180+L180+N180+P180)</f>
        <v>9</v>
      </c>
      <c r="E180" s="2234">
        <f t="shared" si="30"/>
        <v>8</v>
      </c>
      <c r="F180" s="2221">
        <v>3</v>
      </c>
      <c r="G180" s="394">
        <v>1</v>
      </c>
      <c r="H180" s="1821">
        <v>2</v>
      </c>
      <c r="I180" s="96">
        <v>2</v>
      </c>
      <c r="J180" s="2221">
        <v>1</v>
      </c>
      <c r="K180" s="96">
        <v>3</v>
      </c>
      <c r="L180" s="2221">
        <v>1</v>
      </c>
      <c r="M180" s="394">
        <v>2</v>
      </c>
      <c r="N180" s="1821">
        <v>2</v>
      </c>
      <c r="O180" s="96">
        <v>0</v>
      </c>
      <c r="P180" s="2221">
        <v>0</v>
      </c>
      <c r="Q180" s="96">
        <v>0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347" t="s">
        <v>188</v>
      </c>
      <c r="B181" s="2348"/>
      <c r="C181" s="321">
        <f>SUM(D181+E181)</f>
        <v>100</v>
      </c>
      <c r="D181" s="322">
        <f t="shared" si="30"/>
        <v>62</v>
      </c>
      <c r="E181" s="396">
        <f t="shared" si="30"/>
        <v>38</v>
      </c>
      <c r="F181" s="353">
        <v>17</v>
      </c>
      <c r="G181" s="397">
        <v>9</v>
      </c>
      <c r="H181" s="355">
        <v>14</v>
      </c>
      <c r="I181" s="356">
        <v>9</v>
      </c>
      <c r="J181" s="353">
        <v>11</v>
      </c>
      <c r="K181" s="356">
        <v>6</v>
      </c>
      <c r="L181" s="353">
        <v>12</v>
      </c>
      <c r="M181" s="397">
        <v>8</v>
      </c>
      <c r="N181" s="355">
        <v>4</v>
      </c>
      <c r="O181" s="356">
        <v>0</v>
      </c>
      <c r="P181" s="353">
        <v>4</v>
      </c>
      <c r="Q181" s="356">
        <v>6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317" t="s">
        <v>189</v>
      </c>
      <c r="B182" s="2318"/>
      <c r="C182" s="406">
        <f>SUM(D182+E182)</f>
        <v>33</v>
      </c>
      <c r="D182" s="322">
        <f t="shared" si="30"/>
        <v>16</v>
      </c>
      <c r="E182" s="402">
        <f t="shared" si="30"/>
        <v>17</v>
      </c>
      <c r="F182" s="165">
        <v>7</v>
      </c>
      <c r="G182" s="169">
        <v>2</v>
      </c>
      <c r="H182" s="82">
        <v>1</v>
      </c>
      <c r="I182" s="83">
        <v>3</v>
      </c>
      <c r="J182" s="165">
        <v>2</v>
      </c>
      <c r="K182" s="83">
        <v>3</v>
      </c>
      <c r="L182" s="165">
        <v>3</v>
      </c>
      <c r="M182" s="169">
        <v>3</v>
      </c>
      <c r="N182" s="82">
        <v>3</v>
      </c>
      <c r="O182" s="83">
        <v>3</v>
      </c>
      <c r="P182" s="165">
        <v>0</v>
      </c>
      <c r="Q182" s="83">
        <v>3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515" t="s">
        <v>190</v>
      </c>
      <c r="B183" s="2729"/>
      <c r="C183" s="407"/>
      <c r="D183" s="408"/>
      <c r="E183" s="2089"/>
      <c r="F183" s="410"/>
      <c r="G183" s="411"/>
      <c r="H183" s="412"/>
      <c r="I183" s="413"/>
      <c r="J183" s="2090"/>
      <c r="K183" s="2091"/>
      <c r="L183" s="410"/>
      <c r="M183" s="411"/>
      <c r="N183" s="412"/>
      <c r="O183" s="413"/>
      <c r="P183" s="2090"/>
      <c r="Q183" s="2091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3384" t="s">
        <v>64</v>
      </c>
      <c r="B184" s="3385"/>
      <c r="C184" s="2198">
        <f>SUM(C180:C182)</f>
        <v>150</v>
      </c>
      <c r="D184" s="2236">
        <f>SUM(D180:D182)</f>
        <v>87</v>
      </c>
      <c r="E184" s="2199">
        <f>SUM(E180:E182)</f>
        <v>63</v>
      </c>
      <c r="F184" s="2198">
        <f>SUM(F180:F182)</f>
        <v>27</v>
      </c>
      <c r="G184" s="2199">
        <f t="shared" ref="G184:Q184" si="31">SUM(G180:G182)</f>
        <v>12</v>
      </c>
      <c r="H184" s="2198">
        <f t="shared" si="31"/>
        <v>17</v>
      </c>
      <c r="I184" s="2199">
        <f t="shared" si="31"/>
        <v>14</v>
      </c>
      <c r="J184" s="2198">
        <f t="shared" si="31"/>
        <v>14</v>
      </c>
      <c r="K184" s="2199">
        <f t="shared" si="31"/>
        <v>12</v>
      </c>
      <c r="L184" s="2198">
        <f t="shared" si="31"/>
        <v>16</v>
      </c>
      <c r="M184" s="2199">
        <f t="shared" si="31"/>
        <v>13</v>
      </c>
      <c r="N184" s="2198">
        <f t="shared" si="31"/>
        <v>9</v>
      </c>
      <c r="O184" s="2199">
        <f t="shared" si="31"/>
        <v>3</v>
      </c>
      <c r="P184" s="2198">
        <f t="shared" si="31"/>
        <v>4</v>
      </c>
      <c r="Q184" s="2202">
        <f t="shared" si="31"/>
        <v>9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191</v>
      </c>
      <c r="M185" s="2237"/>
      <c r="N185" s="2237"/>
      <c r="O185" s="2237"/>
      <c r="P185" s="2237"/>
    </row>
    <row r="186" spans="1:130" ht="31.35" customHeight="1" x14ac:dyDescent="0.25">
      <c r="A186" s="418" t="s">
        <v>192</v>
      </c>
      <c r="B186" s="419"/>
      <c r="C186" s="419"/>
      <c r="D186" s="419"/>
      <c r="E186" s="419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3386" t="s">
        <v>193</v>
      </c>
      <c r="B187" s="2722"/>
      <c r="C187" s="3387" t="s">
        <v>113</v>
      </c>
      <c r="D187" s="2335"/>
      <c r="E187" s="2336"/>
      <c r="F187" s="3388" t="s">
        <v>28</v>
      </c>
      <c r="G187" s="3389"/>
      <c r="H187" s="3389"/>
      <c r="I187" s="3389"/>
      <c r="J187" s="3389"/>
      <c r="K187" s="3389"/>
      <c r="L187" s="3389"/>
      <c r="M187" s="3389"/>
      <c r="N187" s="3389"/>
      <c r="O187" s="3389"/>
      <c r="P187" s="3389"/>
      <c r="Q187" s="3390"/>
    </row>
    <row r="188" spans="1:130" ht="16.350000000000001" customHeight="1" x14ac:dyDescent="0.25">
      <c r="A188" s="2505"/>
      <c r="B188" s="2331"/>
      <c r="C188" s="2337"/>
      <c r="D188" s="2338"/>
      <c r="E188" s="2339"/>
      <c r="F188" s="3381" t="s">
        <v>114</v>
      </c>
      <c r="G188" s="3382"/>
      <c r="H188" s="3381" t="s">
        <v>115</v>
      </c>
      <c r="I188" s="3382"/>
      <c r="J188" s="3381" t="s">
        <v>116</v>
      </c>
      <c r="K188" s="3382"/>
      <c r="L188" s="3381" t="s">
        <v>117</v>
      </c>
      <c r="M188" s="3382"/>
      <c r="N188" s="3381" t="s">
        <v>118</v>
      </c>
      <c r="O188" s="3382"/>
      <c r="P188" s="2343" t="s">
        <v>194</v>
      </c>
      <c r="Q188" s="2344"/>
    </row>
    <row r="189" spans="1:130" ht="16.350000000000001" customHeight="1" x14ac:dyDescent="0.25">
      <c r="A189" s="2376"/>
      <c r="B189" s="2723"/>
      <c r="C189" s="2238" t="s">
        <v>17</v>
      </c>
      <c r="D189" s="2239" t="s">
        <v>18</v>
      </c>
      <c r="E189" s="2240" t="s">
        <v>19</v>
      </c>
      <c r="F189" s="2241" t="s">
        <v>18</v>
      </c>
      <c r="G189" s="2242" t="s">
        <v>19</v>
      </c>
      <c r="H189" s="2241" t="s">
        <v>18</v>
      </c>
      <c r="I189" s="2242" t="s">
        <v>19</v>
      </c>
      <c r="J189" s="2241" t="s">
        <v>18</v>
      </c>
      <c r="K189" s="2242" t="s">
        <v>19</v>
      </c>
      <c r="L189" s="2241" t="s">
        <v>18</v>
      </c>
      <c r="M189" s="2242" t="s">
        <v>19</v>
      </c>
      <c r="N189" s="2241" t="s">
        <v>18</v>
      </c>
      <c r="O189" s="2242" t="s">
        <v>19</v>
      </c>
      <c r="P189" s="2241" t="s">
        <v>18</v>
      </c>
      <c r="Q189" s="2242" t="s">
        <v>19</v>
      </c>
    </row>
    <row r="190" spans="1:130" ht="16.350000000000001" customHeight="1" x14ac:dyDescent="0.25">
      <c r="A190" s="3377" t="s">
        <v>195</v>
      </c>
      <c r="B190" s="3378"/>
      <c r="C190" s="2094">
        <f>SUM(D190+E190)</f>
        <v>0</v>
      </c>
      <c r="D190" s="80">
        <f>SUM(F190+H190+J190+L190+N190+P190)</f>
        <v>0</v>
      </c>
      <c r="E190" s="425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317" t="s">
        <v>196</v>
      </c>
      <c r="B191" s="2318"/>
      <c r="C191" s="88">
        <f>SUM(D191+E191)</f>
        <v>0</v>
      </c>
      <c r="D191" s="89">
        <f t="shared" ref="D191:E191" si="32">SUM(F191+H191+J191+L191+N191+P191)</f>
        <v>0</v>
      </c>
      <c r="E191" s="426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494" t="s">
        <v>197</v>
      </c>
      <c r="B192" s="2715"/>
      <c r="C192" s="49">
        <f>SUM(D192+E192)</f>
        <v>0</v>
      </c>
      <c r="D192" s="92">
        <f>SUM(F192+H192+J192+L192+N192+P192)</f>
        <v>0</v>
      </c>
      <c r="E192" s="185">
        <f>SUM(G192+I192+K192+M192+O192+Q192)</f>
        <v>0</v>
      </c>
      <c r="F192" s="257">
        <f t="shared" ref="F192:Q192" si="33">SUM(F190:F191)</f>
        <v>0</v>
      </c>
      <c r="G192" s="325">
        <f t="shared" si="33"/>
        <v>0</v>
      </c>
      <c r="H192" s="257">
        <f t="shared" si="33"/>
        <v>0</v>
      </c>
      <c r="I192" s="325">
        <f t="shared" si="33"/>
        <v>0</v>
      </c>
      <c r="J192" s="257">
        <f t="shared" si="33"/>
        <v>0</v>
      </c>
      <c r="K192" s="325">
        <f t="shared" si="33"/>
        <v>0</v>
      </c>
      <c r="L192" s="257">
        <f t="shared" si="33"/>
        <v>0</v>
      </c>
      <c r="M192" s="325">
        <f t="shared" si="33"/>
        <v>0</v>
      </c>
      <c r="N192" s="257">
        <f t="shared" si="33"/>
        <v>0</v>
      </c>
      <c r="O192" s="325">
        <f t="shared" si="33"/>
        <v>0</v>
      </c>
      <c r="P192" s="257">
        <f t="shared" si="33"/>
        <v>0</v>
      </c>
      <c r="Q192" s="325">
        <f t="shared" si="33"/>
        <v>0</v>
      </c>
    </row>
    <row r="193" spans="1:130" ht="31.35" customHeight="1" x14ac:dyDescent="0.25">
      <c r="A193" s="418" t="s">
        <v>198</v>
      </c>
      <c r="B193" s="418"/>
      <c r="C193" s="418"/>
      <c r="D193" s="418"/>
      <c r="E193" s="418"/>
      <c r="F193" s="418"/>
      <c r="G193" s="418"/>
      <c r="H193" s="418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2682" t="s">
        <v>199</v>
      </c>
      <c r="B194" s="2683"/>
      <c r="C194" s="3372" t="s">
        <v>64</v>
      </c>
      <c r="D194" s="2704"/>
      <c r="E194" s="2705"/>
      <c r="F194" s="3379" t="s">
        <v>28</v>
      </c>
      <c r="G194" s="3379"/>
      <c r="H194" s="3379"/>
      <c r="I194" s="3379"/>
      <c r="J194" s="3379"/>
      <c r="K194" s="3379"/>
      <c r="L194" s="3379"/>
      <c r="M194" s="3379"/>
      <c r="N194" s="3379"/>
      <c r="O194" s="3379"/>
      <c r="P194" s="3379"/>
      <c r="Q194" s="3379"/>
      <c r="R194" s="3379"/>
      <c r="S194" s="3379"/>
      <c r="T194" s="3379"/>
      <c r="U194" s="3379"/>
      <c r="V194" s="3379"/>
      <c r="W194" s="3379"/>
      <c r="X194" s="3379"/>
      <c r="Y194" s="3379"/>
      <c r="Z194" s="3379"/>
      <c r="AA194" s="3379"/>
      <c r="AB194" s="3379"/>
      <c r="AC194" s="3380"/>
      <c r="AD194" s="2708" t="s">
        <v>200</v>
      </c>
      <c r="AE194" s="2709"/>
    </row>
    <row r="195" spans="1:130" ht="21" customHeight="1" x14ac:dyDescent="0.25">
      <c r="A195" s="2459"/>
      <c r="B195" s="2278"/>
      <c r="C195" s="2483"/>
      <c r="D195" s="2305"/>
      <c r="E195" s="2706"/>
      <c r="F195" s="3374" t="s">
        <v>201</v>
      </c>
      <c r="G195" s="3375"/>
      <c r="H195" s="2460" t="s">
        <v>202</v>
      </c>
      <c r="I195" s="2684"/>
      <c r="J195" s="2460" t="s">
        <v>203</v>
      </c>
      <c r="K195" s="2684"/>
      <c r="L195" s="2460" t="s">
        <v>204</v>
      </c>
      <c r="M195" s="2684"/>
      <c r="N195" s="2460" t="s">
        <v>205</v>
      </c>
      <c r="O195" s="2684"/>
      <c r="P195" s="2460" t="s">
        <v>206</v>
      </c>
      <c r="Q195" s="2684"/>
      <c r="R195" s="2460" t="s">
        <v>207</v>
      </c>
      <c r="S195" s="2684"/>
      <c r="T195" s="3376" t="s">
        <v>208</v>
      </c>
      <c r="U195" s="3376"/>
      <c r="V195" s="3376" t="s">
        <v>209</v>
      </c>
      <c r="W195" s="3376"/>
      <c r="X195" s="3376" t="s">
        <v>210</v>
      </c>
      <c r="Y195" s="3376"/>
      <c r="Z195" s="3381" t="s">
        <v>114</v>
      </c>
      <c r="AA195" s="3382"/>
      <c r="AB195" s="3381" t="s">
        <v>115</v>
      </c>
      <c r="AC195" s="3383"/>
      <c r="AD195" s="2310"/>
      <c r="AE195" s="2710"/>
    </row>
    <row r="196" spans="1:130" ht="16.350000000000001" customHeight="1" x14ac:dyDescent="0.25">
      <c r="A196" s="2460"/>
      <c r="B196" s="2684"/>
      <c r="C196" s="2243" t="s">
        <v>211</v>
      </c>
      <c r="D196" s="2244" t="s">
        <v>18</v>
      </c>
      <c r="E196" s="2097" t="s">
        <v>19</v>
      </c>
      <c r="F196" s="2245" t="s">
        <v>18</v>
      </c>
      <c r="G196" s="2246" t="s">
        <v>19</v>
      </c>
      <c r="H196" s="2245" t="s">
        <v>18</v>
      </c>
      <c r="I196" s="2246" t="s">
        <v>19</v>
      </c>
      <c r="J196" s="2245" t="s">
        <v>18</v>
      </c>
      <c r="K196" s="2246" t="s">
        <v>19</v>
      </c>
      <c r="L196" s="2245" t="s">
        <v>18</v>
      </c>
      <c r="M196" s="2246" t="s">
        <v>19</v>
      </c>
      <c r="N196" s="2245" t="s">
        <v>18</v>
      </c>
      <c r="O196" s="2246" t="s">
        <v>19</v>
      </c>
      <c r="P196" s="2245" t="s">
        <v>18</v>
      </c>
      <c r="Q196" s="2246" t="s">
        <v>19</v>
      </c>
      <c r="R196" s="2245" t="s">
        <v>18</v>
      </c>
      <c r="S196" s="2246" t="s">
        <v>19</v>
      </c>
      <c r="T196" s="2245" t="s">
        <v>18</v>
      </c>
      <c r="U196" s="2246" t="s">
        <v>19</v>
      </c>
      <c r="V196" s="2245" t="s">
        <v>18</v>
      </c>
      <c r="W196" s="2246" t="s">
        <v>19</v>
      </c>
      <c r="X196" s="2245" t="s">
        <v>18</v>
      </c>
      <c r="Y196" s="2246" t="s">
        <v>19</v>
      </c>
      <c r="Z196" s="2245" t="s">
        <v>18</v>
      </c>
      <c r="AA196" s="2246" t="s">
        <v>19</v>
      </c>
      <c r="AB196" s="2245" t="s">
        <v>18</v>
      </c>
      <c r="AC196" s="2247" t="s">
        <v>19</v>
      </c>
      <c r="AD196" s="2248" t="s">
        <v>18</v>
      </c>
      <c r="AE196" s="2246" t="s">
        <v>19</v>
      </c>
    </row>
    <row r="197" spans="1:130" ht="16.350000000000001" customHeight="1" x14ac:dyDescent="0.25">
      <c r="A197" s="3371" t="s">
        <v>212</v>
      </c>
      <c r="B197" s="2249" t="s">
        <v>129</v>
      </c>
      <c r="C197" s="2250">
        <f>SUM(D197+E197)</f>
        <v>0</v>
      </c>
      <c r="D197" s="436">
        <f>SUM(F197+H197+J197+L197+N197+P197+R197+T197+V197+X197+Z197+AB197)</f>
        <v>0</v>
      </c>
      <c r="E197" s="2251">
        <f>SUM(G197+I197+K197+M197+O197+Q197+S197+U197+W197+Y197+AA197+AC197)</f>
        <v>0</v>
      </c>
      <c r="F197" s="2252"/>
      <c r="G197" s="2253"/>
      <c r="H197" s="2252"/>
      <c r="I197" s="2253"/>
      <c r="J197" s="2252"/>
      <c r="K197" s="2253"/>
      <c r="L197" s="2252"/>
      <c r="M197" s="2253"/>
      <c r="N197" s="2252"/>
      <c r="O197" s="2253"/>
      <c r="P197" s="2252"/>
      <c r="Q197" s="2254"/>
      <c r="R197" s="2252"/>
      <c r="S197" s="2254"/>
      <c r="T197" s="2252"/>
      <c r="U197" s="2253"/>
      <c r="V197" s="2252"/>
      <c r="W197" s="2253"/>
      <c r="X197" s="2252"/>
      <c r="Y197" s="2254"/>
      <c r="Z197" s="2252"/>
      <c r="AA197" s="2254"/>
      <c r="AB197" s="2252"/>
      <c r="AC197" s="2255"/>
      <c r="AD197" s="2253"/>
      <c r="AE197" s="2254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296"/>
      <c r="B198" s="442" t="s">
        <v>213</v>
      </c>
      <c r="C198" s="2109">
        <f>SUM(D198+E198)</f>
        <v>0</v>
      </c>
      <c r="D198" s="444">
        <f>SUM(F198+H198+J198+L198+N198+P198+R198+T198+V198+X198+Z198+AB198)</f>
        <v>0</v>
      </c>
      <c r="E198" s="445">
        <f>SUM(G198+I198+K198+M198+O198+Q198+S198+U198+W198+Y198+AA198+AC198)</f>
        <v>0</v>
      </c>
      <c r="F198" s="446"/>
      <c r="G198" s="447"/>
      <c r="H198" s="446"/>
      <c r="I198" s="447"/>
      <c r="J198" s="446"/>
      <c r="K198" s="447"/>
      <c r="L198" s="446"/>
      <c r="M198" s="447"/>
      <c r="N198" s="446"/>
      <c r="O198" s="447"/>
      <c r="P198" s="446"/>
      <c r="Q198" s="448"/>
      <c r="R198" s="446"/>
      <c r="S198" s="448"/>
      <c r="T198" s="446"/>
      <c r="U198" s="447"/>
      <c r="V198" s="446"/>
      <c r="W198" s="447"/>
      <c r="X198" s="446"/>
      <c r="Y198" s="448"/>
      <c r="Z198" s="446"/>
      <c r="AA198" s="448"/>
      <c r="AB198" s="446"/>
      <c r="AC198" s="449"/>
      <c r="AD198" s="450"/>
      <c r="AE198" s="448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478" t="s">
        <v>214</v>
      </c>
      <c r="B199" s="2701"/>
      <c r="C199" s="2256">
        <f>SUM(D199+E199)</f>
        <v>0</v>
      </c>
      <c r="D199" s="2257">
        <f>SUM(D197+D198)</f>
        <v>0</v>
      </c>
      <c r="E199" s="2258">
        <f>SUM(E197+E198)</f>
        <v>0</v>
      </c>
      <c r="F199" s="2256">
        <f>SUM(F197+F198)</f>
        <v>0</v>
      </c>
      <c r="G199" s="2259">
        <f t="shared" ref="G199:AC199" si="34">SUM(G197+G198)</f>
        <v>0</v>
      </c>
      <c r="H199" s="2256">
        <f t="shared" si="34"/>
        <v>0</v>
      </c>
      <c r="I199" s="2259">
        <f t="shared" si="34"/>
        <v>0</v>
      </c>
      <c r="J199" s="2256">
        <f t="shared" si="34"/>
        <v>0</v>
      </c>
      <c r="K199" s="2259">
        <f t="shared" si="34"/>
        <v>0</v>
      </c>
      <c r="L199" s="2256">
        <f t="shared" si="34"/>
        <v>0</v>
      </c>
      <c r="M199" s="2259">
        <f t="shared" si="34"/>
        <v>0</v>
      </c>
      <c r="N199" s="2256">
        <f t="shared" si="34"/>
        <v>0</v>
      </c>
      <c r="O199" s="2259">
        <f t="shared" si="34"/>
        <v>0</v>
      </c>
      <c r="P199" s="2256">
        <f t="shared" si="34"/>
        <v>0</v>
      </c>
      <c r="Q199" s="2259">
        <f t="shared" si="34"/>
        <v>0</v>
      </c>
      <c r="R199" s="2256">
        <f t="shared" si="34"/>
        <v>0</v>
      </c>
      <c r="S199" s="2259">
        <f t="shared" si="34"/>
        <v>0</v>
      </c>
      <c r="T199" s="2256">
        <f t="shared" si="34"/>
        <v>0</v>
      </c>
      <c r="U199" s="2259">
        <f t="shared" si="34"/>
        <v>0</v>
      </c>
      <c r="V199" s="2256">
        <f t="shared" si="34"/>
        <v>0</v>
      </c>
      <c r="W199" s="2259">
        <f t="shared" si="34"/>
        <v>0</v>
      </c>
      <c r="X199" s="2256">
        <f t="shared" si="34"/>
        <v>0</v>
      </c>
      <c r="Y199" s="2259">
        <f t="shared" si="34"/>
        <v>0</v>
      </c>
      <c r="Z199" s="2256">
        <f t="shared" si="34"/>
        <v>0</v>
      </c>
      <c r="AA199" s="2259">
        <f t="shared" si="34"/>
        <v>0</v>
      </c>
      <c r="AB199" s="2256">
        <f t="shared" si="34"/>
        <v>0</v>
      </c>
      <c r="AC199" s="2260">
        <f t="shared" si="34"/>
        <v>0</v>
      </c>
      <c r="AD199" s="2261">
        <f>SUM(AD197+AD198)</f>
        <v>0</v>
      </c>
      <c r="AE199" s="2259">
        <f>SUM(AE197+AE198)</f>
        <v>0</v>
      </c>
    </row>
    <row r="200" spans="1:130" ht="24" customHeight="1" x14ac:dyDescent="0.25">
      <c r="A200" s="418" t="s">
        <v>215</v>
      </c>
      <c r="B200" s="418"/>
      <c r="C200" s="418"/>
      <c r="D200" s="418"/>
      <c r="E200" s="418"/>
      <c r="F200" s="418"/>
      <c r="I200" s="374"/>
      <c r="J200" s="374"/>
      <c r="K200" s="374"/>
      <c r="L200" s="374"/>
      <c r="M200" s="374"/>
      <c r="N200" s="374"/>
      <c r="O200" s="374"/>
      <c r="P200" s="374"/>
      <c r="Q200" s="374"/>
    </row>
    <row r="201" spans="1:130" ht="15" customHeight="1" x14ac:dyDescent="0.25">
      <c r="A201" s="2682" t="s">
        <v>216</v>
      </c>
      <c r="B201" s="2683"/>
      <c r="C201" s="3372" t="s">
        <v>64</v>
      </c>
      <c r="D201" s="2704"/>
      <c r="E201" s="2705"/>
      <c r="F201" s="3366" t="s">
        <v>28</v>
      </c>
      <c r="G201" s="3367"/>
      <c r="H201" s="3367"/>
      <c r="I201" s="3367"/>
      <c r="J201" s="3367"/>
      <c r="K201" s="3367"/>
      <c r="L201" s="3367"/>
      <c r="M201" s="3367"/>
      <c r="N201" s="3367"/>
      <c r="O201" s="3373"/>
      <c r="P201" s="2692" t="s">
        <v>217</v>
      </c>
      <c r="Q201" s="2683"/>
      <c r="R201" s="2692" t="s">
        <v>67</v>
      </c>
      <c r="S201" s="2683"/>
      <c r="T201" s="3366" t="s">
        <v>218</v>
      </c>
      <c r="U201" s="3367"/>
      <c r="V201" s="3367"/>
      <c r="W201" s="3368"/>
    </row>
    <row r="202" spans="1:130" ht="15.75" customHeight="1" x14ac:dyDescent="0.25">
      <c r="A202" s="2459"/>
      <c r="B202" s="2278"/>
      <c r="C202" s="2483"/>
      <c r="D202" s="2305"/>
      <c r="E202" s="2706"/>
      <c r="F202" s="3369" t="s">
        <v>30</v>
      </c>
      <c r="G202" s="3369"/>
      <c r="H202" s="3369" t="s">
        <v>31</v>
      </c>
      <c r="I202" s="3369"/>
      <c r="J202" s="3369" t="s">
        <v>134</v>
      </c>
      <c r="K202" s="3369"/>
      <c r="L202" s="3369" t="s">
        <v>219</v>
      </c>
      <c r="M202" s="3369"/>
      <c r="N202" s="3369" t="s">
        <v>220</v>
      </c>
      <c r="O202" s="3370"/>
      <c r="P202" s="2289"/>
      <c r="Q202" s="2684"/>
      <c r="R202" s="2289"/>
      <c r="S202" s="2684"/>
      <c r="T202" s="3371" t="s">
        <v>221</v>
      </c>
      <c r="U202" s="2699" t="s">
        <v>222</v>
      </c>
      <c r="V202" s="3371" t="s">
        <v>223</v>
      </c>
      <c r="W202" s="3371" t="s">
        <v>224</v>
      </c>
    </row>
    <row r="203" spans="1:130" s="457" customFormat="1" ht="30.75" customHeight="1" x14ac:dyDescent="0.25">
      <c r="A203" s="2460"/>
      <c r="B203" s="2684"/>
      <c r="C203" s="2243" t="s">
        <v>211</v>
      </c>
      <c r="D203" s="2244" t="s">
        <v>18</v>
      </c>
      <c r="E203" s="2097" t="s">
        <v>19</v>
      </c>
      <c r="F203" s="2245" t="s">
        <v>18</v>
      </c>
      <c r="G203" s="2246" t="s">
        <v>19</v>
      </c>
      <c r="H203" s="2245" t="s">
        <v>18</v>
      </c>
      <c r="I203" s="2246" t="s">
        <v>19</v>
      </c>
      <c r="J203" s="2245" t="s">
        <v>18</v>
      </c>
      <c r="K203" s="2246" t="s">
        <v>19</v>
      </c>
      <c r="L203" s="2245" t="s">
        <v>18</v>
      </c>
      <c r="M203" s="2246" t="s">
        <v>19</v>
      </c>
      <c r="N203" s="2245" t="s">
        <v>18</v>
      </c>
      <c r="O203" s="2247" t="s">
        <v>19</v>
      </c>
      <c r="P203" s="2248" t="s">
        <v>18</v>
      </c>
      <c r="Q203" s="2246" t="s">
        <v>19</v>
      </c>
      <c r="R203" s="2248" t="s">
        <v>18</v>
      </c>
      <c r="S203" s="2246" t="s">
        <v>19</v>
      </c>
      <c r="T203" s="2296"/>
      <c r="U203" s="2700"/>
      <c r="V203" s="2296"/>
      <c r="W203" s="2296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3364" t="s">
        <v>225</v>
      </c>
      <c r="B204" s="3365"/>
      <c r="C204" s="2256">
        <f>SUM(D204+E204)</f>
        <v>0</v>
      </c>
      <c r="D204" s="2257">
        <f>SUM(F204+H204+J204+L204+N204)</f>
        <v>0</v>
      </c>
      <c r="E204" s="2258">
        <f>SUM(G204+I204+K204+M204+O204)</f>
        <v>0</v>
      </c>
      <c r="F204" s="2262"/>
      <c r="G204" s="2263"/>
      <c r="H204" s="2262"/>
      <c r="I204" s="2263"/>
      <c r="J204" s="2262"/>
      <c r="K204" s="2263"/>
      <c r="L204" s="2262"/>
      <c r="M204" s="2263"/>
      <c r="N204" s="2262"/>
      <c r="O204" s="2264"/>
      <c r="P204" s="2263"/>
      <c r="Q204" s="2265"/>
      <c r="R204" s="2263"/>
      <c r="S204" s="2265"/>
      <c r="T204" s="2266"/>
      <c r="U204" s="2265"/>
      <c r="V204" s="2266"/>
      <c r="W204" s="2266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8" t="s">
        <v>226</v>
      </c>
      <c r="B205" s="418"/>
      <c r="C205" s="418"/>
    </row>
    <row r="206" spans="1:130" x14ac:dyDescent="0.25">
      <c r="A206" s="2682" t="s">
        <v>216</v>
      </c>
      <c r="B206" s="2683"/>
      <c r="C206" s="3361" t="s">
        <v>32</v>
      </c>
      <c r="D206" s="3363"/>
    </row>
    <row r="207" spans="1:130" ht="23.25" customHeight="1" x14ac:dyDescent="0.25">
      <c r="A207" s="2460"/>
      <c r="B207" s="2684"/>
      <c r="C207" s="2245" t="s">
        <v>18</v>
      </c>
      <c r="D207" s="2246" t="s">
        <v>19</v>
      </c>
    </row>
    <row r="208" spans="1:130" ht="21.95" customHeight="1" x14ac:dyDescent="0.25">
      <c r="A208" s="3359" t="s">
        <v>227</v>
      </c>
      <c r="B208" s="3360"/>
      <c r="C208" s="2252"/>
      <c r="D208" s="2254"/>
    </row>
    <row r="209" spans="1:6" ht="21.95" customHeight="1" x14ac:dyDescent="0.25">
      <c r="A209" s="2271" t="s">
        <v>228</v>
      </c>
      <c r="B209" s="2272"/>
      <c r="C209" s="463"/>
      <c r="D209" s="464"/>
    </row>
    <row r="210" spans="1:6" ht="21.95" customHeight="1" x14ac:dyDescent="0.25">
      <c r="A210" s="2271" t="s">
        <v>229</v>
      </c>
      <c r="B210" s="2272"/>
      <c r="C210" s="463"/>
      <c r="D210" s="464"/>
    </row>
    <row r="211" spans="1:6" ht="21.95" customHeight="1" x14ac:dyDescent="0.25">
      <c r="A211" s="2455" t="s">
        <v>230</v>
      </c>
      <c r="B211" s="2681"/>
      <c r="C211" s="465"/>
      <c r="D211" s="2121"/>
    </row>
    <row r="212" spans="1:6" ht="31.5" customHeight="1" x14ac:dyDescent="0.25">
      <c r="A212" s="418" t="s">
        <v>231</v>
      </c>
      <c r="B212" s="418"/>
      <c r="C212" s="418"/>
      <c r="E212" s="467"/>
      <c r="F212" s="467"/>
    </row>
    <row r="213" spans="1:6" ht="23.25" customHeight="1" x14ac:dyDescent="0.25">
      <c r="A213" s="2682" t="s">
        <v>232</v>
      </c>
      <c r="B213" s="2683"/>
      <c r="C213" s="3361" t="s">
        <v>233</v>
      </c>
      <c r="D213" s="3362"/>
      <c r="E213" s="3363"/>
      <c r="F213" s="467"/>
    </row>
    <row r="214" spans="1:6" x14ac:dyDescent="0.25">
      <c r="A214" s="2459"/>
      <c r="B214" s="2278"/>
      <c r="C214" s="2688" t="s">
        <v>234</v>
      </c>
      <c r="D214" s="3361" t="s">
        <v>235</v>
      </c>
      <c r="E214" s="3363"/>
      <c r="F214" s="467"/>
    </row>
    <row r="215" spans="1:6" ht="21" x14ac:dyDescent="0.25">
      <c r="A215" s="2460"/>
      <c r="B215" s="2684"/>
      <c r="C215" s="2466"/>
      <c r="D215" s="2267" t="s">
        <v>236</v>
      </c>
      <c r="E215" s="2246" t="s">
        <v>237</v>
      </c>
      <c r="F215" s="467"/>
    </row>
    <row r="216" spans="1:6" x14ac:dyDescent="0.25">
      <c r="A216" s="3359" t="s">
        <v>238</v>
      </c>
      <c r="B216" s="3360"/>
      <c r="C216" s="2268"/>
      <c r="D216" s="2252"/>
      <c r="E216" s="2254"/>
      <c r="F216" s="467"/>
    </row>
    <row r="217" spans="1:6" x14ac:dyDescent="0.25">
      <c r="A217" s="2271" t="s">
        <v>239</v>
      </c>
      <c r="B217" s="2272"/>
      <c r="C217" s="1630"/>
      <c r="D217" s="471"/>
      <c r="E217" s="472"/>
      <c r="F217" s="467"/>
    </row>
    <row r="218" spans="1:6" x14ac:dyDescent="0.25">
      <c r="A218" s="2271" t="s">
        <v>240</v>
      </c>
      <c r="B218" s="2272"/>
      <c r="C218" s="471"/>
      <c r="D218" s="471"/>
      <c r="E218" s="472"/>
      <c r="F218" s="467"/>
    </row>
    <row r="219" spans="1:6" x14ac:dyDescent="0.25">
      <c r="A219" s="2271" t="s">
        <v>241</v>
      </c>
      <c r="B219" s="2272"/>
      <c r="C219" s="471"/>
      <c r="D219" s="471"/>
      <c r="E219" s="472"/>
      <c r="F219" s="467"/>
    </row>
    <row r="220" spans="1:6" x14ac:dyDescent="0.25">
      <c r="A220" s="2455" t="s">
        <v>242</v>
      </c>
      <c r="B220" s="2681"/>
      <c r="C220" s="533"/>
      <c r="D220" s="474"/>
      <c r="E220" s="475"/>
      <c r="F220" s="467"/>
    </row>
    <row r="254" spans="1:130" hidden="1" x14ac:dyDescent="0.25"/>
    <row r="255" spans="1:130" hidden="1" x14ac:dyDescent="0.25"/>
    <row r="256" spans="1:130" s="476" customFormat="1" hidden="1" x14ac:dyDescent="0.25">
      <c r="A256" s="476">
        <f>SUM(F12:Y14,F19:R40,F45:Q48,F54:I56,F61:O67,C73:C76,C80:E80,C83:E86,F91:I95,F102:Q109,F114:AA143,F145:AA154,F160:AM165,F170:O175,F180:Q182,F190:Q191,F197:S198,F204:W204,C208:D211)</f>
        <v>150</v>
      </c>
      <c r="B256" s="476">
        <f>SUM(DF13:DY13,CG19:CN211)</f>
        <v>0</v>
      </c>
      <c r="BA256" s="477"/>
      <c r="BB256" s="477"/>
      <c r="BC256" s="477"/>
      <c r="BD256" s="477"/>
      <c r="BE256" s="477"/>
      <c r="BF256" s="477"/>
      <c r="BG256" s="477"/>
      <c r="BH256" s="477"/>
      <c r="BI256" s="477"/>
      <c r="BJ256" s="477"/>
      <c r="BK256" s="477"/>
      <c r="BL256" s="477"/>
      <c r="BM256" s="477"/>
      <c r="BN256" s="477"/>
      <c r="BO256" s="477"/>
      <c r="BP256" s="477"/>
      <c r="BQ256" s="477"/>
      <c r="BR256" s="477"/>
      <c r="BS256" s="477"/>
      <c r="BT256" s="477"/>
      <c r="BU256" s="477"/>
      <c r="BV256" s="477"/>
      <c r="BW256" s="477"/>
      <c r="BX256" s="477"/>
      <c r="BY256" s="477"/>
      <c r="BZ256" s="477"/>
      <c r="CA256" s="477"/>
      <c r="CB256" s="477"/>
      <c r="CC256" s="477"/>
      <c r="CD256" s="477"/>
      <c r="CE256" s="477"/>
      <c r="CF256" s="477"/>
      <c r="CG256" s="477"/>
      <c r="CH256" s="477"/>
      <c r="CI256" s="477"/>
      <c r="CJ256" s="477"/>
      <c r="CK256" s="477"/>
      <c r="CL256" s="477"/>
      <c r="CM256" s="477"/>
      <c r="CN256" s="477"/>
      <c r="CO256" s="477"/>
      <c r="CP256" s="477"/>
      <c r="CQ256" s="477"/>
      <c r="CR256" s="477"/>
      <c r="CS256" s="477"/>
      <c r="CT256" s="477"/>
      <c r="CU256" s="477"/>
      <c r="CV256" s="477"/>
      <c r="CW256" s="477"/>
      <c r="CX256" s="477"/>
      <c r="CY256" s="477"/>
      <c r="CZ256" s="477"/>
      <c r="DA256" s="477"/>
      <c r="DB256" s="477"/>
      <c r="DC256" s="477"/>
      <c r="DD256" s="477"/>
      <c r="DE256" s="477"/>
      <c r="DF256" s="477"/>
      <c r="DG256" s="477"/>
      <c r="DH256" s="477"/>
      <c r="DI256" s="477"/>
      <c r="DJ256" s="477"/>
      <c r="DK256" s="477"/>
      <c r="DL256" s="477"/>
      <c r="DM256" s="477"/>
      <c r="DN256" s="477"/>
      <c r="DO256" s="477"/>
      <c r="DP256" s="477"/>
      <c r="DQ256" s="477"/>
      <c r="DR256" s="477"/>
      <c r="DS256" s="477"/>
      <c r="DT256" s="477"/>
      <c r="DU256" s="477"/>
      <c r="DV256" s="477"/>
      <c r="DW256" s="477"/>
      <c r="DX256" s="477"/>
      <c r="DY256" s="477"/>
      <c r="DZ256" s="477"/>
    </row>
    <row r="257" hidden="1" x14ac:dyDescent="0.25"/>
  </sheetData>
  <mergeCells count="248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4546FECA-6C8B-4A30-951C-A0D72A7F5D38}">
      <formula1>0</formula1>
      <formula2>1E+29</formula2>
    </dataValidation>
    <dataValidation type="whole" allowBlank="1" showInputMessage="1" showErrorMessage="1" sqref="A194:E199 F194:F196 G195:AC196 AD196:AE196 F199:AE199" xr:uid="{978822C6-9AB0-4E95-9F76-3F8A969A1C49}">
      <formula1>0</formula1>
      <formula2>1E+29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5EE4-38D8-4295-B45D-4278C20A344C}">
  <dimension ref="A1:DZ257"/>
  <sheetViews>
    <sheetView tabSelected="1" workbookViewId="0">
      <selection activeCell="A6" sqref="A6:Y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",[13]NOMBRE!B2," - ","( ",[13]NOMBRE!C2,[13]NOMBRE!D2,[13]NOMBRE!E2,[13]NOMBRE!F2,[13]NOMBRE!G2,"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",[13]NOMBRE!B6," - ","( ",[13]NOMBRE!C6,[13]NOMBRE!D6," )")</f>
        <v>MES: DICIEMBRE - ( 12 )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",[13]NOMBRE!B7)</f>
        <v>AÑO: 2022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451" t="s">
        <v>1</v>
      </c>
      <c r="B6" s="2451"/>
      <c r="C6" s="2451"/>
      <c r="D6" s="2451"/>
      <c r="E6" s="2451"/>
      <c r="F6" s="2451"/>
      <c r="G6" s="2451"/>
      <c r="H6" s="2451"/>
      <c r="I6" s="2451"/>
      <c r="J6" s="2451"/>
      <c r="K6" s="2451"/>
      <c r="L6" s="2451"/>
      <c r="M6" s="2451"/>
      <c r="N6" s="2451"/>
      <c r="O6" s="2451"/>
      <c r="P6" s="2451"/>
      <c r="Q6" s="2451"/>
      <c r="R6" s="2451"/>
      <c r="S6" s="2451"/>
      <c r="T6" s="2451"/>
      <c r="U6" s="2451"/>
      <c r="V6" s="2451"/>
      <c r="W6" s="2451"/>
      <c r="X6" s="2451"/>
      <c r="Y6" s="2585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527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524" t="s">
        <v>3</v>
      </c>
      <c r="B8" s="525"/>
      <c r="C8" s="525"/>
      <c r="D8" s="525"/>
      <c r="E8" s="525"/>
      <c r="F8" s="19"/>
      <c r="G8" s="20"/>
      <c r="H8" s="520"/>
      <c r="I8" s="521"/>
      <c r="J8" s="20"/>
      <c r="K8" s="3439"/>
      <c r="L8" s="20"/>
      <c r="M8" s="520"/>
      <c r="N8" s="521"/>
      <c r="O8" s="521"/>
      <c r="P8" s="528"/>
      <c r="Q8" s="20"/>
      <c r="R8" s="520"/>
      <c r="S8" s="520"/>
      <c r="T8" s="520"/>
      <c r="U8" s="520"/>
      <c r="V8" s="520"/>
      <c r="W8" s="520"/>
      <c r="X8" s="520"/>
      <c r="Y8" s="521"/>
      <c r="Z8" s="529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3440" t="s">
        <v>4</v>
      </c>
      <c r="B9" s="3440"/>
      <c r="C9" s="3441" t="s">
        <v>5</v>
      </c>
      <c r="D9" s="3442"/>
      <c r="E9" s="3443"/>
      <c r="F9" s="3444" t="s">
        <v>6</v>
      </c>
      <c r="G9" s="3445"/>
      <c r="H9" s="3445"/>
      <c r="I9" s="3445"/>
      <c r="J9" s="3445"/>
      <c r="K9" s="3445"/>
      <c r="L9" s="3445"/>
      <c r="M9" s="3445"/>
      <c r="N9" s="3445"/>
      <c r="O9" s="3445"/>
      <c r="P9" s="3445"/>
      <c r="Q9" s="3445"/>
      <c r="R9" s="3445"/>
      <c r="S9" s="3445"/>
      <c r="T9" s="3445"/>
      <c r="U9" s="3445"/>
      <c r="V9" s="3445"/>
      <c r="W9" s="3445"/>
      <c r="X9" s="3445"/>
      <c r="Y9" s="3446"/>
      <c r="Z9" s="3447"/>
      <c r="AA9" s="3448"/>
    </row>
    <row r="10" spans="1:130" ht="16.350000000000001" customHeight="1" x14ac:dyDescent="0.25">
      <c r="A10" s="3440"/>
      <c r="B10" s="3440"/>
      <c r="C10" s="2541"/>
      <c r="D10" s="2534"/>
      <c r="E10" s="2723"/>
      <c r="F10" s="3444" t="s">
        <v>7</v>
      </c>
      <c r="G10" s="3446"/>
      <c r="H10" s="3444" t="s">
        <v>8</v>
      </c>
      <c r="I10" s="3446"/>
      <c r="J10" s="3444" t="s">
        <v>9</v>
      </c>
      <c r="K10" s="3446"/>
      <c r="L10" s="3444" t="s">
        <v>10</v>
      </c>
      <c r="M10" s="3446"/>
      <c r="N10" s="3444" t="s">
        <v>11</v>
      </c>
      <c r="O10" s="3446"/>
      <c r="P10" s="3444" t="s">
        <v>12</v>
      </c>
      <c r="Q10" s="3446"/>
      <c r="R10" s="3444" t="s">
        <v>13</v>
      </c>
      <c r="S10" s="3446"/>
      <c r="T10" s="3444" t="s">
        <v>14</v>
      </c>
      <c r="U10" s="3446"/>
      <c r="V10" s="3444" t="s">
        <v>15</v>
      </c>
      <c r="W10" s="3446"/>
      <c r="X10" s="3444" t="s">
        <v>16</v>
      </c>
      <c r="Y10" s="3446"/>
      <c r="Z10" s="530"/>
      <c r="AA10" s="7"/>
    </row>
    <row r="11" spans="1:130" ht="16.350000000000001" customHeight="1" x14ac:dyDescent="0.25">
      <c r="A11" s="3440"/>
      <c r="B11" s="3440"/>
      <c r="C11" s="3449" t="s">
        <v>17</v>
      </c>
      <c r="D11" s="3450" t="s">
        <v>18</v>
      </c>
      <c r="E11" s="3451" t="s">
        <v>19</v>
      </c>
      <c r="F11" s="3452" t="s">
        <v>18</v>
      </c>
      <c r="G11" s="3451" t="s">
        <v>19</v>
      </c>
      <c r="H11" s="3452" t="s">
        <v>18</v>
      </c>
      <c r="I11" s="3451" t="s">
        <v>19</v>
      </c>
      <c r="J11" s="3452" t="s">
        <v>18</v>
      </c>
      <c r="K11" s="3451" t="s">
        <v>19</v>
      </c>
      <c r="L11" s="3452" t="s">
        <v>18</v>
      </c>
      <c r="M11" s="3451" t="s">
        <v>19</v>
      </c>
      <c r="N11" s="3452" t="s">
        <v>18</v>
      </c>
      <c r="O11" s="3451" t="s">
        <v>19</v>
      </c>
      <c r="P11" s="3452" t="s">
        <v>18</v>
      </c>
      <c r="Q11" s="3451" t="s">
        <v>19</v>
      </c>
      <c r="R11" s="3452" t="s">
        <v>18</v>
      </c>
      <c r="S11" s="3451" t="s">
        <v>19</v>
      </c>
      <c r="T11" s="3452" t="s">
        <v>18</v>
      </c>
      <c r="U11" s="3451" t="s">
        <v>19</v>
      </c>
      <c r="V11" s="3452" t="s">
        <v>18</v>
      </c>
      <c r="W11" s="3451" t="s">
        <v>19</v>
      </c>
      <c r="X11" s="3452" t="s">
        <v>18</v>
      </c>
      <c r="Y11" s="3451" t="s">
        <v>19</v>
      </c>
      <c r="Z11" s="3453"/>
      <c r="AA11" s="3454"/>
    </row>
    <row r="12" spans="1:130" ht="16.350000000000001" customHeight="1" x14ac:dyDescent="0.25">
      <c r="A12" s="3440" t="s">
        <v>20</v>
      </c>
      <c r="B12" s="3440"/>
      <c r="C12" s="3455">
        <f>SUM(D12+E12)</f>
        <v>0</v>
      </c>
      <c r="D12" s="3456">
        <f>SUM(F12+H12+J12+L12+N12+P12+R12+T12+V12+X12)</f>
        <v>0</v>
      </c>
      <c r="E12" s="3457">
        <f>SUM(G12+I12+K12+M12+O12+Q12+S12+U12+W12+Y12)</f>
        <v>0</v>
      </c>
      <c r="F12" s="3458"/>
      <c r="G12" s="3459"/>
      <c r="H12" s="3458"/>
      <c r="I12" s="3459"/>
      <c r="J12" s="3458"/>
      <c r="K12" s="3459"/>
      <c r="L12" s="3458"/>
      <c r="M12" s="3459"/>
      <c r="N12" s="3458"/>
      <c r="O12" s="3459"/>
      <c r="P12" s="3458"/>
      <c r="Q12" s="3459"/>
      <c r="R12" s="3458"/>
      <c r="S12" s="3459"/>
      <c r="T12" s="3458"/>
      <c r="U12" s="3459"/>
      <c r="V12" s="3458"/>
      <c r="W12" s="3459"/>
      <c r="X12" s="3458"/>
      <c r="Y12" s="3459"/>
      <c r="Z12" s="51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3443" t="s">
        <v>21</v>
      </c>
      <c r="B13" s="3460" t="s">
        <v>22</v>
      </c>
      <c r="C13" s="3461">
        <f>SUM(D13+E13)</f>
        <v>0</v>
      </c>
      <c r="D13" s="44">
        <f>SUM(F13+H13+J13+L13+N13+P13+R13+T13+V13+X13)</f>
        <v>0</v>
      </c>
      <c r="E13" s="3462">
        <f>SUM(G13+I13+K13+M13+O13+Q13+S13+U13+W13+Y13)</f>
        <v>0</v>
      </c>
      <c r="F13" s="3463"/>
      <c r="G13" s="3464"/>
      <c r="H13" s="3463"/>
      <c r="I13" s="3464"/>
      <c r="J13" s="3463"/>
      <c r="K13" s="3464"/>
      <c r="L13" s="3463"/>
      <c r="M13" s="3464"/>
      <c r="N13" s="3463"/>
      <c r="O13" s="3464"/>
      <c r="P13" s="3463"/>
      <c r="Q13" s="3464"/>
      <c r="R13" s="3463"/>
      <c r="S13" s="3464"/>
      <c r="T13" s="3463"/>
      <c r="U13" s="3464"/>
      <c r="V13" s="3463"/>
      <c r="W13" s="3464"/>
      <c r="X13" s="3463"/>
      <c r="Y13" s="3464"/>
      <c r="Z13" s="510"/>
      <c r="AA13" s="3448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723"/>
      <c r="B14" s="2129" t="s">
        <v>23</v>
      </c>
      <c r="C14" s="49">
        <f>SUM(D14+E14)</f>
        <v>0</v>
      </c>
      <c r="D14" s="2145">
        <f t="shared" ref="D14" si="0">SUM(F14+H14+J14+L14+N14+P14+R14+T14+V14+X14)</f>
        <v>0</v>
      </c>
      <c r="E14" s="51">
        <f>SUM(G14+I14+K14+M14+O14+Q14+S14+U14+W14+Y14)</f>
        <v>0</v>
      </c>
      <c r="F14" s="3465"/>
      <c r="G14" s="3466"/>
      <c r="H14" s="54"/>
      <c r="I14" s="55"/>
      <c r="J14" s="54"/>
      <c r="K14" s="55"/>
      <c r="L14" s="3465"/>
      <c r="M14" s="3466"/>
      <c r="N14" s="3465"/>
      <c r="O14" s="3466"/>
      <c r="P14" s="3465"/>
      <c r="Q14" s="3466"/>
      <c r="R14" s="3465"/>
      <c r="S14" s="3466"/>
      <c r="T14" s="3465"/>
      <c r="U14" s="3467"/>
      <c r="V14" s="3465"/>
      <c r="W14" s="3467"/>
      <c r="X14" s="3465"/>
      <c r="Y14" s="3466"/>
      <c r="Z14" s="510"/>
      <c r="AA14" s="523"/>
    </row>
    <row r="15" spans="1:130" ht="31.35" customHeight="1" x14ac:dyDescent="0.25">
      <c r="A15" s="524" t="s">
        <v>24</v>
      </c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19"/>
      <c r="Q15" s="2128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3468" t="s">
        <v>25</v>
      </c>
      <c r="B16" s="3468" t="s">
        <v>26</v>
      </c>
      <c r="C16" s="3441" t="s">
        <v>27</v>
      </c>
      <c r="D16" s="3442"/>
      <c r="E16" s="3443"/>
      <c r="F16" s="3469" t="s">
        <v>28</v>
      </c>
      <c r="G16" s="3470"/>
      <c r="H16" s="3470"/>
      <c r="I16" s="3470"/>
      <c r="J16" s="3470"/>
      <c r="K16" s="3470"/>
      <c r="L16" s="3470"/>
      <c r="M16" s="3470"/>
      <c r="N16" s="3470"/>
      <c r="O16" s="3470"/>
      <c r="P16" s="3470"/>
      <c r="Q16" s="3471"/>
      <c r="R16" s="3443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518"/>
      <c r="B17" s="2518"/>
      <c r="C17" s="2541"/>
      <c r="D17" s="2534"/>
      <c r="E17" s="2723"/>
      <c r="F17" s="3444" t="s">
        <v>30</v>
      </c>
      <c r="G17" s="3446"/>
      <c r="H17" s="3444" t="s">
        <v>31</v>
      </c>
      <c r="I17" s="3446"/>
      <c r="J17" s="3444" t="s">
        <v>15</v>
      </c>
      <c r="K17" s="3446"/>
      <c r="L17" s="3444" t="s">
        <v>32</v>
      </c>
      <c r="M17" s="3446"/>
      <c r="N17" s="3444" t="s">
        <v>33</v>
      </c>
      <c r="O17" s="3446"/>
      <c r="P17" s="3444" t="s">
        <v>34</v>
      </c>
      <c r="Q17" s="3472"/>
      <c r="R17" s="2575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382"/>
      <c r="B18" s="2382"/>
      <c r="C18" s="3473" t="s">
        <v>17</v>
      </c>
      <c r="D18" s="3474" t="s">
        <v>18</v>
      </c>
      <c r="E18" s="3451" t="s">
        <v>19</v>
      </c>
      <c r="F18" s="3449" t="s">
        <v>18</v>
      </c>
      <c r="G18" s="3451" t="s">
        <v>19</v>
      </c>
      <c r="H18" s="3449" t="s">
        <v>18</v>
      </c>
      <c r="I18" s="3451" t="s">
        <v>19</v>
      </c>
      <c r="J18" s="3449" t="s">
        <v>18</v>
      </c>
      <c r="K18" s="3451" t="s">
        <v>19</v>
      </c>
      <c r="L18" s="3449" t="s">
        <v>18</v>
      </c>
      <c r="M18" s="3451" t="s">
        <v>19</v>
      </c>
      <c r="N18" s="3449" t="s">
        <v>18</v>
      </c>
      <c r="O18" s="3451" t="s">
        <v>19</v>
      </c>
      <c r="P18" s="3449" t="s">
        <v>18</v>
      </c>
      <c r="Q18" s="3475" t="s">
        <v>19</v>
      </c>
      <c r="R18" s="2723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3444" t="s">
        <v>35</v>
      </c>
      <c r="B19" s="3446"/>
      <c r="C19" s="3476">
        <f>SUM(D19+E19)</f>
        <v>0</v>
      </c>
      <c r="D19" s="3477">
        <f>SUM(F19+H19+J19+L19+N19+P19)</f>
        <v>0</v>
      </c>
      <c r="E19" s="3478">
        <f>SUM(G19+I19+K19+M19+O19+Q19)</f>
        <v>0</v>
      </c>
      <c r="F19" s="3458"/>
      <c r="G19" s="3479"/>
      <c r="H19" s="3458"/>
      <c r="I19" s="3479"/>
      <c r="J19" s="3458"/>
      <c r="K19" s="3479"/>
      <c r="L19" s="3458"/>
      <c r="M19" s="3479"/>
      <c r="N19" s="3480"/>
      <c r="O19" s="3479"/>
      <c r="P19" s="3480"/>
      <c r="Q19" s="3481"/>
      <c r="R19" s="3459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3468" t="s">
        <v>36</v>
      </c>
      <c r="B20" s="3482" t="s">
        <v>22</v>
      </c>
      <c r="C20" s="3461">
        <f>SUM(D20+E20)</f>
        <v>0</v>
      </c>
      <c r="D20" s="71">
        <f t="shared" ref="D20:E35" si="1">SUM(F20+H20+J20+L20+N20+P20)</f>
        <v>0</v>
      </c>
      <c r="E20" s="3462">
        <f t="shared" si="1"/>
        <v>0</v>
      </c>
      <c r="F20" s="2053"/>
      <c r="G20" s="73"/>
      <c r="H20" s="2053"/>
      <c r="I20" s="73"/>
      <c r="J20" s="2053"/>
      <c r="K20" s="73"/>
      <c r="L20" s="2053"/>
      <c r="M20" s="73"/>
      <c r="N20" s="1581"/>
      <c r="O20" s="73"/>
      <c r="P20" s="1581"/>
      <c r="Q20" s="75"/>
      <c r="R20" s="252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518"/>
      <c r="B21" s="2130" t="s">
        <v>37</v>
      </c>
      <c r="C21" s="2094">
        <f t="shared" ref="C21:C28" si="2">SUM(D21+E21)</f>
        <v>0</v>
      </c>
      <c r="D21" s="80">
        <f t="shared" si="1"/>
        <v>0</v>
      </c>
      <c r="E21" s="48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518"/>
      <c r="B22" s="2126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382"/>
      <c r="B23" s="2127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3468" t="s">
        <v>40</v>
      </c>
      <c r="B24" s="3482" t="s">
        <v>41</v>
      </c>
      <c r="C24" s="3461">
        <f t="shared" si="2"/>
        <v>0</v>
      </c>
      <c r="D24" s="71">
        <f t="shared" si="1"/>
        <v>0</v>
      </c>
      <c r="E24" s="3462">
        <f t="shared" si="1"/>
        <v>0</v>
      </c>
      <c r="F24" s="3463"/>
      <c r="G24" s="96"/>
      <c r="H24" s="3463"/>
      <c r="I24" s="96"/>
      <c r="J24" s="3463"/>
      <c r="K24" s="96"/>
      <c r="L24" s="3463"/>
      <c r="M24" s="96"/>
      <c r="N24" s="3483"/>
      <c r="O24" s="96"/>
      <c r="P24" s="3483"/>
      <c r="Q24" s="98"/>
      <c r="R24" s="3464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518"/>
      <c r="B25" s="1674" t="s">
        <v>42</v>
      </c>
      <c r="C25" s="2094">
        <f t="shared" si="2"/>
        <v>0</v>
      </c>
      <c r="D25" s="80">
        <f t="shared" si="1"/>
        <v>0</v>
      </c>
      <c r="E25" s="483">
        <f t="shared" si="1"/>
        <v>0</v>
      </c>
      <c r="F25" s="2053"/>
      <c r="G25" s="73"/>
      <c r="H25" s="2053"/>
      <c r="I25" s="73"/>
      <c r="J25" s="2053"/>
      <c r="K25" s="73"/>
      <c r="L25" s="2053"/>
      <c r="M25" s="73"/>
      <c r="N25" s="1581"/>
      <c r="O25" s="73"/>
      <c r="P25" s="1581"/>
      <c r="Q25" s="75"/>
      <c r="R25" s="252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518"/>
      <c r="B26" s="1674" t="s">
        <v>43</v>
      </c>
      <c r="C26" s="2094">
        <f t="shared" si="2"/>
        <v>0</v>
      </c>
      <c r="D26" s="80">
        <f t="shared" si="1"/>
        <v>0</v>
      </c>
      <c r="E26" s="483">
        <f t="shared" si="1"/>
        <v>0</v>
      </c>
      <c r="F26" s="2053"/>
      <c r="G26" s="73"/>
      <c r="H26" s="2053"/>
      <c r="I26" s="73"/>
      <c r="J26" s="2053"/>
      <c r="K26" s="73"/>
      <c r="L26" s="2053"/>
      <c r="M26" s="73"/>
      <c r="N26" s="1581"/>
      <c r="O26" s="73"/>
      <c r="P26" s="1581"/>
      <c r="Q26" s="75"/>
      <c r="R26" s="252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518"/>
      <c r="B27" s="1675" t="s">
        <v>44</v>
      </c>
      <c r="C27" s="2158">
        <f t="shared" si="2"/>
        <v>0</v>
      </c>
      <c r="D27" s="102">
        <f t="shared" si="1"/>
        <v>0</v>
      </c>
      <c r="E27" s="486">
        <f t="shared" si="1"/>
        <v>0</v>
      </c>
      <c r="F27" s="2053"/>
      <c r="G27" s="73"/>
      <c r="H27" s="2053"/>
      <c r="I27" s="73"/>
      <c r="J27" s="2053"/>
      <c r="K27" s="73"/>
      <c r="L27" s="2053"/>
      <c r="M27" s="73"/>
      <c r="N27" s="1581"/>
      <c r="O27" s="73"/>
      <c r="P27" s="1581"/>
      <c r="Q27" s="75"/>
      <c r="R27" s="252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518"/>
      <c r="B28" s="1675" t="s">
        <v>45</v>
      </c>
      <c r="C28" s="2158">
        <f t="shared" si="2"/>
        <v>0</v>
      </c>
      <c r="D28" s="102">
        <f t="shared" si="1"/>
        <v>0</v>
      </c>
      <c r="E28" s="486">
        <f t="shared" si="1"/>
        <v>0</v>
      </c>
      <c r="F28" s="2053"/>
      <c r="G28" s="73"/>
      <c r="H28" s="2053"/>
      <c r="I28" s="73"/>
      <c r="J28" s="2053"/>
      <c r="K28" s="73"/>
      <c r="L28" s="2053"/>
      <c r="M28" s="73"/>
      <c r="N28" s="1581"/>
      <c r="O28" s="73"/>
      <c r="P28" s="1581"/>
      <c r="Q28" s="75"/>
      <c r="R28" s="252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518"/>
      <c r="B29" s="1675" t="s">
        <v>46</v>
      </c>
      <c r="C29" s="2158">
        <f>SUM(D29:E29)</f>
        <v>0</v>
      </c>
      <c r="D29" s="102">
        <f t="shared" si="1"/>
        <v>0</v>
      </c>
      <c r="E29" s="486">
        <f t="shared" si="1"/>
        <v>0</v>
      </c>
      <c r="F29" s="2053"/>
      <c r="G29" s="73"/>
      <c r="H29" s="2053"/>
      <c r="I29" s="73"/>
      <c r="J29" s="2053"/>
      <c r="K29" s="73"/>
      <c r="L29" s="2053"/>
      <c r="M29" s="73"/>
      <c r="N29" s="1581"/>
      <c r="O29" s="73"/>
      <c r="P29" s="1581"/>
      <c r="Q29" s="75"/>
      <c r="R29" s="252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518"/>
      <c r="B30" s="1675" t="s">
        <v>47</v>
      </c>
      <c r="C30" s="2158">
        <f>SUM(D30:E30)</f>
        <v>0</v>
      </c>
      <c r="D30" s="80">
        <f t="shared" si="1"/>
        <v>0</v>
      </c>
      <c r="E30" s="483">
        <f t="shared" si="1"/>
        <v>0</v>
      </c>
      <c r="F30" s="2053"/>
      <c r="G30" s="73"/>
      <c r="H30" s="2053"/>
      <c r="I30" s="73"/>
      <c r="J30" s="2053"/>
      <c r="K30" s="73"/>
      <c r="L30" s="2053"/>
      <c r="M30" s="73"/>
      <c r="N30" s="1581"/>
      <c r="O30" s="73"/>
      <c r="P30" s="1581"/>
      <c r="Q30" s="75"/>
      <c r="R30" s="252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518"/>
      <c r="B31" s="1675" t="s">
        <v>48</v>
      </c>
      <c r="C31" s="2094">
        <f t="shared" ref="C31:C40" si="3">SUM(D31+E31)</f>
        <v>0</v>
      </c>
      <c r="D31" s="80">
        <f t="shared" si="1"/>
        <v>0</v>
      </c>
      <c r="E31" s="48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518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518"/>
      <c r="B33" s="2126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518"/>
      <c r="B34" s="110" t="s">
        <v>51</v>
      </c>
      <c r="C34" s="111">
        <f t="shared" si="3"/>
        <v>0</v>
      </c>
      <c r="D34" s="112">
        <f t="shared" si="1"/>
        <v>0</v>
      </c>
      <c r="E34" s="534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518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375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505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3468" t="s">
        <v>54</v>
      </c>
      <c r="B38" s="3484" t="s">
        <v>37</v>
      </c>
      <c r="C38" s="3476">
        <f t="shared" si="3"/>
        <v>0</v>
      </c>
      <c r="D38" s="3477">
        <f t="shared" si="4"/>
        <v>0</v>
      </c>
      <c r="E38" s="3462">
        <f t="shared" si="4"/>
        <v>0</v>
      </c>
      <c r="F38" s="3463"/>
      <c r="G38" s="96"/>
      <c r="H38" s="3463"/>
      <c r="I38" s="96"/>
      <c r="J38" s="3463"/>
      <c r="K38" s="96"/>
      <c r="L38" s="3463"/>
      <c r="M38" s="96"/>
      <c r="N38" s="3463"/>
      <c r="O38" s="96"/>
      <c r="P38" s="3483"/>
      <c r="Q38" s="98"/>
      <c r="R38" s="3464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518"/>
      <c r="B39" s="2126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382"/>
      <c r="B40" s="2127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3485" t="s">
        <v>55</v>
      </c>
      <c r="B41" s="3485"/>
      <c r="C41" s="3485"/>
      <c r="D41" s="3485"/>
      <c r="E41" s="3485"/>
      <c r="F41" s="3485"/>
      <c r="G41" s="3485"/>
      <c r="H41" s="3485"/>
      <c r="I41" s="3485"/>
      <c r="J41" s="3485"/>
      <c r="K41" s="3485"/>
      <c r="L41" s="3485"/>
      <c r="M41" s="3485"/>
      <c r="N41" s="3485"/>
      <c r="O41" s="3485"/>
      <c r="P41" s="3485"/>
      <c r="Q41" s="3485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3441" t="s">
        <v>56</v>
      </c>
      <c r="B42" s="2774"/>
      <c r="C42" s="3441" t="s">
        <v>27</v>
      </c>
      <c r="D42" s="2773"/>
      <c r="E42" s="2774"/>
      <c r="F42" s="3469" t="s">
        <v>28</v>
      </c>
      <c r="G42" s="3470"/>
      <c r="H42" s="3470"/>
      <c r="I42" s="3470"/>
      <c r="J42" s="3470"/>
      <c r="K42" s="3470"/>
      <c r="L42" s="3470"/>
      <c r="M42" s="3470"/>
      <c r="N42" s="3470"/>
      <c r="O42" s="3470"/>
      <c r="P42" s="3470"/>
      <c r="Q42" s="3486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505"/>
      <c r="B43" s="2575"/>
      <c r="C43" s="2541"/>
      <c r="D43" s="2534"/>
      <c r="E43" s="2723"/>
      <c r="F43" s="3444" t="s">
        <v>30</v>
      </c>
      <c r="G43" s="3446"/>
      <c r="H43" s="3444" t="s">
        <v>31</v>
      </c>
      <c r="I43" s="3446"/>
      <c r="J43" s="3444" t="s">
        <v>15</v>
      </c>
      <c r="K43" s="3446"/>
      <c r="L43" s="3444" t="s">
        <v>32</v>
      </c>
      <c r="M43" s="3446"/>
      <c r="N43" s="3444" t="s">
        <v>33</v>
      </c>
      <c r="O43" s="3446"/>
      <c r="P43" s="3444" t="s">
        <v>34</v>
      </c>
      <c r="Q43" s="3446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541"/>
      <c r="B44" s="2723"/>
      <c r="C44" s="3473" t="s">
        <v>17</v>
      </c>
      <c r="D44" s="3474" t="s">
        <v>18</v>
      </c>
      <c r="E44" s="2132" t="s">
        <v>19</v>
      </c>
      <c r="F44" s="3449" t="s">
        <v>18</v>
      </c>
      <c r="G44" s="2131" t="s">
        <v>19</v>
      </c>
      <c r="H44" s="3449" t="s">
        <v>18</v>
      </c>
      <c r="I44" s="2131" t="s">
        <v>19</v>
      </c>
      <c r="J44" s="3449" t="s">
        <v>18</v>
      </c>
      <c r="K44" s="2131" t="s">
        <v>19</v>
      </c>
      <c r="L44" s="3449" t="s">
        <v>18</v>
      </c>
      <c r="M44" s="2131" t="s">
        <v>19</v>
      </c>
      <c r="N44" s="3449" t="s">
        <v>18</v>
      </c>
      <c r="O44" s="2131" t="s">
        <v>19</v>
      </c>
      <c r="P44" s="3449" t="s">
        <v>18</v>
      </c>
      <c r="Q44" s="2131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3487" t="s">
        <v>37</v>
      </c>
      <c r="B45" s="3488"/>
      <c r="C45" s="3489">
        <f>SUM(D45+E45)</f>
        <v>0</v>
      </c>
      <c r="D45" s="132">
        <f t="shared" ref="D45:E48" si="5">SUM(F45+H45+J45+L45+N45+P45)</f>
        <v>0</v>
      </c>
      <c r="E45" s="3490">
        <f t="shared" si="5"/>
        <v>0</v>
      </c>
      <c r="F45" s="3463"/>
      <c r="G45" s="3464"/>
      <c r="H45" s="3463"/>
      <c r="I45" s="3464"/>
      <c r="J45" s="3463"/>
      <c r="K45" s="96"/>
      <c r="L45" s="3463"/>
      <c r="M45" s="96"/>
      <c r="N45" s="3483"/>
      <c r="O45" s="96"/>
      <c r="P45" s="3483"/>
      <c r="Q45" s="96"/>
      <c r="R45" s="511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IF(C45&lt;&gt;[13]A05!C89,"*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438" t="s">
        <v>38</v>
      </c>
      <c r="B46" s="2439"/>
      <c r="C46" s="2161">
        <f>SUM(D46+E46)</f>
        <v>0</v>
      </c>
      <c r="D46" s="136">
        <f t="shared" si="5"/>
        <v>0</v>
      </c>
      <c r="E46" s="251">
        <f t="shared" si="5"/>
        <v>0</v>
      </c>
      <c r="F46" s="82"/>
      <c r="G46" s="252"/>
      <c r="H46" s="2053"/>
      <c r="I46" s="252"/>
      <c r="J46" s="2053"/>
      <c r="K46" s="73"/>
      <c r="L46" s="2053"/>
      <c r="M46" s="73"/>
      <c r="N46" s="1581"/>
      <c r="O46" s="73"/>
      <c r="P46" s="1581"/>
      <c r="Q46" s="73"/>
      <c r="R46" s="511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IF(C46&lt;&gt;[13]A05!C90,"*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440" t="s">
        <v>39</v>
      </c>
      <c r="B47" s="2441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511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IF(C47&lt;&gt;[13]A05!C91,"*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3491" t="s">
        <v>57</v>
      </c>
      <c r="B48" s="3492"/>
      <c r="C48" s="3493">
        <f>SUM(D48:E48)</f>
        <v>0</v>
      </c>
      <c r="D48" s="3494">
        <f t="shared" si="5"/>
        <v>0</v>
      </c>
      <c r="E48" s="3495">
        <f t="shared" si="5"/>
        <v>0</v>
      </c>
      <c r="F48" s="3458"/>
      <c r="G48" s="3459"/>
      <c r="H48" s="3458"/>
      <c r="I48" s="3459"/>
      <c r="J48" s="3458"/>
      <c r="K48" s="3479"/>
      <c r="L48" s="3458"/>
      <c r="M48" s="3479"/>
      <c r="N48" s="3480"/>
      <c r="O48" s="3479"/>
      <c r="P48" s="3480"/>
      <c r="Q48" s="3479"/>
      <c r="R48" s="511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IF(C48&lt;&gt;[13]A05!C92,"*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524" t="s">
        <v>58</v>
      </c>
      <c r="B49" s="525"/>
      <c r="C49" s="525"/>
      <c r="D49" s="525"/>
      <c r="E49" s="525"/>
      <c r="F49" s="525"/>
      <c r="G49" s="525"/>
      <c r="H49" s="525"/>
      <c r="I49" s="52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3496" t="s">
        <v>21</v>
      </c>
      <c r="B50" s="3497"/>
      <c r="C50" s="3441" t="s">
        <v>5</v>
      </c>
      <c r="D50" s="2773"/>
      <c r="E50" s="2774"/>
      <c r="F50" s="3440" t="s">
        <v>28</v>
      </c>
      <c r="G50" s="3440"/>
      <c r="H50" s="3440"/>
      <c r="I50" s="344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539"/>
      <c r="B51" s="2574"/>
      <c r="C51" s="2541"/>
      <c r="D51" s="2534"/>
      <c r="E51" s="2723"/>
      <c r="F51" s="3444" t="s">
        <v>8</v>
      </c>
      <c r="G51" s="3446"/>
      <c r="H51" s="3444" t="s">
        <v>9</v>
      </c>
      <c r="I51" s="344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540"/>
      <c r="B52" s="2735"/>
      <c r="C52" s="3473" t="s">
        <v>17</v>
      </c>
      <c r="D52" s="3474" t="s">
        <v>18</v>
      </c>
      <c r="E52" s="2132" t="s">
        <v>19</v>
      </c>
      <c r="F52" s="3449" t="s">
        <v>18</v>
      </c>
      <c r="G52" s="3451" t="s">
        <v>19</v>
      </c>
      <c r="H52" s="3449" t="s">
        <v>18</v>
      </c>
      <c r="I52" s="3451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3498" t="s">
        <v>59</v>
      </c>
      <c r="B53" s="3499"/>
      <c r="C53" s="3500">
        <f>SUM(D53+E53)</f>
        <v>0</v>
      </c>
      <c r="D53" s="3501">
        <f t="shared" ref="D53:E56" si="6">SUM(F53+H53)</f>
        <v>0</v>
      </c>
      <c r="E53" s="3478">
        <f t="shared" si="6"/>
        <v>0</v>
      </c>
      <c r="F53" s="3502">
        <f>SUM(F54:F56)</f>
        <v>0</v>
      </c>
      <c r="G53" s="3495">
        <f>SUM(G54:G56)</f>
        <v>0</v>
      </c>
      <c r="H53" s="3503">
        <f>SUM(H54:H56)</f>
        <v>0</v>
      </c>
      <c r="I53" s="3504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569" t="s">
        <v>22</v>
      </c>
      <c r="B54" s="2570"/>
      <c r="C54" s="2169">
        <f>SUM(D54+E54)</f>
        <v>0</v>
      </c>
      <c r="D54" s="150">
        <f t="shared" si="6"/>
        <v>0</v>
      </c>
      <c r="E54" s="483">
        <f t="shared" si="6"/>
        <v>0</v>
      </c>
      <c r="F54" s="2053"/>
      <c r="G54" s="252"/>
      <c r="H54" s="1581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435" t="s">
        <v>60</v>
      </c>
      <c r="B55" s="2419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421" t="s">
        <v>61</v>
      </c>
      <c r="B56" s="2422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524" t="s">
        <v>62</v>
      </c>
      <c r="B57" s="525"/>
      <c r="C57" s="525"/>
      <c r="D57" s="525"/>
      <c r="E57" s="525"/>
      <c r="F57" s="525"/>
      <c r="G57" s="525"/>
      <c r="H57" s="525"/>
      <c r="I57" s="525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3441" t="s">
        <v>63</v>
      </c>
      <c r="B58" s="2773"/>
      <c r="C58" s="3441" t="s">
        <v>64</v>
      </c>
      <c r="D58" s="2773"/>
      <c r="E58" s="2774"/>
      <c r="F58" s="3444" t="s">
        <v>65</v>
      </c>
      <c r="G58" s="3445"/>
      <c r="H58" s="3445"/>
      <c r="I58" s="3445"/>
      <c r="J58" s="3445"/>
      <c r="K58" s="3445"/>
      <c r="L58" s="3445"/>
      <c r="M58" s="3445"/>
      <c r="N58" s="3445"/>
      <c r="O58" s="3472"/>
      <c r="P58" s="3505" t="s">
        <v>66</v>
      </c>
      <c r="Q58" s="2774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505"/>
      <c r="B59" s="2366"/>
      <c r="C59" s="2541"/>
      <c r="D59" s="2534"/>
      <c r="E59" s="2723"/>
      <c r="F59" s="3444" t="s">
        <v>68</v>
      </c>
      <c r="G59" s="3446"/>
      <c r="H59" s="3445" t="s">
        <v>69</v>
      </c>
      <c r="I59" s="3446"/>
      <c r="J59" s="3445" t="s">
        <v>70</v>
      </c>
      <c r="K59" s="3445"/>
      <c r="L59" s="3444" t="s">
        <v>71</v>
      </c>
      <c r="M59" s="3446"/>
      <c r="N59" s="3444" t="s">
        <v>72</v>
      </c>
      <c r="O59" s="3472"/>
      <c r="P59" s="2343"/>
      <c r="Q59" s="2331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541"/>
      <c r="B60" s="2534"/>
      <c r="C60" s="3449" t="s">
        <v>17</v>
      </c>
      <c r="D60" s="3474" t="s">
        <v>18</v>
      </c>
      <c r="E60" s="3451" t="s">
        <v>19</v>
      </c>
      <c r="F60" s="3449" t="s">
        <v>18</v>
      </c>
      <c r="G60" s="3451" t="s">
        <v>19</v>
      </c>
      <c r="H60" s="3449" t="s">
        <v>18</v>
      </c>
      <c r="I60" s="3451" t="s">
        <v>19</v>
      </c>
      <c r="J60" s="3449" t="s">
        <v>18</v>
      </c>
      <c r="K60" s="3506" t="s">
        <v>19</v>
      </c>
      <c r="L60" s="3449" t="s">
        <v>18</v>
      </c>
      <c r="M60" s="3451" t="s">
        <v>19</v>
      </c>
      <c r="N60" s="3449" t="s">
        <v>18</v>
      </c>
      <c r="O60" s="3475" t="s">
        <v>19</v>
      </c>
      <c r="P60" s="3420"/>
      <c r="Q60" s="2723"/>
      <c r="R60" s="3"/>
      <c r="S60" s="3"/>
      <c r="T60" s="3"/>
      <c r="U60" s="3"/>
      <c r="V60" s="3"/>
      <c r="W60" s="3"/>
      <c r="X60" s="3"/>
      <c r="Y60" s="3"/>
      <c r="Z60" s="3"/>
      <c r="AA60" s="3507"/>
      <c r="AB60" s="3508"/>
    </row>
    <row r="61" spans="1:130" ht="16.350000000000001" customHeight="1" x14ac:dyDescent="0.25">
      <c r="A61" s="3491" t="s">
        <v>73</v>
      </c>
      <c r="B61" s="3492"/>
      <c r="C61" s="3500">
        <f t="shared" ref="C61:C67" si="7">SUM(D61+E61)</f>
        <v>0</v>
      </c>
      <c r="D61" s="3501">
        <f>SUM(F61+H61+J61+L61+N61)</f>
        <v>0</v>
      </c>
      <c r="E61" s="3478">
        <f>SUM(G61+I61+K61+M61+O61)</f>
        <v>0</v>
      </c>
      <c r="F61" s="3458"/>
      <c r="G61" s="3479"/>
      <c r="H61" s="3509"/>
      <c r="I61" s="3479"/>
      <c r="J61" s="3509"/>
      <c r="K61" s="3510"/>
      <c r="L61" s="3458"/>
      <c r="M61" s="3479"/>
      <c r="N61" s="3458"/>
      <c r="O61" s="3481"/>
      <c r="P61" s="3511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3512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560" t="s">
        <v>74</v>
      </c>
      <c r="B62" s="2560"/>
      <c r="C62" s="2094">
        <f t="shared" si="7"/>
        <v>0</v>
      </c>
      <c r="D62" s="112">
        <f t="shared" ref="D62:E64" si="8">SUM(F62+H62+J62)</f>
        <v>0</v>
      </c>
      <c r="E62" s="425">
        <f t="shared" si="8"/>
        <v>0</v>
      </c>
      <c r="F62" s="2053"/>
      <c r="G62" s="73"/>
      <c r="H62" s="160"/>
      <c r="I62" s="73"/>
      <c r="J62" s="160"/>
      <c r="K62" s="161"/>
      <c r="L62" s="3513"/>
      <c r="M62" s="163"/>
      <c r="N62" s="3513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3507"/>
      <c r="AB62" s="3508"/>
      <c r="CA62" s="167" t="str">
        <f>IF(CG62=1," * El Número de menores pertenecientes a Pueblos Originarios NO puede ser mayor al Número Total de Menores. ","")</f>
        <v/>
      </c>
      <c r="CB62" s="167" t="str">
        <f>IF(CH62=1," * El Número de menores pertenecientes a Población Migrante NO puede ser mayor al Número Total de Menores. ","")</f>
        <v/>
      </c>
      <c r="CG62" s="167">
        <f>IF(P62&gt;$C62,1,0)</f>
        <v>0</v>
      </c>
      <c r="CH62" s="167">
        <f>IF(Q62&gt;$C62,1,0)</f>
        <v>0</v>
      </c>
    </row>
    <row r="63" spans="1:130" ht="16.350000000000001" customHeight="1" x14ac:dyDescent="0.25">
      <c r="A63" s="2418" t="s">
        <v>75</v>
      </c>
      <c r="B63" s="2419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3514"/>
      <c r="AB63" s="3512"/>
      <c r="CA63" s="167" t="str">
        <f t="shared" ref="CA63:CA67" si="9">IF(CG63=1," * El Número de menores pertenecientes a Pueblos Originarios NO puede ser mayor al Número Total de Menores. ","")</f>
        <v/>
      </c>
      <c r="CB63" s="167" t="str">
        <f t="shared" ref="CB63:CB67" si="10">IF(CH63=1," * El Número de menores pertenecientes a Población Migrante NO puede ser mayor al Número Total de Menores. ","")</f>
        <v/>
      </c>
      <c r="CG63" s="167">
        <f t="shared" ref="CG63:CH67" si="11">IF(P63&gt;$C63,1,0)</f>
        <v>0</v>
      </c>
      <c r="CH63" s="167">
        <f t="shared" si="11"/>
        <v>0</v>
      </c>
    </row>
    <row r="64" spans="1:130" ht="16.350000000000001" customHeight="1" x14ac:dyDescent="0.25">
      <c r="A64" s="2420" t="s">
        <v>76</v>
      </c>
      <c r="B64" s="2420"/>
      <c r="C64" s="88">
        <f t="shared" si="7"/>
        <v>0</v>
      </c>
      <c r="D64" s="89">
        <f t="shared" si="8"/>
        <v>0</v>
      </c>
      <c r="E64" s="168">
        <f t="shared" si="8"/>
        <v>0</v>
      </c>
      <c r="F64" s="3515"/>
      <c r="G64" s="3516"/>
      <c r="H64" s="176"/>
      <c r="I64" s="3516"/>
      <c r="J64" s="176"/>
      <c r="K64" s="542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3517"/>
      <c r="AB64" s="3512"/>
      <c r="CA64" s="167" t="str">
        <f t="shared" si="9"/>
        <v/>
      </c>
      <c r="CB64" s="167" t="str">
        <f t="shared" si="10"/>
        <v/>
      </c>
      <c r="CG64" s="167">
        <f t="shared" si="11"/>
        <v>0</v>
      </c>
      <c r="CH64" s="167">
        <f t="shared" si="11"/>
        <v>0</v>
      </c>
    </row>
    <row r="65" spans="1:130" ht="16.350000000000001" customHeight="1" x14ac:dyDescent="0.25">
      <c r="A65" s="2420" t="s">
        <v>77</v>
      </c>
      <c r="B65" s="2420"/>
      <c r="C65" s="3518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542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560"/>
      <c r="CA65" s="167" t="str">
        <f t="shared" si="9"/>
        <v/>
      </c>
      <c r="CB65" s="167" t="str">
        <f t="shared" si="10"/>
        <v/>
      </c>
      <c r="CG65" s="167">
        <f t="shared" si="11"/>
        <v>0</v>
      </c>
      <c r="CH65" s="167">
        <f t="shared" si="11"/>
        <v>0</v>
      </c>
    </row>
    <row r="66" spans="1:130" ht="16.350000000000001" customHeight="1" x14ac:dyDescent="0.25">
      <c r="A66" s="2553" t="s">
        <v>78</v>
      </c>
      <c r="B66" s="2553"/>
      <c r="C66" s="3518">
        <f t="shared" si="7"/>
        <v>0</v>
      </c>
      <c r="D66" s="89">
        <f t="shared" ref="D66:D67" si="12">SUM(J66+L66+N66)</f>
        <v>0</v>
      </c>
      <c r="E66" s="425">
        <f>SUM(K66+M66+O66)</f>
        <v>0</v>
      </c>
      <c r="F66" s="182"/>
      <c r="G66" s="183"/>
      <c r="H66" s="182"/>
      <c r="I66" s="183"/>
      <c r="J66" s="176"/>
      <c r="K66" s="542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560"/>
      <c r="CA66" s="167" t="str">
        <f t="shared" si="9"/>
        <v/>
      </c>
      <c r="CB66" s="167" t="str">
        <f t="shared" si="10"/>
        <v/>
      </c>
      <c r="CG66" s="167">
        <f t="shared" si="11"/>
        <v>0</v>
      </c>
      <c r="CH66" s="167">
        <f t="shared" si="11"/>
        <v>0</v>
      </c>
    </row>
    <row r="67" spans="1:130" ht="16.350000000000001" customHeight="1" x14ac:dyDescent="0.25">
      <c r="A67" s="2410" t="s">
        <v>79</v>
      </c>
      <c r="B67" s="2410"/>
      <c r="C67" s="184">
        <f t="shared" si="7"/>
        <v>0</v>
      </c>
      <c r="D67" s="92">
        <f t="shared" si="12"/>
        <v>0</v>
      </c>
      <c r="E67" s="185">
        <f>SUM(K67+M67+O67)</f>
        <v>0</v>
      </c>
      <c r="F67" s="186"/>
      <c r="G67" s="187"/>
      <c r="H67" s="186"/>
      <c r="I67" s="187"/>
      <c r="J67" s="188"/>
      <c r="K67" s="189"/>
      <c r="L67" s="190"/>
      <c r="M67" s="526"/>
      <c r="N67" s="531"/>
      <c r="O67" s="193"/>
      <c r="P67" s="194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560"/>
      <c r="CA67" s="167" t="str">
        <f t="shared" si="9"/>
        <v/>
      </c>
      <c r="CB67" s="167" t="str">
        <f t="shared" si="10"/>
        <v/>
      </c>
      <c r="CG67" s="167">
        <f t="shared" si="11"/>
        <v>0</v>
      </c>
      <c r="CH67" s="167">
        <f t="shared" si="11"/>
        <v>0</v>
      </c>
    </row>
    <row r="68" spans="1:130" s="8" customFormat="1" ht="31.35" customHeight="1" x14ac:dyDescent="0.25">
      <c r="A68" s="195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3519"/>
      <c r="V68" s="3519"/>
      <c r="W68" s="3519"/>
      <c r="X68" s="3519"/>
      <c r="Y68" s="3519"/>
      <c r="Z68" s="3517"/>
      <c r="AA68" s="3517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5" t="s">
        <v>81</v>
      </c>
      <c r="B69" s="195"/>
      <c r="C69" s="195"/>
      <c r="D69" s="195"/>
      <c r="E69" s="195"/>
      <c r="F69" s="195"/>
      <c r="G69" s="195"/>
      <c r="H69" s="195"/>
      <c r="I69" s="195"/>
      <c r="J69" s="197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3517"/>
      <c r="V69" s="3517"/>
      <c r="W69" s="3517"/>
      <c r="X69" s="3517"/>
      <c r="Y69" s="3517"/>
      <c r="Z69" s="3517"/>
      <c r="AA69" s="3517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3520" t="s">
        <v>82</v>
      </c>
      <c r="B70" s="3520"/>
      <c r="C70" s="3520" t="s">
        <v>64</v>
      </c>
      <c r="D70" s="512"/>
      <c r="E70" s="3"/>
      <c r="F70" s="3"/>
      <c r="G70" s="3"/>
      <c r="H70" s="3"/>
      <c r="I70" s="3"/>
      <c r="J70" s="3"/>
      <c r="K70" s="199"/>
      <c r="L70" s="199"/>
      <c r="M70" s="199"/>
      <c r="N70" s="7"/>
      <c r="O70" s="7"/>
      <c r="P70" s="7"/>
      <c r="Q70" s="7"/>
      <c r="R70" s="3517"/>
      <c r="S70" s="3517"/>
      <c r="T70" s="3517"/>
      <c r="U70" s="3517"/>
      <c r="V70" s="3517"/>
      <c r="W70" s="3517"/>
      <c r="X70" s="3517"/>
      <c r="Y70" s="3517"/>
      <c r="Z70" s="3517"/>
      <c r="AA70" s="3517"/>
    </row>
    <row r="71" spans="1:130" ht="16.350000000000001" customHeight="1" x14ac:dyDescent="0.25">
      <c r="A71" s="2382"/>
      <c r="B71" s="2382"/>
      <c r="C71" s="2382"/>
      <c r="D71" s="3"/>
      <c r="E71" s="3"/>
      <c r="F71" s="3"/>
      <c r="G71" s="3"/>
      <c r="H71" s="3"/>
      <c r="I71" s="3"/>
      <c r="J71" s="3"/>
      <c r="K71" s="199"/>
      <c r="L71" s="199"/>
      <c r="M71" s="199"/>
      <c r="N71" s="7"/>
      <c r="O71" s="7"/>
      <c r="P71" s="7"/>
      <c r="Q71" s="7"/>
      <c r="R71" s="3517"/>
      <c r="S71" s="3517"/>
      <c r="T71" s="3517"/>
      <c r="U71" s="3517"/>
      <c r="V71" s="3517"/>
      <c r="W71" s="3517"/>
      <c r="X71" s="3517"/>
      <c r="Y71" s="3517"/>
      <c r="Z71" s="3517"/>
      <c r="AA71" s="3517"/>
    </row>
    <row r="72" spans="1:130" ht="16.350000000000001" customHeight="1" x14ac:dyDescent="0.25">
      <c r="A72" s="3521" t="s">
        <v>64</v>
      </c>
      <c r="B72" s="3521"/>
      <c r="C72" s="3522">
        <f>SUM(C73:C76)</f>
        <v>0</v>
      </c>
      <c r="D72" s="1"/>
      <c r="E72" s="3"/>
      <c r="F72" s="3"/>
      <c r="G72" s="3"/>
      <c r="H72" s="3"/>
      <c r="I72" s="3"/>
      <c r="J72" s="3"/>
      <c r="K72" s="199"/>
      <c r="L72" s="199"/>
      <c r="M72" s="199"/>
      <c r="N72" s="7"/>
      <c r="O72" s="7"/>
      <c r="P72" s="7"/>
      <c r="Q72" s="7"/>
      <c r="R72" s="3517"/>
      <c r="S72" s="3517"/>
      <c r="T72" s="3523"/>
      <c r="U72" s="3523"/>
      <c r="V72" s="3523"/>
      <c r="W72" s="3523"/>
      <c r="X72" s="3523"/>
      <c r="Y72" s="3523"/>
      <c r="Z72" s="3517"/>
      <c r="AA72" s="3517"/>
    </row>
    <row r="73" spans="1:130" ht="16.350000000000001" customHeight="1" x14ac:dyDescent="0.25">
      <c r="A73" s="2555" t="s">
        <v>83</v>
      </c>
      <c r="B73" s="2555"/>
      <c r="C73" s="1523"/>
      <c r="D73" s="1"/>
      <c r="E73" s="3"/>
      <c r="F73" s="3"/>
      <c r="G73" s="3"/>
      <c r="H73" s="3"/>
      <c r="I73" s="3"/>
      <c r="J73" s="3"/>
      <c r="K73" s="199"/>
      <c r="L73" s="199"/>
      <c r="M73" s="199"/>
      <c r="N73" s="7"/>
      <c r="O73" s="7"/>
      <c r="P73" s="7"/>
      <c r="Q73" s="7"/>
      <c r="R73" s="3517"/>
      <c r="S73" s="3517"/>
      <c r="T73" s="3523"/>
      <c r="U73" s="3523"/>
      <c r="V73" s="3523"/>
      <c r="W73" s="3523"/>
      <c r="X73" s="3523"/>
      <c r="Y73" s="3523"/>
      <c r="Z73" s="3517"/>
      <c r="AA73" s="3517"/>
    </row>
    <row r="74" spans="1:130" ht="16.350000000000001" customHeight="1" x14ac:dyDescent="0.25">
      <c r="A74" s="2403" t="s">
        <v>84</v>
      </c>
      <c r="B74" s="2403"/>
      <c r="C74" s="203"/>
      <c r="D74" s="1"/>
      <c r="E74" s="3"/>
      <c r="F74" s="3"/>
      <c r="G74" s="3"/>
      <c r="H74" s="3"/>
      <c r="I74" s="3"/>
      <c r="J74" s="3"/>
      <c r="K74" s="199"/>
      <c r="L74" s="199"/>
      <c r="M74" s="199"/>
      <c r="N74" s="7"/>
      <c r="O74" s="7"/>
      <c r="P74" s="7"/>
      <c r="Q74" s="7"/>
      <c r="R74" s="3517"/>
      <c r="S74" s="3517"/>
      <c r="T74" s="3523"/>
      <c r="U74" s="3523"/>
      <c r="V74" s="3523"/>
      <c r="W74" s="3523"/>
      <c r="X74" s="3523"/>
      <c r="Y74" s="3523"/>
      <c r="Z74" s="3517"/>
      <c r="AA74" s="3517"/>
    </row>
    <row r="75" spans="1:130" ht="16.350000000000001" customHeight="1" x14ac:dyDescent="0.25">
      <c r="A75" s="2403" t="s">
        <v>22</v>
      </c>
      <c r="B75" s="2403"/>
      <c r="C75" s="203"/>
      <c r="D75" s="1"/>
      <c r="E75" s="3"/>
      <c r="F75" s="3"/>
      <c r="G75" s="3"/>
      <c r="H75" s="3"/>
      <c r="I75" s="3"/>
      <c r="J75" s="3"/>
      <c r="K75" s="199"/>
      <c r="L75" s="199"/>
      <c r="M75" s="199"/>
      <c r="N75" s="7"/>
      <c r="O75" s="7"/>
      <c r="P75" s="7"/>
      <c r="Q75" s="7"/>
      <c r="R75" s="3517"/>
      <c r="S75" s="3517"/>
      <c r="T75" s="3523"/>
      <c r="U75" s="3523"/>
      <c r="V75" s="3523"/>
      <c r="W75" s="3523"/>
      <c r="X75" s="3523"/>
      <c r="Y75" s="3523"/>
      <c r="Z75" s="3517"/>
      <c r="AA75" s="3517"/>
    </row>
    <row r="76" spans="1:130" ht="16.350000000000001" customHeight="1" x14ac:dyDescent="0.25">
      <c r="A76" s="2404" t="s">
        <v>85</v>
      </c>
      <c r="B76" s="2404"/>
      <c r="C76" s="204"/>
      <c r="D76" s="1"/>
      <c r="E76" s="3"/>
      <c r="F76" s="3"/>
      <c r="G76" s="3"/>
      <c r="H76" s="3"/>
      <c r="I76" s="3"/>
      <c r="J76" s="3"/>
      <c r="K76" s="199"/>
      <c r="L76" s="199"/>
      <c r="M76" s="199"/>
      <c r="N76" s="7"/>
      <c r="O76" s="7"/>
      <c r="P76" s="7"/>
      <c r="Q76" s="7"/>
      <c r="R76" s="3517"/>
      <c r="S76" s="3517"/>
      <c r="T76" s="3523"/>
      <c r="U76" s="3523"/>
      <c r="V76" s="3523"/>
      <c r="W76" s="3523"/>
      <c r="X76" s="3523"/>
      <c r="Y76" s="3523"/>
      <c r="Z76" s="3517"/>
      <c r="AA76" s="3517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5"/>
      <c r="G77" s="195"/>
      <c r="H77" s="195"/>
      <c r="I77" s="195"/>
      <c r="J77" s="3"/>
      <c r="K77" s="205"/>
      <c r="L77" s="205"/>
      <c r="M77" s="205"/>
      <c r="N77" s="7"/>
      <c r="O77" s="7"/>
      <c r="P77" s="7"/>
      <c r="Q77" s="7"/>
      <c r="R77" s="3517"/>
      <c r="S77" s="3517"/>
      <c r="T77" s="3517"/>
      <c r="U77" s="3523"/>
      <c r="V77" s="3523"/>
      <c r="W77" s="3523"/>
      <c r="X77" s="3523"/>
      <c r="Y77" s="3523"/>
      <c r="Z77" s="3517"/>
      <c r="AA77" s="3517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3524" t="s">
        <v>87</v>
      </c>
      <c r="B78" s="3525"/>
      <c r="C78" s="3526" t="s">
        <v>88</v>
      </c>
      <c r="D78" s="3526" t="s">
        <v>38</v>
      </c>
      <c r="E78" s="3526" t="s">
        <v>89</v>
      </c>
      <c r="F78" s="3526" t="s">
        <v>90</v>
      </c>
      <c r="G78" s="3"/>
      <c r="H78" s="3"/>
      <c r="I78" s="3"/>
      <c r="J78" s="3"/>
      <c r="K78" s="205"/>
      <c r="L78" s="205"/>
      <c r="M78" s="205"/>
      <c r="N78" s="7"/>
      <c r="O78" s="7"/>
      <c r="P78" s="7"/>
      <c r="Q78" s="7"/>
      <c r="R78" s="3517"/>
      <c r="S78" s="3517"/>
      <c r="T78" s="3517"/>
      <c r="U78" s="3523"/>
      <c r="V78" s="3523"/>
      <c r="W78" s="3523"/>
      <c r="X78" s="3523"/>
      <c r="Y78" s="3523"/>
      <c r="Z78" s="3517"/>
      <c r="AA78" s="3517"/>
      <c r="CG78" s="10">
        <v>0</v>
      </c>
    </row>
    <row r="79" spans="1:130" ht="21.75" customHeight="1" x14ac:dyDescent="0.25">
      <c r="A79" s="3527" t="s">
        <v>91</v>
      </c>
      <c r="B79" s="3528"/>
      <c r="C79" s="3529"/>
      <c r="D79" s="3529"/>
      <c r="E79" s="3529"/>
      <c r="F79" s="3529"/>
      <c r="G79" s="3" t="str">
        <f>CA79&amp;CB79&amp;CC79</f>
        <v/>
      </c>
      <c r="H79" s="3"/>
      <c r="I79" s="3"/>
      <c r="J79" s="3"/>
      <c r="K79" s="205"/>
      <c r="L79" s="205"/>
      <c r="M79" s="205"/>
      <c r="N79" s="7"/>
      <c r="O79" s="7"/>
      <c r="P79" s="7"/>
      <c r="Q79" s="7"/>
      <c r="R79" s="3517"/>
      <c r="S79" s="3517"/>
      <c r="T79" s="3517"/>
      <c r="U79" s="3523"/>
      <c r="V79" s="3523"/>
      <c r="W79" s="3523"/>
      <c r="X79" s="3523"/>
      <c r="Y79" s="3523"/>
      <c r="Z79" s="3517"/>
      <c r="AA79" s="3517"/>
      <c r="CA79" s="167" t="str">
        <f>IF(CG79=1,"* Las Aplicaciones de EPSA con resultado de Riesgo NO DEBE ser MAYOR que el Total de las aplicaciones. ","")</f>
        <v/>
      </c>
      <c r="CB79" s="167" t="str">
        <f>IF(CH79=1,"* Las Aplicaciones de EPSA con resultado de Riesgo NO DEBE ser MENOR que las Derivaciones a equipo de cabecera. ","")</f>
        <v/>
      </c>
      <c r="CC79" s="167" t="str">
        <f>IF(CI79=1,"* Las Aplicaciones de EPSA asociadas a Violencia Intrafamiliar NO DEBEN ser MAYOR al Total de las aplicaciones. ","")</f>
        <v/>
      </c>
      <c r="CG79" s="167">
        <f>IF(C79&lt;D79,1,0)</f>
        <v>0</v>
      </c>
      <c r="CH79" s="167">
        <f>IF(D79&lt;E79,1,0)</f>
        <v>0</v>
      </c>
      <c r="CI79" s="167">
        <f>IF(F79&gt;C79,1,0)</f>
        <v>0</v>
      </c>
    </row>
    <row r="80" spans="1:130" ht="22.5" customHeight="1" x14ac:dyDescent="0.25">
      <c r="A80" s="2551" t="s">
        <v>92</v>
      </c>
      <c r="B80" s="3412"/>
      <c r="C80" s="532"/>
      <c r="D80" s="532"/>
      <c r="E80" s="532"/>
      <c r="F80" s="532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3517"/>
      <c r="S80" s="3517"/>
      <c r="T80" s="3517"/>
      <c r="U80" s="3517"/>
      <c r="V80" s="3517"/>
      <c r="W80" s="3517"/>
      <c r="X80" s="3517"/>
      <c r="Y80" s="3517"/>
      <c r="Z80" s="3517"/>
      <c r="AA80" s="3517"/>
      <c r="CA80" s="167" t="str">
        <f>IF(CG80=1,"* Las Aplicaciones de EPSA con resultado de Riesgo NO DEBE ser MAYOR que el Total de las aplicaciones. ","")</f>
        <v/>
      </c>
      <c r="CB80" s="167" t="str">
        <f>IF(CH80=1,"* Las Aplicaciones de EPSA con resultado de Riesgo NO DEBE ser MENOR que las Derivaciones a equipo de cabecera. ","")</f>
        <v/>
      </c>
      <c r="CC80" s="167" t="str">
        <f>IF(CI80=1,"* Las Aplicaciones de EPSA asociadas a Violencia Intrafamiliar NO DEBEN ser MAYOR al Total de las aplicaciones. ","")</f>
        <v/>
      </c>
      <c r="CG80" s="167">
        <f>IF(C80&lt;D80,1,0)</f>
        <v>0</v>
      </c>
      <c r="CH80" s="167">
        <f>IF(D80&lt;E80,1,0)</f>
        <v>0</v>
      </c>
      <c r="CI80" s="167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5"/>
      <c r="G81" s="195"/>
      <c r="H81" s="195"/>
      <c r="I81" s="1987"/>
      <c r="J81" s="1966"/>
      <c r="K81" s="1987"/>
      <c r="L81" s="3530"/>
      <c r="M81" s="3530"/>
      <c r="N81" s="3530"/>
      <c r="O81" s="3530"/>
      <c r="P81" s="3531"/>
      <c r="Q81" s="1966"/>
      <c r="R81" s="3530"/>
      <c r="S81" s="3530"/>
      <c r="T81" s="3530"/>
      <c r="U81" s="3530"/>
      <c r="V81" s="3530"/>
      <c r="W81" s="3530"/>
      <c r="X81" s="3530"/>
      <c r="Y81" s="3530"/>
      <c r="Z81" s="3530"/>
      <c r="AA81" s="3530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3532" t="s">
        <v>94</v>
      </c>
      <c r="B82" s="3533"/>
      <c r="C82" s="3534" t="s">
        <v>88</v>
      </c>
      <c r="D82" s="3535" t="s">
        <v>95</v>
      </c>
      <c r="E82" s="3535" t="s">
        <v>96</v>
      </c>
      <c r="F82" s="3535" t="s">
        <v>97</v>
      </c>
      <c r="G82" s="214"/>
      <c r="H82" s="214"/>
      <c r="I82" s="3536"/>
      <c r="J82" s="3536"/>
      <c r="K82" s="1987"/>
      <c r="L82" s="3530"/>
      <c r="M82" s="3530"/>
      <c r="N82" s="3530"/>
      <c r="O82" s="3530"/>
      <c r="P82" s="3530"/>
      <c r="Q82" s="3530"/>
      <c r="R82" s="1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3533" t="s">
        <v>98</v>
      </c>
      <c r="B83" s="3537" t="s">
        <v>99</v>
      </c>
      <c r="C83" s="3529"/>
      <c r="D83" s="3538"/>
      <c r="E83" s="3529"/>
      <c r="F83" s="3529"/>
      <c r="G83" s="51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3539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331"/>
      <c r="B84" s="219" t="s">
        <v>100</v>
      </c>
      <c r="C84" s="220"/>
      <c r="D84" s="221"/>
      <c r="E84" s="220"/>
      <c r="F84" s="222"/>
      <c r="G84" s="51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3530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401" t="s">
        <v>101</v>
      </c>
      <c r="B85" s="223" t="s">
        <v>102</v>
      </c>
      <c r="C85" s="224"/>
      <c r="D85" s="224"/>
      <c r="E85" s="225"/>
      <c r="F85" s="1523"/>
      <c r="G85" s="51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3530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382"/>
      <c r="B86" s="226" t="s">
        <v>103</v>
      </c>
      <c r="C86" s="204"/>
      <c r="D86" s="204"/>
      <c r="E86" s="227"/>
      <c r="F86" s="204"/>
      <c r="G86" s="51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3530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8"/>
      <c r="C87" s="229"/>
      <c r="D87" s="229"/>
      <c r="E87" s="229"/>
      <c r="F87" s="7"/>
      <c r="G87" s="3"/>
      <c r="H87" s="205"/>
      <c r="I87" s="7"/>
      <c r="J87" s="230"/>
      <c r="K87" s="1966"/>
      <c r="L87" s="3540"/>
      <c r="M87" s="3540"/>
      <c r="N87" s="3530"/>
      <c r="O87" s="3530"/>
      <c r="P87" s="3530"/>
      <c r="Q87" s="3530"/>
      <c r="R87" s="3530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3541" t="s">
        <v>105</v>
      </c>
      <c r="B88" s="3533"/>
      <c r="C88" s="3524" t="s">
        <v>64</v>
      </c>
      <c r="D88" s="3542"/>
      <c r="E88" s="3525"/>
      <c r="F88" s="3524" t="s">
        <v>106</v>
      </c>
      <c r="G88" s="3525"/>
      <c r="H88" s="3524" t="s">
        <v>107</v>
      </c>
      <c r="I88" s="3525"/>
      <c r="J88" s="199"/>
      <c r="K88" s="3543"/>
      <c r="L88" s="3544"/>
      <c r="M88" s="3544"/>
      <c r="N88" s="3540"/>
      <c r="O88" s="3540"/>
      <c r="P88" s="3544"/>
      <c r="Q88" s="3544"/>
      <c r="R88" s="3530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357"/>
      <c r="B89" s="2723"/>
      <c r="C89" s="3545" t="s">
        <v>17</v>
      </c>
      <c r="D89" s="3546" t="s">
        <v>18</v>
      </c>
      <c r="E89" s="3547" t="s">
        <v>19</v>
      </c>
      <c r="F89" s="3548" t="s">
        <v>18</v>
      </c>
      <c r="G89" s="3547" t="s">
        <v>19</v>
      </c>
      <c r="H89" s="3548" t="s">
        <v>18</v>
      </c>
      <c r="I89" s="3547" t="s">
        <v>19</v>
      </c>
      <c r="J89" s="3"/>
      <c r="K89" s="199"/>
      <c r="L89" s="3544"/>
      <c r="M89" s="3544"/>
      <c r="N89" s="3544"/>
      <c r="O89" s="3540"/>
      <c r="P89" s="3540"/>
      <c r="Q89" s="3544"/>
      <c r="R89" s="3544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3524" t="s">
        <v>64</v>
      </c>
      <c r="B90" s="3525"/>
      <c r="C90" s="3549">
        <f>SUM(C91:C95)</f>
        <v>0</v>
      </c>
      <c r="D90" s="3550">
        <f t="shared" ref="D90:I90" si="13">SUM(D91:D95)</f>
        <v>0</v>
      </c>
      <c r="E90" s="3551">
        <f t="shared" si="13"/>
        <v>0</v>
      </c>
      <c r="F90" s="3552">
        <f>SUM(F91:F95)</f>
        <v>0</v>
      </c>
      <c r="G90" s="3553">
        <f t="shared" si="13"/>
        <v>0</v>
      </c>
      <c r="H90" s="3552">
        <f t="shared" si="13"/>
        <v>0</v>
      </c>
      <c r="I90" s="3553">
        <f t="shared" si="13"/>
        <v>0</v>
      </c>
      <c r="J90" s="19"/>
      <c r="K90" s="19"/>
      <c r="L90" s="3531"/>
      <c r="M90" s="3544"/>
      <c r="N90" s="3544"/>
      <c r="O90" s="3540"/>
      <c r="P90" s="3540"/>
      <c r="Q90" s="3554"/>
      <c r="R90" s="3554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3555" t="s">
        <v>22</v>
      </c>
      <c r="B91" s="3556"/>
      <c r="C91" s="3557">
        <f>SUM(D91+E91)</f>
        <v>0</v>
      </c>
      <c r="D91" s="3558">
        <f>SUM(F91+H91)</f>
        <v>0</v>
      </c>
      <c r="E91" s="3559">
        <f t="shared" ref="D91:E95" si="14">SUM(G91+I91)</f>
        <v>0</v>
      </c>
      <c r="F91" s="3560"/>
      <c r="G91" s="3561"/>
      <c r="H91" s="3560"/>
      <c r="I91" s="3561"/>
      <c r="J91" s="199"/>
      <c r="K91" s="199"/>
      <c r="L91" s="3544"/>
      <c r="M91" s="3544"/>
      <c r="N91" s="3544"/>
      <c r="O91" s="3540"/>
      <c r="P91" s="3540"/>
      <c r="Q91" s="3554"/>
      <c r="R91" s="3554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397" t="s">
        <v>85</v>
      </c>
      <c r="B92" s="2348"/>
      <c r="C92" s="3562">
        <f>SUM(D92+E92)</f>
        <v>0</v>
      </c>
      <c r="D92" s="250">
        <f t="shared" si="14"/>
        <v>0</v>
      </c>
      <c r="E92" s="251">
        <f t="shared" si="14"/>
        <v>0</v>
      </c>
      <c r="F92" s="3563"/>
      <c r="G92" s="252"/>
      <c r="H92" s="3563"/>
      <c r="I92" s="252"/>
      <c r="J92" s="199"/>
      <c r="K92" s="199"/>
      <c r="L92" s="3544"/>
      <c r="M92" s="3544"/>
      <c r="N92" s="3544"/>
      <c r="O92" s="3540"/>
      <c r="P92" s="3540"/>
      <c r="Q92" s="3554"/>
      <c r="R92" s="3554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397" t="s">
        <v>84</v>
      </c>
      <c r="B93" s="2348"/>
      <c r="C93" s="3562">
        <f>SUM(D93+E93)</f>
        <v>0</v>
      </c>
      <c r="D93" s="250">
        <f t="shared" si="14"/>
        <v>0</v>
      </c>
      <c r="E93" s="251">
        <f t="shared" si="14"/>
        <v>0</v>
      </c>
      <c r="F93" s="82"/>
      <c r="G93" s="86"/>
      <c r="H93" s="82"/>
      <c r="I93" s="86"/>
      <c r="J93" s="199"/>
      <c r="K93" s="199"/>
      <c r="L93" s="3544"/>
      <c r="M93" s="3544"/>
      <c r="N93" s="3544"/>
      <c r="O93" s="3540"/>
      <c r="P93" s="3540"/>
      <c r="Q93" s="3554"/>
      <c r="R93" s="3554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398" t="s">
        <v>108</v>
      </c>
      <c r="B94" s="2399"/>
      <c r="C94" s="253">
        <f>SUM(D94+E94)</f>
        <v>0</v>
      </c>
      <c r="D94" s="254">
        <f t="shared" si="14"/>
        <v>0</v>
      </c>
      <c r="E94" s="255">
        <f t="shared" si="14"/>
        <v>0</v>
      </c>
      <c r="F94" s="105"/>
      <c r="G94" s="109"/>
      <c r="H94" s="105"/>
      <c r="I94" s="109"/>
      <c r="J94" s="199"/>
      <c r="K94" s="199"/>
      <c r="L94" s="3544"/>
      <c r="M94" s="3544"/>
      <c r="N94" s="3544"/>
      <c r="O94" s="3540"/>
      <c r="P94" s="3540"/>
      <c r="Q94" s="3554"/>
      <c r="R94" s="3554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384" t="s">
        <v>109</v>
      </c>
      <c r="B95" s="2385"/>
      <c r="C95" s="256">
        <f>SUM(D95+E95)</f>
        <v>0</v>
      </c>
      <c r="D95" s="257">
        <f t="shared" si="14"/>
        <v>0</v>
      </c>
      <c r="E95" s="140">
        <f t="shared" si="14"/>
        <v>0</v>
      </c>
      <c r="F95" s="54"/>
      <c r="G95" s="55"/>
      <c r="H95" s="54"/>
      <c r="I95" s="55"/>
      <c r="J95" s="199"/>
      <c r="K95" s="199"/>
      <c r="L95" s="3544"/>
      <c r="M95" s="3544"/>
      <c r="N95" s="3544"/>
      <c r="O95" s="3540"/>
      <c r="P95" s="3540"/>
      <c r="Q95" s="3554"/>
      <c r="R95" s="3554"/>
      <c r="S95" s="7"/>
      <c r="T95" s="7"/>
      <c r="U95" s="7"/>
      <c r="V95" s="7"/>
      <c r="W95" s="7"/>
      <c r="X95" s="7"/>
      <c r="Y95" s="7"/>
      <c r="Z95" s="7"/>
      <c r="AA95" s="7"/>
    </row>
    <row r="96" spans="1:130" s="261" customFormat="1" ht="31.35" customHeight="1" x14ac:dyDescent="0.25">
      <c r="A96" s="2386" t="s">
        <v>110</v>
      </c>
      <c r="B96" s="2386"/>
      <c r="C96" s="2386"/>
      <c r="D96" s="2386"/>
      <c r="E96" s="2386"/>
      <c r="F96" s="2386"/>
      <c r="G96" s="2386"/>
      <c r="H96" s="2386"/>
      <c r="I96" s="2386"/>
      <c r="J96" s="2386"/>
      <c r="K96" s="2386"/>
      <c r="L96" s="2386"/>
      <c r="M96" s="2386"/>
      <c r="N96" s="2386"/>
      <c r="O96" s="2386"/>
      <c r="P96" s="2386"/>
      <c r="Q96" s="258"/>
      <c r="R96" s="7"/>
      <c r="S96" s="7"/>
      <c r="T96" s="7"/>
      <c r="U96" s="7"/>
      <c r="V96" s="7"/>
      <c r="W96" s="7"/>
      <c r="X96" s="7"/>
      <c r="Y96" s="7"/>
      <c r="Z96" s="7"/>
      <c r="AA96" s="7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60"/>
      <c r="CB96" s="260"/>
      <c r="CC96" s="260"/>
      <c r="CD96" s="260"/>
      <c r="CE96" s="260"/>
      <c r="CF96" s="260"/>
      <c r="CG96" s="260"/>
      <c r="CH96" s="260"/>
      <c r="CI96" s="260"/>
      <c r="CJ96" s="260"/>
      <c r="CK96" s="260"/>
      <c r="CL96" s="260"/>
      <c r="CM96" s="260"/>
      <c r="CN96" s="260"/>
      <c r="CO96" s="260"/>
      <c r="CP96" s="260"/>
      <c r="CQ96" s="260"/>
      <c r="CR96" s="260"/>
      <c r="CS96" s="260"/>
      <c r="CT96" s="260"/>
      <c r="CU96" s="260"/>
      <c r="CV96" s="260"/>
      <c r="CW96" s="260"/>
      <c r="CX96" s="260"/>
      <c r="CY96" s="260"/>
      <c r="CZ96" s="260"/>
    </row>
    <row r="97" spans="1:130" s="261" customFormat="1" ht="31.35" customHeight="1" x14ac:dyDescent="0.25">
      <c r="A97" s="2387" t="s">
        <v>111</v>
      </c>
      <c r="B97" s="2387"/>
      <c r="C97" s="2387"/>
      <c r="D97" s="2387"/>
      <c r="E97" s="2387"/>
      <c r="F97" s="2388"/>
      <c r="G97" s="2388"/>
      <c r="H97" s="2388"/>
      <c r="I97" s="2388"/>
      <c r="J97" s="2388"/>
      <c r="K97" s="2388"/>
      <c r="L97" s="2388"/>
      <c r="M97" s="2388"/>
      <c r="N97" s="2388"/>
      <c r="O97" s="2388"/>
      <c r="P97" s="2388"/>
      <c r="Q97" s="2388"/>
      <c r="R97" s="7"/>
      <c r="S97" s="7"/>
      <c r="T97" s="7"/>
      <c r="U97" s="7"/>
      <c r="V97" s="7"/>
      <c r="W97" s="7"/>
      <c r="X97" s="7"/>
      <c r="Y97" s="7"/>
      <c r="Z97" s="7"/>
      <c r="AA97" s="7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  <c r="CY97" s="260"/>
      <c r="CZ97" s="260"/>
    </row>
    <row r="98" spans="1:130" s="20" customFormat="1" ht="31.35" customHeight="1" x14ac:dyDescent="0.25">
      <c r="A98" s="3564" t="s">
        <v>112</v>
      </c>
      <c r="B98" s="3565"/>
      <c r="C98" s="3532" t="s">
        <v>113</v>
      </c>
      <c r="D98" s="3566"/>
      <c r="E98" s="3567"/>
      <c r="F98" s="3568" t="s">
        <v>28</v>
      </c>
      <c r="G98" s="3569"/>
      <c r="H98" s="3569"/>
      <c r="I98" s="3569"/>
      <c r="J98" s="3569"/>
      <c r="K98" s="3569"/>
      <c r="L98" s="3569"/>
      <c r="M98" s="3569"/>
      <c r="N98" s="3569"/>
      <c r="O98" s="3569"/>
      <c r="P98" s="3569"/>
      <c r="Q98" s="3569"/>
      <c r="R98" s="3569"/>
      <c r="S98" s="3569"/>
      <c r="T98" s="3569"/>
      <c r="U98" s="3570"/>
      <c r="V98" s="262"/>
      <c r="W98" s="228"/>
      <c r="X98" s="228"/>
      <c r="Y98" s="228"/>
      <c r="Z98" s="228"/>
      <c r="AA98" s="228"/>
      <c r="CA98" s="263"/>
      <c r="CB98" s="263"/>
      <c r="CC98" s="263"/>
      <c r="CD98" s="263"/>
      <c r="CE98" s="263"/>
      <c r="CF98" s="263"/>
      <c r="CG98" s="263"/>
      <c r="CH98" s="263"/>
      <c r="CI98" s="263"/>
      <c r="CJ98" s="263"/>
      <c r="CK98" s="263"/>
      <c r="CL98" s="263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263"/>
    </row>
    <row r="99" spans="1:130" s="20" customFormat="1" ht="16.350000000000001" customHeight="1" x14ac:dyDescent="0.25">
      <c r="A99" s="2539"/>
      <c r="B99" s="2360"/>
      <c r="C99" s="2376"/>
      <c r="D99" s="2357"/>
      <c r="E99" s="3571"/>
      <c r="F99" s="3524" t="s">
        <v>114</v>
      </c>
      <c r="G99" s="3542"/>
      <c r="H99" s="3524" t="s">
        <v>115</v>
      </c>
      <c r="I99" s="3525"/>
      <c r="J99" s="3524" t="s">
        <v>116</v>
      </c>
      <c r="K99" s="3525"/>
      <c r="L99" s="3524" t="s">
        <v>117</v>
      </c>
      <c r="M99" s="3525"/>
      <c r="N99" s="3524" t="s">
        <v>118</v>
      </c>
      <c r="O99" s="3525"/>
      <c r="P99" s="3524" t="s">
        <v>119</v>
      </c>
      <c r="Q99" s="3525"/>
      <c r="R99" s="3524" t="s">
        <v>120</v>
      </c>
      <c r="S99" s="3525"/>
      <c r="T99" s="3524" t="s">
        <v>121</v>
      </c>
      <c r="U99" s="3525"/>
      <c r="V99" s="228"/>
      <c r="W99" s="228"/>
      <c r="X99" s="228"/>
      <c r="Y99" s="228"/>
      <c r="Z99" s="228"/>
      <c r="AA99" s="228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  <c r="BO99" s="263"/>
      <c r="BP99" s="263"/>
      <c r="BQ99" s="263"/>
      <c r="BR99" s="263"/>
      <c r="BS99" s="263"/>
      <c r="BT99" s="263"/>
      <c r="BU99" s="263"/>
      <c r="BV99" s="263"/>
      <c r="BW99" s="263"/>
      <c r="BX99" s="263"/>
      <c r="BY99" s="263"/>
      <c r="BZ99" s="263"/>
      <c r="CA99" s="263"/>
      <c r="CB99" s="263"/>
      <c r="CC99" s="263"/>
      <c r="CD99" s="263"/>
      <c r="CE99" s="263"/>
      <c r="CF99" s="263"/>
      <c r="CG99" s="263"/>
      <c r="CH99" s="263"/>
      <c r="CI99" s="263"/>
      <c r="CJ99" s="263"/>
      <c r="CK99" s="263"/>
      <c r="CL99" s="263"/>
      <c r="CM99" s="263"/>
      <c r="CN99" s="263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3"/>
      <c r="DG99" s="263"/>
      <c r="DH99" s="263"/>
      <c r="DI99" s="263"/>
      <c r="DJ99" s="263"/>
      <c r="DK99" s="263"/>
      <c r="DL99" s="263"/>
      <c r="DM99" s="263"/>
      <c r="DN99" s="263"/>
      <c r="DO99" s="263"/>
      <c r="DP99" s="263"/>
      <c r="DQ99" s="263"/>
      <c r="DR99" s="263"/>
      <c r="DS99" s="263"/>
      <c r="DT99" s="263"/>
      <c r="DU99" s="263"/>
      <c r="DV99" s="263"/>
      <c r="DW99" s="263"/>
      <c r="DX99" s="263"/>
      <c r="DY99" s="263"/>
      <c r="DZ99" s="263"/>
    </row>
    <row r="100" spans="1:130" s="20" customFormat="1" ht="16.350000000000001" customHeight="1" x14ac:dyDescent="0.25">
      <c r="A100" s="2443"/>
      <c r="B100" s="3572"/>
      <c r="C100" s="3545" t="s">
        <v>17</v>
      </c>
      <c r="D100" s="3573" t="s">
        <v>18</v>
      </c>
      <c r="E100" s="3574" t="s">
        <v>19</v>
      </c>
      <c r="F100" s="3548" t="s">
        <v>18</v>
      </c>
      <c r="G100" s="3575" t="s">
        <v>19</v>
      </c>
      <c r="H100" s="3548" t="s">
        <v>18</v>
      </c>
      <c r="I100" s="3576" t="s">
        <v>19</v>
      </c>
      <c r="J100" s="3548" t="s">
        <v>18</v>
      </c>
      <c r="K100" s="3576" t="s">
        <v>19</v>
      </c>
      <c r="L100" s="3548" t="s">
        <v>18</v>
      </c>
      <c r="M100" s="3576" t="s">
        <v>19</v>
      </c>
      <c r="N100" s="3548" t="s">
        <v>18</v>
      </c>
      <c r="O100" s="3576" t="s">
        <v>19</v>
      </c>
      <c r="P100" s="3548" t="s">
        <v>18</v>
      </c>
      <c r="Q100" s="3576" t="s">
        <v>19</v>
      </c>
      <c r="R100" s="3548" t="s">
        <v>18</v>
      </c>
      <c r="S100" s="3576" t="s">
        <v>19</v>
      </c>
      <c r="T100" s="3548" t="s">
        <v>18</v>
      </c>
      <c r="U100" s="3576" t="s">
        <v>19</v>
      </c>
      <c r="V100" s="228"/>
      <c r="W100" s="228"/>
      <c r="X100" s="228"/>
      <c r="Y100" s="228"/>
      <c r="Z100" s="228"/>
      <c r="AA100" s="228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  <c r="BO100" s="263"/>
      <c r="BP100" s="263"/>
      <c r="BQ100" s="263"/>
      <c r="BR100" s="263"/>
      <c r="BS100" s="26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263"/>
      <c r="CL100" s="263"/>
      <c r="CM100" s="263"/>
      <c r="CN100" s="263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3"/>
      <c r="DG100" s="263"/>
      <c r="DH100" s="263"/>
      <c r="DI100" s="263"/>
      <c r="DJ100" s="263"/>
      <c r="DK100" s="263"/>
      <c r="DL100" s="263"/>
      <c r="DM100" s="263"/>
      <c r="DN100" s="263"/>
      <c r="DO100" s="263"/>
      <c r="DP100" s="263"/>
      <c r="DQ100" s="263"/>
      <c r="DR100" s="263"/>
      <c r="DS100" s="263"/>
      <c r="DT100" s="263"/>
      <c r="DU100" s="263"/>
      <c r="DV100" s="263"/>
      <c r="DW100" s="263"/>
      <c r="DX100" s="263"/>
      <c r="DY100" s="263"/>
      <c r="DZ100" s="263"/>
    </row>
    <row r="101" spans="1:130" s="20" customFormat="1" ht="16.350000000000001" customHeight="1" x14ac:dyDescent="0.25">
      <c r="A101" s="3577" t="s">
        <v>122</v>
      </c>
      <c r="B101" s="3577"/>
      <c r="C101" s="3578">
        <f>SUM(D101+E101)</f>
        <v>0</v>
      </c>
      <c r="D101" s="44">
        <f>+H101+J101+L101+N101+P101+R101+T101</f>
        <v>0</v>
      </c>
      <c r="E101" s="3579">
        <f>+I101+K101+M101+O101+Q101+S101+U101</f>
        <v>0</v>
      </c>
      <c r="F101" s="3580"/>
      <c r="G101" s="3581"/>
      <c r="H101" s="3463"/>
      <c r="I101" s="96"/>
      <c r="J101" s="3463"/>
      <c r="K101" s="96"/>
      <c r="L101" s="3463"/>
      <c r="M101" s="96"/>
      <c r="N101" s="3463"/>
      <c r="O101" s="96"/>
      <c r="P101" s="3582"/>
      <c r="Q101" s="96"/>
      <c r="R101" s="3582"/>
      <c r="S101" s="96"/>
      <c r="T101" s="3582"/>
      <c r="U101" s="96"/>
      <c r="V101" s="228"/>
      <c r="W101" s="228"/>
      <c r="X101" s="228"/>
      <c r="Y101" s="228"/>
      <c r="Z101" s="228"/>
      <c r="AA101" s="228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  <c r="BO101" s="263"/>
      <c r="BP101" s="263"/>
      <c r="BQ101" s="263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263"/>
      <c r="DH101" s="263"/>
      <c r="DI101" s="263"/>
      <c r="DJ101" s="263"/>
      <c r="DK101" s="263"/>
      <c r="DL101" s="263"/>
      <c r="DM101" s="263"/>
      <c r="DN101" s="263"/>
      <c r="DO101" s="263"/>
      <c r="DP101" s="263"/>
      <c r="DQ101" s="263"/>
      <c r="DR101" s="263"/>
      <c r="DS101" s="263"/>
      <c r="DT101" s="263"/>
      <c r="DU101" s="263"/>
      <c r="DV101" s="263"/>
      <c r="DW101" s="263"/>
      <c r="DX101" s="263"/>
      <c r="DY101" s="263"/>
      <c r="DZ101" s="263"/>
    </row>
    <row r="102" spans="1:130" s="20" customFormat="1" ht="16.350000000000001" customHeight="1" x14ac:dyDescent="0.25">
      <c r="A102" s="2379" t="s">
        <v>123</v>
      </c>
      <c r="B102" s="2379"/>
      <c r="C102" s="272">
        <f t="shared" ref="C102:C109" si="15">SUM(D102+E102)</f>
        <v>0</v>
      </c>
      <c r="D102" s="273">
        <f>SUM(J102+L102+N102+P102+R102+T102)</f>
        <v>0</v>
      </c>
      <c r="E102" s="90">
        <f t="shared" ref="D102:E104" si="16">SUM(K102+M102+O102+Q102+S102+U102)</f>
        <v>0</v>
      </c>
      <c r="F102" s="274"/>
      <c r="G102" s="275"/>
      <c r="H102" s="274"/>
      <c r="I102" s="276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8"/>
      <c r="W102" s="228"/>
      <c r="X102" s="228"/>
      <c r="Y102" s="228"/>
      <c r="Z102" s="228"/>
      <c r="AA102" s="228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3"/>
      <c r="BQ102" s="263"/>
      <c r="BR102" s="263"/>
      <c r="BS102" s="263"/>
      <c r="BT102" s="263"/>
      <c r="BU102" s="263"/>
      <c r="BV102" s="263"/>
      <c r="BW102" s="263"/>
      <c r="BX102" s="263"/>
      <c r="BY102" s="263"/>
      <c r="BZ102" s="263"/>
      <c r="CA102" s="263"/>
      <c r="CB102" s="263"/>
      <c r="CC102" s="263"/>
      <c r="CD102" s="263"/>
      <c r="CE102" s="263"/>
      <c r="CF102" s="263"/>
      <c r="CG102" s="263"/>
      <c r="CH102" s="263"/>
      <c r="CI102" s="263"/>
      <c r="CJ102" s="263"/>
      <c r="CK102" s="263"/>
      <c r="CL102" s="263"/>
      <c r="CM102" s="263"/>
      <c r="CN102" s="263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3"/>
      <c r="DC102" s="263"/>
      <c r="DD102" s="263"/>
      <c r="DE102" s="263"/>
      <c r="DF102" s="263"/>
      <c r="DG102" s="263"/>
      <c r="DH102" s="263"/>
      <c r="DI102" s="263"/>
      <c r="DJ102" s="263"/>
      <c r="DK102" s="263"/>
      <c r="DL102" s="263"/>
      <c r="DM102" s="263"/>
      <c r="DN102" s="263"/>
      <c r="DO102" s="263"/>
      <c r="DP102" s="263"/>
      <c r="DQ102" s="263"/>
      <c r="DR102" s="263"/>
      <c r="DS102" s="263"/>
      <c r="DT102" s="263"/>
      <c r="DU102" s="263"/>
      <c r="DV102" s="263"/>
      <c r="DW102" s="263"/>
      <c r="DX102" s="263"/>
      <c r="DY102" s="263"/>
      <c r="DZ102" s="263"/>
    </row>
    <row r="103" spans="1:130" s="20" customFormat="1" ht="16.350000000000001" customHeight="1" x14ac:dyDescent="0.25">
      <c r="A103" s="2379" t="s">
        <v>124</v>
      </c>
      <c r="B103" s="2379"/>
      <c r="C103" s="272">
        <f t="shared" si="15"/>
        <v>0</v>
      </c>
      <c r="D103" s="273">
        <f t="shared" si="16"/>
        <v>0</v>
      </c>
      <c r="E103" s="90">
        <f t="shared" si="16"/>
        <v>0</v>
      </c>
      <c r="F103" s="277"/>
      <c r="G103" s="278"/>
      <c r="H103" s="277"/>
      <c r="I103" s="279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8"/>
      <c r="W103" s="228"/>
      <c r="X103" s="228"/>
      <c r="Y103" s="228"/>
      <c r="Z103" s="228"/>
      <c r="AA103" s="228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  <c r="BO103" s="263"/>
      <c r="BP103" s="263"/>
      <c r="BQ103" s="263"/>
      <c r="BR103" s="263"/>
      <c r="BS103" s="263"/>
      <c r="BT103" s="263"/>
      <c r="BU103" s="263"/>
      <c r="BV103" s="263"/>
      <c r="BW103" s="263"/>
      <c r="BX103" s="263"/>
      <c r="BY103" s="263"/>
      <c r="BZ103" s="263"/>
      <c r="CA103" s="263"/>
      <c r="CB103" s="263"/>
      <c r="CC103" s="263"/>
      <c r="CD103" s="263"/>
      <c r="CE103" s="263"/>
      <c r="CF103" s="263"/>
      <c r="CG103" s="263"/>
      <c r="CH103" s="263"/>
      <c r="CI103" s="263"/>
      <c r="CJ103" s="263"/>
      <c r="CK103" s="263"/>
      <c r="CL103" s="263"/>
      <c r="CM103" s="263"/>
      <c r="CN103" s="263"/>
      <c r="CO103" s="263"/>
      <c r="CP103" s="263"/>
      <c r="CQ103" s="263"/>
      <c r="CR103" s="263"/>
      <c r="CS103" s="263"/>
      <c r="CT103" s="263"/>
      <c r="CU103" s="263"/>
      <c r="CV103" s="263"/>
      <c r="CW103" s="263"/>
      <c r="CX103" s="263"/>
      <c r="CY103" s="263"/>
      <c r="CZ103" s="263"/>
      <c r="DA103" s="263"/>
      <c r="DB103" s="263"/>
      <c r="DC103" s="263"/>
      <c r="DD103" s="263"/>
      <c r="DE103" s="263"/>
      <c r="DF103" s="263"/>
      <c r="DG103" s="263"/>
      <c r="DH103" s="263"/>
      <c r="DI103" s="263"/>
      <c r="DJ103" s="263"/>
      <c r="DK103" s="263"/>
      <c r="DL103" s="263"/>
      <c r="DM103" s="263"/>
      <c r="DN103" s="263"/>
      <c r="DO103" s="263"/>
      <c r="DP103" s="263"/>
      <c r="DQ103" s="263"/>
      <c r="DR103" s="263"/>
      <c r="DS103" s="263"/>
      <c r="DT103" s="263"/>
      <c r="DU103" s="263"/>
      <c r="DV103" s="263"/>
      <c r="DW103" s="263"/>
      <c r="DX103" s="263"/>
      <c r="DY103" s="263"/>
      <c r="DZ103" s="263"/>
    </row>
    <row r="104" spans="1:130" s="20" customFormat="1" ht="16.350000000000001" customHeight="1" x14ac:dyDescent="0.25">
      <c r="A104" s="2380" t="s">
        <v>125</v>
      </c>
      <c r="B104" s="2381"/>
      <c r="C104" s="272">
        <f t="shared" si="15"/>
        <v>0</v>
      </c>
      <c r="D104" s="273">
        <f t="shared" si="16"/>
        <v>0</v>
      </c>
      <c r="E104" s="90">
        <f t="shared" si="16"/>
        <v>0</v>
      </c>
      <c r="F104" s="277"/>
      <c r="G104" s="278"/>
      <c r="H104" s="277"/>
      <c r="I104" s="279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8"/>
      <c r="W104" s="228"/>
      <c r="X104" s="228"/>
      <c r="Y104" s="228"/>
      <c r="Z104" s="228"/>
      <c r="AA104" s="228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63"/>
      <c r="BT104" s="263"/>
      <c r="BU104" s="263"/>
      <c r="BV104" s="263"/>
      <c r="BW104" s="263"/>
      <c r="BX104" s="263"/>
      <c r="BY104" s="263"/>
      <c r="BZ104" s="263"/>
      <c r="CA104" s="263"/>
      <c r="CB104" s="263"/>
      <c r="CC104" s="263"/>
      <c r="CD104" s="263"/>
      <c r="CE104" s="263"/>
      <c r="CF104" s="263"/>
      <c r="CG104" s="263"/>
      <c r="CH104" s="263"/>
      <c r="CI104" s="263"/>
      <c r="CJ104" s="263"/>
      <c r="CK104" s="263"/>
      <c r="CL104" s="263"/>
      <c r="CM104" s="263"/>
      <c r="CN104" s="263"/>
      <c r="CO104" s="263"/>
      <c r="CP104" s="263"/>
      <c r="CQ104" s="263"/>
      <c r="CR104" s="263"/>
      <c r="CS104" s="263"/>
      <c r="CT104" s="263"/>
      <c r="CU104" s="263"/>
      <c r="CV104" s="263"/>
      <c r="CW104" s="263"/>
      <c r="CX104" s="263"/>
      <c r="CY104" s="263"/>
      <c r="CZ104" s="263"/>
      <c r="DA104" s="263"/>
      <c r="DB104" s="263"/>
      <c r="DC104" s="263"/>
      <c r="DD104" s="263"/>
      <c r="DE104" s="263"/>
      <c r="DF104" s="263"/>
      <c r="DG104" s="263"/>
      <c r="DH104" s="263"/>
      <c r="DI104" s="263"/>
      <c r="DJ104" s="263"/>
      <c r="DK104" s="263"/>
      <c r="DL104" s="263"/>
      <c r="DM104" s="263"/>
      <c r="DN104" s="263"/>
      <c r="DO104" s="263"/>
      <c r="DP104" s="263"/>
      <c r="DQ104" s="263"/>
      <c r="DR104" s="263"/>
      <c r="DS104" s="263"/>
      <c r="DT104" s="263"/>
      <c r="DU104" s="263"/>
      <c r="DV104" s="263"/>
      <c r="DW104" s="263"/>
      <c r="DX104" s="263"/>
      <c r="DY104" s="263"/>
      <c r="DZ104" s="263"/>
    </row>
    <row r="105" spans="1:130" s="20" customFormat="1" ht="20.25" customHeight="1" x14ac:dyDescent="0.25">
      <c r="A105" s="2380" t="s">
        <v>126</v>
      </c>
      <c r="B105" s="2381"/>
      <c r="C105" s="272">
        <f t="shared" si="15"/>
        <v>0</v>
      </c>
      <c r="D105" s="273">
        <f>+F105+H105</f>
        <v>0</v>
      </c>
      <c r="E105" s="90">
        <f>+G105+I105</f>
        <v>0</v>
      </c>
      <c r="F105" s="105"/>
      <c r="G105" s="280"/>
      <c r="H105" s="105"/>
      <c r="I105" s="109"/>
      <c r="J105" s="274"/>
      <c r="K105" s="276"/>
      <c r="L105" s="274"/>
      <c r="M105" s="276"/>
      <c r="N105" s="274"/>
      <c r="O105" s="276"/>
      <c r="P105" s="281"/>
      <c r="Q105" s="276"/>
      <c r="R105" s="281"/>
      <c r="S105" s="276"/>
      <c r="T105" s="281"/>
      <c r="U105" s="276"/>
      <c r="V105" s="228"/>
      <c r="W105" s="228"/>
      <c r="X105" s="228"/>
      <c r="Y105" s="228"/>
      <c r="Z105" s="228"/>
      <c r="AA105" s="228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  <c r="BO105" s="263"/>
      <c r="BP105" s="263"/>
      <c r="BQ105" s="263"/>
      <c r="BR105" s="263"/>
      <c r="BS105" s="263"/>
      <c r="BT105" s="263"/>
      <c r="BU105" s="263"/>
      <c r="BV105" s="263"/>
      <c r="BW105" s="263"/>
      <c r="BX105" s="263"/>
      <c r="BY105" s="263"/>
      <c r="BZ105" s="263"/>
      <c r="CA105" s="263"/>
      <c r="CB105" s="263"/>
      <c r="CC105" s="263"/>
      <c r="CD105" s="263"/>
      <c r="CE105" s="263"/>
      <c r="CF105" s="263"/>
      <c r="CG105" s="263"/>
      <c r="CH105" s="263"/>
      <c r="CI105" s="263"/>
      <c r="CJ105" s="263"/>
      <c r="CK105" s="263"/>
      <c r="CL105" s="263"/>
      <c r="CM105" s="263"/>
      <c r="CN105" s="263"/>
      <c r="CO105" s="263"/>
      <c r="CP105" s="263"/>
      <c r="CQ105" s="263"/>
      <c r="CR105" s="263"/>
      <c r="CS105" s="263"/>
      <c r="CT105" s="263"/>
      <c r="CU105" s="263"/>
      <c r="CV105" s="263"/>
      <c r="CW105" s="263"/>
      <c r="CX105" s="263"/>
      <c r="CY105" s="263"/>
      <c r="CZ105" s="263"/>
      <c r="DA105" s="263"/>
      <c r="DB105" s="263"/>
      <c r="DC105" s="263"/>
      <c r="DD105" s="263"/>
      <c r="DE105" s="263"/>
      <c r="DF105" s="263"/>
      <c r="DG105" s="263"/>
      <c r="DH105" s="263"/>
      <c r="DI105" s="263"/>
      <c r="DJ105" s="263"/>
      <c r="DK105" s="263"/>
      <c r="DL105" s="263"/>
      <c r="DM105" s="263"/>
      <c r="DN105" s="263"/>
      <c r="DO105" s="263"/>
      <c r="DP105" s="263"/>
      <c r="DQ105" s="263"/>
      <c r="DR105" s="263"/>
      <c r="DS105" s="263"/>
      <c r="DT105" s="263"/>
      <c r="DU105" s="263"/>
      <c r="DV105" s="263"/>
      <c r="DW105" s="263"/>
      <c r="DX105" s="263"/>
      <c r="DY105" s="263"/>
      <c r="DZ105" s="263"/>
    </row>
    <row r="106" spans="1:130" s="20" customFormat="1" ht="16.350000000000001" customHeight="1" x14ac:dyDescent="0.25">
      <c r="A106" s="2380" t="s">
        <v>127</v>
      </c>
      <c r="B106" s="2381"/>
      <c r="C106" s="282">
        <f t="shared" si="15"/>
        <v>0</v>
      </c>
      <c r="D106" s="273">
        <f>+F106+H106</f>
        <v>0</v>
      </c>
      <c r="E106" s="90">
        <f>+G106+I106</f>
        <v>0</v>
      </c>
      <c r="F106" s="105"/>
      <c r="G106" s="280"/>
      <c r="H106" s="105"/>
      <c r="I106" s="109"/>
      <c r="J106" s="283"/>
      <c r="K106" s="284"/>
      <c r="L106" s="283"/>
      <c r="M106" s="284"/>
      <c r="N106" s="283"/>
      <c r="O106" s="284"/>
      <c r="P106" s="507"/>
      <c r="Q106" s="284"/>
      <c r="R106" s="507"/>
      <c r="S106" s="284"/>
      <c r="T106" s="507"/>
      <c r="U106" s="284"/>
      <c r="V106" s="228"/>
      <c r="W106" s="228"/>
      <c r="X106" s="228"/>
      <c r="Y106" s="228"/>
      <c r="Z106" s="228"/>
      <c r="AA106" s="228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  <c r="BO106" s="263"/>
      <c r="BP106" s="263"/>
      <c r="BQ106" s="263"/>
      <c r="BR106" s="263"/>
      <c r="BS106" s="263"/>
      <c r="BT106" s="263"/>
      <c r="BU106" s="263"/>
      <c r="BV106" s="263"/>
      <c r="BW106" s="263"/>
      <c r="BX106" s="263"/>
      <c r="BY106" s="263"/>
      <c r="BZ106" s="263"/>
      <c r="CA106" s="263"/>
      <c r="CB106" s="263"/>
      <c r="CC106" s="263"/>
      <c r="CD106" s="263"/>
      <c r="CE106" s="263"/>
      <c r="CF106" s="263"/>
      <c r="CG106" s="263"/>
      <c r="CH106" s="263"/>
      <c r="CI106" s="263"/>
      <c r="CJ106" s="263"/>
      <c r="CK106" s="263"/>
      <c r="CL106" s="263"/>
      <c r="CM106" s="263"/>
      <c r="CN106" s="263"/>
      <c r="CO106" s="263"/>
      <c r="CP106" s="263"/>
      <c r="CQ106" s="263"/>
      <c r="CR106" s="263"/>
      <c r="CS106" s="263"/>
      <c r="CT106" s="263"/>
      <c r="CU106" s="263"/>
      <c r="CV106" s="263"/>
      <c r="CW106" s="263"/>
      <c r="CX106" s="263"/>
      <c r="CY106" s="263"/>
      <c r="CZ106" s="263"/>
      <c r="DA106" s="263"/>
      <c r="DB106" s="263"/>
      <c r="DC106" s="263"/>
      <c r="DD106" s="263"/>
      <c r="DE106" s="263"/>
      <c r="DF106" s="263"/>
      <c r="DG106" s="263"/>
      <c r="DH106" s="263"/>
      <c r="DI106" s="263"/>
      <c r="DJ106" s="263"/>
      <c r="DK106" s="263"/>
      <c r="DL106" s="263"/>
      <c r="DM106" s="263"/>
      <c r="DN106" s="263"/>
      <c r="DO106" s="263"/>
      <c r="DP106" s="263"/>
      <c r="DQ106" s="263"/>
      <c r="DR106" s="263"/>
      <c r="DS106" s="263"/>
      <c r="DT106" s="263"/>
      <c r="DU106" s="263"/>
      <c r="DV106" s="263"/>
      <c r="DW106" s="263"/>
      <c r="DX106" s="263"/>
      <c r="DY106" s="263"/>
      <c r="DZ106" s="263"/>
    </row>
    <row r="107" spans="1:130" s="20" customFormat="1" ht="16.350000000000001" customHeight="1" x14ac:dyDescent="0.25">
      <c r="A107" s="3520" t="s">
        <v>128</v>
      </c>
      <c r="B107" s="3583" t="s">
        <v>129</v>
      </c>
      <c r="C107" s="3584">
        <f t="shared" si="15"/>
        <v>0</v>
      </c>
      <c r="D107" s="3585">
        <f>SUM(F107+H107+J107+L107+N107+P107+R107+T107)</f>
        <v>0</v>
      </c>
      <c r="E107" s="3579">
        <f>SUM(G107+I107+K107+M107+O107+Q107+S107+U107)</f>
        <v>0</v>
      </c>
      <c r="F107" s="3463"/>
      <c r="G107" s="3586"/>
      <c r="H107" s="3463"/>
      <c r="I107" s="3587"/>
      <c r="J107" s="3463"/>
      <c r="K107" s="96"/>
      <c r="L107" s="3463"/>
      <c r="M107" s="96"/>
      <c r="N107" s="3463"/>
      <c r="O107" s="3587"/>
      <c r="P107" s="3463"/>
      <c r="Q107" s="3587"/>
      <c r="R107" s="3463"/>
      <c r="S107" s="3587"/>
      <c r="T107" s="3463"/>
      <c r="U107" s="3587"/>
      <c r="V107" s="228"/>
      <c r="W107" s="228"/>
      <c r="X107" s="228"/>
      <c r="Y107" s="228"/>
      <c r="Z107" s="228"/>
      <c r="AA107" s="228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3"/>
      <c r="BN107" s="263"/>
      <c r="BO107" s="263"/>
      <c r="BP107" s="263"/>
      <c r="BQ107" s="263"/>
      <c r="BR107" s="263"/>
      <c r="BS107" s="263"/>
      <c r="BT107" s="263"/>
      <c r="BU107" s="263"/>
      <c r="BV107" s="263"/>
      <c r="BW107" s="263"/>
      <c r="BX107" s="263"/>
      <c r="BY107" s="263"/>
      <c r="BZ107" s="263"/>
      <c r="CA107" s="263"/>
      <c r="CB107" s="263"/>
      <c r="CC107" s="263"/>
      <c r="CD107" s="263"/>
      <c r="CE107" s="263"/>
      <c r="CF107" s="263"/>
      <c r="CG107" s="263"/>
      <c r="CH107" s="263"/>
      <c r="CI107" s="263"/>
      <c r="CJ107" s="263"/>
      <c r="CK107" s="263"/>
      <c r="CL107" s="263"/>
      <c r="CM107" s="263"/>
      <c r="CN107" s="263"/>
      <c r="CO107" s="263"/>
      <c r="CP107" s="263"/>
      <c r="CQ107" s="263"/>
      <c r="CR107" s="263"/>
      <c r="CS107" s="263"/>
      <c r="CT107" s="263"/>
      <c r="CU107" s="263"/>
      <c r="CV107" s="263"/>
      <c r="CW107" s="263"/>
      <c r="CX107" s="263"/>
      <c r="CY107" s="263"/>
      <c r="CZ107" s="263"/>
      <c r="DA107" s="263"/>
      <c r="DB107" s="263"/>
      <c r="DC107" s="263"/>
      <c r="DD107" s="263"/>
      <c r="DE107" s="263"/>
      <c r="DF107" s="263"/>
      <c r="DG107" s="263"/>
      <c r="DH107" s="263"/>
      <c r="DI107" s="263"/>
      <c r="DJ107" s="263"/>
      <c r="DK107" s="263"/>
      <c r="DL107" s="263"/>
      <c r="DM107" s="263"/>
      <c r="DN107" s="263"/>
      <c r="DO107" s="263"/>
      <c r="DP107" s="263"/>
      <c r="DQ107" s="263"/>
      <c r="DR107" s="263"/>
      <c r="DS107" s="263"/>
      <c r="DT107" s="263"/>
      <c r="DU107" s="263"/>
      <c r="DV107" s="263"/>
      <c r="DW107" s="263"/>
      <c r="DX107" s="263"/>
      <c r="DY107" s="263"/>
      <c r="DZ107" s="263"/>
    </row>
    <row r="108" spans="1:130" s="20" customFormat="1" ht="20.25" customHeight="1" x14ac:dyDescent="0.25">
      <c r="A108" s="2518"/>
      <c r="B108" s="291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2">
        <f t="shared" si="17"/>
        <v>0</v>
      </c>
      <c r="F108" s="105"/>
      <c r="G108" s="280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8"/>
      <c r="W108" s="228"/>
      <c r="X108" s="228"/>
      <c r="Y108" s="228"/>
      <c r="Z108" s="228"/>
      <c r="AA108" s="228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3"/>
      <c r="BQ108" s="263"/>
      <c r="BR108" s="263"/>
      <c r="BS108" s="263"/>
      <c r="BT108" s="263"/>
      <c r="BU108" s="263"/>
      <c r="BV108" s="263"/>
      <c r="BW108" s="263"/>
      <c r="BX108" s="263"/>
      <c r="BY108" s="263"/>
      <c r="BZ108" s="263"/>
      <c r="CA108" s="263"/>
      <c r="CB108" s="263"/>
      <c r="CC108" s="263"/>
      <c r="CD108" s="263"/>
      <c r="CE108" s="263"/>
      <c r="CF108" s="263"/>
      <c r="CG108" s="263"/>
      <c r="CH108" s="263"/>
      <c r="CI108" s="263"/>
      <c r="CJ108" s="263"/>
      <c r="CK108" s="263"/>
      <c r="CL108" s="263"/>
      <c r="CM108" s="263"/>
      <c r="CN108" s="263"/>
      <c r="CO108" s="263"/>
      <c r="CP108" s="263"/>
      <c r="CQ108" s="263"/>
      <c r="CR108" s="263"/>
      <c r="CS108" s="263"/>
      <c r="CT108" s="263"/>
      <c r="CU108" s="263"/>
      <c r="CV108" s="263"/>
      <c r="CW108" s="263"/>
      <c r="CX108" s="263"/>
      <c r="CY108" s="263"/>
      <c r="CZ108" s="263"/>
      <c r="DA108" s="263"/>
      <c r="DB108" s="263"/>
      <c r="DC108" s="263"/>
      <c r="DD108" s="263"/>
      <c r="DE108" s="263"/>
      <c r="DF108" s="263"/>
      <c r="DG108" s="263"/>
      <c r="DH108" s="263"/>
      <c r="DI108" s="263"/>
      <c r="DJ108" s="263"/>
      <c r="DK108" s="263"/>
      <c r="DL108" s="263"/>
      <c r="DM108" s="263"/>
      <c r="DN108" s="263"/>
      <c r="DO108" s="263"/>
      <c r="DP108" s="263"/>
      <c r="DQ108" s="263"/>
      <c r="DR108" s="263"/>
      <c r="DS108" s="263"/>
      <c r="DT108" s="263"/>
      <c r="DU108" s="263"/>
      <c r="DV108" s="263"/>
      <c r="DW108" s="263"/>
      <c r="DX108" s="263"/>
      <c r="DY108" s="263"/>
      <c r="DZ108" s="263"/>
    </row>
    <row r="109" spans="1:130" s="20" customFormat="1" ht="30.75" customHeight="1" x14ac:dyDescent="0.25">
      <c r="A109" s="2353"/>
      <c r="B109" s="138" t="s">
        <v>131</v>
      </c>
      <c r="C109" s="49">
        <f t="shared" si="15"/>
        <v>0</v>
      </c>
      <c r="D109" s="92">
        <f t="shared" si="17"/>
        <v>0</v>
      </c>
      <c r="E109" s="185">
        <f t="shared" si="17"/>
        <v>0</v>
      </c>
      <c r="F109" s="54"/>
      <c r="G109" s="293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8"/>
      <c r="W109" s="228"/>
      <c r="X109" s="228"/>
      <c r="Y109" s="228"/>
      <c r="Z109" s="228"/>
      <c r="AA109" s="228"/>
      <c r="BA109" s="263"/>
      <c r="BB109" s="263"/>
      <c r="BC109" s="263"/>
      <c r="BD109" s="263"/>
      <c r="BE109" s="263"/>
      <c r="BF109" s="263"/>
      <c r="BG109" s="263"/>
      <c r="BH109" s="263"/>
      <c r="BI109" s="263"/>
      <c r="BJ109" s="263"/>
      <c r="BK109" s="263"/>
      <c r="BL109" s="263"/>
      <c r="BM109" s="263"/>
      <c r="BN109" s="263"/>
      <c r="BO109" s="263"/>
      <c r="BP109" s="263"/>
      <c r="BQ109" s="263"/>
      <c r="BR109" s="263"/>
      <c r="BS109" s="263"/>
      <c r="BT109" s="263"/>
      <c r="BU109" s="263"/>
      <c r="BV109" s="263"/>
      <c r="BW109" s="263"/>
      <c r="BX109" s="263"/>
      <c r="BY109" s="263"/>
      <c r="BZ109" s="263"/>
      <c r="CA109" s="263"/>
      <c r="CB109" s="263"/>
      <c r="CC109" s="263"/>
      <c r="CD109" s="263"/>
      <c r="CE109" s="263"/>
      <c r="CF109" s="263"/>
      <c r="CG109" s="263"/>
      <c r="CH109" s="263"/>
      <c r="CI109" s="263"/>
      <c r="CJ109" s="263"/>
      <c r="CK109" s="263"/>
      <c r="CL109" s="263"/>
      <c r="CM109" s="263"/>
      <c r="CN109" s="263"/>
      <c r="CO109" s="263"/>
      <c r="CP109" s="263"/>
      <c r="CQ109" s="263"/>
      <c r="CR109" s="263"/>
      <c r="CS109" s="263"/>
      <c r="CT109" s="263"/>
      <c r="CU109" s="263"/>
      <c r="CV109" s="263"/>
      <c r="CW109" s="263"/>
      <c r="CX109" s="263"/>
      <c r="CY109" s="263"/>
      <c r="CZ109" s="263"/>
      <c r="DA109" s="263"/>
      <c r="DB109" s="263"/>
      <c r="DC109" s="263"/>
      <c r="DD109" s="263"/>
      <c r="DE109" s="263"/>
      <c r="DF109" s="263"/>
      <c r="DG109" s="263"/>
      <c r="DH109" s="263"/>
      <c r="DI109" s="263"/>
      <c r="DJ109" s="263"/>
      <c r="DK109" s="263"/>
      <c r="DL109" s="263"/>
      <c r="DM109" s="263"/>
      <c r="DN109" s="263"/>
      <c r="DO109" s="263"/>
      <c r="DP109" s="263"/>
      <c r="DQ109" s="263"/>
      <c r="DR109" s="263"/>
      <c r="DS109" s="263"/>
      <c r="DT109" s="263"/>
      <c r="DU109" s="263"/>
      <c r="DV109" s="263"/>
      <c r="DW109" s="263"/>
      <c r="DX109" s="263"/>
      <c r="DY109" s="263"/>
      <c r="DZ109" s="263"/>
    </row>
    <row r="110" spans="1:130" ht="31.35" customHeight="1" x14ac:dyDescent="0.25">
      <c r="A110" s="294" t="s">
        <v>132</v>
      </c>
      <c r="B110" s="294"/>
      <c r="C110" s="294"/>
      <c r="D110" s="294"/>
      <c r="E110" s="294"/>
      <c r="F110" s="295"/>
      <c r="G110" s="295"/>
      <c r="H110" s="295"/>
      <c r="I110" s="296"/>
      <c r="J110" s="297"/>
      <c r="K110" s="297"/>
      <c r="L110" s="298"/>
      <c r="M110" s="299"/>
      <c r="N110" s="300"/>
      <c r="O110" s="295"/>
      <c r="P110" s="300"/>
      <c r="Q110" s="3588"/>
      <c r="R110" s="302"/>
      <c r="S110" s="302"/>
      <c r="T110" s="300"/>
      <c r="U110" s="300"/>
      <c r="V110" s="300"/>
      <c r="W110" s="295"/>
      <c r="X110" s="300"/>
      <c r="Y110" s="295"/>
      <c r="Z110" s="303"/>
      <c r="AA110" s="304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518" t="s">
        <v>25</v>
      </c>
      <c r="B111" s="2518" t="s">
        <v>26</v>
      </c>
      <c r="C111" s="2505" t="s">
        <v>27</v>
      </c>
      <c r="D111" s="2366"/>
      <c r="E111" s="2331"/>
      <c r="F111" s="2377" t="s">
        <v>28</v>
      </c>
      <c r="G111" s="2377"/>
      <c r="H111" s="2377"/>
      <c r="I111" s="2377"/>
      <c r="J111" s="2377"/>
      <c r="K111" s="2377"/>
      <c r="L111" s="2377"/>
      <c r="M111" s="2377"/>
      <c r="N111" s="2377"/>
      <c r="O111" s="2377"/>
      <c r="P111" s="2377"/>
      <c r="Q111" s="2377"/>
      <c r="R111" s="2377"/>
      <c r="S111" s="2377"/>
      <c r="T111" s="2378"/>
      <c r="U111" s="2378"/>
      <c r="V111" s="2377"/>
      <c r="W111" s="2377"/>
      <c r="X111" s="2377"/>
      <c r="Y111" s="2377"/>
      <c r="Z111" s="2377"/>
      <c r="AA111" s="3572"/>
    </row>
    <row r="112" spans="1:130" ht="16.350000000000001" customHeight="1" x14ac:dyDescent="0.25">
      <c r="A112" s="2518"/>
      <c r="B112" s="2518"/>
      <c r="C112" s="2376"/>
      <c r="D112" s="2357"/>
      <c r="E112" s="3571"/>
      <c r="F112" s="3542" t="s">
        <v>133</v>
      </c>
      <c r="G112" s="3525"/>
      <c r="H112" s="3524" t="s">
        <v>134</v>
      </c>
      <c r="I112" s="3525"/>
      <c r="J112" s="3524" t="s">
        <v>135</v>
      </c>
      <c r="K112" s="3525"/>
      <c r="L112" s="3542" t="s">
        <v>136</v>
      </c>
      <c r="M112" s="3525"/>
      <c r="N112" s="3524" t="s">
        <v>137</v>
      </c>
      <c r="O112" s="3525"/>
      <c r="P112" s="3524" t="s">
        <v>138</v>
      </c>
      <c r="Q112" s="3525"/>
      <c r="R112" s="3524" t="s">
        <v>139</v>
      </c>
      <c r="S112" s="3525"/>
      <c r="T112" s="3524" t="s">
        <v>140</v>
      </c>
      <c r="U112" s="3525"/>
      <c r="V112" s="3524" t="s">
        <v>141</v>
      </c>
      <c r="W112" s="3525"/>
      <c r="X112" s="3524" t="s">
        <v>142</v>
      </c>
      <c r="Y112" s="3525"/>
      <c r="Z112" s="3589" t="s">
        <v>143</v>
      </c>
      <c r="AA112" s="3590"/>
    </row>
    <row r="113" spans="1:28" ht="16.350000000000001" customHeight="1" x14ac:dyDescent="0.25">
      <c r="A113" s="2353"/>
      <c r="B113" s="2353"/>
      <c r="C113" s="3548" t="s">
        <v>17</v>
      </c>
      <c r="D113" s="3573" t="s">
        <v>18</v>
      </c>
      <c r="E113" s="3591" t="s">
        <v>19</v>
      </c>
      <c r="F113" s="3546" t="s">
        <v>18</v>
      </c>
      <c r="G113" s="3574" t="s">
        <v>19</v>
      </c>
      <c r="H113" s="3548" t="s">
        <v>18</v>
      </c>
      <c r="I113" s="3574" t="s">
        <v>19</v>
      </c>
      <c r="J113" s="3548" t="s">
        <v>18</v>
      </c>
      <c r="K113" s="3574" t="s">
        <v>19</v>
      </c>
      <c r="L113" s="3546" t="s">
        <v>18</v>
      </c>
      <c r="M113" s="3574" t="s">
        <v>19</v>
      </c>
      <c r="N113" s="3548" t="s">
        <v>18</v>
      </c>
      <c r="O113" s="3574" t="s">
        <v>19</v>
      </c>
      <c r="P113" s="3548" t="s">
        <v>18</v>
      </c>
      <c r="Q113" s="3574" t="s">
        <v>19</v>
      </c>
      <c r="R113" s="3548" t="s">
        <v>18</v>
      </c>
      <c r="S113" s="3526" t="s">
        <v>19</v>
      </c>
      <c r="T113" s="3548" t="s">
        <v>18</v>
      </c>
      <c r="U113" s="3574" t="s">
        <v>19</v>
      </c>
      <c r="V113" s="3548" t="s">
        <v>18</v>
      </c>
      <c r="W113" s="3574" t="s">
        <v>19</v>
      </c>
      <c r="X113" s="3548" t="s">
        <v>18</v>
      </c>
      <c r="Y113" s="3574" t="s">
        <v>19</v>
      </c>
      <c r="Z113" s="3592" t="s">
        <v>18</v>
      </c>
      <c r="AA113" s="307" t="s">
        <v>19</v>
      </c>
      <c r="AB113" s="508"/>
    </row>
    <row r="114" spans="1:28" ht="16.350000000000001" customHeight="1" x14ac:dyDescent="0.25">
      <c r="A114" s="3593" t="s">
        <v>144</v>
      </c>
      <c r="B114" s="3482" t="s">
        <v>145</v>
      </c>
      <c r="C114" s="3594">
        <f t="shared" ref="C114:C143" si="18">SUM(D114+E114)</f>
        <v>0</v>
      </c>
      <c r="D114" s="310">
        <f>SUM(F114+H114+J114+L114+N114+P114+R114+T114+V114+X114+Z114)</f>
        <v>0</v>
      </c>
      <c r="E114" s="311">
        <f t="shared" ref="E114:E143" si="19">SUM(G114+I114+K114+M114+O114+Q114+S114+U114+W114+Y114+AA114)</f>
        <v>0</v>
      </c>
      <c r="F114" s="3595"/>
      <c r="G114" s="3587"/>
      <c r="H114" s="3463"/>
      <c r="I114" s="96"/>
      <c r="J114" s="3463"/>
      <c r="K114" s="96"/>
      <c r="L114" s="3596"/>
      <c r="M114" s="96"/>
      <c r="N114" s="3463"/>
      <c r="O114" s="96"/>
      <c r="P114" s="3463"/>
      <c r="Q114" s="96"/>
      <c r="R114" s="3463"/>
      <c r="S114" s="96"/>
      <c r="T114" s="3463"/>
      <c r="U114" s="96"/>
      <c r="V114" s="3582"/>
      <c r="W114" s="96"/>
      <c r="X114" s="3582"/>
      <c r="Y114" s="96"/>
      <c r="Z114" s="3586"/>
      <c r="AA114" s="314"/>
    </row>
    <row r="115" spans="1:28" ht="16.350000000000001" customHeight="1" x14ac:dyDescent="0.25">
      <c r="A115" s="2533"/>
      <c r="B115" s="2130" t="s">
        <v>146</v>
      </c>
      <c r="C115" s="3562">
        <f t="shared" si="18"/>
        <v>0</v>
      </c>
      <c r="D115" s="316">
        <f t="shared" ref="D115:D143" si="20">SUM(F115+H115+J115+L115+N115+P115+R115+T115+V115+X115+Z115)</f>
        <v>0</v>
      </c>
      <c r="E115" s="317">
        <f t="shared" si="19"/>
        <v>0</v>
      </c>
      <c r="F115" s="165"/>
      <c r="G115" s="86"/>
      <c r="H115" s="82"/>
      <c r="I115" s="83"/>
      <c r="J115" s="82"/>
      <c r="K115" s="83"/>
      <c r="L115" s="318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19"/>
      <c r="AA115" s="320"/>
    </row>
    <row r="116" spans="1:28" ht="16.350000000000001" customHeight="1" x14ac:dyDescent="0.25">
      <c r="A116" s="2533"/>
      <c r="B116" s="2126" t="s">
        <v>147</v>
      </c>
      <c r="C116" s="3562">
        <f t="shared" si="18"/>
        <v>0</v>
      </c>
      <c r="D116" s="316">
        <f t="shared" si="20"/>
        <v>0</v>
      </c>
      <c r="E116" s="317">
        <f t="shared" si="19"/>
        <v>0</v>
      </c>
      <c r="F116" s="165"/>
      <c r="G116" s="86"/>
      <c r="H116" s="82"/>
      <c r="I116" s="83"/>
      <c r="J116" s="82"/>
      <c r="K116" s="83"/>
      <c r="L116" s="318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19"/>
      <c r="AA116" s="320"/>
    </row>
    <row r="117" spans="1:28" ht="16.350000000000001" customHeight="1" x14ac:dyDescent="0.25">
      <c r="A117" s="2373"/>
      <c r="B117" s="2126" t="s">
        <v>148</v>
      </c>
      <c r="C117" s="321">
        <f t="shared" si="18"/>
        <v>0</v>
      </c>
      <c r="D117" s="322">
        <f t="shared" si="20"/>
        <v>0</v>
      </c>
      <c r="E117" s="323">
        <f t="shared" si="19"/>
        <v>0</v>
      </c>
      <c r="F117" s="165"/>
      <c r="G117" s="86"/>
      <c r="H117" s="82"/>
      <c r="I117" s="83"/>
      <c r="J117" s="82"/>
      <c r="K117" s="83"/>
      <c r="L117" s="318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19"/>
      <c r="AA117" s="320"/>
    </row>
    <row r="118" spans="1:28" ht="16.350000000000001" customHeight="1" x14ac:dyDescent="0.25">
      <c r="A118" s="2374"/>
      <c r="B118" s="2127" t="s">
        <v>149</v>
      </c>
      <c r="C118" s="256">
        <f t="shared" si="18"/>
        <v>0</v>
      </c>
      <c r="D118" s="324">
        <f t="shared" si="20"/>
        <v>0</v>
      </c>
      <c r="E118" s="325">
        <f t="shared" si="19"/>
        <v>0</v>
      </c>
      <c r="F118" s="194"/>
      <c r="G118" s="55"/>
      <c r="H118" s="54"/>
      <c r="I118" s="93"/>
      <c r="J118" s="54"/>
      <c r="K118" s="93"/>
      <c r="L118" s="293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6"/>
      <c r="AA118" s="189"/>
    </row>
    <row r="119" spans="1:28" ht="16.350000000000001" customHeight="1" x14ac:dyDescent="0.25">
      <c r="A119" s="3593" t="s">
        <v>150</v>
      </c>
      <c r="B119" s="3482" t="s">
        <v>145</v>
      </c>
      <c r="C119" s="3594">
        <f t="shared" si="18"/>
        <v>0</v>
      </c>
      <c r="D119" s="310">
        <f t="shared" si="20"/>
        <v>0</v>
      </c>
      <c r="E119" s="311">
        <f t="shared" si="19"/>
        <v>0</v>
      </c>
      <c r="F119" s="3595"/>
      <c r="G119" s="3587"/>
      <c r="H119" s="3463"/>
      <c r="I119" s="96"/>
      <c r="J119" s="3463"/>
      <c r="K119" s="96"/>
      <c r="L119" s="3596"/>
      <c r="M119" s="96"/>
      <c r="N119" s="3463"/>
      <c r="O119" s="96"/>
      <c r="P119" s="3463"/>
      <c r="Q119" s="96"/>
      <c r="R119" s="3463"/>
      <c r="S119" s="96"/>
      <c r="T119" s="3463"/>
      <c r="U119" s="96"/>
      <c r="V119" s="3582"/>
      <c r="W119" s="96"/>
      <c r="X119" s="3582"/>
      <c r="Y119" s="96"/>
      <c r="Z119" s="3586"/>
      <c r="AA119" s="314"/>
    </row>
    <row r="120" spans="1:28" ht="16.350000000000001" customHeight="1" x14ac:dyDescent="0.25">
      <c r="A120" s="2533"/>
      <c r="B120" s="2130" t="s">
        <v>146</v>
      </c>
      <c r="C120" s="3562">
        <f t="shared" si="18"/>
        <v>0</v>
      </c>
      <c r="D120" s="316">
        <f t="shared" si="20"/>
        <v>0</v>
      </c>
      <c r="E120" s="317">
        <f t="shared" si="19"/>
        <v>0</v>
      </c>
      <c r="F120" s="165"/>
      <c r="G120" s="86"/>
      <c r="H120" s="82"/>
      <c r="I120" s="83"/>
      <c r="J120" s="82"/>
      <c r="K120" s="83"/>
      <c r="L120" s="318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19"/>
      <c r="AA120" s="320"/>
    </row>
    <row r="121" spans="1:28" ht="16.350000000000001" customHeight="1" x14ac:dyDescent="0.25">
      <c r="A121" s="2533"/>
      <c r="B121" s="2126" t="s">
        <v>147</v>
      </c>
      <c r="C121" s="3562">
        <f t="shared" si="18"/>
        <v>0</v>
      </c>
      <c r="D121" s="316">
        <f t="shared" si="20"/>
        <v>0</v>
      </c>
      <c r="E121" s="317">
        <f t="shared" si="19"/>
        <v>0</v>
      </c>
      <c r="F121" s="165"/>
      <c r="G121" s="86"/>
      <c r="H121" s="82"/>
      <c r="I121" s="83"/>
      <c r="J121" s="82"/>
      <c r="K121" s="83"/>
      <c r="L121" s="318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19"/>
      <c r="AA121" s="320"/>
    </row>
    <row r="122" spans="1:28" ht="16.350000000000001" customHeight="1" x14ac:dyDescent="0.25">
      <c r="A122" s="2373"/>
      <c r="B122" s="2126" t="s">
        <v>148</v>
      </c>
      <c r="C122" s="321">
        <f t="shared" si="18"/>
        <v>0</v>
      </c>
      <c r="D122" s="322">
        <f t="shared" si="20"/>
        <v>0</v>
      </c>
      <c r="E122" s="323">
        <f t="shared" si="19"/>
        <v>0</v>
      </c>
      <c r="F122" s="165"/>
      <c r="G122" s="86"/>
      <c r="H122" s="82"/>
      <c r="I122" s="83"/>
      <c r="J122" s="82"/>
      <c r="K122" s="83"/>
      <c r="L122" s="318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19"/>
      <c r="AA122" s="320"/>
    </row>
    <row r="123" spans="1:28" ht="16.350000000000001" customHeight="1" x14ac:dyDescent="0.25">
      <c r="A123" s="2374"/>
      <c r="B123" s="2127" t="s">
        <v>149</v>
      </c>
      <c r="C123" s="256">
        <f t="shared" si="18"/>
        <v>0</v>
      </c>
      <c r="D123" s="324">
        <f t="shared" si="20"/>
        <v>0</v>
      </c>
      <c r="E123" s="325">
        <f t="shared" si="19"/>
        <v>0</v>
      </c>
      <c r="F123" s="194"/>
      <c r="G123" s="55"/>
      <c r="H123" s="54"/>
      <c r="I123" s="93"/>
      <c r="J123" s="54"/>
      <c r="K123" s="93"/>
      <c r="L123" s="293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6"/>
      <c r="AA123" s="189"/>
    </row>
    <row r="124" spans="1:28" ht="16.350000000000001" customHeight="1" x14ac:dyDescent="0.25">
      <c r="A124" s="3520" t="s">
        <v>151</v>
      </c>
      <c r="B124" s="3482" t="s">
        <v>145</v>
      </c>
      <c r="C124" s="3594">
        <f t="shared" si="18"/>
        <v>0</v>
      </c>
      <c r="D124" s="310">
        <f t="shared" si="20"/>
        <v>0</v>
      </c>
      <c r="E124" s="311">
        <f t="shared" si="19"/>
        <v>0</v>
      </c>
      <c r="F124" s="3595"/>
      <c r="G124" s="3587"/>
      <c r="H124" s="3463"/>
      <c r="I124" s="96"/>
      <c r="J124" s="3463"/>
      <c r="K124" s="96"/>
      <c r="L124" s="3596"/>
      <c r="M124" s="96"/>
      <c r="N124" s="3463"/>
      <c r="O124" s="96"/>
      <c r="P124" s="3463"/>
      <c r="Q124" s="96"/>
      <c r="R124" s="3463"/>
      <c r="S124" s="96"/>
      <c r="T124" s="3463"/>
      <c r="U124" s="96"/>
      <c r="V124" s="3582"/>
      <c r="W124" s="96"/>
      <c r="X124" s="3582"/>
      <c r="Y124" s="96"/>
      <c r="Z124" s="3586"/>
      <c r="AA124" s="314"/>
    </row>
    <row r="125" spans="1:28" ht="16.350000000000001" customHeight="1" x14ac:dyDescent="0.25">
      <c r="A125" s="2518"/>
      <c r="B125" s="2130" t="s">
        <v>146</v>
      </c>
      <c r="C125" s="3562">
        <f t="shared" si="18"/>
        <v>0</v>
      </c>
      <c r="D125" s="316">
        <f t="shared" si="20"/>
        <v>0</v>
      </c>
      <c r="E125" s="317">
        <f t="shared" si="19"/>
        <v>0</v>
      </c>
      <c r="F125" s="165"/>
      <c r="G125" s="86"/>
      <c r="H125" s="82"/>
      <c r="I125" s="83"/>
      <c r="J125" s="82"/>
      <c r="K125" s="83"/>
      <c r="L125" s="318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19"/>
      <c r="AA125" s="320"/>
    </row>
    <row r="126" spans="1:28" ht="16.350000000000001" customHeight="1" x14ac:dyDescent="0.25">
      <c r="A126" s="2518"/>
      <c r="B126" s="2126" t="s">
        <v>147</v>
      </c>
      <c r="C126" s="3562">
        <f t="shared" si="18"/>
        <v>0</v>
      </c>
      <c r="D126" s="316">
        <f t="shared" si="20"/>
        <v>0</v>
      </c>
      <c r="E126" s="317">
        <f t="shared" si="19"/>
        <v>0</v>
      </c>
      <c r="F126" s="165"/>
      <c r="G126" s="86"/>
      <c r="H126" s="82"/>
      <c r="I126" s="83"/>
      <c r="J126" s="82"/>
      <c r="K126" s="83"/>
      <c r="L126" s="318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19"/>
      <c r="AA126" s="320"/>
    </row>
    <row r="127" spans="1:28" ht="16.350000000000001" customHeight="1" x14ac:dyDescent="0.25">
      <c r="A127" s="2518"/>
      <c r="B127" s="2126" t="s">
        <v>148</v>
      </c>
      <c r="C127" s="321">
        <f t="shared" si="18"/>
        <v>0</v>
      </c>
      <c r="D127" s="322">
        <f t="shared" si="20"/>
        <v>0</v>
      </c>
      <c r="E127" s="323">
        <f t="shared" si="19"/>
        <v>0</v>
      </c>
      <c r="F127" s="165"/>
      <c r="G127" s="86"/>
      <c r="H127" s="82"/>
      <c r="I127" s="83"/>
      <c r="J127" s="82"/>
      <c r="K127" s="83"/>
      <c r="L127" s="318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19"/>
      <c r="AA127" s="320"/>
    </row>
    <row r="128" spans="1:28" ht="16.350000000000001" customHeight="1" x14ac:dyDescent="0.25">
      <c r="A128" s="2353"/>
      <c r="B128" s="2127" t="s">
        <v>149</v>
      </c>
      <c r="C128" s="256">
        <f t="shared" si="18"/>
        <v>0</v>
      </c>
      <c r="D128" s="324">
        <f t="shared" si="20"/>
        <v>0</v>
      </c>
      <c r="E128" s="325">
        <f t="shared" si="19"/>
        <v>0</v>
      </c>
      <c r="F128" s="194"/>
      <c r="G128" s="55"/>
      <c r="H128" s="54"/>
      <c r="I128" s="93"/>
      <c r="J128" s="54"/>
      <c r="K128" s="93"/>
      <c r="L128" s="293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6"/>
      <c r="AA128" s="189"/>
    </row>
    <row r="129" spans="1:27" ht="16.350000000000001" customHeight="1" x14ac:dyDescent="0.25">
      <c r="A129" s="3593" t="s">
        <v>152</v>
      </c>
      <c r="B129" s="3482" t="s">
        <v>145</v>
      </c>
      <c r="C129" s="3594">
        <f t="shared" si="18"/>
        <v>0</v>
      </c>
      <c r="D129" s="310">
        <f t="shared" si="20"/>
        <v>0</v>
      </c>
      <c r="E129" s="311">
        <f t="shared" si="19"/>
        <v>0</v>
      </c>
      <c r="F129" s="3595"/>
      <c r="G129" s="3587"/>
      <c r="H129" s="3463"/>
      <c r="I129" s="96"/>
      <c r="J129" s="3463"/>
      <c r="K129" s="96"/>
      <c r="L129" s="3596"/>
      <c r="M129" s="96"/>
      <c r="N129" s="3463"/>
      <c r="O129" s="96"/>
      <c r="P129" s="3463"/>
      <c r="Q129" s="96"/>
      <c r="R129" s="3463"/>
      <c r="S129" s="96"/>
      <c r="T129" s="3463"/>
      <c r="U129" s="96"/>
      <c r="V129" s="3582"/>
      <c r="W129" s="96"/>
      <c r="X129" s="3582"/>
      <c r="Y129" s="96"/>
      <c r="Z129" s="3586"/>
      <c r="AA129" s="314"/>
    </row>
    <row r="130" spans="1:27" ht="16.350000000000001" customHeight="1" x14ac:dyDescent="0.25">
      <c r="A130" s="2533"/>
      <c r="B130" s="2130" t="s">
        <v>146</v>
      </c>
      <c r="C130" s="3562">
        <f t="shared" si="18"/>
        <v>0</v>
      </c>
      <c r="D130" s="316">
        <f t="shared" si="20"/>
        <v>0</v>
      </c>
      <c r="E130" s="317">
        <f t="shared" si="19"/>
        <v>0</v>
      </c>
      <c r="F130" s="165"/>
      <c r="G130" s="86"/>
      <c r="H130" s="82"/>
      <c r="I130" s="83"/>
      <c r="J130" s="82"/>
      <c r="K130" s="83"/>
      <c r="L130" s="318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19"/>
      <c r="AA130" s="320"/>
    </row>
    <row r="131" spans="1:27" ht="16.350000000000001" customHeight="1" x14ac:dyDescent="0.25">
      <c r="A131" s="2533"/>
      <c r="B131" s="2126" t="s">
        <v>147</v>
      </c>
      <c r="C131" s="3562">
        <f t="shared" si="18"/>
        <v>0</v>
      </c>
      <c r="D131" s="316">
        <f t="shared" si="20"/>
        <v>0</v>
      </c>
      <c r="E131" s="317">
        <f t="shared" si="19"/>
        <v>0</v>
      </c>
      <c r="F131" s="165"/>
      <c r="G131" s="86"/>
      <c r="H131" s="82"/>
      <c r="I131" s="83"/>
      <c r="J131" s="82"/>
      <c r="K131" s="83"/>
      <c r="L131" s="318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19"/>
      <c r="AA131" s="320"/>
    </row>
    <row r="132" spans="1:27" ht="16.350000000000001" customHeight="1" x14ac:dyDescent="0.25">
      <c r="A132" s="2373"/>
      <c r="B132" s="2126" t="s">
        <v>148</v>
      </c>
      <c r="C132" s="321">
        <f t="shared" si="18"/>
        <v>0</v>
      </c>
      <c r="D132" s="322">
        <f t="shared" si="20"/>
        <v>0</v>
      </c>
      <c r="E132" s="323">
        <f t="shared" si="19"/>
        <v>0</v>
      </c>
      <c r="F132" s="165"/>
      <c r="G132" s="86"/>
      <c r="H132" s="82"/>
      <c r="I132" s="83"/>
      <c r="J132" s="82"/>
      <c r="K132" s="83"/>
      <c r="L132" s="318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19"/>
      <c r="AA132" s="320"/>
    </row>
    <row r="133" spans="1:27" ht="16.350000000000001" customHeight="1" x14ac:dyDescent="0.25">
      <c r="A133" s="2374"/>
      <c r="B133" s="2127" t="s">
        <v>149</v>
      </c>
      <c r="C133" s="256">
        <f t="shared" si="18"/>
        <v>0</v>
      </c>
      <c r="D133" s="324">
        <f t="shared" si="20"/>
        <v>0</v>
      </c>
      <c r="E133" s="325">
        <f t="shared" si="19"/>
        <v>0</v>
      </c>
      <c r="F133" s="194"/>
      <c r="G133" s="55"/>
      <c r="H133" s="54"/>
      <c r="I133" s="93"/>
      <c r="J133" s="54"/>
      <c r="K133" s="93"/>
      <c r="L133" s="293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6"/>
      <c r="AA133" s="189"/>
    </row>
    <row r="134" spans="1:27" ht="16.350000000000001" customHeight="1" x14ac:dyDescent="0.25">
      <c r="A134" s="3593" t="s">
        <v>153</v>
      </c>
      <c r="B134" s="3482" t="s">
        <v>145</v>
      </c>
      <c r="C134" s="3594">
        <f t="shared" si="18"/>
        <v>0</v>
      </c>
      <c r="D134" s="310">
        <f t="shared" si="20"/>
        <v>0</v>
      </c>
      <c r="E134" s="311">
        <f t="shared" si="19"/>
        <v>0</v>
      </c>
      <c r="F134" s="3595"/>
      <c r="G134" s="3587"/>
      <c r="H134" s="3463"/>
      <c r="I134" s="96"/>
      <c r="J134" s="3463"/>
      <c r="K134" s="96"/>
      <c r="L134" s="3596"/>
      <c r="M134" s="96"/>
      <c r="N134" s="3463"/>
      <c r="O134" s="96"/>
      <c r="P134" s="3463"/>
      <c r="Q134" s="96"/>
      <c r="R134" s="3463"/>
      <c r="S134" s="96"/>
      <c r="T134" s="3463"/>
      <c r="U134" s="96"/>
      <c r="V134" s="3582"/>
      <c r="W134" s="96"/>
      <c r="X134" s="3582"/>
      <c r="Y134" s="96"/>
      <c r="Z134" s="3586"/>
      <c r="AA134" s="314"/>
    </row>
    <row r="135" spans="1:27" ht="16.350000000000001" customHeight="1" x14ac:dyDescent="0.25">
      <c r="A135" s="2533"/>
      <c r="B135" s="2130" t="s">
        <v>146</v>
      </c>
      <c r="C135" s="3562">
        <f t="shared" si="18"/>
        <v>0</v>
      </c>
      <c r="D135" s="316">
        <f t="shared" si="20"/>
        <v>0</v>
      </c>
      <c r="E135" s="317">
        <f t="shared" si="19"/>
        <v>0</v>
      </c>
      <c r="F135" s="165"/>
      <c r="G135" s="86"/>
      <c r="H135" s="82"/>
      <c r="I135" s="83"/>
      <c r="J135" s="82"/>
      <c r="K135" s="83"/>
      <c r="L135" s="318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19"/>
      <c r="AA135" s="320"/>
    </row>
    <row r="136" spans="1:27" ht="16.350000000000001" customHeight="1" x14ac:dyDescent="0.25">
      <c r="A136" s="2533"/>
      <c r="B136" s="2126" t="s">
        <v>147</v>
      </c>
      <c r="C136" s="3562">
        <f t="shared" si="18"/>
        <v>0</v>
      </c>
      <c r="D136" s="316">
        <f t="shared" si="20"/>
        <v>0</v>
      </c>
      <c r="E136" s="317">
        <f t="shared" si="19"/>
        <v>0</v>
      </c>
      <c r="F136" s="165"/>
      <c r="G136" s="86"/>
      <c r="H136" s="82"/>
      <c r="I136" s="83"/>
      <c r="J136" s="82"/>
      <c r="K136" s="83"/>
      <c r="L136" s="318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19"/>
      <c r="AA136" s="320"/>
    </row>
    <row r="137" spans="1:27" ht="16.350000000000001" customHeight="1" x14ac:dyDescent="0.25">
      <c r="A137" s="2373"/>
      <c r="B137" s="2126" t="s">
        <v>148</v>
      </c>
      <c r="C137" s="321">
        <f t="shared" si="18"/>
        <v>0</v>
      </c>
      <c r="D137" s="322">
        <f t="shared" si="20"/>
        <v>0</v>
      </c>
      <c r="E137" s="323">
        <f t="shared" si="19"/>
        <v>0</v>
      </c>
      <c r="F137" s="165"/>
      <c r="G137" s="86"/>
      <c r="H137" s="82"/>
      <c r="I137" s="83"/>
      <c r="J137" s="82"/>
      <c r="K137" s="83"/>
      <c r="L137" s="318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19"/>
      <c r="AA137" s="320"/>
    </row>
    <row r="138" spans="1:27" ht="16.350000000000001" customHeight="1" x14ac:dyDescent="0.25">
      <c r="A138" s="2374"/>
      <c r="B138" s="2127" t="s">
        <v>149</v>
      </c>
      <c r="C138" s="256">
        <f t="shared" si="18"/>
        <v>0</v>
      </c>
      <c r="D138" s="324">
        <f t="shared" si="20"/>
        <v>0</v>
      </c>
      <c r="E138" s="325">
        <f t="shared" si="19"/>
        <v>0</v>
      </c>
      <c r="F138" s="194"/>
      <c r="G138" s="55"/>
      <c r="H138" s="54"/>
      <c r="I138" s="93"/>
      <c r="J138" s="54"/>
      <c r="K138" s="93"/>
      <c r="L138" s="293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6"/>
      <c r="AA138" s="189"/>
    </row>
    <row r="139" spans="1:27" ht="16.350000000000001" customHeight="1" x14ac:dyDescent="0.25">
      <c r="A139" s="3520" t="s">
        <v>154</v>
      </c>
      <c r="B139" s="3482" t="s">
        <v>145</v>
      </c>
      <c r="C139" s="3594">
        <f t="shared" si="18"/>
        <v>0</v>
      </c>
      <c r="D139" s="310">
        <f t="shared" si="20"/>
        <v>0</v>
      </c>
      <c r="E139" s="311">
        <f t="shared" si="19"/>
        <v>0</v>
      </c>
      <c r="F139" s="3595"/>
      <c r="G139" s="3587"/>
      <c r="H139" s="3463"/>
      <c r="I139" s="96"/>
      <c r="J139" s="3463"/>
      <c r="K139" s="96"/>
      <c r="L139" s="3596"/>
      <c r="M139" s="96"/>
      <c r="N139" s="3463"/>
      <c r="O139" s="96"/>
      <c r="P139" s="3463"/>
      <c r="Q139" s="96"/>
      <c r="R139" s="3463"/>
      <c r="S139" s="96"/>
      <c r="T139" s="3463"/>
      <c r="U139" s="96"/>
      <c r="V139" s="3582"/>
      <c r="W139" s="96"/>
      <c r="X139" s="3582"/>
      <c r="Y139" s="96"/>
      <c r="Z139" s="3586"/>
      <c r="AA139" s="314"/>
    </row>
    <row r="140" spans="1:27" ht="16.350000000000001" customHeight="1" x14ac:dyDescent="0.25">
      <c r="A140" s="2518"/>
      <c r="B140" s="2130" t="s">
        <v>146</v>
      </c>
      <c r="C140" s="3562">
        <f t="shared" si="18"/>
        <v>0</v>
      </c>
      <c r="D140" s="316">
        <f t="shared" si="20"/>
        <v>0</v>
      </c>
      <c r="E140" s="317">
        <f t="shared" si="19"/>
        <v>0</v>
      </c>
      <c r="F140" s="165"/>
      <c r="G140" s="86"/>
      <c r="H140" s="82"/>
      <c r="I140" s="83"/>
      <c r="J140" s="82"/>
      <c r="K140" s="83"/>
      <c r="L140" s="318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19"/>
      <c r="AA140" s="320"/>
    </row>
    <row r="141" spans="1:27" ht="16.350000000000001" customHeight="1" x14ac:dyDescent="0.25">
      <c r="A141" s="2518"/>
      <c r="B141" s="2126" t="s">
        <v>147</v>
      </c>
      <c r="C141" s="3562">
        <f t="shared" si="18"/>
        <v>0</v>
      </c>
      <c r="D141" s="316">
        <f t="shared" si="20"/>
        <v>0</v>
      </c>
      <c r="E141" s="317">
        <f t="shared" si="19"/>
        <v>0</v>
      </c>
      <c r="F141" s="165"/>
      <c r="G141" s="86"/>
      <c r="H141" s="82"/>
      <c r="I141" s="83"/>
      <c r="J141" s="82"/>
      <c r="K141" s="83"/>
      <c r="L141" s="318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19"/>
      <c r="AA141" s="320"/>
    </row>
    <row r="142" spans="1:27" ht="16.350000000000001" customHeight="1" x14ac:dyDescent="0.25">
      <c r="A142" s="2518"/>
      <c r="B142" s="2126" t="s">
        <v>148</v>
      </c>
      <c r="C142" s="321">
        <f t="shared" si="18"/>
        <v>0</v>
      </c>
      <c r="D142" s="322">
        <f t="shared" si="20"/>
        <v>0</v>
      </c>
      <c r="E142" s="323">
        <f t="shared" si="19"/>
        <v>0</v>
      </c>
      <c r="F142" s="165"/>
      <c r="G142" s="86"/>
      <c r="H142" s="82"/>
      <c r="I142" s="83"/>
      <c r="J142" s="82"/>
      <c r="K142" s="83"/>
      <c r="L142" s="318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19"/>
      <c r="AA142" s="320"/>
    </row>
    <row r="143" spans="1:27" ht="16.350000000000001" customHeight="1" x14ac:dyDescent="0.25">
      <c r="A143" s="2518"/>
      <c r="B143" s="126" t="s">
        <v>149</v>
      </c>
      <c r="C143" s="253">
        <f t="shared" si="18"/>
        <v>0</v>
      </c>
      <c r="D143" s="327">
        <f t="shared" si="20"/>
        <v>0</v>
      </c>
      <c r="E143" s="328">
        <f t="shared" si="19"/>
        <v>0</v>
      </c>
      <c r="F143" s="329"/>
      <c r="G143" s="109"/>
      <c r="H143" s="105"/>
      <c r="I143" s="106"/>
      <c r="J143" s="105"/>
      <c r="K143" s="106"/>
      <c r="L143" s="280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0"/>
      <c r="AA143" s="331"/>
    </row>
    <row r="144" spans="1:27" ht="16.350000000000001" customHeight="1" thickBot="1" x14ac:dyDescent="0.3">
      <c r="A144" s="3597" t="s">
        <v>155</v>
      </c>
      <c r="B144" s="3598"/>
      <c r="C144" s="3599">
        <f>SUM(C114:C143)</f>
        <v>0</v>
      </c>
      <c r="D144" s="3600">
        <f>SUM(D114:D143)</f>
        <v>0</v>
      </c>
      <c r="E144" s="3601">
        <f>SUM(E114:E143)</f>
        <v>0</v>
      </c>
      <c r="F144" s="3602">
        <f>SUM(F114:F143)</f>
        <v>0</v>
      </c>
      <c r="G144" s="3603">
        <f t="shared" ref="G144:AA144" si="21">SUM(G114:G143)</f>
        <v>0</v>
      </c>
      <c r="H144" s="3602">
        <f t="shared" si="21"/>
        <v>0</v>
      </c>
      <c r="I144" s="3603">
        <f t="shared" si="21"/>
        <v>0</v>
      </c>
      <c r="J144" s="3602">
        <f t="shared" si="21"/>
        <v>0</v>
      </c>
      <c r="K144" s="3603">
        <f t="shared" si="21"/>
        <v>0</v>
      </c>
      <c r="L144" s="3602">
        <f t="shared" si="21"/>
        <v>0</v>
      </c>
      <c r="M144" s="3603">
        <f t="shared" si="21"/>
        <v>0</v>
      </c>
      <c r="N144" s="3602">
        <f t="shared" si="21"/>
        <v>0</v>
      </c>
      <c r="O144" s="3603">
        <f t="shared" si="21"/>
        <v>0</v>
      </c>
      <c r="P144" s="3602">
        <f t="shared" si="21"/>
        <v>0</v>
      </c>
      <c r="Q144" s="3603">
        <f t="shared" si="21"/>
        <v>0</v>
      </c>
      <c r="R144" s="3602">
        <f t="shared" si="21"/>
        <v>0</v>
      </c>
      <c r="S144" s="3603">
        <f t="shared" si="21"/>
        <v>0</v>
      </c>
      <c r="T144" s="3602">
        <f t="shared" si="21"/>
        <v>0</v>
      </c>
      <c r="U144" s="3603">
        <f t="shared" si="21"/>
        <v>0</v>
      </c>
      <c r="V144" s="3602">
        <f t="shared" si="21"/>
        <v>0</v>
      </c>
      <c r="W144" s="3603">
        <f t="shared" si="21"/>
        <v>0</v>
      </c>
      <c r="X144" s="3602">
        <f t="shared" si="21"/>
        <v>0</v>
      </c>
      <c r="Y144" s="3603">
        <f t="shared" si="21"/>
        <v>0</v>
      </c>
      <c r="Z144" s="3604">
        <f t="shared" si="21"/>
        <v>0</v>
      </c>
      <c r="AA144" s="3605">
        <f t="shared" si="21"/>
        <v>0</v>
      </c>
    </row>
    <row r="145" spans="1:130" ht="16.350000000000001" customHeight="1" thickTop="1" x14ac:dyDescent="0.25">
      <c r="A145" s="2375" t="s">
        <v>156</v>
      </c>
      <c r="B145" s="117" t="s">
        <v>145</v>
      </c>
      <c r="C145" s="339">
        <f>SUM(D145+E145)</f>
        <v>0</v>
      </c>
      <c r="D145" s="340">
        <f>SUM(F145+H145+J145+L145+N145+P145+R145+T145+V145+X145+Z145)</f>
        <v>0</v>
      </c>
      <c r="E145" s="341">
        <f t="shared" ref="E145:E154" si="22">SUM(G145+I145+K145+M145+O145+Q145+S145+U145+W145+Y145+AA145)</f>
        <v>0</v>
      </c>
      <c r="F145" s="342"/>
      <c r="G145" s="125"/>
      <c r="H145" s="121"/>
      <c r="I145" s="122"/>
      <c r="J145" s="121"/>
      <c r="K145" s="122"/>
      <c r="L145" s="343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4"/>
      <c r="AA145" s="345"/>
    </row>
    <row r="146" spans="1:130" ht="16.350000000000001" customHeight="1" x14ac:dyDescent="0.25">
      <c r="A146" s="2505"/>
      <c r="B146" s="2130" t="s">
        <v>146</v>
      </c>
      <c r="C146" s="3562">
        <f t="shared" ref="C146:C154" si="23">SUM(D146+E146)</f>
        <v>0</v>
      </c>
      <c r="D146" s="316">
        <f t="shared" ref="D146:D154" si="24">SUM(F146+H146+J146+L146+N146+P146+R146+T146+V146+X146+Z146)</f>
        <v>0</v>
      </c>
      <c r="E146" s="317">
        <f t="shared" si="22"/>
        <v>0</v>
      </c>
      <c r="F146" s="160"/>
      <c r="G146" s="252"/>
      <c r="H146" s="3563"/>
      <c r="I146" s="73"/>
      <c r="J146" s="3563"/>
      <c r="K146" s="73"/>
      <c r="L146" s="346"/>
      <c r="M146" s="73"/>
      <c r="N146" s="3563"/>
      <c r="O146" s="73"/>
      <c r="P146" s="3563"/>
      <c r="Q146" s="73"/>
      <c r="R146" s="3563"/>
      <c r="S146" s="73"/>
      <c r="T146" s="3563"/>
      <c r="U146" s="73"/>
      <c r="V146" s="1581"/>
      <c r="W146" s="73"/>
      <c r="X146" s="1581"/>
      <c r="Y146" s="73"/>
      <c r="Z146" s="348"/>
      <c r="AA146" s="349"/>
    </row>
    <row r="147" spans="1:130" ht="16.350000000000001" customHeight="1" x14ac:dyDescent="0.25">
      <c r="A147" s="2505"/>
      <c r="B147" s="2126" t="s">
        <v>147</v>
      </c>
      <c r="C147" s="3562">
        <f t="shared" si="23"/>
        <v>0</v>
      </c>
      <c r="D147" s="316">
        <f t="shared" si="24"/>
        <v>0</v>
      </c>
      <c r="E147" s="317">
        <f t="shared" si="22"/>
        <v>0</v>
      </c>
      <c r="F147" s="160"/>
      <c r="G147" s="252"/>
      <c r="H147" s="3563"/>
      <c r="I147" s="73"/>
      <c r="J147" s="3563"/>
      <c r="K147" s="73"/>
      <c r="L147" s="346"/>
      <c r="M147" s="73"/>
      <c r="N147" s="3563"/>
      <c r="O147" s="73"/>
      <c r="P147" s="3563"/>
      <c r="Q147" s="73"/>
      <c r="R147" s="3563"/>
      <c r="S147" s="73"/>
      <c r="T147" s="3563"/>
      <c r="U147" s="73"/>
      <c r="V147" s="1581"/>
      <c r="W147" s="73"/>
      <c r="X147" s="1581"/>
      <c r="Y147" s="73"/>
      <c r="Z147" s="348"/>
      <c r="AA147" s="349"/>
    </row>
    <row r="148" spans="1:130" ht="16.350000000000001" customHeight="1" x14ac:dyDescent="0.25">
      <c r="A148" s="2505"/>
      <c r="B148" s="2126" t="s">
        <v>148</v>
      </c>
      <c r="C148" s="3562">
        <f t="shared" si="23"/>
        <v>0</v>
      </c>
      <c r="D148" s="316">
        <f t="shared" si="24"/>
        <v>0</v>
      </c>
      <c r="E148" s="317">
        <f t="shared" si="22"/>
        <v>0</v>
      </c>
      <c r="F148" s="160"/>
      <c r="G148" s="252"/>
      <c r="H148" s="3563"/>
      <c r="I148" s="73"/>
      <c r="J148" s="3563"/>
      <c r="K148" s="73"/>
      <c r="L148" s="346"/>
      <c r="M148" s="73"/>
      <c r="N148" s="3563"/>
      <c r="O148" s="73"/>
      <c r="P148" s="3563"/>
      <c r="Q148" s="73"/>
      <c r="R148" s="3563"/>
      <c r="S148" s="73"/>
      <c r="T148" s="3563"/>
      <c r="U148" s="73"/>
      <c r="V148" s="1581"/>
      <c r="W148" s="73"/>
      <c r="X148" s="1581"/>
      <c r="Y148" s="73"/>
      <c r="Z148" s="348"/>
      <c r="AA148" s="349"/>
    </row>
    <row r="149" spans="1:130" ht="16.350000000000001" customHeight="1" x14ac:dyDescent="0.25">
      <c r="A149" s="2505"/>
      <c r="B149" s="126" t="s">
        <v>149</v>
      </c>
      <c r="C149" s="350">
        <f t="shared" si="23"/>
        <v>0</v>
      </c>
      <c r="D149" s="351">
        <f t="shared" si="24"/>
        <v>0</v>
      </c>
      <c r="E149" s="352">
        <f t="shared" si="22"/>
        <v>0</v>
      </c>
      <c r="F149" s="353"/>
      <c r="G149" s="354"/>
      <c r="H149" s="355"/>
      <c r="I149" s="356"/>
      <c r="J149" s="355"/>
      <c r="K149" s="356"/>
      <c r="L149" s="357"/>
      <c r="M149" s="356"/>
      <c r="N149" s="355"/>
      <c r="O149" s="356"/>
      <c r="P149" s="355"/>
      <c r="Q149" s="356"/>
      <c r="R149" s="355"/>
      <c r="S149" s="356"/>
      <c r="T149" s="355"/>
      <c r="U149" s="356"/>
      <c r="V149" s="509"/>
      <c r="W149" s="356"/>
      <c r="X149" s="509"/>
      <c r="Y149" s="356"/>
      <c r="Z149" s="359"/>
      <c r="AA149" s="360"/>
    </row>
    <row r="150" spans="1:130" ht="16.350000000000001" customHeight="1" x14ac:dyDescent="0.25">
      <c r="A150" s="3532" t="s">
        <v>157</v>
      </c>
      <c r="B150" s="3482" t="s">
        <v>145</v>
      </c>
      <c r="C150" s="3594">
        <f t="shared" si="23"/>
        <v>0</v>
      </c>
      <c r="D150" s="310">
        <f t="shared" si="24"/>
        <v>0</v>
      </c>
      <c r="E150" s="311">
        <f t="shared" si="22"/>
        <v>0</v>
      </c>
      <c r="F150" s="3595"/>
      <c r="G150" s="3587"/>
      <c r="H150" s="3463"/>
      <c r="I150" s="96"/>
      <c r="J150" s="3463"/>
      <c r="K150" s="96"/>
      <c r="L150" s="3596"/>
      <c r="M150" s="96"/>
      <c r="N150" s="3463"/>
      <c r="O150" s="96"/>
      <c r="P150" s="3463"/>
      <c r="Q150" s="96"/>
      <c r="R150" s="3463"/>
      <c r="S150" s="96"/>
      <c r="T150" s="3463"/>
      <c r="U150" s="96"/>
      <c r="V150" s="3582"/>
      <c r="W150" s="96"/>
      <c r="X150" s="3582"/>
      <c r="Y150" s="96"/>
      <c r="Z150" s="3586"/>
      <c r="AA150" s="314"/>
    </row>
    <row r="151" spans="1:130" ht="16.350000000000001" customHeight="1" x14ac:dyDescent="0.25">
      <c r="A151" s="2505"/>
      <c r="B151" s="2130" t="s">
        <v>146</v>
      </c>
      <c r="C151" s="3562">
        <f t="shared" si="23"/>
        <v>0</v>
      </c>
      <c r="D151" s="316">
        <f t="shared" si="24"/>
        <v>0</v>
      </c>
      <c r="E151" s="317">
        <f t="shared" si="22"/>
        <v>0</v>
      </c>
      <c r="F151" s="160"/>
      <c r="G151" s="252"/>
      <c r="H151" s="3563"/>
      <c r="I151" s="73"/>
      <c r="J151" s="3563"/>
      <c r="K151" s="73"/>
      <c r="L151" s="346"/>
      <c r="M151" s="73"/>
      <c r="N151" s="3563"/>
      <c r="O151" s="73"/>
      <c r="P151" s="3563"/>
      <c r="Q151" s="73"/>
      <c r="R151" s="3563"/>
      <c r="S151" s="73"/>
      <c r="T151" s="3563"/>
      <c r="U151" s="73"/>
      <c r="V151" s="1581"/>
      <c r="W151" s="73"/>
      <c r="X151" s="1581"/>
      <c r="Y151" s="73"/>
      <c r="Z151" s="348"/>
      <c r="AA151" s="349"/>
    </row>
    <row r="152" spans="1:130" ht="16.350000000000001" customHeight="1" x14ac:dyDescent="0.25">
      <c r="A152" s="2505"/>
      <c r="B152" s="2126" t="s">
        <v>147</v>
      </c>
      <c r="C152" s="3562">
        <f t="shared" si="23"/>
        <v>0</v>
      </c>
      <c r="D152" s="316">
        <f t="shared" si="24"/>
        <v>0</v>
      </c>
      <c r="E152" s="317">
        <f t="shared" si="22"/>
        <v>0</v>
      </c>
      <c r="F152" s="160"/>
      <c r="G152" s="252"/>
      <c r="H152" s="3563"/>
      <c r="I152" s="73"/>
      <c r="J152" s="3563"/>
      <c r="K152" s="73"/>
      <c r="L152" s="346"/>
      <c r="M152" s="73"/>
      <c r="N152" s="3563"/>
      <c r="O152" s="73"/>
      <c r="P152" s="3563"/>
      <c r="Q152" s="73"/>
      <c r="R152" s="3563"/>
      <c r="S152" s="73"/>
      <c r="T152" s="3563"/>
      <c r="U152" s="73"/>
      <c r="V152" s="1581"/>
      <c r="W152" s="73"/>
      <c r="X152" s="1581"/>
      <c r="Y152" s="73"/>
      <c r="Z152" s="348"/>
      <c r="AA152" s="349"/>
    </row>
    <row r="153" spans="1:130" ht="16.350000000000001" customHeight="1" x14ac:dyDescent="0.25">
      <c r="A153" s="2505"/>
      <c r="B153" s="2126" t="s">
        <v>148</v>
      </c>
      <c r="C153" s="3562">
        <f t="shared" si="23"/>
        <v>0</v>
      </c>
      <c r="D153" s="316">
        <f t="shared" si="24"/>
        <v>0</v>
      </c>
      <c r="E153" s="317">
        <f t="shared" si="22"/>
        <v>0</v>
      </c>
      <c r="F153" s="160"/>
      <c r="G153" s="252"/>
      <c r="H153" s="3563"/>
      <c r="I153" s="73"/>
      <c r="J153" s="3563"/>
      <c r="K153" s="73"/>
      <c r="L153" s="346"/>
      <c r="M153" s="73"/>
      <c r="N153" s="3563"/>
      <c r="O153" s="73"/>
      <c r="P153" s="3563"/>
      <c r="Q153" s="73"/>
      <c r="R153" s="3563"/>
      <c r="S153" s="73"/>
      <c r="T153" s="3563"/>
      <c r="U153" s="73"/>
      <c r="V153" s="1581"/>
      <c r="W153" s="73"/>
      <c r="X153" s="1581"/>
      <c r="Y153" s="73"/>
      <c r="Z153" s="348"/>
      <c r="AA153" s="349"/>
    </row>
    <row r="154" spans="1:130" ht="16.350000000000001" customHeight="1" x14ac:dyDescent="0.25">
      <c r="A154" s="2376"/>
      <c r="B154" s="2127" t="s">
        <v>149</v>
      </c>
      <c r="C154" s="361">
        <f t="shared" si="23"/>
        <v>0</v>
      </c>
      <c r="D154" s="362">
        <f t="shared" si="24"/>
        <v>0</v>
      </c>
      <c r="E154" s="363">
        <f t="shared" si="22"/>
        <v>0</v>
      </c>
      <c r="F154" s="3606"/>
      <c r="G154" s="3607"/>
      <c r="H154" s="190"/>
      <c r="I154" s="366"/>
      <c r="J154" s="190"/>
      <c r="K154" s="366"/>
      <c r="L154" s="367"/>
      <c r="M154" s="366"/>
      <c r="N154" s="190"/>
      <c r="O154" s="366"/>
      <c r="P154" s="190"/>
      <c r="Q154" s="366"/>
      <c r="R154" s="190"/>
      <c r="S154" s="366"/>
      <c r="T154" s="190"/>
      <c r="U154" s="366"/>
      <c r="V154" s="192"/>
      <c r="W154" s="366"/>
      <c r="X154" s="192"/>
      <c r="Y154" s="366"/>
      <c r="Z154" s="369"/>
      <c r="AA154" s="370"/>
    </row>
    <row r="155" spans="1:130" ht="16.350000000000001" customHeight="1" x14ac:dyDescent="0.25">
      <c r="A155" s="3597" t="s">
        <v>155</v>
      </c>
      <c r="B155" s="3598"/>
      <c r="C155" s="3599">
        <f>SUM(C145:C154)</f>
        <v>0</v>
      </c>
      <c r="D155" s="3600">
        <f>SUM(D145:D154)</f>
        <v>0</v>
      </c>
      <c r="E155" s="3601">
        <f>SUM(E145:E154)</f>
        <v>0</v>
      </c>
      <c r="F155" s="3599">
        <f>SUM(F145:F154)</f>
        <v>0</v>
      </c>
      <c r="G155" s="3603">
        <f t="shared" ref="G155:AA155" si="25">SUM(G145:G154)</f>
        <v>0</v>
      </c>
      <c r="H155" s="3599">
        <f t="shared" si="25"/>
        <v>0</v>
      </c>
      <c r="I155" s="3603">
        <f t="shared" si="25"/>
        <v>0</v>
      </c>
      <c r="J155" s="3599">
        <f t="shared" si="25"/>
        <v>0</v>
      </c>
      <c r="K155" s="3603">
        <f t="shared" si="25"/>
        <v>0</v>
      </c>
      <c r="L155" s="3599">
        <f t="shared" si="25"/>
        <v>0</v>
      </c>
      <c r="M155" s="3603">
        <f t="shared" si="25"/>
        <v>0</v>
      </c>
      <c r="N155" s="3599">
        <f t="shared" si="25"/>
        <v>0</v>
      </c>
      <c r="O155" s="3603">
        <f t="shared" si="25"/>
        <v>0</v>
      </c>
      <c r="P155" s="3599">
        <f t="shared" si="25"/>
        <v>0</v>
      </c>
      <c r="Q155" s="3603">
        <f t="shared" si="25"/>
        <v>0</v>
      </c>
      <c r="R155" s="3599">
        <f t="shared" si="25"/>
        <v>0</v>
      </c>
      <c r="S155" s="3603">
        <f t="shared" si="25"/>
        <v>0</v>
      </c>
      <c r="T155" s="3599">
        <f t="shared" si="25"/>
        <v>0</v>
      </c>
      <c r="U155" s="3603">
        <f t="shared" si="25"/>
        <v>0</v>
      </c>
      <c r="V155" s="3599">
        <f t="shared" si="25"/>
        <v>0</v>
      </c>
      <c r="W155" s="3603">
        <f t="shared" si="25"/>
        <v>0</v>
      </c>
      <c r="X155" s="3599">
        <f t="shared" si="25"/>
        <v>0</v>
      </c>
      <c r="Y155" s="3603">
        <f t="shared" si="25"/>
        <v>0</v>
      </c>
      <c r="Z155" s="3608">
        <f t="shared" si="25"/>
        <v>0</v>
      </c>
      <c r="AA155" s="3605">
        <f t="shared" si="25"/>
        <v>0</v>
      </c>
    </row>
    <row r="156" spans="1:130" ht="31.35" customHeight="1" x14ac:dyDescent="0.25">
      <c r="A156" s="372" t="s">
        <v>158</v>
      </c>
      <c r="B156" s="373"/>
      <c r="C156" s="373"/>
      <c r="D156" s="373"/>
      <c r="E156" s="229"/>
      <c r="F156" s="374"/>
      <c r="G156" s="374"/>
      <c r="H156" s="374"/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4"/>
      <c r="X156" s="374"/>
      <c r="Y156" s="374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3566" t="s">
        <v>21</v>
      </c>
      <c r="B157" s="3567"/>
      <c r="C157" s="3532" t="s">
        <v>64</v>
      </c>
      <c r="D157" s="3566"/>
      <c r="E157" s="3567"/>
      <c r="F157" s="3524" t="s">
        <v>28</v>
      </c>
      <c r="G157" s="3542"/>
      <c r="H157" s="3542"/>
      <c r="I157" s="3542"/>
      <c r="J157" s="3542"/>
      <c r="K157" s="3542"/>
      <c r="L157" s="3542"/>
      <c r="M157" s="3542"/>
      <c r="N157" s="3542"/>
      <c r="O157" s="3542"/>
      <c r="P157" s="3542"/>
      <c r="Q157" s="3542"/>
      <c r="R157" s="3542"/>
      <c r="S157" s="3542"/>
      <c r="T157" s="3542"/>
      <c r="U157" s="3542"/>
      <c r="V157" s="3542"/>
      <c r="W157" s="3542"/>
      <c r="X157" s="3542"/>
      <c r="Y157" s="3542"/>
      <c r="Z157" s="3542"/>
      <c r="AA157" s="3542"/>
      <c r="AB157" s="3542"/>
      <c r="AC157" s="3542"/>
      <c r="AD157" s="3542"/>
      <c r="AE157" s="3542"/>
      <c r="AF157" s="3542"/>
      <c r="AG157" s="3542"/>
      <c r="AH157" s="3542"/>
      <c r="AI157" s="3542"/>
      <c r="AJ157" s="3542"/>
      <c r="AK157" s="3542"/>
      <c r="AL157" s="3542"/>
      <c r="AM157" s="3525"/>
    </row>
    <row r="158" spans="1:130" ht="16.350000000000001" customHeight="1" x14ac:dyDescent="0.25">
      <c r="A158" s="2366"/>
      <c r="B158" s="2331"/>
      <c r="C158" s="2376"/>
      <c r="D158" s="2357"/>
      <c r="E158" s="3571"/>
      <c r="F158" s="3524" t="s">
        <v>159</v>
      </c>
      <c r="G158" s="3525"/>
      <c r="H158" s="3524" t="s">
        <v>160</v>
      </c>
      <c r="I158" s="3525"/>
      <c r="J158" s="3524" t="s">
        <v>137</v>
      </c>
      <c r="K158" s="3525"/>
      <c r="L158" s="3609" t="s">
        <v>138</v>
      </c>
      <c r="M158" s="3610"/>
      <c r="N158" s="3610" t="s">
        <v>139</v>
      </c>
      <c r="O158" s="3611"/>
      <c r="P158" s="3524" t="s">
        <v>161</v>
      </c>
      <c r="Q158" s="3525"/>
      <c r="R158" s="3542" t="s">
        <v>162</v>
      </c>
      <c r="S158" s="3525"/>
      <c r="T158" s="3542" t="s">
        <v>163</v>
      </c>
      <c r="U158" s="3525"/>
      <c r="V158" s="3524" t="s">
        <v>164</v>
      </c>
      <c r="W158" s="3525"/>
      <c r="X158" s="3542" t="s">
        <v>165</v>
      </c>
      <c r="Y158" s="3525"/>
      <c r="Z158" s="3612" t="s">
        <v>166</v>
      </c>
      <c r="AA158" s="3590"/>
      <c r="AB158" s="3612" t="s">
        <v>167</v>
      </c>
      <c r="AC158" s="3590"/>
      <c r="AD158" s="3612" t="s">
        <v>168</v>
      </c>
      <c r="AE158" s="3590"/>
      <c r="AF158" s="3612" t="s">
        <v>141</v>
      </c>
      <c r="AG158" s="3590"/>
      <c r="AH158" s="3612" t="s">
        <v>169</v>
      </c>
      <c r="AI158" s="3590"/>
      <c r="AJ158" s="3612" t="s">
        <v>170</v>
      </c>
      <c r="AK158" s="3590"/>
      <c r="AL158" s="3589" t="s">
        <v>143</v>
      </c>
      <c r="AM158" s="3590"/>
    </row>
    <row r="159" spans="1:130" ht="16.350000000000001" customHeight="1" x14ac:dyDescent="0.25">
      <c r="A159" s="2357"/>
      <c r="B159" s="3571"/>
      <c r="C159" s="3545" t="s">
        <v>17</v>
      </c>
      <c r="D159" s="3613" t="s">
        <v>18</v>
      </c>
      <c r="E159" s="2125" t="s">
        <v>19</v>
      </c>
      <c r="F159" s="3614" t="s">
        <v>18</v>
      </c>
      <c r="G159" s="2125" t="s">
        <v>19</v>
      </c>
      <c r="H159" s="3614" t="s">
        <v>18</v>
      </c>
      <c r="I159" s="2125" t="s">
        <v>19</v>
      </c>
      <c r="J159" s="3614" t="s">
        <v>18</v>
      </c>
      <c r="K159" s="2125" t="s">
        <v>19</v>
      </c>
      <c r="L159" s="3548" t="s">
        <v>18</v>
      </c>
      <c r="M159" s="378" t="s">
        <v>19</v>
      </c>
      <c r="N159" s="3573" t="s">
        <v>18</v>
      </c>
      <c r="O159" s="3591" t="s">
        <v>19</v>
      </c>
      <c r="P159" s="3573" t="s">
        <v>18</v>
      </c>
      <c r="Q159" s="3591" t="s">
        <v>19</v>
      </c>
      <c r="R159" s="3546" t="s">
        <v>18</v>
      </c>
      <c r="S159" s="3574" t="s">
        <v>19</v>
      </c>
      <c r="T159" s="3546" t="s">
        <v>18</v>
      </c>
      <c r="U159" s="3574" t="s">
        <v>19</v>
      </c>
      <c r="V159" s="3548" t="s">
        <v>18</v>
      </c>
      <c r="W159" s="3574" t="s">
        <v>19</v>
      </c>
      <c r="X159" s="3546" t="s">
        <v>18</v>
      </c>
      <c r="Y159" s="3574" t="s">
        <v>19</v>
      </c>
      <c r="Z159" s="3615" t="s">
        <v>18</v>
      </c>
      <c r="AA159" s="3616" t="s">
        <v>19</v>
      </c>
      <c r="AB159" s="3615" t="s">
        <v>18</v>
      </c>
      <c r="AC159" s="3616" t="s">
        <v>19</v>
      </c>
      <c r="AD159" s="3615" t="s">
        <v>18</v>
      </c>
      <c r="AE159" s="3616" t="s">
        <v>19</v>
      </c>
      <c r="AF159" s="3615" t="s">
        <v>18</v>
      </c>
      <c r="AG159" s="3616" t="s">
        <v>19</v>
      </c>
      <c r="AH159" s="3615" t="s">
        <v>18</v>
      </c>
      <c r="AI159" s="3616" t="s">
        <v>19</v>
      </c>
      <c r="AJ159" s="3615" t="s">
        <v>18</v>
      </c>
      <c r="AK159" s="3616" t="s">
        <v>19</v>
      </c>
      <c r="AL159" s="3592" t="s">
        <v>18</v>
      </c>
      <c r="AM159" s="3616" t="s">
        <v>19</v>
      </c>
    </row>
    <row r="160" spans="1:130" ht="16.350000000000001" customHeight="1" x14ac:dyDescent="0.25">
      <c r="A160" s="3565" t="s">
        <v>171</v>
      </c>
      <c r="B160" s="3617" t="s">
        <v>172</v>
      </c>
      <c r="C160" s="3594">
        <f t="shared" ref="C160:C165" si="26">SUM(D160+E160)</f>
        <v>0</v>
      </c>
      <c r="D160" s="310">
        <f>SUM(F160+H160+J160+L160+N160+P160+R160+T160+V160+X160+Z160+AB160+AD160+AF160+AH160+AJ160+AL160)</f>
        <v>0</v>
      </c>
      <c r="E160" s="3618">
        <f t="shared" ref="D160:E164" si="27">SUM(G160+I160+K160+M160+O160+Q160+S160+U160+W160+Y160+AA160+AC160+AE160+AG160+AI160+AK160+AM160)</f>
        <v>0</v>
      </c>
      <c r="F160" s="3595"/>
      <c r="G160" s="96"/>
      <c r="H160" s="3463"/>
      <c r="I160" s="96"/>
      <c r="J160" s="3463"/>
      <c r="K160" s="96"/>
      <c r="L160" s="3463"/>
      <c r="M160" s="383"/>
      <c r="N160" s="383"/>
      <c r="O160" s="96"/>
      <c r="P160" s="3463"/>
      <c r="Q160" s="96"/>
      <c r="R160" s="3595"/>
      <c r="S160" s="96"/>
      <c r="T160" s="3595"/>
      <c r="U160" s="96"/>
      <c r="V160" s="3463"/>
      <c r="W160" s="96"/>
      <c r="X160" s="3595"/>
      <c r="Y160" s="96"/>
      <c r="Z160" s="3619"/>
      <c r="AA160" s="314"/>
      <c r="AB160" s="3619"/>
      <c r="AC160" s="314"/>
      <c r="AD160" s="3619"/>
      <c r="AE160" s="314"/>
      <c r="AF160" s="3619"/>
      <c r="AG160" s="314"/>
      <c r="AH160" s="3619"/>
      <c r="AI160" s="314"/>
      <c r="AJ160" s="3619"/>
      <c r="AK160" s="314"/>
      <c r="AL160" s="3620"/>
      <c r="AM160" s="314"/>
    </row>
    <row r="161" spans="1:130" ht="16.350000000000001" customHeight="1" x14ac:dyDescent="0.25">
      <c r="A161" s="2360"/>
      <c r="B161" s="386" t="s">
        <v>173</v>
      </c>
      <c r="C161" s="3562">
        <f t="shared" si="26"/>
        <v>0</v>
      </c>
      <c r="D161" s="316">
        <f t="shared" si="27"/>
        <v>0</v>
      </c>
      <c r="E161" s="251">
        <f t="shared" si="27"/>
        <v>0</v>
      </c>
      <c r="F161" s="165"/>
      <c r="G161" s="83"/>
      <c r="H161" s="82"/>
      <c r="I161" s="83"/>
      <c r="J161" s="82"/>
      <c r="K161" s="83"/>
      <c r="L161" s="82"/>
      <c r="M161" s="387"/>
      <c r="N161" s="387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88"/>
      <c r="AA161" s="320"/>
      <c r="AB161" s="388"/>
      <c r="AC161" s="320"/>
      <c r="AD161" s="388"/>
      <c r="AE161" s="320"/>
      <c r="AF161" s="388"/>
      <c r="AG161" s="320"/>
      <c r="AH161" s="388"/>
      <c r="AI161" s="320"/>
      <c r="AJ161" s="388"/>
      <c r="AK161" s="320"/>
      <c r="AL161" s="389"/>
      <c r="AM161" s="320"/>
    </row>
    <row r="162" spans="1:130" ht="16.350000000000001" customHeight="1" x14ac:dyDescent="0.25">
      <c r="A162" s="3572"/>
      <c r="B162" s="390" t="s">
        <v>174</v>
      </c>
      <c r="C162" s="361">
        <f t="shared" si="26"/>
        <v>0</v>
      </c>
      <c r="D162" s="362">
        <f t="shared" si="27"/>
        <v>0</v>
      </c>
      <c r="E162" s="3621">
        <f t="shared" si="27"/>
        <v>0</v>
      </c>
      <c r="F162" s="194"/>
      <c r="G162" s="93"/>
      <c r="H162" s="54"/>
      <c r="I162" s="93"/>
      <c r="J162" s="54"/>
      <c r="K162" s="93"/>
      <c r="L162" s="54"/>
      <c r="M162" s="392"/>
      <c r="N162" s="392"/>
      <c r="O162" s="93"/>
      <c r="P162" s="54"/>
      <c r="Q162" s="93"/>
      <c r="R162" s="194"/>
      <c r="S162" s="93"/>
      <c r="T162" s="194"/>
      <c r="U162" s="93"/>
      <c r="V162" s="54"/>
      <c r="W162" s="93"/>
      <c r="X162" s="194"/>
      <c r="Y162" s="93"/>
      <c r="Z162" s="188"/>
      <c r="AA162" s="189"/>
      <c r="AB162" s="188"/>
      <c r="AC162" s="189"/>
      <c r="AD162" s="188"/>
      <c r="AE162" s="189"/>
      <c r="AF162" s="188"/>
      <c r="AG162" s="189"/>
      <c r="AH162" s="188"/>
      <c r="AI162" s="189"/>
      <c r="AJ162" s="188"/>
      <c r="AK162" s="189"/>
      <c r="AL162" s="393"/>
      <c r="AM162" s="189"/>
    </row>
    <row r="163" spans="1:130" ht="16.350000000000001" customHeight="1" x14ac:dyDescent="0.25">
      <c r="A163" s="3565" t="s">
        <v>175</v>
      </c>
      <c r="B163" s="3617" t="s">
        <v>172</v>
      </c>
      <c r="C163" s="3594">
        <f t="shared" si="26"/>
        <v>0</v>
      </c>
      <c r="D163" s="310">
        <f t="shared" si="27"/>
        <v>0</v>
      </c>
      <c r="E163" s="3618">
        <f t="shared" si="27"/>
        <v>0</v>
      </c>
      <c r="F163" s="3595"/>
      <c r="G163" s="96"/>
      <c r="H163" s="3463"/>
      <c r="I163" s="96"/>
      <c r="J163" s="3463"/>
      <c r="K163" s="96"/>
      <c r="L163" s="3463"/>
      <c r="M163" s="383"/>
      <c r="N163" s="383"/>
      <c r="O163" s="96"/>
      <c r="P163" s="3463"/>
      <c r="Q163" s="96"/>
      <c r="R163" s="3595"/>
      <c r="S163" s="96"/>
      <c r="T163" s="3595"/>
      <c r="U163" s="96"/>
      <c r="V163" s="3463"/>
      <c r="W163" s="96"/>
      <c r="X163" s="3595"/>
      <c r="Y163" s="96"/>
      <c r="Z163" s="3619"/>
      <c r="AA163" s="314"/>
      <c r="AB163" s="3619"/>
      <c r="AC163" s="314"/>
      <c r="AD163" s="3619"/>
      <c r="AE163" s="314"/>
      <c r="AF163" s="3619"/>
      <c r="AG163" s="314"/>
      <c r="AH163" s="3619"/>
      <c r="AI163" s="314"/>
      <c r="AJ163" s="3619"/>
      <c r="AK163" s="314"/>
      <c r="AL163" s="3620"/>
      <c r="AM163" s="314"/>
    </row>
    <row r="164" spans="1:130" ht="16.350000000000001" customHeight="1" x14ac:dyDescent="0.25">
      <c r="A164" s="2360"/>
      <c r="B164" s="386" t="s">
        <v>173</v>
      </c>
      <c r="C164" s="3562">
        <f t="shared" si="26"/>
        <v>0</v>
      </c>
      <c r="D164" s="316">
        <f t="shared" si="27"/>
        <v>0</v>
      </c>
      <c r="E164" s="251">
        <f t="shared" si="27"/>
        <v>0</v>
      </c>
      <c r="F164" s="165"/>
      <c r="G164" s="83"/>
      <c r="H164" s="82"/>
      <c r="I164" s="83"/>
      <c r="J164" s="82"/>
      <c r="K164" s="83"/>
      <c r="L164" s="82"/>
      <c r="M164" s="387"/>
      <c r="N164" s="387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88"/>
      <c r="AA164" s="320"/>
      <c r="AB164" s="388"/>
      <c r="AC164" s="320"/>
      <c r="AD164" s="388"/>
      <c r="AE164" s="320"/>
      <c r="AF164" s="388"/>
      <c r="AG164" s="320"/>
      <c r="AH164" s="388"/>
      <c r="AI164" s="320"/>
      <c r="AJ164" s="388"/>
      <c r="AK164" s="320"/>
      <c r="AL164" s="389"/>
      <c r="AM164" s="320"/>
    </row>
    <row r="165" spans="1:130" ht="16.350000000000001" customHeight="1" x14ac:dyDescent="0.25">
      <c r="A165" s="3572"/>
      <c r="B165" s="390" t="s">
        <v>174</v>
      </c>
      <c r="C165" s="361">
        <f t="shared" si="26"/>
        <v>0</v>
      </c>
      <c r="D165" s="362">
        <f>SUM(F165+H165+J165+L165+N165+P165+R165+T165+V165+X165+Z165+AB165+AD165+AF165+AH165+AJ165+AL165)</f>
        <v>0</v>
      </c>
      <c r="E165" s="3621">
        <f>SUM(G165+I165+K165+M165+O165+Q165+S165+U165+W165+Y165+AA165+AC165+AE165+AG165+AI165+AK165+AM165)</f>
        <v>0</v>
      </c>
      <c r="F165" s="194"/>
      <c r="G165" s="93"/>
      <c r="H165" s="54"/>
      <c r="I165" s="93"/>
      <c r="J165" s="54"/>
      <c r="K165" s="93"/>
      <c r="L165" s="54"/>
      <c r="M165" s="392"/>
      <c r="N165" s="392"/>
      <c r="O165" s="93"/>
      <c r="P165" s="54"/>
      <c r="Q165" s="93"/>
      <c r="R165" s="194"/>
      <c r="S165" s="93"/>
      <c r="T165" s="194"/>
      <c r="U165" s="93"/>
      <c r="V165" s="54"/>
      <c r="W165" s="93"/>
      <c r="X165" s="194"/>
      <c r="Y165" s="93"/>
      <c r="Z165" s="188"/>
      <c r="AA165" s="189"/>
      <c r="AB165" s="188"/>
      <c r="AC165" s="189"/>
      <c r="AD165" s="188"/>
      <c r="AE165" s="189"/>
      <c r="AF165" s="188"/>
      <c r="AG165" s="189"/>
      <c r="AH165" s="188"/>
      <c r="AI165" s="189"/>
      <c r="AJ165" s="188"/>
      <c r="AK165" s="189"/>
      <c r="AL165" s="393"/>
      <c r="AM165" s="189"/>
    </row>
    <row r="166" spans="1:130" ht="31.35" customHeight="1" x14ac:dyDescent="0.25">
      <c r="A166" s="372" t="s">
        <v>176</v>
      </c>
      <c r="B166" s="372"/>
      <c r="C166" s="372"/>
      <c r="D166" s="372"/>
      <c r="E166" s="19"/>
      <c r="F166" s="19"/>
      <c r="G166" s="19"/>
      <c r="H166" s="19"/>
      <c r="I166" s="19"/>
      <c r="J166" s="19"/>
      <c r="K166" s="19"/>
      <c r="L166" s="19"/>
      <c r="M166" s="199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3520" t="s">
        <v>25</v>
      </c>
      <c r="B167" s="3520" t="s">
        <v>26</v>
      </c>
      <c r="C167" s="3532" t="s">
        <v>64</v>
      </c>
      <c r="D167" s="3566"/>
      <c r="E167" s="3567"/>
      <c r="F167" s="3524" t="s">
        <v>28</v>
      </c>
      <c r="G167" s="3542"/>
      <c r="H167" s="3542"/>
      <c r="I167" s="3542"/>
      <c r="J167" s="3542"/>
      <c r="K167" s="3542"/>
      <c r="L167" s="3542"/>
      <c r="M167" s="3542"/>
      <c r="N167" s="3542"/>
      <c r="O167" s="3525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518"/>
      <c r="B168" s="2518"/>
      <c r="C168" s="2376"/>
      <c r="D168" s="2357"/>
      <c r="E168" s="3571"/>
      <c r="F168" s="3524" t="s">
        <v>168</v>
      </c>
      <c r="G168" s="3525"/>
      <c r="H168" s="3524" t="s">
        <v>141</v>
      </c>
      <c r="I168" s="3525"/>
      <c r="J168" s="3524" t="s">
        <v>169</v>
      </c>
      <c r="K168" s="3525"/>
      <c r="L168" s="3524" t="s">
        <v>170</v>
      </c>
      <c r="M168" s="3525"/>
      <c r="N168" s="3524" t="s">
        <v>143</v>
      </c>
      <c r="O168" s="3525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353"/>
      <c r="B169" s="2353"/>
      <c r="C169" s="3545" t="s">
        <v>17</v>
      </c>
      <c r="D169" s="3613" t="s">
        <v>18</v>
      </c>
      <c r="E169" s="2125" t="s">
        <v>19</v>
      </c>
      <c r="F169" s="3614" t="s">
        <v>18</v>
      </c>
      <c r="G169" s="2125" t="s">
        <v>19</v>
      </c>
      <c r="H169" s="3614" t="s">
        <v>18</v>
      </c>
      <c r="I169" s="2125" t="s">
        <v>19</v>
      </c>
      <c r="J169" s="3614" t="s">
        <v>18</v>
      </c>
      <c r="K169" s="2125" t="s">
        <v>19</v>
      </c>
      <c r="L169" s="3614" t="s">
        <v>18</v>
      </c>
      <c r="M169" s="2125" t="s">
        <v>19</v>
      </c>
      <c r="N169" s="3614" t="s">
        <v>18</v>
      </c>
      <c r="O169" s="2125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3520" t="s">
        <v>177</v>
      </c>
      <c r="B170" s="3617" t="s">
        <v>178</v>
      </c>
      <c r="C170" s="3594">
        <f t="shared" ref="C170:C175" si="28">SUM(D170+E170)</f>
        <v>0</v>
      </c>
      <c r="D170" s="310">
        <f>SUM(F170+H170+J170+L170+N170)</f>
        <v>0</v>
      </c>
      <c r="E170" s="3618">
        <f t="shared" ref="D170:E175" si="29">SUM(G170+I170+K170+M170+O170)</f>
        <v>0</v>
      </c>
      <c r="F170" s="3595"/>
      <c r="G170" s="394"/>
      <c r="H170" s="3463"/>
      <c r="I170" s="96"/>
      <c r="J170" s="3595"/>
      <c r="K170" s="394"/>
      <c r="L170" s="3463"/>
      <c r="M170" s="96"/>
      <c r="N170" s="3595"/>
      <c r="O170" s="96"/>
      <c r="P170" s="510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518"/>
      <c r="B171" s="395" t="s">
        <v>179</v>
      </c>
      <c r="C171" s="350">
        <f t="shared" si="28"/>
        <v>0</v>
      </c>
      <c r="D171" s="351">
        <f t="shared" si="29"/>
        <v>0</v>
      </c>
      <c r="E171" s="396">
        <f t="shared" si="29"/>
        <v>0</v>
      </c>
      <c r="F171" s="353"/>
      <c r="G171" s="397"/>
      <c r="H171" s="355"/>
      <c r="I171" s="356"/>
      <c r="J171" s="353"/>
      <c r="K171" s="397"/>
      <c r="L171" s="355"/>
      <c r="M171" s="356"/>
      <c r="N171" s="353"/>
      <c r="O171" s="356"/>
      <c r="P171" s="510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353"/>
      <c r="B172" s="398" t="s">
        <v>180</v>
      </c>
      <c r="C172" s="399">
        <f t="shared" si="28"/>
        <v>0</v>
      </c>
      <c r="D172" s="327">
        <f t="shared" si="29"/>
        <v>0</v>
      </c>
      <c r="E172" s="255">
        <f t="shared" si="29"/>
        <v>0</v>
      </c>
      <c r="F172" s="329"/>
      <c r="G172" s="400"/>
      <c r="H172" s="105"/>
      <c r="I172" s="106"/>
      <c r="J172" s="329"/>
      <c r="K172" s="400"/>
      <c r="L172" s="105"/>
      <c r="M172" s="106"/>
      <c r="N172" s="329"/>
      <c r="O172" s="106"/>
      <c r="P172" s="510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3520" t="s">
        <v>181</v>
      </c>
      <c r="B173" s="3622" t="s">
        <v>178</v>
      </c>
      <c r="C173" s="3594">
        <f t="shared" si="28"/>
        <v>0</v>
      </c>
      <c r="D173" s="310">
        <f t="shared" si="29"/>
        <v>0</v>
      </c>
      <c r="E173" s="3618">
        <f t="shared" si="29"/>
        <v>0</v>
      </c>
      <c r="F173" s="3463"/>
      <c r="G173" s="96"/>
      <c r="H173" s="3463"/>
      <c r="I173" s="394"/>
      <c r="J173" s="3463"/>
      <c r="K173" s="96"/>
      <c r="L173" s="3595"/>
      <c r="M173" s="394"/>
      <c r="N173" s="3463"/>
      <c r="O173" s="96"/>
      <c r="P173" s="510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518"/>
      <c r="B174" s="395" t="s">
        <v>179</v>
      </c>
      <c r="C174" s="321">
        <f t="shared" si="28"/>
        <v>0</v>
      </c>
      <c r="D174" s="322">
        <f t="shared" si="29"/>
        <v>0</v>
      </c>
      <c r="E174" s="402">
        <f t="shared" si="29"/>
        <v>0</v>
      </c>
      <c r="F174" s="355"/>
      <c r="G174" s="356"/>
      <c r="H174" s="82"/>
      <c r="I174" s="169"/>
      <c r="J174" s="82"/>
      <c r="K174" s="83"/>
      <c r="L174" s="165"/>
      <c r="M174" s="169"/>
      <c r="N174" s="82"/>
      <c r="O174" s="83"/>
      <c r="P174" s="510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353"/>
      <c r="B175" s="403" t="s">
        <v>180</v>
      </c>
      <c r="C175" s="256">
        <f t="shared" si="28"/>
        <v>0</v>
      </c>
      <c r="D175" s="324">
        <f t="shared" si="29"/>
        <v>0</v>
      </c>
      <c r="E175" s="140">
        <f>SUM(G175+I175+K175+M175+O175)</f>
        <v>0</v>
      </c>
      <c r="F175" s="54"/>
      <c r="G175" s="93"/>
      <c r="H175" s="54"/>
      <c r="I175" s="404"/>
      <c r="J175" s="54"/>
      <c r="K175" s="93"/>
      <c r="L175" s="194"/>
      <c r="M175" s="404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3623" t="s">
        <v>182</v>
      </c>
      <c r="B176" s="3623"/>
      <c r="C176" s="3623"/>
      <c r="D176" s="3623"/>
      <c r="E176" s="3623"/>
      <c r="F176" s="3623"/>
      <c r="G176" s="3623"/>
      <c r="H176" s="3623"/>
      <c r="I176" s="3623"/>
      <c r="J176" s="3623"/>
      <c r="K176" s="3623"/>
      <c r="L176" s="3623"/>
      <c r="M176" s="3623"/>
      <c r="N176" s="3623"/>
      <c r="O176" s="36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3532" t="s">
        <v>183</v>
      </c>
      <c r="B177" s="3567"/>
      <c r="C177" s="3532" t="s">
        <v>64</v>
      </c>
      <c r="D177" s="3566"/>
      <c r="E177" s="3567"/>
      <c r="F177" s="3524" t="s">
        <v>28</v>
      </c>
      <c r="G177" s="3542"/>
      <c r="H177" s="3542"/>
      <c r="I177" s="3542"/>
      <c r="J177" s="3542"/>
      <c r="K177" s="3542"/>
      <c r="L177" s="3542"/>
      <c r="M177" s="3542"/>
      <c r="N177" s="3542"/>
      <c r="O177" s="3542"/>
      <c r="P177" s="3542"/>
      <c r="Q177" s="3525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505"/>
      <c r="B178" s="2331"/>
      <c r="C178" s="2376"/>
      <c r="D178" s="2357"/>
      <c r="E178" s="3571"/>
      <c r="F178" s="3524" t="s">
        <v>141</v>
      </c>
      <c r="G178" s="3525"/>
      <c r="H178" s="3524" t="s">
        <v>169</v>
      </c>
      <c r="I178" s="3525"/>
      <c r="J178" s="3524" t="s">
        <v>170</v>
      </c>
      <c r="K178" s="3525"/>
      <c r="L178" s="3524" t="s">
        <v>184</v>
      </c>
      <c r="M178" s="3525"/>
      <c r="N178" s="3524" t="s">
        <v>185</v>
      </c>
      <c r="O178" s="3525"/>
      <c r="P178" s="3524" t="s">
        <v>186</v>
      </c>
      <c r="Q178" s="3525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376"/>
      <c r="B179" s="3571"/>
      <c r="C179" s="3545" t="s">
        <v>17</v>
      </c>
      <c r="D179" s="3613" t="s">
        <v>18</v>
      </c>
      <c r="E179" s="2125" t="s">
        <v>19</v>
      </c>
      <c r="F179" s="3614" t="s">
        <v>18</v>
      </c>
      <c r="G179" s="2125" t="s">
        <v>19</v>
      </c>
      <c r="H179" s="3614" t="s">
        <v>18</v>
      </c>
      <c r="I179" s="2125" t="s">
        <v>19</v>
      </c>
      <c r="J179" s="3614" t="s">
        <v>18</v>
      </c>
      <c r="K179" s="3624" t="s">
        <v>19</v>
      </c>
      <c r="L179" s="3614" t="s">
        <v>18</v>
      </c>
      <c r="M179" s="2125" t="s">
        <v>19</v>
      </c>
      <c r="N179" s="3614" t="s">
        <v>18</v>
      </c>
      <c r="O179" s="2125" t="s">
        <v>19</v>
      </c>
      <c r="P179" s="3614" t="s">
        <v>18</v>
      </c>
      <c r="Q179" s="3624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3625" t="s">
        <v>187</v>
      </c>
      <c r="B180" s="3626"/>
      <c r="C180" s="3594">
        <f>SUM(D180+E180)</f>
        <v>19</v>
      </c>
      <c r="D180" s="310">
        <f t="shared" ref="D180:E182" si="30">SUM(F180+H180+J180+L180+N180+P180)</f>
        <v>7</v>
      </c>
      <c r="E180" s="3618">
        <f t="shared" si="30"/>
        <v>12</v>
      </c>
      <c r="F180" s="3595">
        <v>2</v>
      </c>
      <c r="G180" s="394">
        <v>1</v>
      </c>
      <c r="H180" s="3463">
        <v>3</v>
      </c>
      <c r="I180" s="96">
        <v>4</v>
      </c>
      <c r="J180" s="3595">
        <v>0</v>
      </c>
      <c r="K180" s="96">
        <v>3</v>
      </c>
      <c r="L180" s="3595">
        <v>2</v>
      </c>
      <c r="M180" s="394">
        <v>4</v>
      </c>
      <c r="N180" s="3463">
        <v>0</v>
      </c>
      <c r="O180" s="96">
        <v>0</v>
      </c>
      <c r="P180" s="3595">
        <v>0</v>
      </c>
      <c r="Q180" s="96">
        <v>0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347" t="s">
        <v>188</v>
      </c>
      <c r="B181" s="2348"/>
      <c r="C181" s="321">
        <f>SUM(D181+E181)</f>
        <v>82</v>
      </c>
      <c r="D181" s="322">
        <f t="shared" si="30"/>
        <v>48</v>
      </c>
      <c r="E181" s="396">
        <f t="shared" si="30"/>
        <v>34</v>
      </c>
      <c r="F181" s="353">
        <v>13</v>
      </c>
      <c r="G181" s="397">
        <v>8</v>
      </c>
      <c r="H181" s="355">
        <v>8</v>
      </c>
      <c r="I181" s="356">
        <v>6</v>
      </c>
      <c r="J181" s="353">
        <v>13</v>
      </c>
      <c r="K181" s="356">
        <v>9</v>
      </c>
      <c r="L181" s="353">
        <v>6</v>
      </c>
      <c r="M181" s="397">
        <v>5</v>
      </c>
      <c r="N181" s="355">
        <v>6</v>
      </c>
      <c r="O181" s="356">
        <v>3</v>
      </c>
      <c r="P181" s="353">
        <v>2</v>
      </c>
      <c r="Q181" s="356">
        <v>3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317" t="s">
        <v>189</v>
      </c>
      <c r="B182" s="2318"/>
      <c r="C182" s="406">
        <f>SUM(D182+E182)</f>
        <v>27</v>
      </c>
      <c r="D182" s="322">
        <f t="shared" si="30"/>
        <v>14</v>
      </c>
      <c r="E182" s="402">
        <f t="shared" si="30"/>
        <v>13</v>
      </c>
      <c r="F182" s="165">
        <v>6</v>
      </c>
      <c r="G182" s="169">
        <v>3</v>
      </c>
      <c r="H182" s="82">
        <v>2</v>
      </c>
      <c r="I182" s="83">
        <v>2</v>
      </c>
      <c r="J182" s="165">
        <v>3</v>
      </c>
      <c r="K182" s="83">
        <v>4</v>
      </c>
      <c r="L182" s="165">
        <v>0</v>
      </c>
      <c r="M182" s="169">
        <v>1</v>
      </c>
      <c r="N182" s="82">
        <v>2</v>
      </c>
      <c r="O182" s="83">
        <v>2</v>
      </c>
      <c r="P182" s="165">
        <v>1</v>
      </c>
      <c r="Q182" s="83">
        <v>1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515" t="s">
        <v>190</v>
      </c>
      <c r="B183" s="3627"/>
      <c r="C183" s="407"/>
      <c r="D183" s="408"/>
      <c r="E183" s="3628"/>
      <c r="F183" s="410"/>
      <c r="G183" s="411"/>
      <c r="H183" s="412"/>
      <c r="I183" s="413"/>
      <c r="J183" s="3629"/>
      <c r="K183" s="3630"/>
      <c r="L183" s="410"/>
      <c r="M183" s="411"/>
      <c r="N183" s="412"/>
      <c r="O183" s="413"/>
      <c r="P183" s="3629"/>
      <c r="Q183" s="3630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3524" t="s">
        <v>64</v>
      </c>
      <c r="B184" s="3525"/>
      <c r="C184" s="3549">
        <f>SUM(C180:C182)</f>
        <v>128</v>
      </c>
      <c r="D184" s="3631">
        <f>SUM(D180:D182)</f>
        <v>69</v>
      </c>
      <c r="E184" s="3550">
        <f>SUM(E180:E182)</f>
        <v>59</v>
      </c>
      <c r="F184" s="3549">
        <f>SUM(F180:F182)</f>
        <v>21</v>
      </c>
      <c r="G184" s="3550">
        <f t="shared" ref="G184:Q184" si="31">SUM(G180:G182)</f>
        <v>12</v>
      </c>
      <c r="H184" s="3549">
        <f t="shared" si="31"/>
        <v>13</v>
      </c>
      <c r="I184" s="3550">
        <f t="shared" si="31"/>
        <v>12</v>
      </c>
      <c r="J184" s="3549">
        <f t="shared" si="31"/>
        <v>16</v>
      </c>
      <c r="K184" s="3550">
        <f t="shared" si="31"/>
        <v>16</v>
      </c>
      <c r="L184" s="3549">
        <f t="shared" si="31"/>
        <v>8</v>
      </c>
      <c r="M184" s="3550">
        <f t="shared" si="31"/>
        <v>10</v>
      </c>
      <c r="N184" s="3549">
        <f t="shared" si="31"/>
        <v>8</v>
      </c>
      <c r="O184" s="3550">
        <f t="shared" si="31"/>
        <v>5</v>
      </c>
      <c r="P184" s="3549">
        <f t="shared" si="31"/>
        <v>3</v>
      </c>
      <c r="Q184" s="3553">
        <f t="shared" si="31"/>
        <v>4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191</v>
      </c>
      <c r="M185" s="3632"/>
      <c r="N185" s="3632"/>
      <c r="O185" s="3632"/>
      <c r="P185" s="3632"/>
    </row>
    <row r="186" spans="1:130" ht="31.35" customHeight="1" x14ac:dyDescent="0.25">
      <c r="A186" s="418" t="s">
        <v>192</v>
      </c>
      <c r="B186" s="419"/>
      <c r="C186" s="419"/>
      <c r="D186" s="419"/>
      <c r="E186" s="419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3532" t="s">
        <v>193</v>
      </c>
      <c r="B187" s="3567"/>
      <c r="C187" s="3633" t="s">
        <v>113</v>
      </c>
      <c r="D187" s="2335"/>
      <c r="E187" s="2336"/>
      <c r="F187" s="3634" t="s">
        <v>28</v>
      </c>
      <c r="G187" s="3635"/>
      <c r="H187" s="3635"/>
      <c r="I187" s="3635"/>
      <c r="J187" s="3635"/>
      <c r="K187" s="3635"/>
      <c r="L187" s="3635"/>
      <c r="M187" s="3635"/>
      <c r="N187" s="3635"/>
      <c r="O187" s="3635"/>
      <c r="P187" s="3635"/>
      <c r="Q187" s="3636"/>
    </row>
    <row r="188" spans="1:130" ht="16.350000000000001" customHeight="1" x14ac:dyDescent="0.25">
      <c r="A188" s="2505"/>
      <c r="B188" s="2331"/>
      <c r="C188" s="2337"/>
      <c r="D188" s="2338"/>
      <c r="E188" s="2339"/>
      <c r="F188" s="3637" t="s">
        <v>114</v>
      </c>
      <c r="G188" s="3611"/>
      <c r="H188" s="3637" t="s">
        <v>115</v>
      </c>
      <c r="I188" s="3611"/>
      <c r="J188" s="3637" t="s">
        <v>116</v>
      </c>
      <c r="K188" s="3611"/>
      <c r="L188" s="3637" t="s">
        <v>117</v>
      </c>
      <c r="M188" s="3611"/>
      <c r="N188" s="3637" t="s">
        <v>118</v>
      </c>
      <c r="O188" s="3611"/>
      <c r="P188" s="2343" t="s">
        <v>194</v>
      </c>
      <c r="Q188" s="2344"/>
    </row>
    <row r="189" spans="1:130" ht="16.350000000000001" customHeight="1" x14ac:dyDescent="0.25">
      <c r="A189" s="2376"/>
      <c r="B189" s="3571"/>
      <c r="C189" s="3548" t="s">
        <v>17</v>
      </c>
      <c r="D189" s="3573" t="s">
        <v>18</v>
      </c>
      <c r="E189" s="3547" t="s">
        <v>19</v>
      </c>
      <c r="F189" s="3546" t="s">
        <v>18</v>
      </c>
      <c r="G189" s="3591" t="s">
        <v>19</v>
      </c>
      <c r="H189" s="3546" t="s">
        <v>18</v>
      </c>
      <c r="I189" s="3591" t="s">
        <v>19</v>
      </c>
      <c r="J189" s="3546" t="s">
        <v>18</v>
      </c>
      <c r="K189" s="3591" t="s">
        <v>19</v>
      </c>
      <c r="L189" s="3546" t="s">
        <v>18</v>
      </c>
      <c r="M189" s="3591" t="s">
        <v>19</v>
      </c>
      <c r="N189" s="3546" t="s">
        <v>18</v>
      </c>
      <c r="O189" s="3591" t="s">
        <v>19</v>
      </c>
      <c r="P189" s="3546" t="s">
        <v>18</v>
      </c>
      <c r="Q189" s="3591" t="s">
        <v>19</v>
      </c>
    </row>
    <row r="190" spans="1:130" ht="16.350000000000001" customHeight="1" x14ac:dyDescent="0.25">
      <c r="A190" s="3638" t="s">
        <v>195</v>
      </c>
      <c r="B190" s="3639"/>
      <c r="C190" s="3518">
        <f>SUM(D190+E190)</f>
        <v>0</v>
      </c>
      <c r="D190" s="80">
        <f>SUM(F190+H190+J190+L190+N190+P190)</f>
        <v>0</v>
      </c>
      <c r="E190" s="425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317" t="s">
        <v>196</v>
      </c>
      <c r="B191" s="2318"/>
      <c r="C191" s="88">
        <f>SUM(D191+E191)</f>
        <v>0</v>
      </c>
      <c r="D191" s="89">
        <f t="shared" ref="D191:E191" si="32">SUM(F191+H191+J191+L191+N191+P191)</f>
        <v>0</v>
      </c>
      <c r="E191" s="426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494" t="s">
        <v>197</v>
      </c>
      <c r="B192" s="3640"/>
      <c r="C192" s="49">
        <f>SUM(D192+E192)</f>
        <v>0</v>
      </c>
      <c r="D192" s="92">
        <f>SUM(F192+H192+J192+L192+N192+P192)</f>
        <v>0</v>
      </c>
      <c r="E192" s="185">
        <f>SUM(G192+I192+K192+M192+O192+Q192)</f>
        <v>0</v>
      </c>
      <c r="F192" s="257">
        <f t="shared" ref="F192:Q192" si="33">SUM(F190:F191)</f>
        <v>0</v>
      </c>
      <c r="G192" s="325">
        <f t="shared" si="33"/>
        <v>0</v>
      </c>
      <c r="H192" s="257">
        <f t="shared" si="33"/>
        <v>0</v>
      </c>
      <c r="I192" s="325">
        <f t="shared" si="33"/>
        <v>0</v>
      </c>
      <c r="J192" s="257">
        <f t="shared" si="33"/>
        <v>0</v>
      </c>
      <c r="K192" s="325">
        <f t="shared" si="33"/>
        <v>0</v>
      </c>
      <c r="L192" s="257">
        <f t="shared" si="33"/>
        <v>0</v>
      </c>
      <c r="M192" s="325">
        <f t="shared" si="33"/>
        <v>0</v>
      </c>
      <c r="N192" s="257">
        <f t="shared" si="33"/>
        <v>0</v>
      </c>
      <c r="O192" s="325">
        <f t="shared" si="33"/>
        <v>0</v>
      </c>
      <c r="P192" s="257">
        <f t="shared" si="33"/>
        <v>0</v>
      </c>
      <c r="Q192" s="325">
        <f t="shared" si="33"/>
        <v>0</v>
      </c>
    </row>
    <row r="193" spans="1:130" ht="31.35" customHeight="1" x14ac:dyDescent="0.25">
      <c r="A193" s="418" t="s">
        <v>198</v>
      </c>
      <c r="B193" s="418"/>
      <c r="C193" s="418"/>
      <c r="D193" s="418"/>
      <c r="E193" s="418"/>
      <c r="F193" s="418"/>
      <c r="G193" s="418"/>
      <c r="H193" s="418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3641" t="s">
        <v>199</v>
      </c>
      <c r="B194" s="3642"/>
      <c r="C194" s="3643" t="s">
        <v>64</v>
      </c>
      <c r="D194" s="3644"/>
      <c r="E194" s="3645"/>
      <c r="F194" s="3646" t="s">
        <v>28</v>
      </c>
      <c r="G194" s="3646"/>
      <c r="H194" s="3646"/>
      <c r="I194" s="3646"/>
      <c r="J194" s="3646"/>
      <c r="K194" s="3646"/>
      <c r="L194" s="3646"/>
      <c r="M194" s="3646"/>
      <c r="N194" s="3646"/>
      <c r="O194" s="3646"/>
      <c r="P194" s="3646"/>
      <c r="Q194" s="3646"/>
      <c r="R194" s="3646"/>
      <c r="S194" s="3646"/>
      <c r="T194" s="3646"/>
      <c r="U194" s="3646"/>
      <c r="V194" s="3646"/>
      <c r="W194" s="3646"/>
      <c r="X194" s="3646"/>
      <c r="Y194" s="3646"/>
      <c r="Z194" s="3646"/>
      <c r="AA194" s="3646"/>
      <c r="AB194" s="3646"/>
      <c r="AC194" s="3647"/>
      <c r="AD194" s="3648" t="s">
        <v>200</v>
      </c>
      <c r="AE194" s="3649"/>
    </row>
    <row r="195" spans="1:130" ht="21" customHeight="1" x14ac:dyDescent="0.25">
      <c r="A195" s="2459"/>
      <c r="B195" s="2278"/>
      <c r="C195" s="2483"/>
      <c r="D195" s="2305"/>
      <c r="E195" s="3650"/>
      <c r="F195" s="3568" t="s">
        <v>201</v>
      </c>
      <c r="G195" s="3570"/>
      <c r="H195" s="2460" t="s">
        <v>202</v>
      </c>
      <c r="I195" s="3651"/>
      <c r="J195" s="2460" t="s">
        <v>203</v>
      </c>
      <c r="K195" s="3651"/>
      <c r="L195" s="2460" t="s">
        <v>204</v>
      </c>
      <c r="M195" s="3651"/>
      <c r="N195" s="2460" t="s">
        <v>205</v>
      </c>
      <c r="O195" s="3651"/>
      <c r="P195" s="2460" t="s">
        <v>206</v>
      </c>
      <c r="Q195" s="3651"/>
      <c r="R195" s="2460" t="s">
        <v>207</v>
      </c>
      <c r="S195" s="3651"/>
      <c r="T195" s="3652" t="s">
        <v>208</v>
      </c>
      <c r="U195" s="3652"/>
      <c r="V195" s="3652" t="s">
        <v>209</v>
      </c>
      <c r="W195" s="3652"/>
      <c r="X195" s="3652" t="s">
        <v>210</v>
      </c>
      <c r="Y195" s="3652"/>
      <c r="Z195" s="3637" t="s">
        <v>114</v>
      </c>
      <c r="AA195" s="3611"/>
      <c r="AB195" s="3637" t="s">
        <v>115</v>
      </c>
      <c r="AC195" s="3653"/>
      <c r="AD195" s="2310"/>
      <c r="AE195" s="3654"/>
    </row>
    <row r="196" spans="1:130" ht="16.350000000000001" customHeight="1" x14ac:dyDescent="0.25">
      <c r="A196" s="2460"/>
      <c r="B196" s="3651"/>
      <c r="C196" s="3655" t="s">
        <v>211</v>
      </c>
      <c r="D196" s="3656" t="s">
        <v>18</v>
      </c>
      <c r="E196" s="3657" t="s">
        <v>19</v>
      </c>
      <c r="F196" s="3658" t="s">
        <v>18</v>
      </c>
      <c r="G196" s="3659" t="s">
        <v>19</v>
      </c>
      <c r="H196" s="3658" t="s">
        <v>18</v>
      </c>
      <c r="I196" s="3659" t="s">
        <v>19</v>
      </c>
      <c r="J196" s="3658" t="s">
        <v>18</v>
      </c>
      <c r="K196" s="3659" t="s">
        <v>19</v>
      </c>
      <c r="L196" s="3658" t="s">
        <v>18</v>
      </c>
      <c r="M196" s="3659" t="s">
        <v>19</v>
      </c>
      <c r="N196" s="3658" t="s">
        <v>18</v>
      </c>
      <c r="O196" s="3659" t="s">
        <v>19</v>
      </c>
      <c r="P196" s="3658" t="s">
        <v>18</v>
      </c>
      <c r="Q196" s="3659" t="s">
        <v>19</v>
      </c>
      <c r="R196" s="3658" t="s">
        <v>18</v>
      </c>
      <c r="S196" s="3659" t="s">
        <v>19</v>
      </c>
      <c r="T196" s="3658" t="s">
        <v>18</v>
      </c>
      <c r="U196" s="3659" t="s">
        <v>19</v>
      </c>
      <c r="V196" s="3658" t="s">
        <v>18</v>
      </c>
      <c r="W196" s="3659" t="s">
        <v>19</v>
      </c>
      <c r="X196" s="3658" t="s">
        <v>18</v>
      </c>
      <c r="Y196" s="3659" t="s">
        <v>19</v>
      </c>
      <c r="Z196" s="3658" t="s">
        <v>18</v>
      </c>
      <c r="AA196" s="3659" t="s">
        <v>19</v>
      </c>
      <c r="AB196" s="3658" t="s">
        <v>18</v>
      </c>
      <c r="AC196" s="3660" t="s">
        <v>19</v>
      </c>
      <c r="AD196" s="3661" t="s">
        <v>18</v>
      </c>
      <c r="AE196" s="3659" t="s">
        <v>19</v>
      </c>
    </row>
    <row r="197" spans="1:130" ht="16.350000000000001" customHeight="1" x14ac:dyDescent="0.25">
      <c r="A197" s="3662" t="s">
        <v>212</v>
      </c>
      <c r="B197" s="3663" t="s">
        <v>129</v>
      </c>
      <c r="C197" s="3664">
        <f>SUM(D197+E197)</f>
        <v>0</v>
      </c>
      <c r="D197" s="436">
        <f>SUM(F197+H197+J197+L197+N197+P197+R197+T197+V197+X197+Z197+AB197)</f>
        <v>0</v>
      </c>
      <c r="E197" s="3665">
        <f>SUM(G197+I197+K197+M197+O197+Q197+S197+U197+W197+Y197+AA197+AC197)</f>
        <v>0</v>
      </c>
      <c r="F197" s="3666"/>
      <c r="G197" s="3667"/>
      <c r="H197" s="3666"/>
      <c r="I197" s="3667"/>
      <c r="J197" s="3666"/>
      <c r="K197" s="3667"/>
      <c r="L197" s="3666"/>
      <c r="M197" s="3667"/>
      <c r="N197" s="3666"/>
      <c r="O197" s="3667"/>
      <c r="P197" s="3666"/>
      <c r="Q197" s="3668"/>
      <c r="R197" s="3666"/>
      <c r="S197" s="3668"/>
      <c r="T197" s="3666"/>
      <c r="U197" s="3667"/>
      <c r="V197" s="3666"/>
      <c r="W197" s="3667"/>
      <c r="X197" s="3666"/>
      <c r="Y197" s="3668"/>
      <c r="Z197" s="3666"/>
      <c r="AA197" s="3668"/>
      <c r="AB197" s="3666"/>
      <c r="AC197" s="3669"/>
      <c r="AD197" s="3667"/>
      <c r="AE197" s="3668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296"/>
      <c r="B198" s="442" t="s">
        <v>213</v>
      </c>
      <c r="C198" s="3670">
        <f>SUM(D198+E198)</f>
        <v>0</v>
      </c>
      <c r="D198" s="444">
        <f>SUM(F198+H198+J198+L198+N198+P198+R198+T198+V198+X198+Z198+AB198)</f>
        <v>0</v>
      </c>
      <c r="E198" s="445">
        <f>SUM(G198+I198+K198+M198+O198+Q198+S198+U198+W198+Y198+AA198+AC198)</f>
        <v>0</v>
      </c>
      <c r="F198" s="446"/>
      <c r="G198" s="447"/>
      <c r="H198" s="446"/>
      <c r="I198" s="447"/>
      <c r="J198" s="446"/>
      <c r="K198" s="447"/>
      <c r="L198" s="446"/>
      <c r="M198" s="447"/>
      <c r="N198" s="446"/>
      <c r="O198" s="447"/>
      <c r="P198" s="446"/>
      <c r="Q198" s="448"/>
      <c r="R198" s="446"/>
      <c r="S198" s="448"/>
      <c r="T198" s="446"/>
      <c r="U198" s="447"/>
      <c r="V198" s="446"/>
      <c r="W198" s="447"/>
      <c r="X198" s="446"/>
      <c r="Y198" s="448"/>
      <c r="Z198" s="446"/>
      <c r="AA198" s="448"/>
      <c r="AB198" s="446"/>
      <c r="AC198" s="449"/>
      <c r="AD198" s="450"/>
      <c r="AE198" s="448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478" t="s">
        <v>214</v>
      </c>
      <c r="B199" s="3671"/>
      <c r="C199" s="3672">
        <f>SUM(D199+E199)</f>
        <v>0</v>
      </c>
      <c r="D199" s="3673">
        <f>SUM(D197+D198)</f>
        <v>0</v>
      </c>
      <c r="E199" s="3674">
        <f>SUM(E197+E198)</f>
        <v>0</v>
      </c>
      <c r="F199" s="3672">
        <f>SUM(F197+F198)</f>
        <v>0</v>
      </c>
      <c r="G199" s="3675">
        <f t="shared" ref="G199:AC199" si="34">SUM(G197+G198)</f>
        <v>0</v>
      </c>
      <c r="H199" s="3672">
        <f t="shared" si="34"/>
        <v>0</v>
      </c>
      <c r="I199" s="3675">
        <f t="shared" si="34"/>
        <v>0</v>
      </c>
      <c r="J199" s="3672">
        <f t="shared" si="34"/>
        <v>0</v>
      </c>
      <c r="K199" s="3675">
        <f t="shared" si="34"/>
        <v>0</v>
      </c>
      <c r="L199" s="3672">
        <f t="shared" si="34"/>
        <v>0</v>
      </c>
      <c r="M199" s="3675">
        <f t="shared" si="34"/>
        <v>0</v>
      </c>
      <c r="N199" s="3672">
        <f t="shared" si="34"/>
        <v>0</v>
      </c>
      <c r="O199" s="3675">
        <f t="shared" si="34"/>
        <v>0</v>
      </c>
      <c r="P199" s="3672">
        <f t="shared" si="34"/>
        <v>0</v>
      </c>
      <c r="Q199" s="3675">
        <f t="shared" si="34"/>
        <v>0</v>
      </c>
      <c r="R199" s="3672">
        <f t="shared" si="34"/>
        <v>0</v>
      </c>
      <c r="S199" s="3675">
        <f t="shared" si="34"/>
        <v>0</v>
      </c>
      <c r="T199" s="3672">
        <f t="shared" si="34"/>
        <v>0</v>
      </c>
      <c r="U199" s="3675">
        <f t="shared" si="34"/>
        <v>0</v>
      </c>
      <c r="V199" s="3672">
        <f t="shared" si="34"/>
        <v>0</v>
      </c>
      <c r="W199" s="3675">
        <f t="shared" si="34"/>
        <v>0</v>
      </c>
      <c r="X199" s="3672">
        <f t="shared" si="34"/>
        <v>0</v>
      </c>
      <c r="Y199" s="3675">
        <f t="shared" si="34"/>
        <v>0</v>
      </c>
      <c r="Z199" s="3672">
        <f t="shared" si="34"/>
        <v>0</v>
      </c>
      <c r="AA199" s="3675">
        <f t="shared" si="34"/>
        <v>0</v>
      </c>
      <c r="AB199" s="3672">
        <f t="shared" si="34"/>
        <v>0</v>
      </c>
      <c r="AC199" s="3676">
        <f t="shared" si="34"/>
        <v>0</v>
      </c>
      <c r="AD199" s="3677">
        <f>SUM(AD197+AD198)</f>
        <v>0</v>
      </c>
      <c r="AE199" s="3675">
        <f>SUM(AE197+AE198)</f>
        <v>0</v>
      </c>
    </row>
    <row r="200" spans="1:130" ht="24" customHeight="1" x14ac:dyDescent="0.25">
      <c r="A200" s="418" t="s">
        <v>215</v>
      </c>
      <c r="B200" s="418"/>
      <c r="C200" s="418"/>
      <c r="D200" s="418"/>
      <c r="E200" s="418"/>
      <c r="F200" s="418"/>
      <c r="I200" s="374"/>
      <c r="J200" s="374"/>
      <c r="K200" s="374"/>
      <c r="L200" s="374"/>
      <c r="M200" s="374"/>
      <c r="N200" s="374"/>
      <c r="O200" s="374"/>
      <c r="P200" s="374"/>
      <c r="Q200" s="374"/>
    </row>
    <row r="201" spans="1:130" ht="15" customHeight="1" x14ac:dyDescent="0.25">
      <c r="A201" s="3641" t="s">
        <v>216</v>
      </c>
      <c r="B201" s="3642"/>
      <c r="C201" s="3643" t="s">
        <v>64</v>
      </c>
      <c r="D201" s="3644"/>
      <c r="E201" s="3645"/>
      <c r="F201" s="3678" t="s">
        <v>28</v>
      </c>
      <c r="G201" s="3679"/>
      <c r="H201" s="3679"/>
      <c r="I201" s="3679"/>
      <c r="J201" s="3679"/>
      <c r="K201" s="3679"/>
      <c r="L201" s="3679"/>
      <c r="M201" s="3679"/>
      <c r="N201" s="3679"/>
      <c r="O201" s="3680"/>
      <c r="P201" s="3681" t="s">
        <v>217</v>
      </c>
      <c r="Q201" s="3642"/>
      <c r="R201" s="3681" t="s">
        <v>67</v>
      </c>
      <c r="S201" s="3642"/>
      <c r="T201" s="3678" t="s">
        <v>218</v>
      </c>
      <c r="U201" s="3679"/>
      <c r="V201" s="3679"/>
      <c r="W201" s="3682"/>
    </row>
    <row r="202" spans="1:130" ht="15.75" customHeight="1" x14ac:dyDescent="0.25">
      <c r="A202" s="2459"/>
      <c r="B202" s="2278"/>
      <c r="C202" s="2483"/>
      <c r="D202" s="2305"/>
      <c r="E202" s="3650"/>
      <c r="F202" s="3683" t="s">
        <v>30</v>
      </c>
      <c r="G202" s="3683"/>
      <c r="H202" s="3683" t="s">
        <v>31</v>
      </c>
      <c r="I202" s="3683"/>
      <c r="J202" s="3683" t="s">
        <v>134</v>
      </c>
      <c r="K202" s="3683"/>
      <c r="L202" s="3683" t="s">
        <v>219</v>
      </c>
      <c r="M202" s="3683"/>
      <c r="N202" s="3683" t="s">
        <v>220</v>
      </c>
      <c r="O202" s="3684"/>
      <c r="P202" s="2289"/>
      <c r="Q202" s="3651"/>
      <c r="R202" s="2289"/>
      <c r="S202" s="3651"/>
      <c r="T202" s="3662" t="s">
        <v>221</v>
      </c>
      <c r="U202" s="3685" t="s">
        <v>222</v>
      </c>
      <c r="V202" s="3662" t="s">
        <v>223</v>
      </c>
      <c r="W202" s="3662" t="s">
        <v>224</v>
      </c>
    </row>
    <row r="203" spans="1:130" s="457" customFormat="1" ht="30.75" customHeight="1" x14ac:dyDescent="0.25">
      <c r="A203" s="2460"/>
      <c r="B203" s="3651"/>
      <c r="C203" s="3655" t="s">
        <v>211</v>
      </c>
      <c r="D203" s="3656" t="s">
        <v>18</v>
      </c>
      <c r="E203" s="3657" t="s">
        <v>19</v>
      </c>
      <c r="F203" s="3658" t="s">
        <v>18</v>
      </c>
      <c r="G203" s="3659" t="s">
        <v>19</v>
      </c>
      <c r="H203" s="3658" t="s">
        <v>18</v>
      </c>
      <c r="I203" s="3659" t="s">
        <v>19</v>
      </c>
      <c r="J203" s="3658" t="s">
        <v>18</v>
      </c>
      <c r="K203" s="3659" t="s">
        <v>19</v>
      </c>
      <c r="L203" s="3658" t="s">
        <v>18</v>
      </c>
      <c r="M203" s="3659" t="s">
        <v>19</v>
      </c>
      <c r="N203" s="3658" t="s">
        <v>18</v>
      </c>
      <c r="O203" s="3660" t="s">
        <v>19</v>
      </c>
      <c r="P203" s="3661" t="s">
        <v>18</v>
      </c>
      <c r="Q203" s="3659" t="s">
        <v>19</v>
      </c>
      <c r="R203" s="3661" t="s">
        <v>18</v>
      </c>
      <c r="S203" s="3659" t="s">
        <v>19</v>
      </c>
      <c r="T203" s="2296"/>
      <c r="U203" s="3686"/>
      <c r="V203" s="2296"/>
      <c r="W203" s="2296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3687" t="s">
        <v>225</v>
      </c>
      <c r="B204" s="3688"/>
      <c r="C204" s="3672">
        <f>SUM(D204+E204)</f>
        <v>0</v>
      </c>
      <c r="D204" s="3673">
        <f>SUM(F204+H204+J204+L204+N204)</f>
        <v>0</v>
      </c>
      <c r="E204" s="3674">
        <f>SUM(G204+I204+K204+M204+O204)</f>
        <v>0</v>
      </c>
      <c r="F204" s="3689"/>
      <c r="G204" s="3690"/>
      <c r="H204" s="3689"/>
      <c r="I204" s="3690"/>
      <c r="J204" s="3689"/>
      <c r="K204" s="3690"/>
      <c r="L204" s="3689"/>
      <c r="M204" s="3690"/>
      <c r="N204" s="3689"/>
      <c r="O204" s="3691"/>
      <c r="P204" s="3690"/>
      <c r="Q204" s="3692"/>
      <c r="R204" s="3690"/>
      <c r="S204" s="3692"/>
      <c r="T204" s="3693"/>
      <c r="U204" s="3692"/>
      <c r="V204" s="3693"/>
      <c r="W204" s="3693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8" t="s">
        <v>226</v>
      </c>
      <c r="B205" s="418"/>
      <c r="C205" s="418"/>
    </row>
    <row r="206" spans="1:130" x14ac:dyDescent="0.25">
      <c r="A206" s="3694" t="s">
        <v>216</v>
      </c>
      <c r="B206" s="3642"/>
      <c r="C206" s="3695" t="s">
        <v>32</v>
      </c>
      <c r="D206" s="3696"/>
    </row>
    <row r="207" spans="1:130" ht="23.25" customHeight="1" x14ac:dyDescent="0.25">
      <c r="A207" s="2460"/>
      <c r="B207" s="3651"/>
      <c r="C207" s="3697" t="s">
        <v>18</v>
      </c>
      <c r="D207" s="3698" t="s">
        <v>19</v>
      </c>
    </row>
    <row r="208" spans="1:130" ht="21.95" customHeight="1" x14ac:dyDescent="0.25">
      <c r="A208" s="3699" t="s">
        <v>227</v>
      </c>
      <c r="B208" s="3700"/>
      <c r="C208" s="3701"/>
      <c r="D208" s="3702"/>
    </row>
    <row r="209" spans="1:6" ht="21.95" customHeight="1" x14ac:dyDescent="0.25">
      <c r="A209" s="2271" t="s">
        <v>228</v>
      </c>
      <c r="B209" s="2272"/>
      <c r="C209" s="463"/>
      <c r="D209" s="464"/>
    </row>
    <row r="210" spans="1:6" ht="21.95" customHeight="1" x14ac:dyDescent="0.25">
      <c r="A210" s="2271" t="s">
        <v>229</v>
      </c>
      <c r="B210" s="2272"/>
      <c r="C210" s="463"/>
      <c r="D210" s="464"/>
    </row>
    <row r="211" spans="1:6" ht="21.95" customHeight="1" x14ac:dyDescent="0.25">
      <c r="A211" s="2455" t="s">
        <v>230</v>
      </c>
      <c r="B211" s="3703"/>
      <c r="C211" s="465"/>
      <c r="D211" s="3704"/>
    </row>
    <row r="212" spans="1:6" ht="31.5" customHeight="1" x14ac:dyDescent="0.25">
      <c r="A212" s="418" t="s">
        <v>231</v>
      </c>
      <c r="B212" s="418"/>
      <c r="C212" s="418"/>
      <c r="E212" s="467"/>
      <c r="F212" s="467"/>
    </row>
    <row r="213" spans="1:6" ht="23.25" customHeight="1" x14ac:dyDescent="0.25">
      <c r="A213" s="3694" t="s">
        <v>232</v>
      </c>
      <c r="B213" s="3642"/>
      <c r="C213" s="3695" t="s">
        <v>233</v>
      </c>
      <c r="D213" s="3705"/>
      <c r="E213" s="3696"/>
      <c r="F213" s="467"/>
    </row>
    <row r="214" spans="1:6" x14ac:dyDescent="0.25">
      <c r="A214" s="2459"/>
      <c r="B214" s="2278"/>
      <c r="C214" s="3706" t="s">
        <v>234</v>
      </c>
      <c r="D214" s="3695" t="s">
        <v>235</v>
      </c>
      <c r="E214" s="3696"/>
      <c r="F214" s="467"/>
    </row>
    <row r="215" spans="1:6" ht="21" x14ac:dyDescent="0.25">
      <c r="A215" s="2460"/>
      <c r="B215" s="3651"/>
      <c r="C215" s="2466"/>
      <c r="D215" s="3707" t="s">
        <v>236</v>
      </c>
      <c r="E215" s="3698" t="s">
        <v>237</v>
      </c>
      <c r="F215" s="467"/>
    </row>
    <row r="216" spans="1:6" x14ac:dyDescent="0.25">
      <c r="A216" s="3708" t="s">
        <v>238</v>
      </c>
      <c r="B216" s="3700"/>
      <c r="C216" s="3709"/>
      <c r="D216" s="3666"/>
      <c r="E216" s="3702"/>
      <c r="F216" s="467"/>
    </row>
    <row r="217" spans="1:6" x14ac:dyDescent="0.25">
      <c r="A217" s="2271" t="s">
        <v>239</v>
      </c>
      <c r="B217" s="2272"/>
      <c r="C217" s="1630"/>
      <c r="D217" s="471"/>
      <c r="E217" s="472"/>
      <c r="F217" s="467"/>
    </row>
    <row r="218" spans="1:6" x14ac:dyDescent="0.25">
      <c r="A218" s="2271" t="s">
        <v>240</v>
      </c>
      <c r="B218" s="2272"/>
      <c r="C218" s="471"/>
      <c r="D218" s="471"/>
      <c r="E218" s="472"/>
      <c r="F218" s="467"/>
    </row>
    <row r="219" spans="1:6" x14ac:dyDescent="0.25">
      <c r="A219" s="2271" t="s">
        <v>241</v>
      </c>
      <c r="B219" s="2272"/>
      <c r="C219" s="471"/>
      <c r="D219" s="471"/>
      <c r="E219" s="472"/>
      <c r="F219" s="467"/>
    </row>
    <row r="220" spans="1:6" x14ac:dyDescent="0.25">
      <c r="A220" s="2455" t="s">
        <v>242</v>
      </c>
      <c r="B220" s="3703"/>
      <c r="C220" s="533"/>
      <c r="D220" s="474"/>
      <c r="E220" s="475"/>
      <c r="F220" s="467"/>
    </row>
    <row r="254" spans="1:130" hidden="1" x14ac:dyDescent="0.25"/>
    <row r="255" spans="1:130" hidden="1" x14ac:dyDescent="0.25"/>
    <row r="256" spans="1:130" s="476" customFormat="1" hidden="1" x14ac:dyDescent="0.25">
      <c r="A256" s="476">
        <f>SUM(F12:Y14,F19:R40,F45:Q48,F54:I56,F61:O67,C73:C76,C80:E80,C83:E86,F91:I95,F102:Q109,F114:AA143,F145:AA154,F160:AM165,F170:O175,F180:Q182,F190:Q191,F197:S198,F204:W204,C208:D211)</f>
        <v>128</v>
      </c>
      <c r="B256" s="476">
        <f>SUM(DF13:DY13,CG19:CN211)</f>
        <v>0</v>
      </c>
      <c r="BA256" s="477"/>
      <c r="BB256" s="477"/>
      <c r="BC256" s="477"/>
      <c r="BD256" s="477"/>
      <c r="BE256" s="477"/>
      <c r="BF256" s="477"/>
      <c r="BG256" s="477"/>
      <c r="BH256" s="477"/>
      <c r="BI256" s="477"/>
      <c r="BJ256" s="477"/>
      <c r="BK256" s="477"/>
      <c r="BL256" s="477"/>
      <c r="BM256" s="477"/>
      <c r="BN256" s="477"/>
      <c r="BO256" s="477"/>
      <c r="BP256" s="477"/>
      <c r="BQ256" s="477"/>
      <c r="BR256" s="477"/>
      <c r="BS256" s="477"/>
      <c r="BT256" s="477"/>
      <c r="BU256" s="477"/>
      <c r="BV256" s="477"/>
      <c r="BW256" s="477"/>
      <c r="BX256" s="477"/>
      <c r="BY256" s="477"/>
      <c r="BZ256" s="477"/>
      <c r="CA256" s="477"/>
      <c r="CB256" s="477"/>
      <c r="CC256" s="477"/>
      <c r="CD256" s="477"/>
      <c r="CE256" s="477"/>
      <c r="CF256" s="477"/>
      <c r="CG256" s="477"/>
      <c r="CH256" s="477"/>
      <c r="CI256" s="477"/>
      <c r="CJ256" s="477"/>
      <c r="CK256" s="477"/>
      <c r="CL256" s="477"/>
      <c r="CM256" s="477"/>
      <c r="CN256" s="477"/>
      <c r="CO256" s="477"/>
      <c r="CP256" s="477"/>
      <c r="CQ256" s="477"/>
      <c r="CR256" s="477"/>
      <c r="CS256" s="477"/>
      <c r="CT256" s="477"/>
      <c r="CU256" s="477"/>
      <c r="CV256" s="477"/>
      <c r="CW256" s="477"/>
      <c r="CX256" s="477"/>
      <c r="CY256" s="477"/>
      <c r="CZ256" s="477"/>
      <c r="DA256" s="477"/>
      <c r="DB256" s="477"/>
      <c r="DC256" s="477"/>
      <c r="DD256" s="477"/>
      <c r="DE256" s="477"/>
      <c r="DF256" s="477"/>
      <c r="DG256" s="477"/>
      <c r="DH256" s="477"/>
      <c r="DI256" s="477"/>
      <c r="DJ256" s="477"/>
      <c r="DK256" s="477"/>
      <c r="DL256" s="477"/>
      <c r="DM256" s="477"/>
      <c r="DN256" s="477"/>
      <c r="DO256" s="477"/>
      <c r="DP256" s="477"/>
      <c r="DQ256" s="477"/>
      <c r="DR256" s="477"/>
      <c r="DS256" s="477"/>
      <c r="DT256" s="477"/>
      <c r="DU256" s="477"/>
      <c r="DV256" s="477"/>
      <c r="DW256" s="477"/>
      <c r="DX256" s="477"/>
      <c r="DY256" s="477"/>
      <c r="DZ256" s="477"/>
    </row>
    <row r="257" hidden="1" x14ac:dyDescent="0.25"/>
  </sheetData>
  <mergeCells count="248"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251EA08D-2529-4185-9CFC-57128C52C63C}">
      <formula1>0</formula1>
      <formula2>1E+29</formula2>
    </dataValidation>
    <dataValidation type="whole" allowBlank="1" showInputMessage="1" showErrorMessage="1" sqref="A194:E199 F194:F196 G195:AC196 AD196:AE196 F199:AE199" xr:uid="{629D7F45-B17B-4446-83BE-0FECA45E456D}">
      <formula1>0</formula1>
      <formula2>1E+29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2022-03-18T18:58:50Z</dcterms:created>
  <dcterms:modified xsi:type="dcterms:W3CDTF">2023-01-18T19:37:16Z</dcterms:modified>
</cp:coreProperties>
</file>