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HLCCISTERNASR\c$\Users\ccisternasr\Desktop\COMPARTIDOS\NATALIA\CONSOLIDADOS AÑO 2021\REM A Y BS CONSOLIDADOS\SERIE A\"/>
    </mc:Choice>
  </mc:AlternateContent>
  <xr:revisionPtr revIDLastSave="0" documentId="13_ncr:1_{0AFDBAD7-A1B1-4191-B806-7559F2D82DE7}" xr6:coauthVersionLast="45" xr6:coauthVersionMax="45" xr10:uidLastSave="{00000000-0000-0000-0000-000000000000}"/>
  <bookViews>
    <workbookView xWindow="-120" yWindow="-120" windowWidth="24240" windowHeight="13140" tabRatio="757" activeTab="12" xr2:uid="{00000000-000D-0000-FFFF-FFFF00000000}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64" i="13" l="1"/>
  <c r="D364" i="13"/>
  <c r="C364" i="13" s="1"/>
  <c r="CG364" i="13" s="1"/>
  <c r="CA364" i="13" s="1"/>
  <c r="AS364" i="13" s="1"/>
  <c r="E363" i="13"/>
  <c r="C363" i="13" s="1"/>
  <c r="CG363" i="13" s="1"/>
  <c r="CA363" i="13" s="1"/>
  <c r="AS363" i="13" s="1"/>
  <c r="D363" i="13"/>
  <c r="CA362" i="13"/>
  <c r="AS362" i="13" s="1"/>
  <c r="E362" i="13"/>
  <c r="C362" i="13" s="1"/>
  <c r="CG362" i="13" s="1"/>
  <c r="D362" i="13"/>
  <c r="E361" i="13"/>
  <c r="D361" i="13"/>
  <c r="C361" i="13"/>
  <c r="CG361" i="13" s="1"/>
  <c r="CA361" i="13" s="1"/>
  <c r="AS361" i="13" s="1"/>
  <c r="CG356" i="13"/>
  <c r="CA356" i="13" s="1"/>
  <c r="AS356" i="13" s="1"/>
  <c r="E356" i="13"/>
  <c r="D356" i="13"/>
  <c r="C356" i="13"/>
  <c r="AS355" i="13"/>
  <c r="E355" i="13"/>
  <c r="C355" i="13" s="1"/>
  <c r="CG355" i="13" s="1"/>
  <c r="CA355" i="13" s="1"/>
  <c r="D355" i="13"/>
  <c r="E354" i="13"/>
  <c r="D354" i="13"/>
  <c r="C354" i="13"/>
  <c r="CG354" i="13" s="1"/>
  <c r="CA354" i="13" s="1"/>
  <c r="AS354" i="13" s="1"/>
  <c r="E353" i="13"/>
  <c r="D353" i="13"/>
  <c r="C353" i="13"/>
  <c r="CG353" i="13" s="1"/>
  <c r="CA353" i="13" s="1"/>
  <c r="AS353" i="13" s="1"/>
  <c r="E352" i="13"/>
  <c r="D352" i="13"/>
  <c r="C352" i="13"/>
  <c r="CG352" i="13" s="1"/>
  <c r="CA352" i="13" s="1"/>
  <c r="AS352" i="13" s="1"/>
  <c r="E351" i="13"/>
  <c r="C351" i="13" s="1"/>
  <c r="CG351" i="13" s="1"/>
  <c r="CA351" i="13" s="1"/>
  <c r="AS351" i="13" s="1"/>
  <c r="D351" i="13"/>
  <c r="E350" i="13"/>
  <c r="D350" i="13"/>
  <c r="C350" i="13"/>
  <c r="CG350" i="13" s="1"/>
  <c r="CA350" i="13" s="1"/>
  <c r="AS350" i="13" s="1"/>
  <c r="E349" i="13"/>
  <c r="D349" i="13"/>
  <c r="C349" i="13"/>
  <c r="CG349" i="13" s="1"/>
  <c r="CA349" i="13" s="1"/>
  <c r="AS349" i="13" s="1"/>
  <c r="E348" i="13"/>
  <c r="D348" i="13"/>
  <c r="C348" i="13" s="1"/>
  <c r="CG348" i="13" s="1"/>
  <c r="CA348" i="13" s="1"/>
  <c r="AS348" i="13" s="1"/>
  <c r="E347" i="13"/>
  <c r="C347" i="13" s="1"/>
  <c r="CG347" i="13" s="1"/>
  <c r="CA347" i="13" s="1"/>
  <c r="AS347" i="13" s="1"/>
  <c r="D347" i="13"/>
  <c r="E346" i="13"/>
  <c r="C346" i="13" s="1"/>
  <c r="CG346" i="13" s="1"/>
  <c r="CA346" i="13" s="1"/>
  <c r="AS346" i="13" s="1"/>
  <c r="D346" i="13"/>
  <c r="E345" i="13"/>
  <c r="D345" i="13"/>
  <c r="C345" i="13"/>
  <c r="CG345" i="13" s="1"/>
  <c r="CA345" i="13" s="1"/>
  <c r="AS345" i="13" s="1"/>
  <c r="E340" i="13"/>
  <c r="C340" i="13" s="1"/>
  <c r="CG340" i="13" s="1"/>
  <c r="CA340" i="13" s="1"/>
  <c r="AS340" i="13" s="1"/>
  <c r="D340" i="13"/>
  <c r="E339" i="13"/>
  <c r="C339" i="13" s="1"/>
  <c r="CG339" i="13" s="1"/>
  <c r="CA339" i="13" s="1"/>
  <c r="AS339" i="13" s="1"/>
  <c r="D339" i="13"/>
  <c r="E338" i="13"/>
  <c r="C338" i="13" s="1"/>
  <c r="CG338" i="13" s="1"/>
  <c r="CA338" i="13" s="1"/>
  <c r="AS338" i="13" s="1"/>
  <c r="D338" i="13"/>
  <c r="E337" i="13"/>
  <c r="D337" i="13"/>
  <c r="C337" i="13"/>
  <c r="CG337" i="13" s="1"/>
  <c r="CA337" i="13" s="1"/>
  <c r="AS337" i="13" s="1"/>
  <c r="CG336" i="13"/>
  <c r="CA336" i="13" s="1"/>
  <c r="AS336" i="13" s="1"/>
  <c r="E336" i="13"/>
  <c r="D336" i="13"/>
  <c r="C336" i="13"/>
  <c r="AS335" i="13"/>
  <c r="E335" i="13"/>
  <c r="C335" i="13" s="1"/>
  <c r="CG335" i="13" s="1"/>
  <c r="CA335" i="13" s="1"/>
  <c r="D335" i="13"/>
  <c r="E334" i="13"/>
  <c r="D334" i="13"/>
  <c r="C334" i="13"/>
  <c r="CG334" i="13" s="1"/>
  <c r="CA334" i="13" s="1"/>
  <c r="AS334" i="13" s="1"/>
  <c r="E333" i="13"/>
  <c r="D333" i="13"/>
  <c r="C333" i="13"/>
  <c r="CG333" i="13" s="1"/>
  <c r="CA333" i="13" s="1"/>
  <c r="AS333" i="13" s="1"/>
  <c r="E332" i="13"/>
  <c r="D332" i="13"/>
  <c r="C332" i="13"/>
  <c r="CG332" i="13" s="1"/>
  <c r="CA332" i="13" s="1"/>
  <c r="AS332" i="13" s="1"/>
  <c r="E331" i="13"/>
  <c r="C331" i="13" s="1"/>
  <c r="CG331" i="13" s="1"/>
  <c r="CA331" i="13" s="1"/>
  <c r="AS331" i="13" s="1"/>
  <c r="D331" i="13"/>
  <c r="E330" i="13"/>
  <c r="D330" i="13"/>
  <c r="C330" i="13"/>
  <c r="CG330" i="13" s="1"/>
  <c r="CA330" i="13" s="1"/>
  <c r="AS330" i="13" s="1"/>
  <c r="E329" i="13"/>
  <c r="D329" i="13"/>
  <c r="C329" i="13"/>
  <c r="CG329" i="13" s="1"/>
  <c r="CA329" i="13" s="1"/>
  <c r="AS329" i="13" s="1"/>
  <c r="B323" i="13"/>
  <c r="B322" i="13"/>
  <c r="B321" i="13"/>
  <c r="B320" i="13"/>
  <c r="B319" i="13"/>
  <c r="B318" i="13"/>
  <c r="B317" i="13"/>
  <c r="B316" i="13"/>
  <c r="B315" i="13"/>
  <c r="B314" i="13"/>
  <c r="B313" i="13"/>
  <c r="B312" i="13"/>
  <c r="B311" i="13"/>
  <c r="B310" i="13"/>
  <c r="B309" i="13"/>
  <c r="B308" i="13"/>
  <c r="B307" i="13"/>
  <c r="B306" i="13"/>
  <c r="B305" i="13"/>
  <c r="B304" i="13"/>
  <c r="B303" i="13"/>
  <c r="B302" i="13"/>
  <c r="B301" i="13"/>
  <c r="B297" i="13"/>
  <c r="B296" i="13"/>
  <c r="B295" i="13"/>
  <c r="B294" i="13"/>
  <c r="B293" i="13"/>
  <c r="B292" i="13"/>
  <c r="B291" i="13"/>
  <c r="B290" i="13"/>
  <c r="B289" i="13"/>
  <c r="B288" i="13"/>
  <c r="B287" i="13"/>
  <c r="B286" i="13"/>
  <c r="B285" i="13"/>
  <c r="B284" i="13"/>
  <c r="B283" i="13"/>
  <c r="B282" i="13"/>
  <c r="B281" i="13"/>
  <c r="B280" i="13"/>
  <c r="B279" i="13"/>
  <c r="B278" i="13"/>
  <c r="B277" i="13"/>
  <c r="B276" i="13"/>
  <c r="B272" i="13"/>
  <c r="B266" i="13"/>
  <c r="B224" i="13"/>
  <c r="B217" i="13"/>
  <c r="D209" i="13"/>
  <c r="C209" i="13"/>
  <c r="B208" i="13"/>
  <c r="B207" i="13"/>
  <c r="B206" i="13"/>
  <c r="B205" i="13"/>
  <c r="B204" i="13"/>
  <c r="B209" i="13" s="1"/>
  <c r="B203" i="13"/>
  <c r="D198" i="13"/>
  <c r="C198" i="13"/>
  <c r="B198" i="13"/>
  <c r="CG198" i="13" s="1"/>
  <c r="CA198" i="13" s="1"/>
  <c r="AT198" i="13" s="1"/>
  <c r="D197" i="13"/>
  <c r="C197" i="13"/>
  <c r="B197" i="13" s="1"/>
  <c r="CG197" i="13" s="1"/>
  <c r="CA197" i="13" s="1"/>
  <c r="AT197" i="13" s="1"/>
  <c r="D196" i="13"/>
  <c r="B196" i="13" s="1"/>
  <c r="CG196" i="13" s="1"/>
  <c r="CA196" i="13" s="1"/>
  <c r="AT196" i="13" s="1"/>
  <c r="C196" i="13"/>
  <c r="D195" i="13"/>
  <c r="C195" i="13"/>
  <c r="D194" i="13"/>
  <c r="B194" i="13" s="1"/>
  <c r="C194" i="13"/>
  <c r="AS193" i="13"/>
  <c r="AR193" i="13"/>
  <c r="AQ193" i="13"/>
  <c r="AP193" i="13"/>
  <c r="AO193" i="13"/>
  <c r="AN193" i="13"/>
  <c r="AM193" i="13"/>
  <c r="AL193" i="13"/>
  <c r="AK193" i="13"/>
  <c r="AJ193" i="13"/>
  <c r="AI193" i="13"/>
  <c r="AH193" i="13"/>
  <c r="AG193" i="13"/>
  <c r="AF193" i="13"/>
  <c r="AE193" i="13"/>
  <c r="AD193" i="13"/>
  <c r="AC193" i="13"/>
  <c r="AB193" i="13"/>
  <c r="AA193" i="13"/>
  <c r="Z193" i="13"/>
  <c r="Y193" i="13"/>
  <c r="X193" i="13"/>
  <c r="W193" i="13"/>
  <c r="V193" i="13"/>
  <c r="U193" i="13"/>
  <c r="T193" i="13"/>
  <c r="S193" i="13"/>
  <c r="R193" i="13"/>
  <c r="Q193" i="13"/>
  <c r="P193" i="13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D192" i="13"/>
  <c r="C192" i="13"/>
  <c r="B192" i="13"/>
  <c r="CG192" i="13" s="1"/>
  <c r="CA192" i="13" s="1"/>
  <c r="AT192" i="13" s="1"/>
  <c r="D191" i="13"/>
  <c r="C191" i="13"/>
  <c r="B191" i="13"/>
  <c r="CG191" i="13" s="1"/>
  <c r="CA191" i="13" s="1"/>
  <c r="AT191" i="13" s="1"/>
  <c r="D190" i="13"/>
  <c r="C190" i="13"/>
  <c r="B190" i="13" s="1"/>
  <c r="CG190" i="13" s="1"/>
  <c r="CA190" i="13" s="1"/>
  <c r="AT190" i="13" s="1"/>
  <c r="D189" i="13"/>
  <c r="B189" i="13" s="1"/>
  <c r="CG189" i="13" s="1"/>
  <c r="CA189" i="13" s="1"/>
  <c r="AT189" i="13" s="1"/>
  <c r="C189" i="13"/>
  <c r="D188" i="13"/>
  <c r="B188" i="13" s="1"/>
  <c r="CG188" i="13" s="1"/>
  <c r="CA188" i="13" s="1"/>
  <c r="AT188" i="13" s="1"/>
  <c r="C188" i="13"/>
  <c r="D187" i="13"/>
  <c r="C187" i="13"/>
  <c r="B187" i="13"/>
  <c r="CG187" i="13" s="1"/>
  <c r="CA187" i="13" s="1"/>
  <c r="AT187" i="13" s="1"/>
  <c r="D186" i="13"/>
  <c r="B186" i="13" s="1"/>
  <c r="CG186" i="13" s="1"/>
  <c r="CA186" i="13" s="1"/>
  <c r="AT186" i="13" s="1"/>
  <c r="C186" i="13"/>
  <c r="D185" i="13"/>
  <c r="B185" i="13" s="1"/>
  <c r="CG185" i="13" s="1"/>
  <c r="CA185" i="13" s="1"/>
  <c r="AT185" i="13" s="1"/>
  <c r="C185" i="13"/>
  <c r="D184" i="13"/>
  <c r="B184" i="13" s="1"/>
  <c r="CG184" i="13" s="1"/>
  <c r="CA184" i="13" s="1"/>
  <c r="AT184" i="13" s="1"/>
  <c r="C184" i="13"/>
  <c r="D183" i="13"/>
  <c r="C183" i="13"/>
  <c r="B183" i="13"/>
  <c r="CG183" i="13" s="1"/>
  <c r="CA183" i="13" s="1"/>
  <c r="AT183" i="13" s="1"/>
  <c r="CG182" i="13"/>
  <c r="CA182" i="13" s="1"/>
  <c r="AT182" i="13" s="1"/>
  <c r="D182" i="13"/>
  <c r="C182" i="13"/>
  <c r="B182" i="13"/>
  <c r="AT181" i="13"/>
  <c r="D181" i="13"/>
  <c r="B181" i="13" s="1"/>
  <c r="CG181" i="13" s="1"/>
  <c r="CA181" i="13" s="1"/>
  <c r="C181" i="13"/>
  <c r="D180" i="13"/>
  <c r="C180" i="13"/>
  <c r="B180" i="13"/>
  <c r="CG180" i="13" s="1"/>
  <c r="CA180" i="13" s="1"/>
  <c r="AT180" i="13" s="1"/>
  <c r="D179" i="13"/>
  <c r="C179" i="13"/>
  <c r="B179" i="13"/>
  <c r="CG179" i="13" s="1"/>
  <c r="CA179" i="13" s="1"/>
  <c r="AT179" i="13" s="1"/>
  <c r="D178" i="13"/>
  <c r="C178" i="13"/>
  <c r="B178" i="13"/>
  <c r="CG178" i="13" s="1"/>
  <c r="CA178" i="13" s="1"/>
  <c r="AT178" i="13" s="1"/>
  <c r="D177" i="13"/>
  <c r="B177" i="13" s="1"/>
  <c r="CG177" i="13" s="1"/>
  <c r="CA177" i="13" s="1"/>
  <c r="AT177" i="13" s="1"/>
  <c r="C177" i="13"/>
  <c r="D176" i="13"/>
  <c r="C176" i="13"/>
  <c r="B176" i="13"/>
  <c r="CG176" i="13" s="1"/>
  <c r="CA176" i="13" s="1"/>
  <c r="AT176" i="13" s="1"/>
  <c r="D175" i="13"/>
  <c r="C175" i="13"/>
  <c r="B175" i="13"/>
  <c r="CG175" i="13" s="1"/>
  <c r="CA175" i="13" s="1"/>
  <c r="AT175" i="13" s="1"/>
  <c r="D174" i="13"/>
  <c r="C174" i="13"/>
  <c r="B174" i="13" s="1"/>
  <c r="CG174" i="13" s="1"/>
  <c r="CA174" i="13" s="1"/>
  <c r="AT174" i="13" s="1"/>
  <c r="D173" i="13"/>
  <c r="B173" i="13" s="1"/>
  <c r="CG173" i="13" s="1"/>
  <c r="CA173" i="13" s="1"/>
  <c r="AT173" i="13" s="1"/>
  <c r="C173" i="13"/>
  <c r="D172" i="13"/>
  <c r="B172" i="13" s="1"/>
  <c r="CG172" i="13" s="1"/>
  <c r="CA172" i="13" s="1"/>
  <c r="AT172" i="13" s="1"/>
  <c r="C172" i="13"/>
  <c r="D171" i="13"/>
  <c r="C171" i="13"/>
  <c r="B171" i="13"/>
  <c r="CG171" i="13" s="1"/>
  <c r="CA171" i="13" s="1"/>
  <c r="AT171" i="13" s="1"/>
  <c r="D170" i="13"/>
  <c r="B170" i="13" s="1"/>
  <c r="CG170" i="13" s="1"/>
  <c r="CA170" i="13" s="1"/>
  <c r="AT170" i="13" s="1"/>
  <c r="C170" i="13"/>
  <c r="D169" i="13"/>
  <c r="B169" i="13" s="1"/>
  <c r="CG169" i="13" s="1"/>
  <c r="CA169" i="13" s="1"/>
  <c r="AT169" i="13" s="1"/>
  <c r="C169" i="13"/>
  <c r="D168" i="13"/>
  <c r="B168" i="13" s="1"/>
  <c r="CG168" i="13" s="1"/>
  <c r="CA168" i="13" s="1"/>
  <c r="AT168" i="13" s="1"/>
  <c r="C168" i="13"/>
  <c r="D167" i="13"/>
  <c r="C167" i="13"/>
  <c r="B167" i="13"/>
  <c r="CG167" i="13" s="1"/>
  <c r="CA167" i="13" s="1"/>
  <c r="AT167" i="13" s="1"/>
  <c r="CG166" i="13"/>
  <c r="CA166" i="13" s="1"/>
  <c r="AT166" i="13" s="1"/>
  <c r="D166" i="13"/>
  <c r="C166" i="13"/>
  <c r="B166" i="13"/>
  <c r="M141" i="13"/>
  <c r="B141" i="13"/>
  <c r="CG141" i="13" s="1"/>
  <c r="CA141" i="13" s="1"/>
  <c r="B140" i="13"/>
  <c r="CG140" i="13" s="1"/>
  <c r="CA140" i="13" s="1"/>
  <c r="M140" i="13" s="1"/>
  <c r="CA139" i="13"/>
  <c r="M139" i="13" s="1"/>
  <c r="B139" i="13"/>
  <c r="CG139" i="13" s="1"/>
  <c r="B135" i="13"/>
  <c r="B134" i="13"/>
  <c r="B130" i="13"/>
  <c r="B129" i="13"/>
  <c r="F125" i="13"/>
  <c r="E125" i="13"/>
  <c r="D125" i="13"/>
  <c r="C125" i="13"/>
  <c r="B125" i="13"/>
  <c r="F117" i="13"/>
  <c r="E117" i="13"/>
  <c r="D117" i="13"/>
  <c r="C117" i="13"/>
  <c r="B117" i="13"/>
  <c r="F109" i="13"/>
  <c r="E109" i="13"/>
  <c r="D109" i="13"/>
  <c r="C109" i="13"/>
  <c r="B109" i="13"/>
  <c r="G80" i="13"/>
  <c r="F80" i="13"/>
  <c r="E80" i="13"/>
  <c r="D80" i="13"/>
  <c r="C80" i="13"/>
  <c r="B79" i="13"/>
  <c r="B78" i="13"/>
  <c r="B77" i="13"/>
  <c r="B76" i="13"/>
  <c r="G73" i="13"/>
  <c r="F73" i="13"/>
  <c r="E73" i="13"/>
  <c r="D73" i="13"/>
  <c r="C73" i="13"/>
  <c r="B72" i="13"/>
  <c r="B71" i="13"/>
  <c r="B70" i="13"/>
  <c r="B69" i="13"/>
  <c r="B73" i="13" s="1"/>
  <c r="G66" i="13"/>
  <c r="F66" i="13"/>
  <c r="E66" i="13"/>
  <c r="D66" i="13"/>
  <c r="C66" i="13"/>
  <c r="B65" i="13"/>
  <c r="B64" i="13"/>
  <c r="B63" i="13"/>
  <c r="B62" i="13"/>
  <c r="B61" i="13"/>
  <c r="CG56" i="13"/>
  <c r="CA56" i="13"/>
  <c r="AV56" i="13" s="1"/>
  <c r="D56" i="13"/>
  <c r="D55" i="13"/>
  <c r="CG55" i="13" s="1"/>
  <c r="CA55" i="13" s="1"/>
  <c r="AV55" i="13" s="1"/>
  <c r="CG54" i="13"/>
  <c r="CA54" i="13" s="1"/>
  <c r="AV54" i="13" s="1"/>
  <c r="D54" i="13"/>
  <c r="CG53" i="13"/>
  <c r="CA53" i="13"/>
  <c r="AV53" i="13" s="1"/>
  <c r="D53" i="13"/>
  <c r="D52" i="13"/>
  <c r="CG52" i="13" s="1"/>
  <c r="CA52" i="13" s="1"/>
  <c r="AV52" i="13" s="1"/>
  <c r="CA51" i="13"/>
  <c r="AV51" i="13" s="1"/>
  <c r="D51" i="13"/>
  <c r="CG51" i="13" s="1"/>
  <c r="D50" i="13"/>
  <c r="CG50" i="13" s="1"/>
  <c r="CA50" i="13" s="1"/>
  <c r="AV50" i="13" s="1"/>
  <c r="CG49" i="13"/>
  <c r="CA49" i="13" s="1"/>
  <c r="AV49" i="13" s="1"/>
  <c r="D49" i="13"/>
  <c r="CG48" i="13"/>
  <c r="CA48" i="13"/>
  <c r="AV48" i="13" s="1"/>
  <c r="D48" i="13"/>
  <c r="D47" i="13"/>
  <c r="CG47" i="13" s="1"/>
  <c r="CA47" i="13" s="1"/>
  <c r="AV47" i="13" s="1"/>
  <c r="CG46" i="13"/>
  <c r="CA46" i="13" s="1"/>
  <c r="AV46" i="13" s="1"/>
  <c r="D46" i="13"/>
  <c r="CG45" i="13"/>
  <c r="CA45" i="13"/>
  <c r="AV45" i="13" s="1"/>
  <c r="D45" i="13"/>
  <c r="D44" i="13"/>
  <c r="CG44" i="13" s="1"/>
  <c r="CA44" i="13" s="1"/>
  <c r="AV44" i="13" s="1"/>
  <c r="CA43" i="13"/>
  <c r="AV43" i="13" s="1"/>
  <c r="D43" i="13"/>
  <c r="CG43" i="13" s="1"/>
  <c r="D42" i="13"/>
  <c r="CG42" i="13" s="1"/>
  <c r="CA42" i="13" s="1"/>
  <c r="AV42" i="13" s="1"/>
  <c r="CG41" i="13"/>
  <c r="CA41" i="13" s="1"/>
  <c r="AV41" i="13" s="1"/>
  <c r="D41" i="13"/>
  <c r="CG40" i="13"/>
  <c r="CA40" i="13"/>
  <c r="AV40" i="13" s="1"/>
  <c r="D40" i="13"/>
  <c r="D39" i="13"/>
  <c r="CG39" i="13" s="1"/>
  <c r="CA39" i="13" s="1"/>
  <c r="AV39" i="13" s="1"/>
  <c r="CG38" i="13"/>
  <c r="CA38" i="13" s="1"/>
  <c r="AV38" i="13" s="1"/>
  <c r="D38" i="13"/>
  <c r="CG37" i="13"/>
  <c r="CA37" i="13" s="1"/>
  <c r="AV37" i="13"/>
  <c r="D37" i="13"/>
  <c r="D36" i="13"/>
  <c r="CG36" i="13" s="1"/>
  <c r="CA36" i="13" s="1"/>
  <c r="AV36" i="13" s="1"/>
  <c r="D35" i="13"/>
  <c r="CG35" i="13" s="1"/>
  <c r="CA35" i="13" s="1"/>
  <c r="AV35" i="13" s="1"/>
  <c r="CG34" i="13"/>
  <c r="CA34" i="13" s="1"/>
  <c r="AV34" i="13" s="1"/>
  <c r="D34" i="13"/>
  <c r="CG33" i="13"/>
  <c r="CA33" i="13" s="1"/>
  <c r="AV33" i="13"/>
  <c r="D33" i="13"/>
  <c r="D32" i="13"/>
  <c r="CG32" i="13" s="1"/>
  <c r="CA32" i="13" s="1"/>
  <c r="AV32" i="13" s="1"/>
  <c r="CL31" i="13"/>
  <c r="CK31" i="13"/>
  <c r="CE31" i="13" s="1"/>
  <c r="CJ31" i="13"/>
  <c r="CD31" i="13" s="1"/>
  <c r="CI31" i="13"/>
  <c r="CH31" i="13"/>
  <c r="CF31" i="13"/>
  <c r="CC31" i="13"/>
  <c r="CB31" i="13"/>
  <c r="D31" i="13"/>
  <c r="D26" i="13"/>
  <c r="C26" i="13"/>
  <c r="D25" i="13"/>
  <c r="C25" i="13"/>
  <c r="B25" i="13"/>
  <c r="CG25" i="13" s="1"/>
  <c r="CA25" i="13" s="1"/>
  <c r="AV25" i="13" s="1"/>
  <c r="CG24" i="13"/>
  <c r="CA24" i="13" s="1"/>
  <c r="AV24" i="13" s="1"/>
  <c r="D24" i="13"/>
  <c r="C24" i="13"/>
  <c r="B24" i="13" s="1"/>
  <c r="D23" i="13"/>
  <c r="C23" i="13"/>
  <c r="B23" i="13" s="1"/>
  <c r="CG23" i="13" s="1"/>
  <c r="CA23" i="13" s="1"/>
  <c r="AV23" i="13" s="1"/>
  <c r="D22" i="13"/>
  <c r="D21" i="13" s="1"/>
  <c r="C22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CG20" i="13"/>
  <c r="CA20" i="13" s="1"/>
  <c r="AV20" i="13"/>
  <c r="D20" i="13"/>
  <c r="C20" i="13"/>
  <c r="B20" i="13" s="1"/>
  <c r="D19" i="13"/>
  <c r="C19" i="13"/>
  <c r="B19" i="13"/>
  <c r="CG19" i="13" s="1"/>
  <c r="CA19" i="13" s="1"/>
  <c r="AV19" i="13" s="1"/>
  <c r="D18" i="13"/>
  <c r="C18" i="13"/>
  <c r="B18" i="13" s="1"/>
  <c r="CG18" i="13" s="1"/>
  <c r="CA18" i="13" s="1"/>
  <c r="AV18" i="13" s="1"/>
  <c r="D17" i="13"/>
  <c r="C17" i="13"/>
  <c r="B17" i="13"/>
  <c r="CG17" i="13" s="1"/>
  <c r="CA17" i="13" s="1"/>
  <c r="AV17" i="13" s="1"/>
  <c r="CG16" i="13"/>
  <c r="CA16" i="13" s="1"/>
  <c r="AV16" i="13"/>
  <c r="D16" i="13"/>
  <c r="C16" i="13"/>
  <c r="B16" i="13" s="1"/>
  <c r="D15" i="13"/>
  <c r="C15" i="13"/>
  <c r="B15" i="13"/>
  <c r="CG15" i="13" s="1"/>
  <c r="CA15" i="13" s="1"/>
  <c r="AV15" i="13" s="1"/>
  <c r="D14" i="13"/>
  <c r="C14" i="13"/>
  <c r="B14" i="13" s="1"/>
  <c r="CG14" i="13" s="1"/>
  <c r="CA14" i="13" s="1"/>
  <c r="AV14" i="13" s="1"/>
  <c r="D13" i="13"/>
  <c r="C13" i="13"/>
  <c r="B13" i="13"/>
  <c r="A5" i="13"/>
  <c r="A4" i="13"/>
  <c r="A3" i="13"/>
  <c r="A2" i="13"/>
  <c r="CG194" i="13" l="1"/>
  <c r="CA194" i="13" s="1"/>
  <c r="AT194" i="13" s="1"/>
  <c r="C193" i="13"/>
  <c r="B195" i="13"/>
  <c r="CG195" i="13" s="1"/>
  <c r="CA195" i="13" s="1"/>
  <c r="AT195" i="13" s="1"/>
  <c r="CG31" i="13"/>
  <c r="CA31" i="13" s="1"/>
  <c r="AV31" i="13" s="1"/>
  <c r="CG13" i="13"/>
  <c r="C21" i="13"/>
  <c r="B21" i="13" s="1"/>
  <c r="B22" i="13"/>
  <c r="CG22" i="13" s="1"/>
  <c r="CA22" i="13" s="1"/>
  <c r="AV22" i="13" s="1"/>
  <c r="B26" i="13"/>
  <c r="CG26" i="13" s="1"/>
  <c r="CA26" i="13" s="1"/>
  <c r="AV26" i="13" s="1"/>
  <c r="CM31" i="13"/>
  <c r="CU31" i="13" s="1"/>
  <c r="B66" i="13"/>
  <c r="B80" i="13"/>
  <c r="E364" i="12"/>
  <c r="D364" i="12"/>
  <c r="E363" i="12"/>
  <c r="D363" i="12"/>
  <c r="C363" i="12"/>
  <c r="CG363" i="12" s="1"/>
  <c r="CA363" i="12" s="1"/>
  <c r="AS363" i="12" s="1"/>
  <c r="E362" i="12"/>
  <c r="D362" i="12"/>
  <c r="E361" i="12"/>
  <c r="D361" i="12"/>
  <c r="C361" i="12"/>
  <c r="CG361" i="12" s="1"/>
  <c r="CA361" i="12" s="1"/>
  <c r="AS361" i="12" s="1"/>
  <c r="E356" i="12"/>
  <c r="D356" i="12"/>
  <c r="E355" i="12"/>
  <c r="D355" i="12"/>
  <c r="C355" i="12"/>
  <c r="CG355" i="12" s="1"/>
  <c r="CA355" i="12" s="1"/>
  <c r="AS355" i="12" s="1"/>
  <c r="E354" i="12"/>
  <c r="D354" i="12"/>
  <c r="E353" i="12"/>
  <c r="D353" i="12"/>
  <c r="C353" i="12"/>
  <c r="CG353" i="12" s="1"/>
  <c r="CA353" i="12" s="1"/>
  <c r="AS353" i="12" s="1"/>
  <c r="E352" i="12"/>
  <c r="D352" i="12"/>
  <c r="E351" i="12"/>
  <c r="D351" i="12"/>
  <c r="C351" i="12"/>
  <c r="CG351" i="12" s="1"/>
  <c r="CA351" i="12" s="1"/>
  <c r="AS351" i="12" s="1"/>
  <c r="E350" i="12"/>
  <c r="D350" i="12"/>
  <c r="E349" i="12"/>
  <c r="D349" i="12"/>
  <c r="C349" i="12"/>
  <c r="CG349" i="12" s="1"/>
  <c r="CA349" i="12" s="1"/>
  <c r="AS349" i="12" s="1"/>
  <c r="E348" i="12"/>
  <c r="D348" i="12"/>
  <c r="E347" i="12"/>
  <c r="D347" i="12"/>
  <c r="C347" i="12"/>
  <c r="CG347" i="12" s="1"/>
  <c r="CA347" i="12" s="1"/>
  <c r="AS347" i="12" s="1"/>
  <c r="E346" i="12"/>
  <c r="D346" i="12"/>
  <c r="E345" i="12"/>
  <c r="D345" i="12"/>
  <c r="C345" i="12"/>
  <c r="CG345" i="12" s="1"/>
  <c r="CA345" i="12" s="1"/>
  <c r="AS345" i="12" s="1"/>
  <c r="E340" i="12"/>
  <c r="D340" i="12"/>
  <c r="E339" i="12"/>
  <c r="D339" i="12"/>
  <c r="C339" i="12"/>
  <c r="CG339" i="12" s="1"/>
  <c r="CA339" i="12" s="1"/>
  <c r="AS339" i="12" s="1"/>
  <c r="E338" i="12"/>
  <c r="D338" i="12"/>
  <c r="E337" i="12"/>
  <c r="D337" i="12"/>
  <c r="C337" i="12"/>
  <c r="CG337" i="12" s="1"/>
  <c r="CA337" i="12" s="1"/>
  <c r="AS337" i="12" s="1"/>
  <c r="E336" i="12"/>
  <c r="D336" i="12"/>
  <c r="E335" i="12"/>
  <c r="D335" i="12"/>
  <c r="C335" i="12"/>
  <c r="CG335" i="12" s="1"/>
  <c r="CA335" i="12" s="1"/>
  <c r="AS335" i="12" s="1"/>
  <c r="E334" i="12"/>
  <c r="D334" i="12"/>
  <c r="E333" i="12"/>
  <c r="D333" i="12"/>
  <c r="C333" i="12"/>
  <c r="CG333" i="12" s="1"/>
  <c r="CA333" i="12" s="1"/>
  <c r="AS333" i="12" s="1"/>
  <c r="E332" i="12"/>
  <c r="D332" i="12"/>
  <c r="E331" i="12"/>
  <c r="D331" i="12"/>
  <c r="C331" i="12"/>
  <c r="CG331" i="12" s="1"/>
  <c r="CA331" i="12" s="1"/>
  <c r="AS331" i="12" s="1"/>
  <c r="E330" i="12"/>
  <c r="D330" i="12"/>
  <c r="E329" i="12"/>
  <c r="D329" i="12"/>
  <c r="C329" i="12"/>
  <c r="CG329" i="12" s="1"/>
  <c r="CA329" i="12" s="1"/>
  <c r="AS329" i="12" s="1"/>
  <c r="B323" i="12"/>
  <c r="B322" i="12"/>
  <c r="B321" i="12"/>
  <c r="B320" i="12"/>
  <c r="B319" i="12"/>
  <c r="B318" i="12"/>
  <c r="B317" i="12"/>
  <c r="B316" i="12"/>
  <c r="B315" i="12"/>
  <c r="B314" i="12"/>
  <c r="B313" i="12"/>
  <c r="B312" i="12"/>
  <c r="B311" i="12"/>
  <c r="B310" i="12"/>
  <c r="B309" i="12"/>
  <c r="B308" i="12"/>
  <c r="B307" i="12"/>
  <c r="B306" i="12"/>
  <c r="B305" i="12"/>
  <c r="B304" i="12"/>
  <c r="B303" i="12"/>
  <c r="B302" i="12"/>
  <c r="B301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4" i="12"/>
  <c r="B283" i="12"/>
  <c r="B282" i="12"/>
  <c r="B281" i="12"/>
  <c r="B280" i="12"/>
  <c r="B279" i="12"/>
  <c r="B278" i="12"/>
  <c r="B277" i="12"/>
  <c r="B276" i="12"/>
  <c r="B272" i="12"/>
  <c r="B266" i="12"/>
  <c r="B224" i="12"/>
  <c r="B217" i="12"/>
  <c r="D209" i="12"/>
  <c r="C209" i="12"/>
  <c r="B208" i="12"/>
  <c r="B207" i="12"/>
  <c r="B206" i="12"/>
  <c r="B205" i="12"/>
  <c r="B204" i="12"/>
  <c r="B209" i="12" s="1"/>
  <c r="B203" i="12"/>
  <c r="D198" i="12"/>
  <c r="C198" i="12"/>
  <c r="B198" i="12"/>
  <c r="CG198" i="12" s="1"/>
  <c r="CA198" i="12" s="1"/>
  <c r="AT198" i="12" s="1"/>
  <c r="D197" i="12"/>
  <c r="C197" i="12"/>
  <c r="B197" i="12" s="1"/>
  <c r="CG197" i="12" s="1"/>
  <c r="CA197" i="12" s="1"/>
  <c r="AT197" i="12" s="1"/>
  <c r="D196" i="12"/>
  <c r="C196" i="12"/>
  <c r="B196" i="12"/>
  <c r="CG196" i="12" s="1"/>
  <c r="CA196" i="12" s="1"/>
  <c r="AT196" i="12" s="1"/>
  <c r="D195" i="12"/>
  <c r="D193" i="12" s="1"/>
  <c r="C195" i="12"/>
  <c r="D194" i="12"/>
  <c r="C194" i="12"/>
  <c r="B194" i="12"/>
  <c r="CG194" i="12" s="1"/>
  <c r="CA194" i="12" s="1"/>
  <c r="AT194" i="12" s="1"/>
  <c r="AS193" i="12"/>
  <c r="AR193" i="12"/>
  <c r="AQ193" i="12"/>
  <c r="AP193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D192" i="12"/>
  <c r="C192" i="12"/>
  <c r="D191" i="12"/>
  <c r="C191" i="12"/>
  <c r="B191" i="12"/>
  <c r="CG191" i="12" s="1"/>
  <c r="CA191" i="12" s="1"/>
  <c r="AT191" i="12" s="1"/>
  <c r="D190" i="12"/>
  <c r="C190" i="12"/>
  <c r="D189" i="12"/>
  <c r="C189" i="12"/>
  <c r="B189" i="12"/>
  <c r="CG189" i="12" s="1"/>
  <c r="CA189" i="12" s="1"/>
  <c r="AT189" i="12" s="1"/>
  <c r="D188" i="12"/>
  <c r="C188" i="12"/>
  <c r="D187" i="12"/>
  <c r="C187" i="12"/>
  <c r="B187" i="12"/>
  <c r="CG187" i="12" s="1"/>
  <c r="CA187" i="12" s="1"/>
  <c r="AT187" i="12" s="1"/>
  <c r="D186" i="12"/>
  <c r="C186" i="12"/>
  <c r="D185" i="12"/>
  <c r="C185" i="12"/>
  <c r="B185" i="12"/>
  <c r="CG185" i="12" s="1"/>
  <c r="CA185" i="12" s="1"/>
  <c r="AT185" i="12" s="1"/>
  <c r="D184" i="12"/>
  <c r="C184" i="12"/>
  <c r="D183" i="12"/>
  <c r="C183" i="12"/>
  <c r="B183" i="12"/>
  <c r="CG183" i="12" s="1"/>
  <c r="CA183" i="12" s="1"/>
  <c r="AT183" i="12" s="1"/>
  <c r="D182" i="12"/>
  <c r="C182" i="12"/>
  <c r="D181" i="12"/>
  <c r="C181" i="12"/>
  <c r="B181" i="12"/>
  <c r="CG181" i="12" s="1"/>
  <c r="CA181" i="12" s="1"/>
  <c r="AT181" i="12" s="1"/>
  <c r="D180" i="12"/>
  <c r="C180" i="12"/>
  <c r="D179" i="12"/>
  <c r="C179" i="12"/>
  <c r="B179" i="12"/>
  <c r="CG179" i="12" s="1"/>
  <c r="CA179" i="12" s="1"/>
  <c r="AT179" i="12" s="1"/>
  <c r="D178" i="12"/>
  <c r="C178" i="12"/>
  <c r="D177" i="12"/>
  <c r="C177" i="12"/>
  <c r="B177" i="12"/>
  <c r="CG177" i="12" s="1"/>
  <c r="CA177" i="12" s="1"/>
  <c r="AT177" i="12" s="1"/>
  <c r="D176" i="12"/>
  <c r="C176" i="12"/>
  <c r="D175" i="12"/>
  <c r="C175" i="12"/>
  <c r="B175" i="12"/>
  <c r="CG175" i="12" s="1"/>
  <c r="CA175" i="12" s="1"/>
  <c r="AT175" i="12" s="1"/>
  <c r="D174" i="12"/>
  <c r="C174" i="12"/>
  <c r="D173" i="12"/>
  <c r="C173" i="12"/>
  <c r="B173" i="12"/>
  <c r="CG173" i="12" s="1"/>
  <c r="CA173" i="12" s="1"/>
  <c r="AT173" i="12" s="1"/>
  <c r="D172" i="12"/>
  <c r="C172" i="12"/>
  <c r="D171" i="12"/>
  <c r="C171" i="12"/>
  <c r="B171" i="12"/>
  <c r="CG171" i="12" s="1"/>
  <c r="CA171" i="12" s="1"/>
  <c r="AT171" i="12" s="1"/>
  <c r="D170" i="12"/>
  <c r="C170" i="12"/>
  <c r="D169" i="12"/>
  <c r="C169" i="12"/>
  <c r="B169" i="12"/>
  <c r="CG169" i="12" s="1"/>
  <c r="CA169" i="12" s="1"/>
  <c r="AT169" i="12" s="1"/>
  <c r="D168" i="12"/>
  <c r="C168" i="12"/>
  <c r="D167" i="12"/>
  <c r="C167" i="12"/>
  <c r="B167" i="12"/>
  <c r="CG167" i="12" s="1"/>
  <c r="CA167" i="12" s="1"/>
  <c r="AT167" i="12" s="1"/>
  <c r="D166" i="12"/>
  <c r="C166" i="12"/>
  <c r="CA141" i="12"/>
  <c r="M141" i="12"/>
  <c r="B141" i="12"/>
  <c r="CG141" i="12" s="1"/>
  <c r="B140" i="12"/>
  <c r="CG140" i="12" s="1"/>
  <c r="CA140" i="12" s="1"/>
  <c r="M140" i="12" s="1"/>
  <c r="B139" i="12"/>
  <c r="CG139" i="12" s="1"/>
  <c r="CA139" i="12" s="1"/>
  <c r="M139" i="12" s="1"/>
  <c r="B135" i="12"/>
  <c r="B134" i="12"/>
  <c r="B130" i="12"/>
  <c r="B129" i="12"/>
  <c r="F125" i="12"/>
  <c r="E125" i="12"/>
  <c r="D125" i="12"/>
  <c r="C125" i="12"/>
  <c r="B125" i="12"/>
  <c r="F117" i="12"/>
  <c r="E117" i="12"/>
  <c r="D117" i="12"/>
  <c r="C117" i="12"/>
  <c r="B117" i="12"/>
  <c r="F109" i="12"/>
  <c r="E109" i="12"/>
  <c r="D109" i="12"/>
  <c r="C109" i="12"/>
  <c r="B109" i="12"/>
  <c r="G80" i="12"/>
  <c r="F80" i="12"/>
  <c r="E80" i="12"/>
  <c r="D80" i="12"/>
  <c r="C80" i="12"/>
  <c r="B79" i="12"/>
  <c r="B78" i="12"/>
  <c r="B77" i="12"/>
  <c r="B76" i="12"/>
  <c r="G73" i="12"/>
  <c r="F73" i="12"/>
  <c r="E73" i="12"/>
  <c r="D73" i="12"/>
  <c r="C73" i="12"/>
  <c r="B72" i="12"/>
  <c r="B71" i="12"/>
  <c r="B70" i="12"/>
  <c r="B69" i="12"/>
  <c r="B73" i="12" s="1"/>
  <c r="G66" i="12"/>
  <c r="F66" i="12"/>
  <c r="E66" i="12"/>
  <c r="D66" i="12"/>
  <c r="C66" i="12"/>
  <c r="B65" i="12"/>
  <c r="B64" i="12"/>
  <c r="B63" i="12"/>
  <c r="B62" i="12"/>
  <c r="B61" i="12"/>
  <c r="CG56" i="12"/>
  <c r="CA56" i="12" s="1"/>
  <c r="AV56" i="12" s="1"/>
  <c r="D56" i="12"/>
  <c r="CG55" i="12"/>
  <c r="CA55" i="12"/>
  <c r="AV55" i="12" s="1"/>
  <c r="D55" i="12"/>
  <c r="D54" i="12"/>
  <c r="CG54" i="12" s="1"/>
  <c r="CA54" i="12" s="1"/>
  <c r="AV54" i="12" s="1"/>
  <c r="D53" i="12"/>
  <c r="CG53" i="12" s="1"/>
  <c r="CA53" i="12" s="1"/>
  <c r="AV53" i="12" s="1"/>
  <c r="CG52" i="12"/>
  <c r="CA52" i="12" s="1"/>
  <c r="AV52" i="12" s="1"/>
  <c r="D52" i="12"/>
  <c r="CG51" i="12"/>
  <c r="CA51" i="12"/>
  <c r="AV51" i="12" s="1"/>
  <c r="D51" i="12"/>
  <c r="D50" i="12"/>
  <c r="CG50" i="12" s="1"/>
  <c r="CA50" i="12" s="1"/>
  <c r="AV50" i="12" s="1"/>
  <c r="D49" i="12"/>
  <c r="CG49" i="12" s="1"/>
  <c r="CA49" i="12" s="1"/>
  <c r="AV49" i="12" s="1"/>
  <c r="CG48" i="12"/>
  <c r="CA48" i="12" s="1"/>
  <c r="AV48" i="12" s="1"/>
  <c r="D48" i="12"/>
  <c r="CG47" i="12"/>
  <c r="CA47" i="12"/>
  <c r="AV47" i="12" s="1"/>
  <c r="D47" i="12"/>
  <c r="D46" i="12"/>
  <c r="CG46" i="12" s="1"/>
  <c r="CA46" i="12" s="1"/>
  <c r="AV46" i="12" s="1"/>
  <c r="D45" i="12"/>
  <c r="CG45" i="12" s="1"/>
  <c r="CA45" i="12" s="1"/>
  <c r="AV45" i="12" s="1"/>
  <c r="CG44" i="12"/>
  <c r="CA44" i="12" s="1"/>
  <c r="AV44" i="12" s="1"/>
  <c r="D44" i="12"/>
  <c r="CG43" i="12"/>
  <c r="CA43" i="12"/>
  <c r="AV43" i="12" s="1"/>
  <c r="D43" i="12"/>
  <c r="D42" i="12"/>
  <c r="CG42" i="12" s="1"/>
  <c r="CA42" i="12" s="1"/>
  <c r="AV42" i="12" s="1"/>
  <c r="D41" i="12"/>
  <c r="CG41" i="12" s="1"/>
  <c r="CA41" i="12" s="1"/>
  <c r="AV41" i="12" s="1"/>
  <c r="CG40" i="12"/>
  <c r="CA40" i="12" s="1"/>
  <c r="AV40" i="12" s="1"/>
  <c r="D40" i="12"/>
  <c r="CG39" i="12"/>
  <c r="CA39" i="12"/>
  <c r="AV39" i="12" s="1"/>
  <c r="D39" i="12"/>
  <c r="D38" i="12"/>
  <c r="CG38" i="12" s="1"/>
  <c r="CA38" i="12" s="1"/>
  <c r="AV38" i="12" s="1"/>
  <c r="D37" i="12"/>
  <c r="CG37" i="12" s="1"/>
  <c r="CA37" i="12" s="1"/>
  <c r="AV37" i="12" s="1"/>
  <c r="D36" i="12"/>
  <c r="CG36" i="12" s="1"/>
  <c r="CA36" i="12" s="1"/>
  <c r="AV36" i="12" s="1"/>
  <c r="D35" i="12"/>
  <c r="CG35" i="12" s="1"/>
  <c r="CA35" i="12" s="1"/>
  <c r="AV35" i="12" s="1"/>
  <c r="D34" i="12"/>
  <c r="CG34" i="12" s="1"/>
  <c r="CA34" i="12" s="1"/>
  <c r="AV34" i="12" s="1"/>
  <c r="D33" i="12"/>
  <c r="CG33" i="12" s="1"/>
  <c r="CA33" i="12" s="1"/>
  <c r="AV33" i="12" s="1"/>
  <c r="D32" i="12"/>
  <c r="CG32" i="12" s="1"/>
  <c r="CA32" i="12" s="1"/>
  <c r="AV32" i="12" s="1"/>
  <c r="CL31" i="12"/>
  <c r="CF31" i="12" s="1"/>
  <c r="CK31" i="12"/>
  <c r="CJ31" i="12"/>
  <c r="CI31" i="12"/>
  <c r="CC31" i="12" s="1"/>
  <c r="CH31" i="12"/>
  <c r="CB31" i="12" s="1"/>
  <c r="CE31" i="12"/>
  <c r="CD31" i="12"/>
  <c r="D31" i="12"/>
  <c r="CG31" i="12" s="1"/>
  <c r="CA31" i="12" s="1"/>
  <c r="D26" i="12"/>
  <c r="C26" i="12"/>
  <c r="B26" i="12"/>
  <c r="CG26" i="12" s="1"/>
  <c r="CA26" i="12" s="1"/>
  <c r="AV26" i="12" s="1"/>
  <c r="D25" i="12"/>
  <c r="C25" i="12"/>
  <c r="B25" i="12" s="1"/>
  <c r="CG25" i="12" s="1"/>
  <c r="CA25" i="12" s="1"/>
  <c r="AV25" i="12" s="1"/>
  <c r="D24" i="12"/>
  <c r="C24" i="12"/>
  <c r="B24" i="12"/>
  <c r="CG24" i="12" s="1"/>
  <c r="CA24" i="12" s="1"/>
  <c r="AV24" i="12" s="1"/>
  <c r="D23" i="12"/>
  <c r="C23" i="12"/>
  <c r="B23" i="12" s="1"/>
  <c r="CG23" i="12" s="1"/>
  <c r="CA23" i="12" s="1"/>
  <c r="AV23" i="12" s="1"/>
  <c r="AV22" i="12"/>
  <c r="D22" i="12"/>
  <c r="C22" i="12"/>
  <c r="B22" i="12"/>
  <c r="CG22" i="12" s="1"/>
  <c r="CA22" i="12" s="1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 s="1"/>
  <c r="D20" i="12"/>
  <c r="C20" i="12"/>
  <c r="B20" i="12"/>
  <c r="CG20" i="12" s="1"/>
  <c r="CA20" i="12" s="1"/>
  <c r="AV20" i="12" s="1"/>
  <c r="D19" i="12"/>
  <c r="C19" i="12"/>
  <c r="B19" i="12" s="1"/>
  <c r="CG19" i="12" s="1"/>
  <c r="CA19" i="12" s="1"/>
  <c r="AV19" i="12" s="1"/>
  <c r="AV18" i="12"/>
  <c r="D18" i="12"/>
  <c r="C18" i="12"/>
  <c r="B18" i="12"/>
  <c r="CG18" i="12" s="1"/>
  <c r="CA18" i="12" s="1"/>
  <c r="CG17" i="12"/>
  <c r="CA17" i="12" s="1"/>
  <c r="AV17" i="12" s="1"/>
  <c r="D17" i="12"/>
  <c r="C17" i="12"/>
  <c r="B17" i="12" s="1"/>
  <c r="AV16" i="12"/>
  <c r="D16" i="12"/>
  <c r="C16" i="12"/>
  <c r="B16" i="12"/>
  <c r="CG16" i="12" s="1"/>
  <c r="CA16" i="12" s="1"/>
  <c r="CG15" i="12"/>
  <c r="CA15" i="12" s="1"/>
  <c r="AV15" i="12" s="1"/>
  <c r="D15" i="12"/>
  <c r="C15" i="12"/>
  <c r="B15" i="12" s="1"/>
  <c r="D14" i="12"/>
  <c r="C14" i="12"/>
  <c r="B14" i="12"/>
  <c r="CG14" i="12" s="1"/>
  <c r="CA14" i="12" s="1"/>
  <c r="AV14" i="12" s="1"/>
  <c r="D13" i="12"/>
  <c r="C13" i="12"/>
  <c r="B13" i="12" s="1"/>
  <c r="A5" i="12"/>
  <c r="A4" i="12"/>
  <c r="A3" i="12"/>
  <c r="A2" i="12"/>
  <c r="B400" i="13" l="1"/>
  <c r="CA13" i="13"/>
  <c r="AV13" i="13" s="1"/>
  <c r="B193" i="13"/>
  <c r="A400" i="13" s="1"/>
  <c r="CM31" i="12"/>
  <c r="CU31" i="12" s="1"/>
  <c r="AV31" i="12" s="1"/>
  <c r="CG13" i="12"/>
  <c r="C193" i="12"/>
  <c r="B195" i="12"/>
  <c r="B80" i="12"/>
  <c r="C330" i="12"/>
  <c r="CG330" i="12" s="1"/>
  <c r="CA330" i="12" s="1"/>
  <c r="AS330" i="12" s="1"/>
  <c r="C332" i="12"/>
  <c r="CG332" i="12" s="1"/>
  <c r="CA332" i="12" s="1"/>
  <c r="AS332" i="12" s="1"/>
  <c r="C334" i="12"/>
  <c r="CG334" i="12" s="1"/>
  <c r="CA334" i="12" s="1"/>
  <c r="AS334" i="12" s="1"/>
  <c r="C336" i="12"/>
  <c r="CG336" i="12" s="1"/>
  <c r="CA336" i="12" s="1"/>
  <c r="AS336" i="12" s="1"/>
  <c r="C338" i="12"/>
  <c r="CG338" i="12" s="1"/>
  <c r="CA338" i="12" s="1"/>
  <c r="AS338" i="12" s="1"/>
  <c r="C340" i="12"/>
  <c r="CG340" i="12" s="1"/>
  <c r="CA340" i="12" s="1"/>
  <c r="AS340" i="12" s="1"/>
  <c r="C346" i="12"/>
  <c r="CG346" i="12" s="1"/>
  <c r="CA346" i="12" s="1"/>
  <c r="AS346" i="12" s="1"/>
  <c r="C348" i="12"/>
  <c r="CG348" i="12" s="1"/>
  <c r="CA348" i="12" s="1"/>
  <c r="AS348" i="12" s="1"/>
  <c r="C350" i="12"/>
  <c r="CG350" i="12" s="1"/>
  <c r="CA350" i="12" s="1"/>
  <c r="AS350" i="12" s="1"/>
  <c r="C352" i="12"/>
  <c r="CG352" i="12" s="1"/>
  <c r="CA352" i="12" s="1"/>
  <c r="AS352" i="12" s="1"/>
  <c r="C354" i="12"/>
  <c r="CG354" i="12" s="1"/>
  <c r="CA354" i="12" s="1"/>
  <c r="AS354" i="12" s="1"/>
  <c r="C356" i="12"/>
  <c r="CG356" i="12" s="1"/>
  <c r="CA356" i="12" s="1"/>
  <c r="AS356" i="12" s="1"/>
  <c r="C362" i="12"/>
  <c r="CG362" i="12" s="1"/>
  <c r="CA362" i="12" s="1"/>
  <c r="AS362" i="12" s="1"/>
  <c r="C364" i="12"/>
  <c r="CG364" i="12" s="1"/>
  <c r="CA364" i="12" s="1"/>
  <c r="AS364" i="12" s="1"/>
  <c r="B66" i="12"/>
  <c r="B166" i="12"/>
  <c r="CG166" i="12" s="1"/>
  <c r="CA166" i="12" s="1"/>
  <c r="AT166" i="12" s="1"/>
  <c r="B168" i="12"/>
  <c r="CG168" i="12" s="1"/>
  <c r="CA168" i="12" s="1"/>
  <c r="AT168" i="12" s="1"/>
  <c r="B170" i="12"/>
  <c r="CG170" i="12" s="1"/>
  <c r="CA170" i="12" s="1"/>
  <c r="AT170" i="12" s="1"/>
  <c r="B172" i="12"/>
  <c r="CG172" i="12" s="1"/>
  <c r="CA172" i="12" s="1"/>
  <c r="AT172" i="12" s="1"/>
  <c r="B174" i="12"/>
  <c r="CG174" i="12" s="1"/>
  <c r="CA174" i="12" s="1"/>
  <c r="AT174" i="12" s="1"/>
  <c r="B176" i="12"/>
  <c r="CG176" i="12" s="1"/>
  <c r="CA176" i="12" s="1"/>
  <c r="AT176" i="12" s="1"/>
  <c r="B178" i="12"/>
  <c r="CG178" i="12" s="1"/>
  <c r="CA178" i="12" s="1"/>
  <c r="AT178" i="12" s="1"/>
  <c r="B180" i="12"/>
  <c r="CG180" i="12" s="1"/>
  <c r="CA180" i="12" s="1"/>
  <c r="AT180" i="12" s="1"/>
  <c r="B182" i="12"/>
  <c r="CG182" i="12" s="1"/>
  <c r="CA182" i="12" s="1"/>
  <c r="AT182" i="12" s="1"/>
  <c r="B184" i="12"/>
  <c r="CG184" i="12" s="1"/>
  <c r="CA184" i="12" s="1"/>
  <c r="AT184" i="12" s="1"/>
  <c r="B186" i="12"/>
  <c r="CG186" i="12" s="1"/>
  <c r="CA186" i="12" s="1"/>
  <c r="AT186" i="12" s="1"/>
  <c r="B188" i="12"/>
  <c r="CG188" i="12" s="1"/>
  <c r="CA188" i="12" s="1"/>
  <c r="AT188" i="12" s="1"/>
  <c r="B190" i="12"/>
  <c r="CG190" i="12" s="1"/>
  <c r="CA190" i="12" s="1"/>
  <c r="AT190" i="12" s="1"/>
  <c r="B192" i="12"/>
  <c r="CG192" i="12" s="1"/>
  <c r="CA192" i="12" s="1"/>
  <c r="AT192" i="12" s="1"/>
  <c r="E364" i="11"/>
  <c r="D364" i="11"/>
  <c r="C364" i="11" s="1"/>
  <c r="CG364" i="11" s="1"/>
  <c r="CA364" i="11" s="1"/>
  <c r="AS364" i="11" s="1"/>
  <c r="E363" i="11"/>
  <c r="C363" i="11" s="1"/>
  <c r="CG363" i="11" s="1"/>
  <c r="CA363" i="11" s="1"/>
  <c r="AS363" i="11" s="1"/>
  <c r="D363" i="11"/>
  <c r="E362" i="11"/>
  <c r="D362" i="11"/>
  <c r="C362" i="11" s="1"/>
  <c r="CG362" i="11" s="1"/>
  <c r="CA362" i="11" s="1"/>
  <c r="AS362" i="11" s="1"/>
  <c r="E361" i="11"/>
  <c r="C361" i="11" s="1"/>
  <c r="CG361" i="11" s="1"/>
  <c r="CA361" i="11" s="1"/>
  <c r="AS361" i="11" s="1"/>
  <c r="D361" i="11"/>
  <c r="E356" i="11"/>
  <c r="D356" i="11"/>
  <c r="C356" i="11" s="1"/>
  <c r="CG356" i="11" s="1"/>
  <c r="CA356" i="11" s="1"/>
  <c r="AS356" i="11" s="1"/>
  <c r="E355" i="11"/>
  <c r="C355" i="11" s="1"/>
  <c r="CG355" i="11" s="1"/>
  <c r="CA355" i="11" s="1"/>
  <c r="AS355" i="11" s="1"/>
  <c r="D355" i="11"/>
  <c r="E354" i="11"/>
  <c r="D354" i="11"/>
  <c r="C354" i="11" s="1"/>
  <c r="CG354" i="11" s="1"/>
  <c r="CA354" i="11" s="1"/>
  <c r="AS354" i="11" s="1"/>
  <c r="E353" i="11"/>
  <c r="C353" i="11" s="1"/>
  <c r="CG353" i="11" s="1"/>
  <c r="CA353" i="11" s="1"/>
  <c r="AS353" i="11" s="1"/>
  <c r="D353" i="11"/>
  <c r="E352" i="11"/>
  <c r="D352" i="11"/>
  <c r="C352" i="11" s="1"/>
  <c r="CG352" i="11" s="1"/>
  <c r="CA352" i="11" s="1"/>
  <c r="AS352" i="11" s="1"/>
  <c r="E351" i="11"/>
  <c r="C351" i="11" s="1"/>
  <c r="CG351" i="11" s="1"/>
  <c r="CA351" i="11" s="1"/>
  <c r="AS351" i="11" s="1"/>
  <c r="D351" i="11"/>
  <c r="E350" i="11"/>
  <c r="D350" i="11"/>
  <c r="C350" i="11" s="1"/>
  <c r="CG350" i="11" s="1"/>
  <c r="CA350" i="11" s="1"/>
  <c r="AS350" i="11" s="1"/>
  <c r="E349" i="11"/>
  <c r="C349" i="11" s="1"/>
  <c r="CG349" i="11" s="1"/>
  <c r="CA349" i="11" s="1"/>
  <c r="AS349" i="11" s="1"/>
  <c r="D349" i="11"/>
  <c r="E348" i="11"/>
  <c r="D348" i="11"/>
  <c r="C348" i="11" s="1"/>
  <c r="CG348" i="11" s="1"/>
  <c r="CA348" i="11" s="1"/>
  <c r="AS348" i="11" s="1"/>
  <c r="E347" i="11"/>
  <c r="C347" i="11" s="1"/>
  <c r="CG347" i="11" s="1"/>
  <c r="CA347" i="11" s="1"/>
  <c r="AS347" i="11" s="1"/>
  <c r="D347" i="11"/>
  <c r="E346" i="11"/>
  <c r="D346" i="11"/>
  <c r="C346" i="11" s="1"/>
  <c r="CG346" i="11" s="1"/>
  <c r="CA346" i="11" s="1"/>
  <c r="AS346" i="11" s="1"/>
  <c r="E345" i="11"/>
  <c r="C345" i="11" s="1"/>
  <c r="CG345" i="11" s="1"/>
  <c r="CA345" i="11" s="1"/>
  <c r="AS345" i="11" s="1"/>
  <c r="D345" i="11"/>
  <c r="E340" i="11"/>
  <c r="D340" i="11"/>
  <c r="C340" i="11" s="1"/>
  <c r="CG340" i="11" s="1"/>
  <c r="CA340" i="11" s="1"/>
  <c r="AS340" i="11" s="1"/>
  <c r="E339" i="11"/>
  <c r="C339" i="11" s="1"/>
  <c r="CG339" i="11" s="1"/>
  <c r="CA339" i="11" s="1"/>
  <c r="AS339" i="11" s="1"/>
  <c r="D339" i="11"/>
  <c r="E338" i="11"/>
  <c r="D338" i="11"/>
  <c r="C338" i="11" s="1"/>
  <c r="CG338" i="11" s="1"/>
  <c r="CA338" i="11" s="1"/>
  <c r="AS338" i="11" s="1"/>
  <c r="E337" i="11"/>
  <c r="C337" i="11" s="1"/>
  <c r="CG337" i="11" s="1"/>
  <c r="CA337" i="11" s="1"/>
  <c r="AS337" i="11" s="1"/>
  <c r="D337" i="11"/>
  <c r="E336" i="11"/>
  <c r="D336" i="11"/>
  <c r="C336" i="11" s="1"/>
  <c r="CG336" i="11" s="1"/>
  <c r="CA336" i="11" s="1"/>
  <c r="AS336" i="11" s="1"/>
  <c r="E335" i="11"/>
  <c r="C335" i="11" s="1"/>
  <c r="CG335" i="11" s="1"/>
  <c r="CA335" i="11" s="1"/>
  <c r="AS335" i="11" s="1"/>
  <c r="D335" i="11"/>
  <c r="E334" i="11"/>
  <c r="D334" i="11"/>
  <c r="C334" i="11" s="1"/>
  <c r="CG334" i="11" s="1"/>
  <c r="CA334" i="11" s="1"/>
  <c r="AS334" i="11" s="1"/>
  <c r="E333" i="11"/>
  <c r="C333" i="11" s="1"/>
  <c r="CG333" i="11" s="1"/>
  <c r="CA333" i="11" s="1"/>
  <c r="AS333" i="11" s="1"/>
  <c r="D333" i="11"/>
  <c r="E332" i="11"/>
  <c r="D332" i="11"/>
  <c r="C332" i="11" s="1"/>
  <c r="CG332" i="11" s="1"/>
  <c r="CA332" i="11" s="1"/>
  <c r="AS332" i="11" s="1"/>
  <c r="E331" i="11"/>
  <c r="C331" i="11" s="1"/>
  <c r="CG331" i="11" s="1"/>
  <c r="CA331" i="11" s="1"/>
  <c r="AS331" i="11" s="1"/>
  <c r="D331" i="11"/>
  <c r="E330" i="11"/>
  <c r="D330" i="11"/>
  <c r="C330" i="11" s="1"/>
  <c r="CG330" i="11" s="1"/>
  <c r="CA330" i="11" s="1"/>
  <c r="AS330" i="11" s="1"/>
  <c r="E329" i="11"/>
  <c r="C329" i="11" s="1"/>
  <c r="CG329" i="11" s="1"/>
  <c r="CA329" i="11" s="1"/>
  <c r="AS329" i="11" s="1"/>
  <c r="D329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2" i="11"/>
  <c r="B266" i="11"/>
  <c r="B224" i="11"/>
  <c r="B217" i="11"/>
  <c r="D209" i="11"/>
  <c r="C209" i="11"/>
  <c r="B208" i="11"/>
  <c r="B207" i="11"/>
  <c r="B206" i="11"/>
  <c r="B205" i="11"/>
  <c r="B204" i="11"/>
  <c r="B203" i="11"/>
  <c r="D198" i="11"/>
  <c r="C198" i="11"/>
  <c r="B198" i="11" s="1"/>
  <c r="CG198" i="11" s="1"/>
  <c r="CA198" i="11" s="1"/>
  <c r="AT198" i="11" s="1"/>
  <c r="D197" i="11"/>
  <c r="C197" i="11"/>
  <c r="B197" i="11" s="1"/>
  <c r="CG197" i="11" s="1"/>
  <c r="CA197" i="11" s="1"/>
  <c r="AT197" i="11" s="1"/>
  <c r="D196" i="11"/>
  <c r="C196" i="11"/>
  <c r="B196" i="11" s="1"/>
  <c r="CG196" i="11" s="1"/>
  <c r="CA196" i="11" s="1"/>
  <c r="AT196" i="11" s="1"/>
  <c r="D195" i="11"/>
  <c r="C195" i="11"/>
  <c r="D194" i="11"/>
  <c r="D193" i="11" s="1"/>
  <c r="C194" i="11"/>
  <c r="B194" i="11" s="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D192" i="11"/>
  <c r="C192" i="11"/>
  <c r="B192" i="11"/>
  <c r="CG192" i="11" s="1"/>
  <c r="CA192" i="11" s="1"/>
  <c r="AT192" i="11" s="1"/>
  <c r="D191" i="11"/>
  <c r="C191" i="11"/>
  <c r="CA190" i="11"/>
  <c r="AT190" i="11" s="1"/>
  <c r="D190" i="11"/>
  <c r="C190" i="11"/>
  <c r="B190" i="11"/>
  <c r="CG190" i="11" s="1"/>
  <c r="D189" i="11"/>
  <c r="C189" i="11"/>
  <c r="CA188" i="11"/>
  <c r="AT188" i="11" s="1"/>
  <c r="D188" i="11"/>
  <c r="C188" i="11"/>
  <c r="B188" i="11"/>
  <c r="CG188" i="11" s="1"/>
  <c r="D187" i="11"/>
  <c r="C187" i="11"/>
  <c r="CA186" i="11"/>
  <c r="AT186" i="11" s="1"/>
  <c r="D186" i="11"/>
  <c r="C186" i="11"/>
  <c r="B186" i="11"/>
  <c r="CG186" i="11" s="1"/>
  <c r="D185" i="11"/>
  <c r="C185" i="11"/>
  <c r="D184" i="11"/>
  <c r="C184" i="11"/>
  <c r="B184" i="11"/>
  <c r="CG184" i="11" s="1"/>
  <c r="CA184" i="11" s="1"/>
  <c r="AT184" i="11" s="1"/>
  <c r="D183" i="11"/>
  <c r="C183" i="11"/>
  <c r="CA182" i="11"/>
  <c r="AT182" i="11" s="1"/>
  <c r="D182" i="11"/>
  <c r="C182" i="11"/>
  <c r="B182" i="11"/>
  <c r="CG182" i="11" s="1"/>
  <c r="D181" i="11"/>
  <c r="C181" i="11"/>
  <c r="CA180" i="11"/>
  <c r="AT180" i="11" s="1"/>
  <c r="D180" i="11"/>
  <c r="C180" i="11"/>
  <c r="B180" i="11"/>
  <c r="CG180" i="11" s="1"/>
  <c r="D179" i="11"/>
  <c r="C179" i="11"/>
  <c r="CA178" i="11"/>
  <c r="AT178" i="11" s="1"/>
  <c r="D178" i="11"/>
  <c r="C178" i="11"/>
  <c r="B178" i="11"/>
  <c r="CG178" i="11" s="1"/>
  <c r="D177" i="11"/>
  <c r="C177" i="11"/>
  <c r="D176" i="11"/>
  <c r="C176" i="11"/>
  <c r="B176" i="11"/>
  <c r="CG176" i="11" s="1"/>
  <c r="CA176" i="11" s="1"/>
  <c r="AT176" i="11" s="1"/>
  <c r="D175" i="11"/>
  <c r="C175" i="11"/>
  <c r="CA174" i="11"/>
  <c r="AT174" i="11" s="1"/>
  <c r="D174" i="11"/>
  <c r="C174" i="11"/>
  <c r="B174" i="11"/>
  <c r="CG174" i="11" s="1"/>
  <c r="D173" i="11"/>
  <c r="C173" i="11"/>
  <c r="CA172" i="11"/>
  <c r="AT172" i="11" s="1"/>
  <c r="D172" i="11"/>
  <c r="C172" i="11"/>
  <c r="B172" i="11"/>
  <c r="CG172" i="11" s="1"/>
  <c r="D171" i="11"/>
  <c r="C171" i="11"/>
  <c r="CA170" i="11"/>
  <c r="AT170" i="11" s="1"/>
  <c r="D170" i="11"/>
  <c r="C170" i="11"/>
  <c r="B170" i="11"/>
  <c r="CG170" i="11" s="1"/>
  <c r="D169" i="11"/>
  <c r="C169" i="11"/>
  <c r="D168" i="11"/>
  <c r="C168" i="11"/>
  <c r="B168" i="11"/>
  <c r="CG168" i="11" s="1"/>
  <c r="CA168" i="11" s="1"/>
  <c r="AT168" i="11" s="1"/>
  <c r="D167" i="11"/>
  <c r="C167" i="11"/>
  <c r="CA166" i="11"/>
  <c r="AT166" i="11" s="1"/>
  <c r="D166" i="11"/>
  <c r="C166" i="11"/>
  <c r="B166" i="11"/>
  <c r="CG166" i="11" s="1"/>
  <c r="M141" i="11"/>
  <c r="B141" i="11"/>
  <c r="CG141" i="11" s="1"/>
  <c r="CA141" i="11" s="1"/>
  <c r="B140" i="11"/>
  <c r="CG140" i="11" s="1"/>
  <c r="CA140" i="11" s="1"/>
  <c r="M140" i="11" s="1"/>
  <c r="M139" i="11"/>
  <c r="B139" i="11"/>
  <c r="CG139" i="11" s="1"/>
  <c r="CA139" i="11" s="1"/>
  <c r="B135" i="11"/>
  <c r="B134" i="11"/>
  <c r="B130" i="11"/>
  <c r="B129" i="11"/>
  <c r="F125" i="11"/>
  <c r="E125" i="11"/>
  <c r="D125" i="11"/>
  <c r="C125" i="11"/>
  <c r="B125" i="11"/>
  <c r="F117" i="11"/>
  <c r="E117" i="11"/>
  <c r="D117" i="11"/>
  <c r="C117" i="11"/>
  <c r="B117" i="11"/>
  <c r="F109" i="11"/>
  <c r="E109" i="11"/>
  <c r="D109" i="11"/>
  <c r="C109" i="11"/>
  <c r="B109" i="11"/>
  <c r="G80" i="11"/>
  <c r="F80" i="11"/>
  <c r="E80" i="11"/>
  <c r="D80" i="11"/>
  <c r="C80" i="11"/>
  <c r="B79" i="11"/>
  <c r="B78" i="11"/>
  <c r="B77" i="11"/>
  <c r="B76" i="11"/>
  <c r="G73" i="11"/>
  <c r="F73" i="11"/>
  <c r="E73" i="11"/>
  <c r="D73" i="11"/>
  <c r="C73" i="11"/>
  <c r="B72" i="11"/>
  <c r="B71" i="11"/>
  <c r="B70" i="11"/>
  <c r="B69" i="11"/>
  <c r="G66" i="11"/>
  <c r="F66" i="11"/>
  <c r="E66" i="11"/>
  <c r="D66" i="11"/>
  <c r="C66" i="11"/>
  <c r="B65" i="11"/>
  <c r="B64" i="11"/>
  <c r="B63" i="11"/>
  <c r="B62" i="11"/>
  <c r="B66" i="11" s="1"/>
  <c r="B61" i="11"/>
  <c r="CG56" i="11"/>
  <c r="CA56" i="11"/>
  <c r="AV56" i="11" s="1"/>
  <c r="D56" i="11"/>
  <c r="CG55" i="11"/>
  <c r="CA55" i="11" s="1"/>
  <c r="AV55" i="11" s="1"/>
  <c r="D55" i="11"/>
  <c r="CG54" i="11"/>
  <c r="CA54" i="11" s="1"/>
  <c r="AV54" i="11" s="1"/>
  <c r="D54" i="11"/>
  <c r="CG53" i="11"/>
  <c r="CA53" i="11"/>
  <c r="AV53" i="11" s="1"/>
  <c r="D53" i="11"/>
  <c r="CG52" i="11"/>
  <c r="CA52" i="11"/>
  <c r="AV52" i="11" s="1"/>
  <c r="D52" i="11"/>
  <c r="CG51" i="11"/>
  <c r="CA51" i="11" s="1"/>
  <c r="AV51" i="11" s="1"/>
  <c r="D51" i="11"/>
  <c r="CG50" i="11"/>
  <c r="CA50" i="11" s="1"/>
  <c r="AV50" i="11" s="1"/>
  <c r="D50" i="11"/>
  <c r="CG49" i="11"/>
  <c r="CA49" i="11"/>
  <c r="AV49" i="11" s="1"/>
  <c r="D49" i="11"/>
  <c r="CG48" i="11"/>
  <c r="CA48" i="11"/>
  <c r="AV48" i="11" s="1"/>
  <c r="D48" i="11"/>
  <c r="CG47" i="11"/>
  <c r="CA47" i="11" s="1"/>
  <c r="AV47" i="11" s="1"/>
  <c r="D47" i="11"/>
  <c r="CG46" i="11"/>
  <c r="CA46" i="11" s="1"/>
  <c r="AV46" i="11" s="1"/>
  <c r="D46" i="11"/>
  <c r="CG45" i="11"/>
  <c r="CA45" i="11"/>
  <c r="AV45" i="11" s="1"/>
  <c r="D45" i="11"/>
  <c r="CG44" i="11"/>
  <c r="CA44" i="11"/>
  <c r="AV44" i="11" s="1"/>
  <c r="D44" i="11"/>
  <c r="CG43" i="11"/>
  <c r="CA43" i="11" s="1"/>
  <c r="AV43" i="11" s="1"/>
  <c r="D43" i="11"/>
  <c r="CG42" i="11"/>
  <c r="CA42" i="11" s="1"/>
  <c r="AV42" i="11" s="1"/>
  <c r="D42" i="11"/>
  <c r="CG41" i="11"/>
  <c r="CA41" i="11"/>
  <c r="AV41" i="11" s="1"/>
  <c r="D41" i="11"/>
  <c r="CG40" i="11"/>
  <c r="CA40" i="11"/>
  <c r="AV40" i="11" s="1"/>
  <c r="D40" i="11"/>
  <c r="CG39" i="11"/>
  <c r="CA39" i="11" s="1"/>
  <c r="AV39" i="11" s="1"/>
  <c r="D39" i="11"/>
  <c r="CG38" i="11"/>
  <c r="CA38" i="11" s="1"/>
  <c r="AV38" i="11" s="1"/>
  <c r="D38" i="11"/>
  <c r="CG37" i="11"/>
  <c r="CA37" i="11" s="1"/>
  <c r="AV37" i="11" s="1"/>
  <c r="D37" i="11"/>
  <c r="CG36" i="11"/>
  <c r="CA36" i="11" s="1"/>
  <c r="AV36" i="11" s="1"/>
  <c r="D36" i="11"/>
  <c r="CG35" i="11"/>
  <c r="CA35" i="11" s="1"/>
  <c r="AV35" i="11" s="1"/>
  <c r="D35" i="11"/>
  <c r="CG34" i="11"/>
  <c r="CA34" i="11" s="1"/>
  <c r="AV34" i="11" s="1"/>
  <c r="D34" i="11"/>
  <c r="CG33" i="11"/>
  <c r="CA33" i="11" s="1"/>
  <c r="AV33" i="11" s="1"/>
  <c r="D33" i="11"/>
  <c r="CG32" i="11"/>
  <c r="CA32" i="11" s="1"/>
  <c r="AV32" i="11" s="1"/>
  <c r="D32" i="11"/>
  <c r="CL31" i="11"/>
  <c r="CK31" i="11"/>
  <c r="CE31" i="11" s="1"/>
  <c r="CJ31" i="11"/>
  <c r="CD31" i="11" s="1"/>
  <c r="CI31" i="11"/>
  <c r="CH31" i="11"/>
  <c r="CF31" i="11"/>
  <c r="CC31" i="11"/>
  <c r="CB31" i="11"/>
  <c r="D31" i="11"/>
  <c r="CM31" i="11" s="1"/>
  <c r="CU31" i="11" s="1"/>
  <c r="D26" i="11"/>
  <c r="C26" i="11"/>
  <c r="B26" i="11" s="1"/>
  <c r="CG26" i="11" s="1"/>
  <c r="CA26" i="11" s="1"/>
  <c r="AV26" i="11" s="1"/>
  <c r="AV25" i="11"/>
  <c r="D25" i="11"/>
  <c r="C25" i="11"/>
  <c r="B25" i="11"/>
  <c r="CG25" i="11" s="1"/>
  <c r="CA25" i="11" s="1"/>
  <c r="CG24" i="11"/>
  <c r="CA24" i="11" s="1"/>
  <c r="AV24" i="11" s="1"/>
  <c r="D24" i="11"/>
  <c r="C24" i="11"/>
  <c r="B24" i="11" s="1"/>
  <c r="AV23" i="11"/>
  <c r="D23" i="11"/>
  <c r="C23" i="11"/>
  <c r="B23" i="11"/>
  <c r="CG23" i="11" s="1"/>
  <c r="CA23" i="11" s="1"/>
  <c r="D22" i="11"/>
  <c r="D21" i="11" s="1"/>
  <c r="C22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0" i="11"/>
  <c r="C20" i="11"/>
  <c r="B20" i="11" s="1"/>
  <c r="CG20" i="11" s="1"/>
  <c r="CA20" i="11" s="1"/>
  <c r="AV20" i="11" s="1"/>
  <c r="AV19" i="11"/>
  <c r="D19" i="11"/>
  <c r="C19" i="11"/>
  <c r="B19" i="11"/>
  <c r="CG19" i="11" s="1"/>
  <c r="CA19" i="11" s="1"/>
  <c r="CG18" i="11"/>
  <c r="CA18" i="11" s="1"/>
  <c r="AV18" i="11" s="1"/>
  <c r="D18" i="11"/>
  <c r="C18" i="11"/>
  <c r="B18" i="11" s="1"/>
  <c r="AV17" i="11"/>
  <c r="D17" i="11"/>
  <c r="C17" i="11"/>
  <c r="B17" i="11"/>
  <c r="CG17" i="11" s="1"/>
  <c r="CA17" i="11" s="1"/>
  <c r="CG16" i="11"/>
  <c r="CA16" i="11" s="1"/>
  <c r="AV16" i="11" s="1"/>
  <c r="D16" i="11"/>
  <c r="C16" i="11"/>
  <c r="B16" i="11" s="1"/>
  <c r="AV15" i="11"/>
  <c r="D15" i="11"/>
  <c r="C15" i="11"/>
  <c r="B15" i="11"/>
  <c r="CG15" i="11" s="1"/>
  <c r="CA15" i="11" s="1"/>
  <c r="D14" i="11"/>
  <c r="C14" i="11"/>
  <c r="B14" i="11" s="1"/>
  <c r="CG14" i="11" s="1"/>
  <c r="CA14" i="11" s="1"/>
  <c r="AV14" i="11" s="1"/>
  <c r="D13" i="11"/>
  <c r="C13" i="11"/>
  <c r="B13" i="11"/>
  <c r="A5" i="11"/>
  <c r="A4" i="11"/>
  <c r="A3" i="11"/>
  <c r="A2" i="11"/>
  <c r="B400" i="12" l="1"/>
  <c r="CA13" i="12"/>
  <c r="AV13" i="12" s="1"/>
  <c r="CG195" i="12"/>
  <c r="CA195" i="12" s="1"/>
  <c r="AT195" i="12" s="1"/>
  <c r="B193" i="12"/>
  <c r="A400" i="12"/>
  <c r="CG194" i="11"/>
  <c r="CA194" i="11" s="1"/>
  <c r="AT194" i="11" s="1"/>
  <c r="B22" i="11"/>
  <c r="CG22" i="11" s="1"/>
  <c r="CA22" i="11" s="1"/>
  <c r="AV22" i="11" s="1"/>
  <c r="C21" i="11"/>
  <c r="B21" i="11" s="1"/>
  <c r="B73" i="11"/>
  <c r="C193" i="11"/>
  <c r="B195" i="11"/>
  <c r="CG195" i="11" s="1"/>
  <c r="CA195" i="11" s="1"/>
  <c r="AT195" i="11" s="1"/>
  <c r="CG13" i="11"/>
  <c r="B167" i="11"/>
  <c r="CG167" i="11" s="1"/>
  <c r="CA167" i="11" s="1"/>
  <c r="AT167" i="11" s="1"/>
  <c r="B169" i="11"/>
  <c r="CG169" i="11" s="1"/>
  <c r="CA169" i="11" s="1"/>
  <c r="AT169" i="11" s="1"/>
  <c r="B171" i="11"/>
  <c r="CG171" i="11" s="1"/>
  <c r="CA171" i="11" s="1"/>
  <c r="AT171" i="11" s="1"/>
  <c r="B173" i="11"/>
  <c r="CG173" i="11" s="1"/>
  <c r="CA173" i="11" s="1"/>
  <c r="AT173" i="11" s="1"/>
  <c r="B175" i="11"/>
  <c r="CG175" i="11" s="1"/>
  <c r="CA175" i="11" s="1"/>
  <c r="AT175" i="11" s="1"/>
  <c r="B177" i="11"/>
  <c r="CG177" i="11" s="1"/>
  <c r="CA177" i="11" s="1"/>
  <c r="AT177" i="11" s="1"/>
  <c r="B179" i="11"/>
  <c r="CG179" i="11" s="1"/>
  <c r="CA179" i="11" s="1"/>
  <c r="AT179" i="11" s="1"/>
  <c r="B181" i="11"/>
  <c r="CG181" i="11" s="1"/>
  <c r="CA181" i="11" s="1"/>
  <c r="AT181" i="11" s="1"/>
  <c r="B183" i="11"/>
  <c r="CG183" i="11" s="1"/>
  <c r="CA183" i="11" s="1"/>
  <c r="AT183" i="11" s="1"/>
  <c r="B185" i="11"/>
  <c r="CG185" i="11" s="1"/>
  <c r="CA185" i="11" s="1"/>
  <c r="AT185" i="11" s="1"/>
  <c r="B187" i="11"/>
  <c r="CG187" i="11" s="1"/>
  <c r="CA187" i="11" s="1"/>
  <c r="AT187" i="11" s="1"/>
  <c r="B189" i="11"/>
  <c r="CG189" i="11" s="1"/>
  <c r="CA189" i="11" s="1"/>
  <c r="AT189" i="11" s="1"/>
  <c r="B191" i="11"/>
  <c r="CG191" i="11" s="1"/>
  <c r="CA191" i="11" s="1"/>
  <c r="AT191" i="11" s="1"/>
  <c r="CG31" i="11"/>
  <c r="CA31" i="11" s="1"/>
  <c r="AV31" i="11" s="1"/>
  <c r="B80" i="11"/>
  <c r="B209" i="11"/>
  <c r="A400" i="11" l="1"/>
  <c r="B193" i="11"/>
  <c r="B400" i="11"/>
  <c r="CA13" i="11"/>
  <c r="AV13" i="11" s="1"/>
  <c r="E364" i="10" l="1"/>
  <c r="D364" i="10"/>
  <c r="C364" i="10"/>
  <c r="CG364" i="10" s="1"/>
  <c r="CA364" i="10" s="1"/>
  <c r="AS364" i="10" s="1"/>
  <c r="E363" i="10"/>
  <c r="D363" i="10"/>
  <c r="C363" i="10" s="1"/>
  <c r="CG363" i="10" s="1"/>
  <c r="CA363" i="10" s="1"/>
  <c r="AS363" i="10" s="1"/>
  <c r="E362" i="10"/>
  <c r="D362" i="10"/>
  <c r="C362" i="10"/>
  <c r="CG362" i="10" s="1"/>
  <c r="CA362" i="10" s="1"/>
  <c r="AS362" i="10" s="1"/>
  <c r="E361" i="10"/>
  <c r="D361" i="10"/>
  <c r="C361" i="10" s="1"/>
  <c r="CG361" i="10" s="1"/>
  <c r="CA361" i="10" s="1"/>
  <c r="AS361" i="10" s="1"/>
  <c r="E356" i="10"/>
  <c r="D356" i="10"/>
  <c r="C356" i="10"/>
  <c r="CG356" i="10" s="1"/>
  <c r="CA356" i="10" s="1"/>
  <c r="AS356" i="10" s="1"/>
  <c r="CG355" i="10"/>
  <c r="CA355" i="10" s="1"/>
  <c r="AS355" i="10"/>
  <c r="E355" i="10"/>
  <c r="D355" i="10"/>
  <c r="C355" i="10" s="1"/>
  <c r="CA354" i="10"/>
  <c r="AS354" i="10" s="1"/>
  <c r="E354" i="10"/>
  <c r="D354" i="10"/>
  <c r="C354" i="10"/>
  <c r="CG354" i="10" s="1"/>
  <c r="E353" i="10"/>
  <c r="D353" i="10"/>
  <c r="C353" i="10" s="1"/>
  <c r="CG353" i="10" s="1"/>
  <c r="CA353" i="10" s="1"/>
  <c r="AS353" i="10" s="1"/>
  <c r="E352" i="10"/>
  <c r="D352" i="10"/>
  <c r="C352" i="10"/>
  <c r="CG352" i="10" s="1"/>
  <c r="CA352" i="10" s="1"/>
  <c r="AS352" i="10" s="1"/>
  <c r="CG351" i="10"/>
  <c r="CA351" i="10" s="1"/>
  <c r="AS351" i="10"/>
  <c r="E351" i="10"/>
  <c r="D351" i="10"/>
  <c r="C351" i="10" s="1"/>
  <c r="CA350" i="10"/>
  <c r="AS350" i="10" s="1"/>
  <c r="E350" i="10"/>
  <c r="D350" i="10"/>
  <c r="C350" i="10"/>
  <c r="CG350" i="10" s="1"/>
  <c r="E349" i="10"/>
  <c r="D349" i="10"/>
  <c r="C349" i="10" s="1"/>
  <c r="CG349" i="10" s="1"/>
  <c r="CA349" i="10" s="1"/>
  <c r="AS349" i="10" s="1"/>
  <c r="E348" i="10"/>
  <c r="D348" i="10"/>
  <c r="C348" i="10"/>
  <c r="CG348" i="10" s="1"/>
  <c r="CA348" i="10" s="1"/>
  <c r="AS348" i="10" s="1"/>
  <c r="CG347" i="10"/>
  <c r="CA347" i="10" s="1"/>
  <c r="AS347" i="10"/>
  <c r="E347" i="10"/>
  <c r="D347" i="10"/>
  <c r="C347" i="10" s="1"/>
  <c r="CA346" i="10"/>
  <c r="AS346" i="10" s="1"/>
  <c r="E346" i="10"/>
  <c r="D346" i="10"/>
  <c r="C346" i="10"/>
  <c r="CG346" i="10" s="1"/>
  <c r="E345" i="10"/>
  <c r="D345" i="10"/>
  <c r="C345" i="10" s="1"/>
  <c r="CG345" i="10" s="1"/>
  <c r="CA345" i="10" s="1"/>
  <c r="AS345" i="10" s="1"/>
  <c r="E340" i="10"/>
  <c r="D340" i="10"/>
  <c r="C340" i="10"/>
  <c r="CG340" i="10" s="1"/>
  <c r="CA340" i="10" s="1"/>
  <c r="AS340" i="10" s="1"/>
  <c r="CG339" i="10"/>
  <c r="CA339" i="10" s="1"/>
  <c r="AS339" i="10"/>
  <c r="E339" i="10"/>
  <c r="D339" i="10"/>
  <c r="C339" i="10" s="1"/>
  <c r="E338" i="10"/>
  <c r="D338" i="10"/>
  <c r="C338" i="10"/>
  <c r="CG338" i="10" s="1"/>
  <c r="CA338" i="10" s="1"/>
  <c r="AS338" i="10" s="1"/>
  <c r="E337" i="10"/>
  <c r="D337" i="10"/>
  <c r="C337" i="10" s="1"/>
  <c r="CG337" i="10" s="1"/>
  <c r="CA337" i="10" s="1"/>
  <c r="AS337" i="10" s="1"/>
  <c r="E336" i="10"/>
  <c r="D336" i="10"/>
  <c r="C336" i="10"/>
  <c r="CG336" i="10" s="1"/>
  <c r="CA336" i="10" s="1"/>
  <c r="AS336" i="10" s="1"/>
  <c r="CG335" i="10"/>
  <c r="CA335" i="10" s="1"/>
  <c r="AS335" i="10"/>
  <c r="E335" i="10"/>
  <c r="D335" i="10"/>
  <c r="C335" i="10" s="1"/>
  <c r="CA334" i="10"/>
  <c r="AS334" i="10" s="1"/>
  <c r="E334" i="10"/>
  <c r="D334" i="10"/>
  <c r="C334" i="10"/>
  <c r="CG334" i="10" s="1"/>
  <c r="E333" i="10"/>
  <c r="D333" i="10"/>
  <c r="C333" i="10" s="1"/>
  <c r="CG333" i="10" s="1"/>
  <c r="CA333" i="10" s="1"/>
  <c r="AS333" i="10" s="1"/>
  <c r="E332" i="10"/>
  <c r="D332" i="10"/>
  <c r="C332" i="10"/>
  <c r="CG332" i="10" s="1"/>
  <c r="CA332" i="10" s="1"/>
  <c r="AS332" i="10" s="1"/>
  <c r="CG331" i="10"/>
  <c r="CA331" i="10" s="1"/>
  <c r="AS331" i="10"/>
  <c r="E331" i="10"/>
  <c r="D331" i="10"/>
  <c r="C331" i="10" s="1"/>
  <c r="CA330" i="10"/>
  <c r="AS330" i="10" s="1"/>
  <c r="E330" i="10"/>
  <c r="D330" i="10"/>
  <c r="C330" i="10"/>
  <c r="CG330" i="10" s="1"/>
  <c r="E329" i="10"/>
  <c r="D329" i="10"/>
  <c r="C329" i="10" s="1"/>
  <c r="CG329" i="10" s="1"/>
  <c r="CA329" i="10" s="1"/>
  <c r="AS329" i="10" s="1"/>
  <c r="B323" i="10"/>
  <c r="B322" i="10"/>
  <c r="B321" i="10"/>
  <c r="B320" i="10"/>
  <c r="B319" i="10"/>
  <c r="B318" i="10"/>
  <c r="B317" i="10"/>
  <c r="B316" i="10"/>
  <c r="B315" i="10"/>
  <c r="B314" i="10"/>
  <c r="B313" i="10"/>
  <c r="B312" i="10"/>
  <c r="B311" i="10"/>
  <c r="B310" i="10"/>
  <c r="B309" i="10"/>
  <c r="B308" i="10"/>
  <c r="B307" i="10"/>
  <c r="B306" i="10"/>
  <c r="B305" i="10"/>
  <c r="B304" i="10"/>
  <c r="B303" i="10"/>
  <c r="B302" i="10"/>
  <c r="B301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2" i="10"/>
  <c r="B266" i="10"/>
  <c r="B224" i="10"/>
  <c r="B217" i="10"/>
  <c r="D209" i="10"/>
  <c r="C209" i="10"/>
  <c r="B208" i="10"/>
  <c r="B207" i="10"/>
  <c r="B206" i="10"/>
  <c r="B205" i="10"/>
  <c r="B204" i="10"/>
  <c r="B203" i="10"/>
  <c r="D198" i="10"/>
  <c r="C198" i="10"/>
  <c r="AT197" i="10"/>
  <c r="D197" i="10"/>
  <c r="C197" i="10"/>
  <c r="B197" i="10"/>
  <c r="CG197" i="10" s="1"/>
  <c r="CA197" i="10" s="1"/>
  <c r="CG196" i="10"/>
  <c r="CA196" i="10" s="1"/>
  <c r="AT196" i="10" s="1"/>
  <c r="D196" i="10"/>
  <c r="C196" i="10"/>
  <c r="B196" i="10" s="1"/>
  <c r="CG195" i="10"/>
  <c r="CA195" i="10" s="1"/>
  <c r="AT195" i="10" s="1"/>
  <c r="D195" i="10"/>
  <c r="C195" i="10"/>
  <c r="B195" i="10" s="1"/>
  <c r="D194" i="10"/>
  <c r="D193" i="10" s="1"/>
  <c r="C194" i="10"/>
  <c r="AS193" i="10"/>
  <c r="AR193" i="10"/>
  <c r="AQ193" i="10"/>
  <c r="AP193" i="10"/>
  <c r="AO193" i="10"/>
  <c r="AN193" i="10"/>
  <c r="AM193" i="10"/>
  <c r="AL193" i="10"/>
  <c r="AK193" i="10"/>
  <c r="AJ193" i="10"/>
  <c r="AI193" i="10"/>
  <c r="AH193" i="10"/>
  <c r="AG193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C193" i="10"/>
  <c r="AT192" i="10"/>
  <c r="D192" i="10"/>
  <c r="C192" i="10"/>
  <c r="B192" i="10"/>
  <c r="CG192" i="10" s="1"/>
  <c r="CA192" i="10" s="1"/>
  <c r="CG191" i="10"/>
  <c r="CA191" i="10" s="1"/>
  <c r="AT191" i="10"/>
  <c r="D191" i="10"/>
  <c r="C191" i="10"/>
  <c r="B191" i="10" s="1"/>
  <c r="D190" i="10"/>
  <c r="C190" i="10"/>
  <c r="B190" i="10"/>
  <c r="CG190" i="10" s="1"/>
  <c r="CA190" i="10" s="1"/>
  <c r="AT190" i="10" s="1"/>
  <c r="D189" i="10"/>
  <c r="C189" i="10"/>
  <c r="B189" i="10" s="1"/>
  <c r="CG189" i="10" s="1"/>
  <c r="CA189" i="10" s="1"/>
  <c r="AT189" i="10" s="1"/>
  <c r="D188" i="10"/>
  <c r="C188" i="10"/>
  <c r="B188" i="10"/>
  <c r="CG188" i="10" s="1"/>
  <c r="CA188" i="10" s="1"/>
  <c r="AT188" i="10" s="1"/>
  <c r="CG187" i="10"/>
  <c r="CA187" i="10" s="1"/>
  <c r="AT187" i="10"/>
  <c r="D187" i="10"/>
  <c r="C187" i="10"/>
  <c r="B187" i="10" s="1"/>
  <c r="D186" i="10"/>
  <c r="C186" i="10"/>
  <c r="B186" i="10" s="1"/>
  <c r="CG186" i="10" s="1"/>
  <c r="CA186" i="10" s="1"/>
  <c r="AT186" i="10" s="1"/>
  <c r="D185" i="10"/>
  <c r="C185" i="10"/>
  <c r="B185" i="10" s="1"/>
  <c r="CG185" i="10" s="1"/>
  <c r="CA185" i="10" s="1"/>
  <c r="AT185" i="10" s="1"/>
  <c r="AT184" i="10"/>
  <c r="D184" i="10"/>
  <c r="C184" i="10"/>
  <c r="B184" i="10"/>
  <c r="CG184" i="10" s="1"/>
  <c r="CA184" i="10" s="1"/>
  <c r="CG183" i="10"/>
  <c r="CA183" i="10" s="1"/>
  <c r="AT183" i="10" s="1"/>
  <c r="D183" i="10"/>
  <c r="C183" i="10"/>
  <c r="B183" i="10" s="1"/>
  <c r="D182" i="10"/>
  <c r="C182" i="10"/>
  <c r="B182" i="10"/>
  <c r="CG182" i="10" s="1"/>
  <c r="CA182" i="10" s="1"/>
  <c r="AT182" i="10" s="1"/>
  <c r="D181" i="10"/>
  <c r="C181" i="10"/>
  <c r="B181" i="10" s="1"/>
  <c r="CG181" i="10" s="1"/>
  <c r="CA181" i="10" s="1"/>
  <c r="AT181" i="10" s="1"/>
  <c r="AT180" i="10"/>
  <c r="D180" i="10"/>
  <c r="C180" i="10"/>
  <c r="B180" i="10"/>
  <c r="CG180" i="10" s="1"/>
  <c r="CA180" i="10" s="1"/>
  <c r="CG179" i="10"/>
  <c r="CA179" i="10" s="1"/>
  <c r="AT179" i="10"/>
  <c r="D179" i="10"/>
  <c r="C179" i="10"/>
  <c r="B179" i="10" s="1"/>
  <c r="D178" i="10"/>
  <c r="C178" i="10"/>
  <c r="B178" i="10"/>
  <c r="CG178" i="10" s="1"/>
  <c r="CA178" i="10" s="1"/>
  <c r="AT178" i="10" s="1"/>
  <c r="D177" i="10"/>
  <c r="C177" i="10"/>
  <c r="AT176" i="10"/>
  <c r="D176" i="10"/>
  <c r="C176" i="10"/>
  <c r="B176" i="10"/>
  <c r="CG176" i="10" s="1"/>
  <c r="CA176" i="10" s="1"/>
  <c r="CG175" i="10"/>
  <c r="CA175" i="10" s="1"/>
  <c r="AT175" i="10"/>
  <c r="D175" i="10"/>
  <c r="C175" i="10"/>
  <c r="B175" i="10" s="1"/>
  <c r="D174" i="10"/>
  <c r="C174" i="10"/>
  <c r="B174" i="10"/>
  <c r="CG174" i="10" s="1"/>
  <c r="CA174" i="10" s="1"/>
  <c r="AT174" i="10" s="1"/>
  <c r="D173" i="10"/>
  <c r="C173" i="10"/>
  <c r="B173" i="10" s="1"/>
  <c r="CG173" i="10" s="1"/>
  <c r="CA173" i="10" s="1"/>
  <c r="AT173" i="10" s="1"/>
  <c r="D172" i="10"/>
  <c r="C172" i="10"/>
  <c r="B172" i="10"/>
  <c r="CG172" i="10" s="1"/>
  <c r="CA172" i="10" s="1"/>
  <c r="AT172" i="10" s="1"/>
  <c r="CG171" i="10"/>
  <c r="CA171" i="10" s="1"/>
  <c r="AT171" i="10"/>
  <c r="D171" i="10"/>
  <c r="C171" i="10"/>
  <c r="B171" i="10" s="1"/>
  <c r="D170" i="10"/>
  <c r="C170" i="10"/>
  <c r="B170" i="10" s="1"/>
  <c r="CG170" i="10" s="1"/>
  <c r="CA170" i="10" s="1"/>
  <c r="AT170" i="10" s="1"/>
  <c r="D169" i="10"/>
  <c r="C169" i="10"/>
  <c r="B169" i="10" s="1"/>
  <c r="CG169" i="10" s="1"/>
  <c r="CA169" i="10" s="1"/>
  <c r="AT169" i="10" s="1"/>
  <c r="AT168" i="10"/>
  <c r="D168" i="10"/>
  <c r="C168" i="10"/>
  <c r="B168" i="10"/>
  <c r="CG168" i="10" s="1"/>
  <c r="CA168" i="10" s="1"/>
  <c r="CG167" i="10"/>
  <c r="CA167" i="10" s="1"/>
  <c r="AT167" i="10" s="1"/>
  <c r="D167" i="10"/>
  <c r="C167" i="10"/>
  <c r="B167" i="10" s="1"/>
  <c r="D166" i="10"/>
  <c r="C166" i="10"/>
  <c r="B166" i="10"/>
  <c r="CG166" i="10" s="1"/>
  <c r="CA166" i="10" s="1"/>
  <c r="AT166" i="10" s="1"/>
  <c r="B141" i="10"/>
  <c r="CG141" i="10" s="1"/>
  <c r="CA141" i="10" s="1"/>
  <c r="M141" i="10" s="1"/>
  <c r="CG140" i="10"/>
  <c r="CA140" i="10" s="1"/>
  <c r="M140" i="10" s="1"/>
  <c r="B140" i="10"/>
  <c r="CG139" i="10"/>
  <c r="CA139" i="10" s="1"/>
  <c r="M139" i="10" s="1"/>
  <c r="B139" i="10"/>
  <c r="B135" i="10"/>
  <c r="B134" i="10"/>
  <c r="B130" i="10"/>
  <c r="B129" i="10"/>
  <c r="F125" i="10"/>
  <c r="E125" i="10"/>
  <c r="D125" i="10"/>
  <c r="C125" i="10"/>
  <c r="B125" i="10"/>
  <c r="F117" i="10"/>
  <c r="E117" i="10"/>
  <c r="D117" i="10"/>
  <c r="C117" i="10"/>
  <c r="B117" i="10"/>
  <c r="F109" i="10"/>
  <c r="E109" i="10"/>
  <c r="D109" i="10"/>
  <c r="C109" i="10"/>
  <c r="B109" i="10"/>
  <c r="G80" i="10"/>
  <c r="F80" i="10"/>
  <c r="E80" i="10"/>
  <c r="D80" i="10"/>
  <c r="C80" i="10"/>
  <c r="B79" i="10"/>
  <c r="B78" i="10"/>
  <c r="B77" i="10"/>
  <c r="B76" i="10"/>
  <c r="G73" i="10"/>
  <c r="F73" i="10"/>
  <c r="E73" i="10"/>
  <c r="D73" i="10"/>
  <c r="C73" i="10"/>
  <c r="B72" i="10"/>
  <c r="B71" i="10"/>
  <c r="B70" i="10"/>
  <c r="B69" i="10"/>
  <c r="B73" i="10" s="1"/>
  <c r="G66" i="10"/>
  <c r="F66" i="10"/>
  <c r="E66" i="10"/>
  <c r="D66" i="10"/>
  <c r="C66" i="10"/>
  <c r="B65" i="10"/>
  <c r="B64" i="10"/>
  <c r="B63" i="10"/>
  <c r="B62" i="10"/>
  <c r="B61" i="10"/>
  <c r="CG56" i="10"/>
  <c r="CA56" i="10" s="1"/>
  <c r="AV56" i="10" s="1"/>
  <c r="D56" i="10"/>
  <c r="CG55" i="10"/>
  <c r="CA55" i="10" s="1"/>
  <c r="AV55" i="10" s="1"/>
  <c r="D55" i="10"/>
  <c r="CG54" i="10"/>
  <c r="CA54" i="10" s="1"/>
  <c r="AV54" i="10" s="1"/>
  <c r="D54" i="10"/>
  <c r="CG53" i="10"/>
  <c r="CA53" i="10" s="1"/>
  <c r="AV53" i="10" s="1"/>
  <c r="D53" i="10"/>
  <c r="CG52" i="10"/>
  <c r="CA52" i="10" s="1"/>
  <c r="AV52" i="10" s="1"/>
  <c r="D52" i="10"/>
  <c r="CG51" i="10"/>
  <c r="CA51" i="10" s="1"/>
  <c r="AV51" i="10" s="1"/>
  <c r="D51" i="10"/>
  <c r="CG50" i="10"/>
  <c r="CA50" i="10" s="1"/>
  <c r="AV50" i="10" s="1"/>
  <c r="D50" i="10"/>
  <c r="CG49" i="10"/>
  <c r="CA49" i="10" s="1"/>
  <c r="AV49" i="10" s="1"/>
  <c r="D49" i="10"/>
  <c r="CG48" i="10"/>
  <c r="CA48" i="10" s="1"/>
  <c r="AV48" i="10" s="1"/>
  <c r="D48" i="10"/>
  <c r="CG47" i="10"/>
  <c r="CA47" i="10" s="1"/>
  <c r="AV47" i="10" s="1"/>
  <c r="D47" i="10"/>
  <c r="CG46" i="10"/>
  <c r="CA46" i="10" s="1"/>
  <c r="AV46" i="10" s="1"/>
  <c r="D46" i="10"/>
  <c r="CG45" i="10"/>
  <c r="CA45" i="10" s="1"/>
  <c r="AV45" i="10" s="1"/>
  <c r="D45" i="10"/>
  <c r="CG44" i="10"/>
  <c r="CA44" i="10" s="1"/>
  <c r="AV44" i="10" s="1"/>
  <c r="D44" i="10"/>
  <c r="CG43" i="10"/>
  <c r="CA43" i="10" s="1"/>
  <c r="AV43" i="10" s="1"/>
  <c r="D43" i="10"/>
  <c r="CG42" i="10"/>
  <c r="CA42" i="10" s="1"/>
  <c r="AV42" i="10" s="1"/>
  <c r="D42" i="10"/>
  <c r="CG41" i="10"/>
  <c r="CA41" i="10" s="1"/>
  <c r="AV41" i="10" s="1"/>
  <c r="D41" i="10"/>
  <c r="CG40" i="10"/>
  <c r="CA40" i="10" s="1"/>
  <c r="AV40" i="10" s="1"/>
  <c r="D40" i="10"/>
  <c r="CG39" i="10"/>
  <c r="CA39" i="10" s="1"/>
  <c r="AV39" i="10" s="1"/>
  <c r="D39" i="10"/>
  <c r="CG38" i="10"/>
  <c r="CA38" i="10" s="1"/>
  <c r="AV38" i="10" s="1"/>
  <c r="D38" i="10"/>
  <c r="CG37" i="10"/>
  <c r="CA37" i="10" s="1"/>
  <c r="AV37" i="10" s="1"/>
  <c r="D37" i="10"/>
  <c r="CG36" i="10"/>
  <c r="CA36" i="10" s="1"/>
  <c r="AV36" i="10" s="1"/>
  <c r="D36" i="10"/>
  <c r="CG35" i="10"/>
  <c r="CA35" i="10" s="1"/>
  <c r="AV35" i="10" s="1"/>
  <c r="D35" i="10"/>
  <c r="CG34" i="10"/>
  <c r="CA34" i="10" s="1"/>
  <c r="AV34" i="10" s="1"/>
  <c r="D34" i="10"/>
  <c r="CG33" i="10"/>
  <c r="CA33" i="10" s="1"/>
  <c r="AV33" i="10" s="1"/>
  <c r="D33" i="10"/>
  <c r="CG32" i="10"/>
  <c r="CA32" i="10" s="1"/>
  <c r="AV32" i="10" s="1"/>
  <c r="D32" i="10"/>
  <c r="CL31" i="10"/>
  <c r="CK31" i="10"/>
  <c r="CJ31" i="10"/>
  <c r="CD31" i="10" s="1"/>
  <c r="CI31" i="10"/>
  <c r="CC31" i="10" s="1"/>
  <c r="CH31" i="10"/>
  <c r="CF31" i="10"/>
  <c r="CE31" i="10"/>
  <c r="CB31" i="10"/>
  <c r="CA31" i="10"/>
  <c r="D31" i="10"/>
  <c r="CG31" i="10" s="1"/>
  <c r="D26" i="10"/>
  <c r="C26" i="10"/>
  <c r="B26" i="10"/>
  <c r="CG26" i="10" s="1"/>
  <c r="CA26" i="10" s="1"/>
  <c r="AV26" i="10" s="1"/>
  <c r="D25" i="10"/>
  <c r="C25" i="10"/>
  <c r="B25" i="10" s="1"/>
  <c r="CG25" i="10" s="1"/>
  <c r="CA25" i="10" s="1"/>
  <c r="AV25" i="10" s="1"/>
  <c r="D24" i="10"/>
  <c r="C24" i="10"/>
  <c r="B24" i="10" s="1"/>
  <c r="CG24" i="10" s="1"/>
  <c r="CA24" i="10" s="1"/>
  <c r="AV24" i="10" s="1"/>
  <c r="D23" i="10"/>
  <c r="C23" i="10"/>
  <c r="D22" i="10"/>
  <c r="C22" i="10"/>
  <c r="B22" i="10"/>
  <c r="CG22" i="10" s="1"/>
  <c r="CA22" i="10" s="1"/>
  <c r="AV22" i="10" s="1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 s="1"/>
  <c r="D20" i="10"/>
  <c r="C20" i="10"/>
  <c r="B20" i="10"/>
  <c r="CG20" i="10" s="1"/>
  <c r="CA20" i="10" s="1"/>
  <c r="AV20" i="10" s="1"/>
  <c r="CG19" i="10"/>
  <c r="CA19" i="10" s="1"/>
  <c r="AV19" i="10"/>
  <c r="D19" i="10"/>
  <c r="C19" i="10"/>
  <c r="B19" i="10" s="1"/>
  <c r="D18" i="10"/>
  <c r="C18" i="10"/>
  <c r="B18" i="10" s="1"/>
  <c r="CG18" i="10" s="1"/>
  <c r="CA18" i="10" s="1"/>
  <c r="AV18" i="10" s="1"/>
  <c r="D17" i="10"/>
  <c r="C17" i="10"/>
  <c r="B17" i="10" s="1"/>
  <c r="CG17" i="10" s="1"/>
  <c r="CA17" i="10" s="1"/>
  <c r="AV17" i="10" s="1"/>
  <c r="AV16" i="10"/>
  <c r="D16" i="10"/>
  <c r="C16" i="10"/>
  <c r="B16" i="10"/>
  <c r="CG16" i="10" s="1"/>
  <c r="CA16" i="10" s="1"/>
  <c r="CG15" i="10"/>
  <c r="CA15" i="10" s="1"/>
  <c r="AV15" i="10" s="1"/>
  <c r="D15" i="10"/>
  <c r="C15" i="10"/>
  <c r="B15" i="10" s="1"/>
  <c r="D14" i="10"/>
  <c r="C14" i="10"/>
  <c r="B14" i="10"/>
  <c r="CG14" i="10" s="1"/>
  <c r="CA14" i="10" s="1"/>
  <c r="AV14" i="10" s="1"/>
  <c r="D13" i="10"/>
  <c r="C13" i="10"/>
  <c r="B13" i="10" s="1"/>
  <c r="A5" i="10"/>
  <c r="A4" i="10"/>
  <c r="A3" i="10"/>
  <c r="A2" i="10"/>
  <c r="AV31" i="10" l="1"/>
  <c r="CM31" i="10"/>
  <c r="CU31" i="10" s="1"/>
  <c r="CG13" i="10"/>
  <c r="B80" i="10"/>
  <c r="B66" i="10"/>
  <c r="B177" i="10"/>
  <c r="CG177" i="10" s="1"/>
  <c r="CA177" i="10" s="1"/>
  <c r="AT177" i="10" s="1"/>
  <c r="B23" i="10"/>
  <c r="CG23" i="10" s="1"/>
  <c r="CA23" i="10" s="1"/>
  <c r="AV23" i="10" s="1"/>
  <c r="B194" i="10"/>
  <c r="B198" i="10"/>
  <c r="CG198" i="10" s="1"/>
  <c r="CA198" i="10" s="1"/>
  <c r="AT198" i="10" s="1"/>
  <c r="B209" i="10"/>
  <c r="B193" i="10" l="1"/>
  <c r="CG194" i="10"/>
  <c r="CA194" i="10" s="1"/>
  <c r="AT194" i="10" s="1"/>
  <c r="CA13" i="10"/>
  <c r="AV13" i="10" s="1"/>
  <c r="B400" i="10"/>
  <c r="A400" i="10"/>
  <c r="E364" i="9" l="1"/>
  <c r="D364" i="9"/>
  <c r="C364" i="9"/>
  <c r="CG364" i="9" s="1"/>
  <c r="CA364" i="9" s="1"/>
  <c r="AS364" i="9" s="1"/>
  <c r="E363" i="9"/>
  <c r="D363" i="9"/>
  <c r="C363" i="9" s="1"/>
  <c r="CG363" i="9" s="1"/>
  <c r="CA363" i="9" s="1"/>
  <c r="AS363" i="9" s="1"/>
  <c r="E362" i="9"/>
  <c r="D362" i="9"/>
  <c r="C362" i="9"/>
  <c r="CG362" i="9" s="1"/>
  <c r="CA362" i="9" s="1"/>
  <c r="AS362" i="9" s="1"/>
  <c r="E361" i="9"/>
  <c r="D361" i="9"/>
  <c r="C361" i="9" s="1"/>
  <c r="CG361" i="9" s="1"/>
  <c r="CA361" i="9" s="1"/>
  <c r="AS361" i="9" s="1"/>
  <c r="E356" i="9"/>
  <c r="D356" i="9"/>
  <c r="C356" i="9"/>
  <c r="CG356" i="9" s="1"/>
  <c r="CA356" i="9" s="1"/>
  <c r="AS356" i="9" s="1"/>
  <c r="CG355" i="9"/>
  <c r="CA355" i="9" s="1"/>
  <c r="AS355" i="9"/>
  <c r="E355" i="9"/>
  <c r="D355" i="9"/>
  <c r="C355" i="9" s="1"/>
  <c r="CA354" i="9"/>
  <c r="AS354" i="9" s="1"/>
  <c r="E354" i="9"/>
  <c r="D354" i="9"/>
  <c r="C354" i="9"/>
  <c r="CG354" i="9" s="1"/>
  <c r="E353" i="9"/>
  <c r="D353" i="9"/>
  <c r="C353" i="9" s="1"/>
  <c r="CG353" i="9" s="1"/>
  <c r="CA353" i="9" s="1"/>
  <c r="AS353" i="9" s="1"/>
  <c r="E352" i="9"/>
  <c r="D352" i="9"/>
  <c r="C352" i="9"/>
  <c r="CG352" i="9" s="1"/>
  <c r="CA352" i="9" s="1"/>
  <c r="AS352" i="9" s="1"/>
  <c r="CG351" i="9"/>
  <c r="CA351" i="9" s="1"/>
  <c r="AS351" i="9"/>
  <c r="E351" i="9"/>
  <c r="D351" i="9"/>
  <c r="C351" i="9" s="1"/>
  <c r="CA350" i="9"/>
  <c r="AS350" i="9" s="1"/>
  <c r="E350" i="9"/>
  <c r="D350" i="9"/>
  <c r="C350" i="9"/>
  <c r="CG350" i="9" s="1"/>
  <c r="E349" i="9"/>
  <c r="D349" i="9"/>
  <c r="C349" i="9" s="1"/>
  <c r="CG349" i="9" s="1"/>
  <c r="CA349" i="9" s="1"/>
  <c r="AS349" i="9" s="1"/>
  <c r="E348" i="9"/>
  <c r="D348" i="9"/>
  <c r="C348" i="9"/>
  <c r="CG348" i="9" s="1"/>
  <c r="CA348" i="9" s="1"/>
  <c r="AS348" i="9" s="1"/>
  <c r="CG347" i="9"/>
  <c r="CA347" i="9" s="1"/>
  <c r="AS347" i="9"/>
  <c r="E347" i="9"/>
  <c r="D347" i="9"/>
  <c r="C347" i="9" s="1"/>
  <c r="CA346" i="9"/>
  <c r="AS346" i="9" s="1"/>
  <c r="E346" i="9"/>
  <c r="D346" i="9"/>
  <c r="C346" i="9"/>
  <c r="CG346" i="9" s="1"/>
  <c r="E345" i="9"/>
  <c r="D345" i="9"/>
  <c r="C345" i="9" s="1"/>
  <c r="CG345" i="9" s="1"/>
  <c r="CA345" i="9" s="1"/>
  <c r="AS345" i="9" s="1"/>
  <c r="E340" i="9"/>
  <c r="D340" i="9"/>
  <c r="C340" i="9"/>
  <c r="CG340" i="9" s="1"/>
  <c r="CA340" i="9" s="1"/>
  <c r="AS340" i="9" s="1"/>
  <c r="CG339" i="9"/>
  <c r="CA339" i="9" s="1"/>
  <c r="AS339" i="9"/>
  <c r="E339" i="9"/>
  <c r="D339" i="9"/>
  <c r="C339" i="9" s="1"/>
  <c r="E338" i="9"/>
  <c r="D338" i="9"/>
  <c r="C338" i="9"/>
  <c r="CG338" i="9" s="1"/>
  <c r="CA338" i="9" s="1"/>
  <c r="AS338" i="9" s="1"/>
  <c r="E337" i="9"/>
  <c r="D337" i="9"/>
  <c r="C337" i="9" s="1"/>
  <c r="CG337" i="9" s="1"/>
  <c r="CA337" i="9" s="1"/>
  <c r="AS337" i="9" s="1"/>
  <c r="E336" i="9"/>
  <c r="D336" i="9"/>
  <c r="C336" i="9"/>
  <c r="CG336" i="9" s="1"/>
  <c r="CA336" i="9" s="1"/>
  <c r="AS336" i="9" s="1"/>
  <c r="CG335" i="9"/>
  <c r="CA335" i="9" s="1"/>
  <c r="AS335" i="9"/>
  <c r="E335" i="9"/>
  <c r="D335" i="9"/>
  <c r="C335" i="9" s="1"/>
  <c r="CA334" i="9"/>
  <c r="AS334" i="9" s="1"/>
  <c r="E334" i="9"/>
  <c r="D334" i="9"/>
  <c r="C334" i="9"/>
  <c r="CG334" i="9" s="1"/>
  <c r="E333" i="9"/>
  <c r="D333" i="9"/>
  <c r="C333" i="9" s="1"/>
  <c r="CG333" i="9" s="1"/>
  <c r="CA333" i="9" s="1"/>
  <c r="AS333" i="9" s="1"/>
  <c r="E332" i="9"/>
  <c r="D332" i="9"/>
  <c r="C332" i="9"/>
  <c r="CG332" i="9" s="1"/>
  <c r="CA332" i="9" s="1"/>
  <c r="AS332" i="9" s="1"/>
  <c r="CG331" i="9"/>
  <c r="CA331" i="9" s="1"/>
  <c r="AS331" i="9"/>
  <c r="E331" i="9"/>
  <c r="D331" i="9"/>
  <c r="C331" i="9" s="1"/>
  <c r="CA330" i="9"/>
  <c r="AS330" i="9" s="1"/>
  <c r="E330" i="9"/>
  <c r="D330" i="9"/>
  <c r="C330" i="9"/>
  <c r="CG330" i="9" s="1"/>
  <c r="E329" i="9"/>
  <c r="D329" i="9"/>
  <c r="C329" i="9" s="1"/>
  <c r="CG329" i="9" s="1"/>
  <c r="CA329" i="9" s="1"/>
  <c r="AS329" i="9" s="1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2" i="9"/>
  <c r="B266" i="9"/>
  <c r="B224" i="9"/>
  <c r="B217" i="9"/>
  <c r="D209" i="9"/>
  <c r="C209" i="9"/>
  <c r="B208" i="9"/>
  <c r="B207" i="9"/>
  <c r="B206" i="9"/>
  <c r="B205" i="9"/>
  <c r="B204" i="9"/>
  <c r="B203" i="9"/>
  <c r="D198" i="9"/>
  <c r="C198" i="9"/>
  <c r="AT197" i="9"/>
  <c r="D197" i="9"/>
  <c r="C197" i="9"/>
  <c r="B197" i="9"/>
  <c r="CG197" i="9" s="1"/>
  <c r="CA197" i="9" s="1"/>
  <c r="CG196" i="9"/>
  <c r="CA196" i="9" s="1"/>
  <c r="AT196" i="9" s="1"/>
  <c r="D196" i="9"/>
  <c r="C196" i="9"/>
  <c r="B196" i="9" s="1"/>
  <c r="CG195" i="9"/>
  <c r="CA195" i="9" s="1"/>
  <c r="AT195" i="9" s="1"/>
  <c r="D195" i="9"/>
  <c r="C195" i="9"/>
  <c r="B195" i="9" s="1"/>
  <c r="D194" i="9"/>
  <c r="D193" i="9" s="1"/>
  <c r="C194" i="9"/>
  <c r="AS193" i="9"/>
  <c r="AR193" i="9"/>
  <c r="AQ193" i="9"/>
  <c r="AP193" i="9"/>
  <c r="AO193" i="9"/>
  <c r="AN193" i="9"/>
  <c r="AM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C193" i="9"/>
  <c r="AT192" i="9"/>
  <c r="D192" i="9"/>
  <c r="C192" i="9"/>
  <c r="B192" i="9"/>
  <c r="CG192" i="9" s="1"/>
  <c r="CA192" i="9" s="1"/>
  <c r="CG191" i="9"/>
  <c r="CA191" i="9" s="1"/>
  <c r="AT191" i="9"/>
  <c r="D191" i="9"/>
  <c r="C191" i="9"/>
  <c r="B191" i="9" s="1"/>
  <c r="D190" i="9"/>
  <c r="C190" i="9"/>
  <c r="B190" i="9"/>
  <c r="CG190" i="9" s="1"/>
  <c r="CA190" i="9" s="1"/>
  <c r="AT190" i="9" s="1"/>
  <c r="D189" i="9"/>
  <c r="C189" i="9"/>
  <c r="B189" i="9" s="1"/>
  <c r="CG189" i="9" s="1"/>
  <c r="CA189" i="9" s="1"/>
  <c r="AT189" i="9" s="1"/>
  <c r="D188" i="9"/>
  <c r="C188" i="9"/>
  <c r="B188" i="9"/>
  <c r="CG188" i="9" s="1"/>
  <c r="CA188" i="9" s="1"/>
  <c r="AT188" i="9" s="1"/>
  <c r="CG187" i="9"/>
  <c r="CA187" i="9" s="1"/>
  <c r="AT187" i="9"/>
  <c r="D187" i="9"/>
  <c r="C187" i="9"/>
  <c r="B187" i="9" s="1"/>
  <c r="D186" i="9"/>
  <c r="C186" i="9"/>
  <c r="B186" i="9" s="1"/>
  <c r="CG186" i="9" s="1"/>
  <c r="CA186" i="9" s="1"/>
  <c r="AT186" i="9" s="1"/>
  <c r="D185" i="9"/>
  <c r="C185" i="9"/>
  <c r="B185" i="9" s="1"/>
  <c r="CG185" i="9" s="1"/>
  <c r="CA185" i="9" s="1"/>
  <c r="AT185" i="9" s="1"/>
  <c r="AT184" i="9"/>
  <c r="D184" i="9"/>
  <c r="C184" i="9"/>
  <c r="B184" i="9"/>
  <c r="CG184" i="9" s="1"/>
  <c r="CA184" i="9" s="1"/>
  <c r="CG183" i="9"/>
  <c r="CA183" i="9" s="1"/>
  <c r="AT183" i="9" s="1"/>
  <c r="D183" i="9"/>
  <c r="C183" i="9"/>
  <c r="B183" i="9" s="1"/>
  <c r="D182" i="9"/>
  <c r="C182" i="9"/>
  <c r="B182" i="9"/>
  <c r="CG182" i="9" s="1"/>
  <c r="CA182" i="9" s="1"/>
  <c r="AT182" i="9" s="1"/>
  <c r="D181" i="9"/>
  <c r="C181" i="9"/>
  <c r="B181" i="9" s="1"/>
  <c r="CG181" i="9" s="1"/>
  <c r="CA181" i="9" s="1"/>
  <c r="AT181" i="9" s="1"/>
  <c r="AT180" i="9"/>
  <c r="D180" i="9"/>
  <c r="C180" i="9"/>
  <c r="B180" i="9"/>
  <c r="CG180" i="9" s="1"/>
  <c r="CA180" i="9" s="1"/>
  <c r="CG179" i="9"/>
  <c r="CA179" i="9" s="1"/>
  <c r="AT179" i="9"/>
  <c r="D179" i="9"/>
  <c r="C179" i="9"/>
  <c r="B179" i="9" s="1"/>
  <c r="D178" i="9"/>
  <c r="C178" i="9"/>
  <c r="B178" i="9"/>
  <c r="CG178" i="9" s="1"/>
  <c r="CA178" i="9" s="1"/>
  <c r="AT178" i="9" s="1"/>
  <c r="D177" i="9"/>
  <c r="C177" i="9"/>
  <c r="AT176" i="9"/>
  <c r="D176" i="9"/>
  <c r="C176" i="9"/>
  <c r="B176" i="9"/>
  <c r="CG176" i="9" s="1"/>
  <c r="CA176" i="9" s="1"/>
  <c r="CG175" i="9"/>
  <c r="CA175" i="9" s="1"/>
  <c r="AT175" i="9"/>
  <c r="D175" i="9"/>
  <c r="C175" i="9"/>
  <c r="B175" i="9" s="1"/>
  <c r="D174" i="9"/>
  <c r="C174" i="9"/>
  <c r="B174" i="9"/>
  <c r="CG174" i="9" s="1"/>
  <c r="CA174" i="9" s="1"/>
  <c r="AT174" i="9" s="1"/>
  <c r="D173" i="9"/>
  <c r="C173" i="9"/>
  <c r="B173" i="9" s="1"/>
  <c r="CG173" i="9" s="1"/>
  <c r="CA173" i="9" s="1"/>
  <c r="AT173" i="9" s="1"/>
  <c r="D172" i="9"/>
  <c r="C172" i="9"/>
  <c r="B172" i="9"/>
  <c r="CG172" i="9" s="1"/>
  <c r="CA172" i="9" s="1"/>
  <c r="AT172" i="9" s="1"/>
  <c r="CG171" i="9"/>
  <c r="CA171" i="9" s="1"/>
  <c r="AT171" i="9"/>
  <c r="D171" i="9"/>
  <c r="C171" i="9"/>
  <c r="B171" i="9" s="1"/>
  <c r="D170" i="9"/>
  <c r="C170" i="9"/>
  <c r="B170" i="9" s="1"/>
  <c r="CG170" i="9" s="1"/>
  <c r="CA170" i="9" s="1"/>
  <c r="AT170" i="9" s="1"/>
  <c r="D169" i="9"/>
  <c r="C169" i="9"/>
  <c r="B169" i="9" s="1"/>
  <c r="CG169" i="9" s="1"/>
  <c r="CA169" i="9" s="1"/>
  <c r="AT169" i="9" s="1"/>
  <c r="AT168" i="9"/>
  <c r="D168" i="9"/>
  <c r="C168" i="9"/>
  <c r="B168" i="9"/>
  <c r="CG168" i="9" s="1"/>
  <c r="CA168" i="9" s="1"/>
  <c r="CG167" i="9"/>
  <c r="CA167" i="9" s="1"/>
  <c r="AT167" i="9" s="1"/>
  <c r="D167" i="9"/>
  <c r="C167" i="9"/>
  <c r="B167" i="9" s="1"/>
  <c r="D166" i="9"/>
  <c r="C166" i="9"/>
  <c r="B166" i="9"/>
  <c r="CG166" i="9" s="1"/>
  <c r="CA166" i="9" s="1"/>
  <c r="AT166" i="9" s="1"/>
  <c r="B141" i="9"/>
  <c r="CG141" i="9" s="1"/>
  <c r="CA141" i="9" s="1"/>
  <c r="M141" i="9" s="1"/>
  <c r="CG140" i="9"/>
  <c r="CA140" i="9" s="1"/>
  <c r="M140" i="9" s="1"/>
  <c r="B140" i="9"/>
  <c r="CG139" i="9"/>
  <c r="CA139" i="9" s="1"/>
  <c r="M139" i="9" s="1"/>
  <c r="B139" i="9"/>
  <c r="B135" i="9"/>
  <c r="B134" i="9"/>
  <c r="B130" i="9"/>
  <c r="B129" i="9"/>
  <c r="F125" i="9"/>
  <c r="E125" i="9"/>
  <c r="D125" i="9"/>
  <c r="C125" i="9"/>
  <c r="B125" i="9"/>
  <c r="F117" i="9"/>
  <c r="E117" i="9"/>
  <c r="D117" i="9"/>
  <c r="C117" i="9"/>
  <c r="B117" i="9"/>
  <c r="F109" i="9"/>
  <c r="E109" i="9"/>
  <c r="D109" i="9"/>
  <c r="C109" i="9"/>
  <c r="B109" i="9"/>
  <c r="G80" i="9"/>
  <c r="F80" i="9"/>
  <c r="E80" i="9"/>
  <c r="D80" i="9"/>
  <c r="C80" i="9"/>
  <c r="B79" i="9"/>
  <c r="B78" i="9"/>
  <c r="B77" i="9"/>
  <c r="B76" i="9"/>
  <c r="G73" i="9"/>
  <c r="F73" i="9"/>
  <c r="E73" i="9"/>
  <c r="D73" i="9"/>
  <c r="C73" i="9"/>
  <c r="B72" i="9"/>
  <c r="B71" i="9"/>
  <c r="B70" i="9"/>
  <c r="B69" i="9"/>
  <c r="B73" i="9" s="1"/>
  <c r="G66" i="9"/>
  <c r="F66" i="9"/>
  <c r="E66" i="9"/>
  <c r="D66" i="9"/>
  <c r="C66" i="9"/>
  <c r="B65" i="9"/>
  <c r="B64" i="9"/>
  <c r="B63" i="9"/>
  <c r="B62" i="9"/>
  <c r="B61" i="9"/>
  <c r="CG56" i="9"/>
  <c r="CA56" i="9" s="1"/>
  <c r="AV56" i="9" s="1"/>
  <c r="D56" i="9"/>
  <c r="CG55" i="9"/>
  <c r="CA55" i="9" s="1"/>
  <c r="AV55" i="9" s="1"/>
  <c r="D55" i="9"/>
  <c r="CG54" i="9"/>
  <c r="CA54" i="9" s="1"/>
  <c r="AV54" i="9" s="1"/>
  <c r="D54" i="9"/>
  <c r="CG53" i="9"/>
  <c r="CA53" i="9" s="1"/>
  <c r="AV53" i="9" s="1"/>
  <c r="D53" i="9"/>
  <c r="CG52" i="9"/>
  <c r="CA52" i="9" s="1"/>
  <c r="AV52" i="9" s="1"/>
  <c r="D52" i="9"/>
  <c r="CG51" i="9"/>
  <c r="CA51" i="9" s="1"/>
  <c r="AV51" i="9" s="1"/>
  <c r="D51" i="9"/>
  <c r="CG50" i="9"/>
  <c r="CA50" i="9" s="1"/>
  <c r="AV50" i="9" s="1"/>
  <c r="D50" i="9"/>
  <c r="CG49" i="9"/>
  <c r="CA49" i="9" s="1"/>
  <c r="AV49" i="9" s="1"/>
  <c r="D49" i="9"/>
  <c r="CG48" i="9"/>
  <c r="CA48" i="9" s="1"/>
  <c r="AV48" i="9" s="1"/>
  <c r="D48" i="9"/>
  <c r="CG47" i="9"/>
  <c r="CA47" i="9" s="1"/>
  <c r="AV47" i="9" s="1"/>
  <c r="D47" i="9"/>
  <c r="CG46" i="9"/>
  <c r="CA46" i="9" s="1"/>
  <c r="AV46" i="9" s="1"/>
  <c r="D46" i="9"/>
  <c r="CG45" i="9"/>
  <c r="CA45" i="9" s="1"/>
  <c r="AV45" i="9" s="1"/>
  <c r="D45" i="9"/>
  <c r="CG44" i="9"/>
  <c r="CA44" i="9" s="1"/>
  <c r="AV44" i="9" s="1"/>
  <c r="D44" i="9"/>
  <c r="CG43" i="9"/>
  <c r="CA43" i="9" s="1"/>
  <c r="AV43" i="9" s="1"/>
  <c r="D43" i="9"/>
  <c r="CG42" i="9"/>
  <c r="CA42" i="9" s="1"/>
  <c r="AV42" i="9" s="1"/>
  <c r="D42" i="9"/>
  <c r="CG41" i="9"/>
  <c r="CA41" i="9" s="1"/>
  <c r="AV41" i="9" s="1"/>
  <c r="D41" i="9"/>
  <c r="CG40" i="9"/>
  <c r="CA40" i="9" s="1"/>
  <c r="AV40" i="9" s="1"/>
  <c r="D40" i="9"/>
  <c r="CG39" i="9"/>
  <c r="CA39" i="9" s="1"/>
  <c r="AV39" i="9" s="1"/>
  <c r="D39" i="9"/>
  <c r="CG38" i="9"/>
  <c r="CA38" i="9" s="1"/>
  <c r="AV38" i="9" s="1"/>
  <c r="D38" i="9"/>
  <c r="CG37" i="9"/>
  <c r="CA37" i="9" s="1"/>
  <c r="AV37" i="9" s="1"/>
  <c r="D37" i="9"/>
  <c r="CG36" i="9"/>
  <c r="CA36" i="9" s="1"/>
  <c r="AV36" i="9" s="1"/>
  <c r="D36" i="9"/>
  <c r="CG35" i="9"/>
  <c r="CA35" i="9" s="1"/>
  <c r="AV35" i="9" s="1"/>
  <c r="D35" i="9"/>
  <c r="CG34" i="9"/>
  <c r="CA34" i="9" s="1"/>
  <c r="AV34" i="9" s="1"/>
  <c r="D34" i="9"/>
  <c r="CG33" i="9"/>
  <c r="CA33" i="9" s="1"/>
  <c r="AV33" i="9" s="1"/>
  <c r="D33" i="9"/>
  <c r="CG32" i="9"/>
  <c r="CA32" i="9" s="1"/>
  <c r="AV32" i="9" s="1"/>
  <c r="D32" i="9"/>
  <c r="CL31" i="9"/>
  <c r="CK31" i="9"/>
  <c r="CJ31" i="9"/>
  <c r="CD31" i="9" s="1"/>
  <c r="CI31" i="9"/>
  <c r="CC31" i="9" s="1"/>
  <c r="CH31" i="9"/>
  <c r="CF31" i="9"/>
  <c r="CE31" i="9"/>
  <c r="CB31" i="9"/>
  <c r="CA31" i="9"/>
  <c r="D31" i="9"/>
  <c r="CG31" i="9" s="1"/>
  <c r="D26" i="9"/>
  <c r="C26" i="9"/>
  <c r="B26" i="9"/>
  <c r="CG26" i="9" s="1"/>
  <c r="CA26" i="9" s="1"/>
  <c r="AV26" i="9" s="1"/>
  <c r="D25" i="9"/>
  <c r="C25" i="9"/>
  <c r="B25" i="9" s="1"/>
  <c r="CG25" i="9" s="1"/>
  <c r="CA25" i="9" s="1"/>
  <c r="AV25" i="9" s="1"/>
  <c r="D24" i="9"/>
  <c r="C24" i="9"/>
  <c r="B24" i="9" s="1"/>
  <c r="CG24" i="9" s="1"/>
  <c r="CA24" i="9" s="1"/>
  <c r="AV24" i="9" s="1"/>
  <c r="D23" i="9"/>
  <c r="C23" i="9"/>
  <c r="D22" i="9"/>
  <c r="C22" i="9"/>
  <c r="B22" i="9"/>
  <c r="CG22" i="9" s="1"/>
  <c r="CA22" i="9" s="1"/>
  <c r="AV22" i="9" s="1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 s="1"/>
  <c r="D20" i="9"/>
  <c r="C20" i="9"/>
  <c r="B20" i="9"/>
  <c r="CG20" i="9" s="1"/>
  <c r="CA20" i="9" s="1"/>
  <c r="AV20" i="9" s="1"/>
  <c r="CG19" i="9"/>
  <c r="CA19" i="9" s="1"/>
  <c r="AV19" i="9"/>
  <c r="D19" i="9"/>
  <c r="C19" i="9"/>
  <c r="B19" i="9" s="1"/>
  <c r="D18" i="9"/>
  <c r="C18" i="9"/>
  <c r="B18" i="9" s="1"/>
  <c r="CG18" i="9" s="1"/>
  <c r="CA18" i="9" s="1"/>
  <c r="AV18" i="9" s="1"/>
  <c r="D17" i="9"/>
  <c r="C17" i="9"/>
  <c r="B17" i="9" s="1"/>
  <c r="CG17" i="9" s="1"/>
  <c r="CA17" i="9" s="1"/>
  <c r="AV17" i="9" s="1"/>
  <c r="AV16" i="9"/>
  <c r="D16" i="9"/>
  <c r="C16" i="9"/>
  <c r="B16" i="9"/>
  <c r="CG16" i="9" s="1"/>
  <c r="CA16" i="9" s="1"/>
  <c r="CG15" i="9"/>
  <c r="CA15" i="9" s="1"/>
  <c r="AV15" i="9" s="1"/>
  <c r="D15" i="9"/>
  <c r="C15" i="9"/>
  <c r="B15" i="9" s="1"/>
  <c r="D14" i="9"/>
  <c r="C14" i="9"/>
  <c r="B14" i="9"/>
  <c r="CG14" i="9" s="1"/>
  <c r="CA14" i="9" s="1"/>
  <c r="AV14" i="9" s="1"/>
  <c r="D13" i="9"/>
  <c r="C13" i="9"/>
  <c r="B13" i="9" s="1"/>
  <c r="A5" i="9"/>
  <c r="A4" i="9"/>
  <c r="A3" i="9"/>
  <c r="A2" i="9"/>
  <c r="AV31" i="9" l="1"/>
  <c r="CM31" i="9"/>
  <c r="CU31" i="9" s="1"/>
  <c r="CG13" i="9"/>
  <c r="B80" i="9"/>
  <c r="B66" i="9"/>
  <c r="B177" i="9"/>
  <c r="CG177" i="9" s="1"/>
  <c r="CA177" i="9" s="1"/>
  <c r="AT177" i="9" s="1"/>
  <c r="B23" i="9"/>
  <c r="CG23" i="9" s="1"/>
  <c r="CA23" i="9" s="1"/>
  <c r="AV23" i="9" s="1"/>
  <c r="B194" i="9"/>
  <c r="B198" i="9"/>
  <c r="CG198" i="9" s="1"/>
  <c r="CA198" i="9" s="1"/>
  <c r="AT198" i="9" s="1"/>
  <c r="B209" i="9"/>
  <c r="B193" i="9" l="1"/>
  <c r="CG194" i="9"/>
  <c r="CA194" i="9" s="1"/>
  <c r="AT194" i="9" s="1"/>
  <c r="CA13" i="9"/>
  <c r="AV13" i="9" s="1"/>
  <c r="B400" i="9"/>
  <c r="A400" i="9"/>
  <c r="E364" i="8" l="1"/>
  <c r="D364" i="8"/>
  <c r="C364" i="8"/>
  <c r="CG364" i="8" s="1"/>
  <c r="CA364" i="8" s="1"/>
  <c r="AS364" i="8" s="1"/>
  <c r="E363" i="8"/>
  <c r="D363" i="8"/>
  <c r="CA362" i="8"/>
  <c r="AS362" i="8" s="1"/>
  <c r="E362" i="8"/>
  <c r="D362" i="8"/>
  <c r="C362" i="8"/>
  <c r="CG362" i="8" s="1"/>
  <c r="E361" i="8"/>
  <c r="D361" i="8"/>
  <c r="C361" i="8" s="1"/>
  <c r="CG361" i="8" s="1"/>
  <c r="CA361" i="8" s="1"/>
  <c r="AS361" i="8" s="1"/>
  <c r="E356" i="8"/>
  <c r="D356" i="8"/>
  <c r="C356" i="8" s="1"/>
  <c r="CG356" i="8" s="1"/>
  <c r="CA356" i="8" s="1"/>
  <c r="AS356" i="8" s="1"/>
  <c r="E355" i="8"/>
  <c r="D355" i="8"/>
  <c r="C355" i="8" s="1"/>
  <c r="CG355" i="8" s="1"/>
  <c r="CA355" i="8" s="1"/>
  <c r="AS355" i="8" s="1"/>
  <c r="E354" i="8"/>
  <c r="D354" i="8"/>
  <c r="C354" i="8" s="1"/>
  <c r="CG354" i="8" s="1"/>
  <c r="CA354" i="8" s="1"/>
  <c r="AS354" i="8" s="1"/>
  <c r="E353" i="8"/>
  <c r="D353" i="8"/>
  <c r="C353" i="8" s="1"/>
  <c r="CG353" i="8" s="1"/>
  <c r="CA353" i="8" s="1"/>
  <c r="AS353" i="8" s="1"/>
  <c r="E352" i="8"/>
  <c r="D352" i="8"/>
  <c r="C352" i="8" s="1"/>
  <c r="CG352" i="8" s="1"/>
  <c r="CA352" i="8" s="1"/>
  <c r="AS352" i="8" s="1"/>
  <c r="E351" i="8"/>
  <c r="D351" i="8"/>
  <c r="C351" i="8" s="1"/>
  <c r="CG351" i="8" s="1"/>
  <c r="CA351" i="8" s="1"/>
  <c r="AS351" i="8" s="1"/>
  <c r="E350" i="8"/>
  <c r="D350" i="8"/>
  <c r="C350" i="8" s="1"/>
  <c r="CG350" i="8" s="1"/>
  <c r="CA350" i="8" s="1"/>
  <c r="AS350" i="8" s="1"/>
  <c r="E349" i="8"/>
  <c r="D349" i="8"/>
  <c r="C349" i="8" s="1"/>
  <c r="CG349" i="8" s="1"/>
  <c r="CA349" i="8" s="1"/>
  <c r="AS349" i="8" s="1"/>
  <c r="E348" i="8"/>
  <c r="D348" i="8"/>
  <c r="C348" i="8" s="1"/>
  <c r="CG348" i="8" s="1"/>
  <c r="CA348" i="8" s="1"/>
  <c r="AS348" i="8" s="1"/>
  <c r="E347" i="8"/>
  <c r="D347" i="8"/>
  <c r="C347" i="8" s="1"/>
  <c r="CG347" i="8" s="1"/>
  <c r="CA347" i="8" s="1"/>
  <c r="AS347" i="8" s="1"/>
  <c r="E346" i="8"/>
  <c r="D346" i="8"/>
  <c r="C346" i="8" s="1"/>
  <c r="CG346" i="8" s="1"/>
  <c r="CA346" i="8" s="1"/>
  <c r="AS346" i="8" s="1"/>
  <c r="E345" i="8"/>
  <c r="D345" i="8"/>
  <c r="C345" i="8" s="1"/>
  <c r="CG345" i="8" s="1"/>
  <c r="CA345" i="8" s="1"/>
  <c r="AS345" i="8" s="1"/>
  <c r="E340" i="8"/>
  <c r="D340" i="8"/>
  <c r="C340" i="8" s="1"/>
  <c r="CG340" i="8" s="1"/>
  <c r="CA340" i="8" s="1"/>
  <c r="AS340" i="8" s="1"/>
  <c r="E339" i="8"/>
  <c r="D339" i="8"/>
  <c r="C339" i="8" s="1"/>
  <c r="CG339" i="8" s="1"/>
  <c r="CA339" i="8" s="1"/>
  <c r="AS339" i="8" s="1"/>
  <c r="E338" i="8"/>
  <c r="D338" i="8"/>
  <c r="C338" i="8" s="1"/>
  <c r="CG338" i="8" s="1"/>
  <c r="CA338" i="8" s="1"/>
  <c r="AS338" i="8" s="1"/>
  <c r="E337" i="8"/>
  <c r="D337" i="8"/>
  <c r="C337" i="8" s="1"/>
  <c r="CG337" i="8" s="1"/>
  <c r="CA337" i="8" s="1"/>
  <c r="AS337" i="8" s="1"/>
  <c r="E336" i="8"/>
  <c r="D336" i="8"/>
  <c r="C336" i="8" s="1"/>
  <c r="CG336" i="8" s="1"/>
  <c r="CA336" i="8" s="1"/>
  <c r="AS336" i="8" s="1"/>
  <c r="E335" i="8"/>
  <c r="D335" i="8"/>
  <c r="C335" i="8" s="1"/>
  <c r="CG335" i="8" s="1"/>
  <c r="CA335" i="8" s="1"/>
  <c r="AS335" i="8" s="1"/>
  <c r="E334" i="8"/>
  <c r="D334" i="8"/>
  <c r="C334" i="8" s="1"/>
  <c r="CG334" i="8" s="1"/>
  <c r="CA334" i="8" s="1"/>
  <c r="AS334" i="8" s="1"/>
  <c r="E333" i="8"/>
  <c r="D333" i="8"/>
  <c r="C333" i="8" s="1"/>
  <c r="CG333" i="8" s="1"/>
  <c r="CA333" i="8" s="1"/>
  <c r="AS333" i="8" s="1"/>
  <c r="E332" i="8"/>
  <c r="D332" i="8"/>
  <c r="C332" i="8" s="1"/>
  <c r="CG332" i="8" s="1"/>
  <c r="CA332" i="8" s="1"/>
  <c r="AS332" i="8" s="1"/>
  <c r="E331" i="8"/>
  <c r="D331" i="8"/>
  <c r="C331" i="8" s="1"/>
  <c r="CG331" i="8" s="1"/>
  <c r="CA331" i="8" s="1"/>
  <c r="AS331" i="8" s="1"/>
  <c r="E330" i="8"/>
  <c r="D330" i="8"/>
  <c r="C330" i="8" s="1"/>
  <c r="CG330" i="8" s="1"/>
  <c r="CA330" i="8" s="1"/>
  <c r="AS330" i="8" s="1"/>
  <c r="E329" i="8"/>
  <c r="D329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2" i="8"/>
  <c r="B266" i="8"/>
  <c r="B224" i="8"/>
  <c r="B217" i="8"/>
  <c r="D209" i="8"/>
  <c r="C209" i="8"/>
  <c r="B208" i="8"/>
  <c r="B207" i="8"/>
  <c r="B206" i="8"/>
  <c r="B205" i="8"/>
  <c r="B204" i="8"/>
  <c r="B203" i="8"/>
  <c r="D198" i="8"/>
  <c r="C198" i="8"/>
  <c r="D197" i="8"/>
  <c r="C197" i="8"/>
  <c r="B197" i="8"/>
  <c r="CG197" i="8" s="1"/>
  <c r="CA197" i="8" s="1"/>
  <c r="AT197" i="8" s="1"/>
  <c r="D196" i="8"/>
  <c r="C196" i="8"/>
  <c r="D195" i="8"/>
  <c r="C195" i="8"/>
  <c r="B195" i="8" s="1"/>
  <c r="CG195" i="8" s="1"/>
  <c r="CA195" i="8" s="1"/>
  <c r="AT195" i="8" s="1"/>
  <c r="D194" i="8"/>
  <c r="C194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AT192" i="8"/>
  <c r="D192" i="8"/>
  <c r="C192" i="8"/>
  <c r="B192" i="8"/>
  <c r="CG192" i="8" s="1"/>
  <c r="CA192" i="8" s="1"/>
  <c r="CG191" i="8"/>
  <c r="CA191" i="8" s="1"/>
  <c r="AT191" i="8" s="1"/>
  <c r="D191" i="8"/>
  <c r="C191" i="8"/>
  <c r="B191" i="8" s="1"/>
  <c r="D190" i="8"/>
  <c r="C190" i="8"/>
  <c r="B190" i="8" s="1"/>
  <c r="CG190" i="8" s="1"/>
  <c r="CA190" i="8" s="1"/>
  <c r="AT190" i="8" s="1"/>
  <c r="D189" i="8"/>
  <c r="C189" i="8"/>
  <c r="AT188" i="8"/>
  <c r="D188" i="8"/>
  <c r="C188" i="8"/>
  <c r="B188" i="8"/>
  <c r="CG188" i="8" s="1"/>
  <c r="CA188" i="8" s="1"/>
  <c r="CG187" i="8"/>
  <c r="CA187" i="8" s="1"/>
  <c r="AT187" i="8" s="1"/>
  <c r="D187" i="8"/>
  <c r="C187" i="8"/>
  <c r="B187" i="8" s="1"/>
  <c r="D186" i="8"/>
  <c r="C186" i="8"/>
  <c r="B186" i="8" s="1"/>
  <c r="CG186" i="8" s="1"/>
  <c r="CA186" i="8" s="1"/>
  <c r="AT186" i="8" s="1"/>
  <c r="D185" i="8"/>
  <c r="C185" i="8"/>
  <c r="AT184" i="8"/>
  <c r="D184" i="8"/>
  <c r="C184" i="8"/>
  <c r="B184" i="8"/>
  <c r="CG184" i="8" s="1"/>
  <c r="CA184" i="8" s="1"/>
  <c r="CG183" i="8"/>
  <c r="CA183" i="8" s="1"/>
  <c r="AT183" i="8" s="1"/>
  <c r="D183" i="8"/>
  <c r="C183" i="8"/>
  <c r="B183" i="8" s="1"/>
  <c r="D182" i="8"/>
  <c r="C182" i="8"/>
  <c r="B182" i="8" s="1"/>
  <c r="CG182" i="8" s="1"/>
  <c r="CA182" i="8" s="1"/>
  <c r="AT182" i="8" s="1"/>
  <c r="D181" i="8"/>
  <c r="C181" i="8"/>
  <c r="AT180" i="8"/>
  <c r="D180" i="8"/>
  <c r="C180" i="8"/>
  <c r="B180" i="8"/>
  <c r="CG180" i="8" s="1"/>
  <c r="CA180" i="8" s="1"/>
  <c r="CG179" i="8"/>
  <c r="CA179" i="8" s="1"/>
  <c r="AT179" i="8" s="1"/>
  <c r="D179" i="8"/>
  <c r="C179" i="8"/>
  <c r="B179" i="8" s="1"/>
  <c r="D178" i="8"/>
  <c r="C178" i="8"/>
  <c r="B178" i="8" s="1"/>
  <c r="CG178" i="8" s="1"/>
  <c r="CA178" i="8" s="1"/>
  <c r="AT178" i="8" s="1"/>
  <c r="D177" i="8"/>
  <c r="C177" i="8"/>
  <c r="AT176" i="8"/>
  <c r="D176" i="8"/>
  <c r="C176" i="8"/>
  <c r="B176" i="8"/>
  <c r="CG176" i="8" s="1"/>
  <c r="CA176" i="8" s="1"/>
  <c r="CG175" i="8"/>
  <c r="CA175" i="8" s="1"/>
  <c r="AT175" i="8" s="1"/>
  <c r="D175" i="8"/>
  <c r="C175" i="8"/>
  <c r="B175" i="8" s="1"/>
  <c r="D174" i="8"/>
  <c r="C174" i="8"/>
  <c r="B174" i="8" s="1"/>
  <c r="CG174" i="8" s="1"/>
  <c r="CA174" i="8" s="1"/>
  <c r="AT174" i="8" s="1"/>
  <c r="D173" i="8"/>
  <c r="C173" i="8"/>
  <c r="AT172" i="8"/>
  <c r="D172" i="8"/>
  <c r="C172" i="8"/>
  <c r="B172" i="8"/>
  <c r="CG172" i="8" s="1"/>
  <c r="CA172" i="8" s="1"/>
  <c r="CG171" i="8"/>
  <c r="CA171" i="8" s="1"/>
  <c r="AT171" i="8" s="1"/>
  <c r="D171" i="8"/>
  <c r="C171" i="8"/>
  <c r="B171" i="8" s="1"/>
  <c r="D170" i="8"/>
  <c r="C170" i="8"/>
  <c r="B170" i="8" s="1"/>
  <c r="CG170" i="8" s="1"/>
  <c r="CA170" i="8" s="1"/>
  <c r="AT170" i="8" s="1"/>
  <c r="D169" i="8"/>
  <c r="C169" i="8"/>
  <c r="AT168" i="8"/>
  <c r="D168" i="8"/>
  <c r="C168" i="8"/>
  <c r="B168" i="8"/>
  <c r="CG168" i="8" s="1"/>
  <c r="CA168" i="8" s="1"/>
  <c r="CG167" i="8"/>
  <c r="CA167" i="8" s="1"/>
  <c r="AT167" i="8" s="1"/>
  <c r="D167" i="8"/>
  <c r="C167" i="8"/>
  <c r="B167" i="8" s="1"/>
  <c r="D166" i="8"/>
  <c r="C166" i="8"/>
  <c r="B166" i="8" s="1"/>
  <c r="CG166" i="8" s="1"/>
  <c r="CA166" i="8" s="1"/>
  <c r="AT166" i="8" s="1"/>
  <c r="B141" i="8"/>
  <c r="CG141" i="8" s="1"/>
  <c r="CA141" i="8" s="1"/>
  <c r="M141" i="8" s="1"/>
  <c r="B140" i="8"/>
  <c r="CG140" i="8" s="1"/>
  <c r="CA140" i="8" s="1"/>
  <c r="M140" i="8" s="1"/>
  <c r="CG139" i="8"/>
  <c r="CA139" i="8" s="1"/>
  <c r="M139" i="8" s="1"/>
  <c r="B139" i="8"/>
  <c r="B135" i="8"/>
  <c r="B134" i="8"/>
  <c r="B130" i="8"/>
  <c r="B129" i="8"/>
  <c r="F125" i="8"/>
  <c r="E125" i="8"/>
  <c r="D125" i="8"/>
  <c r="C125" i="8"/>
  <c r="B125" i="8"/>
  <c r="F117" i="8"/>
  <c r="E117" i="8"/>
  <c r="D117" i="8"/>
  <c r="C117" i="8"/>
  <c r="B117" i="8"/>
  <c r="F109" i="8"/>
  <c r="E109" i="8"/>
  <c r="D109" i="8"/>
  <c r="C109" i="8"/>
  <c r="B109" i="8"/>
  <c r="G80" i="8"/>
  <c r="F80" i="8"/>
  <c r="E80" i="8"/>
  <c r="D80" i="8"/>
  <c r="C80" i="8"/>
  <c r="B80" i="8"/>
  <c r="B79" i="8"/>
  <c r="B78" i="8"/>
  <c r="B77" i="8"/>
  <c r="B76" i="8"/>
  <c r="G73" i="8"/>
  <c r="F73" i="8"/>
  <c r="E73" i="8"/>
  <c r="D73" i="8"/>
  <c r="C73" i="8"/>
  <c r="B72" i="8"/>
  <c r="B71" i="8"/>
  <c r="B70" i="8"/>
  <c r="B69" i="8"/>
  <c r="B73" i="8" s="1"/>
  <c r="G66" i="8"/>
  <c r="F66" i="8"/>
  <c r="E66" i="8"/>
  <c r="D66" i="8"/>
  <c r="C66" i="8"/>
  <c r="B65" i="8"/>
  <c r="B64" i="8"/>
  <c r="B63" i="8"/>
  <c r="B62" i="8"/>
  <c r="B66" i="8" s="1"/>
  <c r="B61" i="8"/>
  <c r="CG56" i="8"/>
  <c r="CA56" i="8" s="1"/>
  <c r="AV56" i="8" s="1"/>
  <c r="D56" i="8"/>
  <c r="CG55" i="8"/>
  <c r="CA55" i="8" s="1"/>
  <c r="AV55" i="8" s="1"/>
  <c r="D55" i="8"/>
  <c r="CG54" i="8"/>
  <c r="CA54" i="8" s="1"/>
  <c r="AV54" i="8" s="1"/>
  <c r="D54" i="8"/>
  <c r="CG53" i="8"/>
  <c r="CA53" i="8" s="1"/>
  <c r="AV53" i="8" s="1"/>
  <c r="D53" i="8"/>
  <c r="CG52" i="8"/>
  <c r="CA52" i="8" s="1"/>
  <c r="AV52" i="8" s="1"/>
  <c r="D52" i="8"/>
  <c r="CG51" i="8"/>
  <c r="CA51" i="8" s="1"/>
  <c r="AV51" i="8" s="1"/>
  <c r="D51" i="8"/>
  <c r="CG50" i="8"/>
  <c r="CA50" i="8" s="1"/>
  <c r="AV50" i="8" s="1"/>
  <c r="D50" i="8"/>
  <c r="CG49" i="8"/>
  <c r="CA49" i="8" s="1"/>
  <c r="AV49" i="8" s="1"/>
  <c r="D49" i="8"/>
  <c r="CG48" i="8"/>
  <c r="CA48" i="8" s="1"/>
  <c r="AV48" i="8" s="1"/>
  <c r="D48" i="8"/>
  <c r="CG47" i="8"/>
  <c r="CA47" i="8" s="1"/>
  <c r="AV47" i="8" s="1"/>
  <c r="D47" i="8"/>
  <c r="CG46" i="8"/>
  <c r="CA46" i="8" s="1"/>
  <c r="AV46" i="8" s="1"/>
  <c r="D46" i="8"/>
  <c r="CG45" i="8"/>
  <c r="CA45" i="8" s="1"/>
  <c r="AV45" i="8" s="1"/>
  <c r="D45" i="8"/>
  <c r="CG44" i="8"/>
  <c r="CA44" i="8" s="1"/>
  <c r="AV44" i="8" s="1"/>
  <c r="D44" i="8"/>
  <c r="CG43" i="8"/>
  <c r="CA43" i="8" s="1"/>
  <c r="AV43" i="8" s="1"/>
  <c r="D43" i="8"/>
  <c r="CG42" i="8"/>
  <c r="CA42" i="8" s="1"/>
  <c r="AV42" i="8" s="1"/>
  <c r="D42" i="8"/>
  <c r="CG41" i="8"/>
  <c r="CA41" i="8" s="1"/>
  <c r="AV41" i="8" s="1"/>
  <c r="D41" i="8"/>
  <c r="CG40" i="8"/>
  <c r="CA40" i="8" s="1"/>
  <c r="AV40" i="8" s="1"/>
  <c r="D40" i="8"/>
  <c r="CG39" i="8"/>
  <c r="CA39" i="8" s="1"/>
  <c r="AV39" i="8"/>
  <c r="D39" i="8"/>
  <c r="CG38" i="8"/>
  <c r="CA38" i="8" s="1"/>
  <c r="AV38" i="8"/>
  <c r="D38" i="8"/>
  <c r="CG37" i="8"/>
  <c r="CA37" i="8" s="1"/>
  <c r="AV37" i="8" s="1"/>
  <c r="D37" i="8"/>
  <c r="CG36" i="8"/>
  <c r="CA36" i="8" s="1"/>
  <c r="AV36" i="8"/>
  <c r="D36" i="8"/>
  <c r="CG35" i="8"/>
  <c r="CA35" i="8" s="1"/>
  <c r="AV35" i="8"/>
  <c r="D35" i="8"/>
  <c r="CG34" i="8"/>
  <c r="CA34" i="8" s="1"/>
  <c r="AV34" i="8"/>
  <c r="D34" i="8"/>
  <c r="CG33" i="8"/>
  <c r="CA33" i="8" s="1"/>
  <c r="AV33" i="8" s="1"/>
  <c r="D33" i="8"/>
  <c r="CG32" i="8"/>
  <c r="CA32" i="8" s="1"/>
  <c r="AV32" i="8"/>
  <c r="D32" i="8"/>
  <c r="CL31" i="8"/>
  <c r="CK31" i="8"/>
  <c r="CJ31" i="8"/>
  <c r="CD31" i="8" s="1"/>
  <c r="CI31" i="8"/>
  <c r="CC31" i="8" s="1"/>
  <c r="CH31" i="8"/>
  <c r="CB31" i="8" s="1"/>
  <c r="CF31" i="8"/>
  <c r="CE31" i="8"/>
  <c r="CA31" i="8"/>
  <c r="D31" i="8"/>
  <c r="CG31" i="8" s="1"/>
  <c r="D26" i="8"/>
  <c r="C26" i="8"/>
  <c r="B26" i="8"/>
  <c r="CG26" i="8" s="1"/>
  <c r="CA26" i="8" s="1"/>
  <c r="AV26" i="8" s="1"/>
  <c r="D25" i="8"/>
  <c r="C25" i="8"/>
  <c r="B25" i="8" s="1"/>
  <c r="CG25" i="8" s="1"/>
  <c r="CA25" i="8" s="1"/>
  <c r="AV25" i="8" s="1"/>
  <c r="AV24" i="8"/>
  <c r="D24" i="8"/>
  <c r="C24" i="8"/>
  <c r="B24" i="8" s="1"/>
  <c r="CG24" i="8" s="1"/>
  <c r="CA24" i="8" s="1"/>
  <c r="D23" i="8"/>
  <c r="C23" i="8"/>
  <c r="D22" i="8"/>
  <c r="C22" i="8"/>
  <c r="B22" i="8"/>
  <c r="CG22" i="8" s="1"/>
  <c r="CA22" i="8" s="1"/>
  <c r="AV22" i="8" s="1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D20" i="8"/>
  <c r="C20" i="8"/>
  <c r="B20" i="8"/>
  <c r="CG20" i="8" s="1"/>
  <c r="CA20" i="8" s="1"/>
  <c r="AV20" i="8" s="1"/>
  <c r="CG19" i="8"/>
  <c r="CA19" i="8" s="1"/>
  <c r="AV19" i="8" s="1"/>
  <c r="D19" i="8"/>
  <c r="C19" i="8"/>
  <c r="B19" i="8" s="1"/>
  <c r="CG18" i="8"/>
  <c r="CA18" i="8" s="1"/>
  <c r="AV18" i="8" s="1"/>
  <c r="D18" i="8"/>
  <c r="C18" i="8"/>
  <c r="B18" i="8" s="1"/>
  <c r="D17" i="8"/>
  <c r="C17" i="8"/>
  <c r="D16" i="8"/>
  <c r="C16" i="8"/>
  <c r="B16" i="8"/>
  <c r="CG16" i="8" s="1"/>
  <c r="CA16" i="8" s="1"/>
  <c r="AV16" i="8" s="1"/>
  <c r="D15" i="8"/>
  <c r="C15" i="8"/>
  <c r="B15" i="8" s="1"/>
  <c r="CG15" i="8" s="1"/>
  <c r="CA15" i="8" s="1"/>
  <c r="AV15" i="8" s="1"/>
  <c r="D14" i="8"/>
  <c r="C14" i="8"/>
  <c r="B14" i="8" s="1"/>
  <c r="CG14" i="8" s="1"/>
  <c r="CA14" i="8" s="1"/>
  <c r="AV14" i="8" s="1"/>
  <c r="D13" i="8"/>
  <c r="C13" i="8"/>
  <c r="A5" i="8"/>
  <c r="A4" i="8"/>
  <c r="A3" i="8"/>
  <c r="A2" i="8"/>
  <c r="C21" i="8" l="1"/>
  <c r="B21" i="8" s="1"/>
  <c r="B196" i="8"/>
  <c r="CG196" i="8" s="1"/>
  <c r="CA196" i="8" s="1"/>
  <c r="AT196" i="8" s="1"/>
  <c r="C193" i="8"/>
  <c r="B23" i="8"/>
  <c r="CG23" i="8" s="1"/>
  <c r="CA23" i="8" s="1"/>
  <c r="AV23" i="8" s="1"/>
  <c r="B194" i="8"/>
  <c r="B198" i="8"/>
  <c r="CG198" i="8" s="1"/>
  <c r="CA198" i="8" s="1"/>
  <c r="AT198" i="8" s="1"/>
  <c r="B209" i="8"/>
  <c r="C363" i="8"/>
  <c r="CG363" i="8" s="1"/>
  <c r="CA363" i="8" s="1"/>
  <c r="AS363" i="8" s="1"/>
  <c r="B13" i="8"/>
  <c r="B17" i="8"/>
  <c r="CG17" i="8" s="1"/>
  <c r="CA17" i="8" s="1"/>
  <c r="AV17" i="8" s="1"/>
  <c r="B169" i="8"/>
  <c r="CG169" i="8" s="1"/>
  <c r="CA169" i="8" s="1"/>
  <c r="AT169" i="8" s="1"/>
  <c r="B173" i="8"/>
  <c r="CG173" i="8" s="1"/>
  <c r="CA173" i="8" s="1"/>
  <c r="AT173" i="8" s="1"/>
  <c r="B177" i="8"/>
  <c r="CG177" i="8" s="1"/>
  <c r="CA177" i="8" s="1"/>
  <c r="AT177" i="8" s="1"/>
  <c r="B181" i="8"/>
  <c r="CG181" i="8" s="1"/>
  <c r="CA181" i="8" s="1"/>
  <c r="AT181" i="8" s="1"/>
  <c r="B185" i="8"/>
  <c r="CG185" i="8" s="1"/>
  <c r="CA185" i="8" s="1"/>
  <c r="AT185" i="8" s="1"/>
  <c r="B189" i="8"/>
  <c r="CG189" i="8" s="1"/>
  <c r="CA189" i="8" s="1"/>
  <c r="AT189" i="8" s="1"/>
  <c r="C329" i="8"/>
  <c r="CG329" i="8" s="1"/>
  <c r="CA329" i="8" s="1"/>
  <c r="AS329" i="8" s="1"/>
  <c r="CM31" i="8" l="1"/>
  <c r="CU31" i="8" s="1"/>
  <c r="AV31" i="8" s="1"/>
  <c r="CG13" i="8"/>
  <c r="B193" i="8"/>
  <c r="A400" i="8" s="1"/>
  <c r="CG194" i="8"/>
  <c r="CA194" i="8" s="1"/>
  <c r="AT194" i="8" s="1"/>
  <c r="B400" i="8" l="1"/>
  <c r="CA13" i="8"/>
  <c r="AV13" i="8" s="1"/>
  <c r="E364" i="7" l="1"/>
  <c r="D364" i="7"/>
  <c r="C364" i="7"/>
  <c r="CG364" i="7" s="1"/>
  <c r="CA364" i="7" s="1"/>
  <c r="AS364" i="7" s="1"/>
  <c r="E363" i="7"/>
  <c r="C363" i="7" s="1"/>
  <c r="CG363" i="7" s="1"/>
  <c r="CA363" i="7" s="1"/>
  <c r="AS363" i="7" s="1"/>
  <c r="D363" i="7"/>
  <c r="E362" i="7"/>
  <c r="D362" i="7"/>
  <c r="C362" i="7"/>
  <c r="CG362" i="7" s="1"/>
  <c r="CA362" i="7" s="1"/>
  <c r="AS362" i="7" s="1"/>
  <c r="E361" i="7"/>
  <c r="C361" i="7" s="1"/>
  <c r="CG361" i="7" s="1"/>
  <c r="CA361" i="7" s="1"/>
  <c r="AS361" i="7" s="1"/>
  <c r="D361" i="7"/>
  <c r="E356" i="7"/>
  <c r="D356" i="7"/>
  <c r="C356" i="7"/>
  <c r="CG356" i="7" s="1"/>
  <c r="CA356" i="7" s="1"/>
  <c r="AS356" i="7" s="1"/>
  <c r="E355" i="7"/>
  <c r="C355" i="7" s="1"/>
  <c r="CG355" i="7" s="1"/>
  <c r="CA355" i="7" s="1"/>
  <c r="AS355" i="7" s="1"/>
  <c r="D355" i="7"/>
  <c r="CA354" i="7"/>
  <c r="AS354" i="7" s="1"/>
  <c r="E354" i="7"/>
  <c r="D354" i="7"/>
  <c r="C354" i="7"/>
  <c r="CG354" i="7" s="1"/>
  <c r="E353" i="7"/>
  <c r="C353" i="7" s="1"/>
  <c r="CG353" i="7" s="1"/>
  <c r="CA353" i="7" s="1"/>
  <c r="AS353" i="7" s="1"/>
  <c r="D353" i="7"/>
  <c r="E352" i="7"/>
  <c r="D352" i="7"/>
  <c r="C352" i="7"/>
  <c r="CG352" i="7" s="1"/>
  <c r="CA352" i="7" s="1"/>
  <c r="AS352" i="7" s="1"/>
  <c r="E351" i="7"/>
  <c r="C351" i="7" s="1"/>
  <c r="CG351" i="7" s="1"/>
  <c r="CA351" i="7" s="1"/>
  <c r="AS351" i="7" s="1"/>
  <c r="D351" i="7"/>
  <c r="CA350" i="7"/>
  <c r="AS350" i="7" s="1"/>
  <c r="E350" i="7"/>
  <c r="D350" i="7"/>
  <c r="C350" i="7"/>
  <c r="CG350" i="7" s="1"/>
  <c r="E349" i="7"/>
  <c r="C349" i="7" s="1"/>
  <c r="CG349" i="7" s="1"/>
  <c r="CA349" i="7" s="1"/>
  <c r="AS349" i="7" s="1"/>
  <c r="D349" i="7"/>
  <c r="E348" i="7"/>
  <c r="D348" i="7"/>
  <c r="C348" i="7"/>
  <c r="CG348" i="7" s="1"/>
  <c r="CA348" i="7" s="1"/>
  <c r="AS348" i="7" s="1"/>
  <c r="E347" i="7"/>
  <c r="C347" i="7" s="1"/>
  <c r="CG347" i="7" s="1"/>
  <c r="CA347" i="7" s="1"/>
  <c r="AS347" i="7" s="1"/>
  <c r="D347" i="7"/>
  <c r="CA346" i="7"/>
  <c r="AS346" i="7" s="1"/>
  <c r="E346" i="7"/>
  <c r="D346" i="7"/>
  <c r="C346" i="7"/>
  <c r="CG346" i="7" s="1"/>
  <c r="E345" i="7"/>
  <c r="C345" i="7" s="1"/>
  <c r="CG345" i="7" s="1"/>
  <c r="CA345" i="7" s="1"/>
  <c r="AS345" i="7" s="1"/>
  <c r="D345" i="7"/>
  <c r="E340" i="7"/>
  <c r="D340" i="7"/>
  <c r="C340" i="7"/>
  <c r="CG340" i="7" s="1"/>
  <c r="CA340" i="7" s="1"/>
  <c r="AS340" i="7" s="1"/>
  <c r="E339" i="7"/>
  <c r="C339" i="7" s="1"/>
  <c r="CG339" i="7" s="1"/>
  <c r="CA339" i="7" s="1"/>
  <c r="AS339" i="7" s="1"/>
  <c r="D339" i="7"/>
  <c r="CA338" i="7"/>
  <c r="AS338" i="7" s="1"/>
  <c r="E338" i="7"/>
  <c r="D338" i="7"/>
  <c r="C338" i="7"/>
  <c r="CG338" i="7" s="1"/>
  <c r="E337" i="7"/>
  <c r="C337" i="7" s="1"/>
  <c r="CG337" i="7" s="1"/>
  <c r="CA337" i="7" s="1"/>
  <c r="AS337" i="7" s="1"/>
  <c r="D337" i="7"/>
  <c r="CA336" i="7"/>
  <c r="AS336" i="7" s="1"/>
  <c r="E336" i="7"/>
  <c r="D336" i="7"/>
  <c r="C336" i="7"/>
  <c r="CG336" i="7" s="1"/>
  <c r="E335" i="7"/>
  <c r="C335" i="7" s="1"/>
  <c r="CG335" i="7" s="1"/>
  <c r="CA335" i="7" s="1"/>
  <c r="AS335" i="7" s="1"/>
  <c r="D335" i="7"/>
  <c r="CA334" i="7"/>
  <c r="AS334" i="7" s="1"/>
  <c r="E334" i="7"/>
  <c r="D334" i="7"/>
  <c r="C334" i="7"/>
  <c r="CG334" i="7" s="1"/>
  <c r="E333" i="7"/>
  <c r="C333" i="7" s="1"/>
  <c r="CG333" i="7" s="1"/>
  <c r="CA333" i="7" s="1"/>
  <c r="AS333" i="7" s="1"/>
  <c r="D333" i="7"/>
  <c r="CA332" i="7"/>
  <c r="AS332" i="7" s="1"/>
  <c r="E332" i="7"/>
  <c r="D332" i="7"/>
  <c r="C332" i="7"/>
  <c r="CG332" i="7" s="1"/>
  <c r="E331" i="7"/>
  <c r="C331" i="7" s="1"/>
  <c r="CG331" i="7" s="1"/>
  <c r="CA331" i="7" s="1"/>
  <c r="AS331" i="7" s="1"/>
  <c r="D331" i="7"/>
  <c r="CA330" i="7"/>
  <c r="AS330" i="7" s="1"/>
  <c r="E330" i="7"/>
  <c r="D330" i="7"/>
  <c r="C330" i="7"/>
  <c r="CG330" i="7" s="1"/>
  <c r="E329" i="7"/>
  <c r="C329" i="7" s="1"/>
  <c r="CG329" i="7" s="1"/>
  <c r="CA329" i="7" s="1"/>
  <c r="AS329" i="7" s="1"/>
  <c r="D329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2" i="7"/>
  <c r="B266" i="7"/>
  <c r="B224" i="7"/>
  <c r="B217" i="7"/>
  <c r="D209" i="7"/>
  <c r="C209" i="7"/>
  <c r="B208" i="7"/>
  <c r="B207" i="7"/>
  <c r="B206" i="7"/>
  <c r="B205" i="7"/>
  <c r="B204" i="7"/>
  <c r="B203" i="7"/>
  <c r="B209" i="7" s="1"/>
  <c r="D198" i="7"/>
  <c r="B198" i="7" s="1"/>
  <c r="CG198" i="7" s="1"/>
  <c r="CA198" i="7" s="1"/>
  <c r="AT198" i="7" s="1"/>
  <c r="C198" i="7"/>
  <c r="CA197" i="7"/>
  <c r="AT197" i="7" s="1"/>
  <c r="D197" i="7"/>
  <c r="C197" i="7"/>
  <c r="B197" i="7"/>
  <c r="CG197" i="7" s="1"/>
  <c r="D196" i="7"/>
  <c r="B196" i="7" s="1"/>
  <c r="CG196" i="7" s="1"/>
  <c r="CA196" i="7" s="1"/>
  <c r="AT196" i="7" s="1"/>
  <c r="C196" i="7"/>
  <c r="D195" i="7"/>
  <c r="C195" i="7"/>
  <c r="B195" i="7"/>
  <c r="CG195" i="7" s="1"/>
  <c r="CA195" i="7" s="1"/>
  <c r="AT195" i="7" s="1"/>
  <c r="D194" i="7"/>
  <c r="B194" i="7" s="1"/>
  <c r="C194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CA192" i="7"/>
  <c r="AT192" i="7" s="1"/>
  <c r="D192" i="7"/>
  <c r="C192" i="7"/>
  <c r="B192" i="7"/>
  <c r="CG192" i="7" s="1"/>
  <c r="D191" i="7"/>
  <c r="B191" i="7" s="1"/>
  <c r="CG191" i="7" s="1"/>
  <c r="CA191" i="7" s="1"/>
  <c r="AT191" i="7" s="1"/>
  <c r="C191" i="7"/>
  <c r="CA190" i="7"/>
  <c r="AT190" i="7" s="1"/>
  <c r="D190" i="7"/>
  <c r="C190" i="7"/>
  <c r="B190" i="7"/>
  <c r="CG190" i="7" s="1"/>
  <c r="D189" i="7"/>
  <c r="B189" i="7" s="1"/>
  <c r="CG189" i="7" s="1"/>
  <c r="CA189" i="7" s="1"/>
  <c r="AT189" i="7" s="1"/>
  <c r="C189" i="7"/>
  <c r="CA188" i="7"/>
  <c r="AT188" i="7" s="1"/>
  <c r="D188" i="7"/>
  <c r="C188" i="7"/>
  <c r="B188" i="7"/>
  <c r="CG188" i="7" s="1"/>
  <c r="D187" i="7"/>
  <c r="B187" i="7" s="1"/>
  <c r="CG187" i="7" s="1"/>
  <c r="CA187" i="7" s="1"/>
  <c r="AT187" i="7" s="1"/>
  <c r="C187" i="7"/>
  <c r="CA186" i="7"/>
  <c r="AT186" i="7" s="1"/>
  <c r="D186" i="7"/>
  <c r="C186" i="7"/>
  <c r="B186" i="7"/>
  <c r="CG186" i="7" s="1"/>
  <c r="D185" i="7"/>
  <c r="B185" i="7" s="1"/>
  <c r="CG185" i="7" s="1"/>
  <c r="CA185" i="7" s="1"/>
  <c r="AT185" i="7" s="1"/>
  <c r="C185" i="7"/>
  <c r="CA184" i="7"/>
  <c r="AT184" i="7" s="1"/>
  <c r="D184" i="7"/>
  <c r="C184" i="7"/>
  <c r="B184" i="7"/>
  <c r="CG184" i="7" s="1"/>
  <c r="D183" i="7"/>
  <c r="B183" i="7" s="1"/>
  <c r="CG183" i="7" s="1"/>
  <c r="CA183" i="7" s="1"/>
  <c r="AT183" i="7" s="1"/>
  <c r="C183" i="7"/>
  <c r="CA182" i="7"/>
  <c r="AT182" i="7" s="1"/>
  <c r="D182" i="7"/>
  <c r="C182" i="7"/>
  <c r="B182" i="7"/>
  <c r="CG182" i="7" s="1"/>
  <c r="D181" i="7"/>
  <c r="B181" i="7" s="1"/>
  <c r="CG181" i="7" s="1"/>
  <c r="CA181" i="7" s="1"/>
  <c r="AT181" i="7" s="1"/>
  <c r="C181" i="7"/>
  <c r="CA180" i="7"/>
  <c r="AT180" i="7" s="1"/>
  <c r="D180" i="7"/>
  <c r="C180" i="7"/>
  <c r="B180" i="7"/>
  <c r="CG180" i="7" s="1"/>
  <c r="D179" i="7"/>
  <c r="B179" i="7" s="1"/>
  <c r="CG179" i="7" s="1"/>
  <c r="CA179" i="7" s="1"/>
  <c r="AT179" i="7" s="1"/>
  <c r="C179" i="7"/>
  <c r="CA178" i="7"/>
  <c r="AT178" i="7" s="1"/>
  <c r="D178" i="7"/>
  <c r="C178" i="7"/>
  <c r="B178" i="7"/>
  <c r="CG178" i="7" s="1"/>
  <c r="D177" i="7"/>
  <c r="B177" i="7" s="1"/>
  <c r="CG177" i="7" s="1"/>
  <c r="CA177" i="7" s="1"/>
  <c r="AT177" i="7" s="1"/>
  <c r="C177" i="7"/>
  <c r="CA176" i="7"/>
  <c r="AT176" i="7" s="1"/>
  <c r="D176" i="7"/>
  <c r="C176" i="7"/>
  <c r="B176" i="7"/>
  <c r="CG176" i="7" s="1"/>
  <c r="D175" i="7"/>
  <c r="B175" i="7" s="1"/>
  <c r="CG175" i="7" s="1"/>
  <c r="CA175" i="7" s="1"/>
  <c r="AT175" i="7" s="1"/>
  <c r="C175" i="7"/>
  <c r="CA174" i="7"/>
  <c r="AT174" i="7" s="1"/>
  <c r="D174" i="7"/>
  <c r="C174" i="7"/>
  <c r="B174" i="7"/>
  <c r="CG174" i="7" s="1"/>
  <c r="D173" i="7"/>
  <c r="B173" i="7" s="1"/>
  <c r="CG173" i="7" s="1"/>
  <c r="CA173" i="7" s="1"/>
  <c r="AT173" i="7" s="1"/>
  <c r="C173" i="7"/>
  <c r="D172" i="7"/>
  <c r="B172" i="7" s="1"/>
  <c r="CG172" i="7" s="1"/>
  <c r="CA172" i="7" s="1"/>
  <c r="AT172" i="7" s="1"/>
  <c r="C172" i="7"/>
  <c r="D171" i="7"/>
  <c r="B171" i="7" s="1"/>
  <c r="CG171" i="7" s="1"/>
  <c r="CA171" i="7" s="1"/>
  <c r="AT171" i="7" s="1"/>
  <c r="C171" i="7"/>
  <c r="D170" i="7"/>
  <c r="B170" i="7" s="1"/>
  <c r="CG170" i="7" s="1"/>
  <c r="CA170" i="7" s="1"/>
  <c r="AT170" i="7" s="1"/>
  <c r="C170" i="7"/>
  <c r="D169" i="7"/>
  <c r="B169" i="7" s="1"/>
  <c r="CG169" i="7" s="1"/>
  <c r="CA169" i="7" s="1"/>
  <c r="AT169" i="7" s="1"/>
  <c r="C169" i="7"/>
  <c r="D168" i="7"/>
  <c r="B168" i="7" s="1"/>
  <c r="CG168" i="7" s="1"/>
  <c r="CA168" i="7" s="1"/>
  <c r="AT168" i="7" s="1"/>
  <c r="C168" i="7"/>
  <c r="D167" i="7"/>
  <c r="B167" i="7" s="1"/>
  <c r="CG167" i="7" s="1"/>
  <c r="CA167" i="7" s="1"/>
  <c r="AT167" i="7" s="1"/>
  <c r="C167" i="7"/>
  <c r="D166" i="7"/>
  <c r="B166" i="7" s="1"/>
  <c r="CG166" i="7" s="1"/>
  <c r="CA166" i="7" s="1"/>
  <c r="AT166" i="7" s="1"/>
  <c r="C166" i="7"/>
  <c r="B141" i="7"/>
  <c r="CG141" i="7" s="1"/>
  <c r="CA141" i="7" s="1"/>
  <c r="M141" i="7" s="1"/>
  <c r="CA140" i="7"/>
  <c r="M140" i="7" s="1"/>
  <c r="B140" i="7"/>
  <c r="CG140" i="7" s="1"/>
  <c r="B139" i="7"/>
  <c r="CG139" i="7" s="1"/>
  <c r="CA139" i="7" s="1"/>
  <c r="M139" i="7" s="1"/>
  <c r="B135" i="7"/>
  <c r="B134" i="7"/>
  <c r="B130" i="7"/>
  <c r="B129" i="7"/>
  <c r="F125" i="7"/>
  <c r="E125" i="7"/>
  <c r="D125" i="7"/>
  <c r="C125" i="7"/>
  <c r="B125" i="7"/>
  <c r="F117" i="7"/>
  <c r="E117" i="7"/>
  <c r="D117" i="7"/>
  <c r="C117" i="7"/>
  <c r="B117" i="7"/>
  <c r="F109" i="7"/>
  <c r="E109" i="7"/>
  <c r="D109" i="7"/>
  <c r="C109" i="7"/>
  <c r="B109" i="7"/>
  <c r="G80" i="7"/>
  <c r="F80" i="7"/>
  <c r="E80" i="7"/>
  <c r="D80" i="7"/>
  <c r="C80" i="7"/>
  <c r="B79" i="7"/>
  <c r="B78" i="7"/>
  <c r="B77" i="7"/>
  <c r="B76" i="7"/>
  <c r="G73" i="7"/>
  <c r="F73" i="7"/>
  <c r="E73" i="7"/>
  <c r="D73" i="7"/>
  <c r="C73" i="7"/>
  <c r="B72" i="7"/>
  <c r="B71" i="7"/>
  <c r="B70" i="7"/>
  <c r="B69" i="7"/>
  <c r="B73" i="7" s="1"/>
  <c r="G66" i="7"/>
  <c r="F66" i="7"/>
  <c r="E66" i="7"/>
  <c r="D66" i="7"/>
  <c r="C66" i="7"/>
  <c r="B65" i="7"/>
  <c r="B64" i="7"/>
  <c r="B63" i="7"/>
  <c r="B62" i="7"/>
  <c r="B61" i="7"/>
  <c r="D56" i="7"/>
  <c r="CG56" i="7" s="1"/>
  <c r="CA56" i="7" s="1"/>
  <c r="AV56" i="7" s="1"/>
  <c r="D55" i="7"/>
  <c r="CG55" i="7" s="1"/>
  <c r="CA55" i="7" s="1"/>
  <c r="AV55" i="7" s="1"/>
  <c r="D54" i="7"/>
  <c r="CG54" i="7" s="1"/>
  <c r="CA54" i="7" s="1"/>
  <c r="AV54" i="7" s="1"/>
  <c r="D53" i="7"/>
  <c r="CG53" i="7" s="1"/>
  <c r="CA53" i="7" s="1"/>
  <c r="AV53" i="7" s="1"/>
  <c r="D52" i="7"/>
  <c r="CG52" i="7" s="1"/>
  <c r="CA52" i="7" s="1"/>
  <c r="AV52" i="7" s="1"/>
  <c r="D51" i="7"/>
  <c r="CG51" i="7" s="1"/>
  <c r="CA51" i="7" s="1"/>
  <c r="AV51" i="7" s="1"/>
  <c r="D50" i="7"/>
  <c r="CG50" i="7" s="1"/>
  <c r="CA50" i="7" s="1"/>
  <c r="AV50" i="7" s="1"/>
  <c r="D49" i="7"/>
  <c r="CG49" i="7" s="1"/>
  <c r="CA49" i="7" s="1"/>
  <c r="AV49" i="7" s="1"/>
  <c r="D48" i="7"/>
  <c r="CG48" i="7" s="1"/>
  <c r="CA48" i="7" s="1"/>
  <c r="AV48" i="7" s="1"/>
  <c r="D47" i="7"/>
  <c r="CG47" i="7" s="1"/>
  <c r="CA47" i="7" s="1"/>
  <c r="AV47" i="7" s="1"/>
  <c r="D46" i="7"/>
  <c r="CG46" i="7" s="1"/>
  <c r="CA46" i="7" s="1"/>
  <c r="AV46" i="7" s="1"/>
  <c r="D45" i="7"/>
  <c r="CG45" i="7" s="1"/>
  <c r="CA45" i="7" s="1"/>
  <c r="AV45" i="7" s="1"/>
  <c r="D44" i="7"/>
  <c r="CG44" i="7" s="1"/>
  <c r="CA44" i="7" s="1"/>
  <c r="AV44" i="7" s="1"/>
  <c r="D43" i="7"/>
  <c r="CG43" i="7" s="1"/>
  <c r="CA43" i="7" s="1"/>
  <c r="AV43" i="7" s="1"/>
  <c r="CG42" i="7"/>
  <c r="CA42" i="7" s="1"/>
  <c r="AV42" i="7" s="1"/>
  <c r="D42" i="7"/>
  <c r="CG41" i="7"/>
  <c r="CA41" i="7"/>
  <c r="AV41" i="7" s="1"/>
  <c r="D41" i="7"/>
  <c r="D40" i="7"/>
  <c r="CG40" i="7" s="1"/>
  <c r="CA40" i="7" s="1"/>
  <c r="AV40" i="7" s="1"/>
  <c r="D39" i="7"/>
  <c r="CG39" i="7" s="1"/>
  <c r="CA39" i="7" s="1"/>
  <c r="AV39" i="7" s="1"/>
  <c r="CG38" i="7"/>
  <c r="CA38" i="7" s="1"/>
  <c r="AV38" i="7" s="1"/>
  <c r="D38" i="7"/>
  <c r="CG37" i="7"/>
  <c r="CA37" i="7"/>
  <c r="AV37" i="7" s="1"/>
  <c r="D37" i="7"/>
  <c r="CG36" i="7"/>
  <c r="CA36" i="7"/>
  <c r="AV36" i="7" s="1"/>
  <c r="D36" i="7"/>
  <c r="CG35" i="7"/>
  <c r="CA35" i="7"/>
  <c r="AV35" i="7" s="1"/>
  <c r="D35" i="7"/>
  <c r="CG34" i="7"/>
  <c r="CA34" i="7"/>
  <c r="AV34" i="7" s="1"/>
  <c r="D34" i="7"/>
  <c r="CG33" i="7"/>
  <c r="CA33" i="7"/>
  <c r="AV33" i="7" s="1"/>
  <c r="D33" i="7"/>
  <c r="CG32" i="7"/>
  <c r="CA32" i="7"/>
  <c r="AV32" i="7" s="1"/>
  <c r="D32" i="7"/>
  <c r="CL31" i="7"/>
  <c r="CK31" i="7"/>
  <c r="CJ31" i="7"/>
  <c r="CD31" i="7" s="1"/>
  <c r="CI31" i="7"/>
  <c r="CC31" i="7" s="1"/>
  <c r="CH31" i="7"/>
  <c r="CF31" i="7"/>
  <c r="CE31" i="7"/>
  <c r="CB31" i="7"/>
  <c r="D31" i="7"/>
  <c r="CG31" i="7" s="1"/>
  <c r="CA31" i="7" s="1"/>
  <c r="D26" i="7"/>
  <c r="C26" i="7"/>
  <c r="B26" i="7"/>
  <c r="CG26" i="7" s="1"/>
  <c r="CA26" i="7" s="1"/>
  <c r="AV26" i="7" s="1"/>
  <c r="D25" i="7"/>
  <c r="B25" i="7" s="1"/>
  <c r="CG25" i="7" s="1"/>
  <c r="CA25" i="7" s="1"/>
  <c r="AV25" i="7" s="1"/>
  <c r="C25" i="7"/>
  <c r="D24" i="7"/>
  <c r="C24" i="7"/>
  <c r="B24" i="7"/>
  <c r="CG24" i="7" s="1"/>
  <c r="CA24" i="7" s="1"/>
  <c r="AV24" i="7" s="1"/>
  <c r="D23" i="7"/>
  <c r="B23" i="7" s="1"/>
  <c r="CG23" i="7" s="1"/>
  <c r="CA23" i="7" s="1"/>
  <c r="AV23" i="7" s="1"/>
  <c r="C23" i="7"/>
  <c r="D22" i="7"/>
  <c r="C22" i="7"/>
  <c r="C21" i="7" s="1"/>
  <c r="B21" i="7" s="1"/>
  <c r="B22" i="7"/>
  <c r="CG22" i="7" s="1"/>
  <c r="CA22" i="7" s="1"/>
  <c r="AV22" i="7" s="1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D20" i="7"/>
  <c r="C20" i="7"/>
  <c r="B20" i="7"/>
  <c r="CG20" i="7" s="1"/>
  <c r="CA20" i="7" s="1"/>
  <c r="AV20" i="7" s="1"/>
  <c r="D19" i="7"/>
  <c r="B19" i="7" s="1"/>
  <c r="CG19" i="7" s="1"/>
  <c r="CA19" i="7" s="1"/>
  <c r="AV19" i="7" s="1"/>
  <c r="C19" i="7"/>
  <c r="D18" i="7"/>
  <c r="C18" i="7"/>
  <c r="B18" i="7"/>
  <c r="CG18" i="7" s="1"/>
  <c r="CA18" i="7" s="1"/>
  <c r="AV18" i="7" s="1"/>
  <c r="D17" i="7"/>
  <c r="B17" i="7" s="1"/>
  <c r="CG17" i="7" s="1"/>
  <c r="CA17" i="7" s="1"/>
  <c r="AV17" i="7" s="1"/>
  <c r="C17" i="7"/>
  <c r="D16" i="7"/>
  <c r="C16" i="7"/>
  <c r="B16" i="7"/>
  <c r="CG16" i="7" s="1"/>
  <c r="CA16" i="7" s="1"/>
  <c r="AV16" i="7" s="1"/>
  <c r="D15" i="7"/>
  <c r="B15" i="7" s="1"/>
  <c r="CG15" i="7" s="1"/>
  <c r="CA15" i="7" s="1"/>
  <c r="AV15" i="7" s="1"/>
  <c r="C15" i="7"/>
  <c r="D14" i="7"/>
  <c r="C14" i="7"/>
  <c r="B14" i="7"/>
  <c r="CG14" i="7" s="1"/>
  <c r="CA14" i="7" s="1"/>
  <c r="AV14" i="7" s="1"/>
  <c r="D13" i="7"/>
  <c r="B13" i="7" s="1"/>
  <c r="C13" i="7"/>
  <c r="A5" i="7"/>
  <c r="A4" i="7"/>
  <c r="A3" i="7"/>
  <c r="A2" i="7"/>
  <c r="CG13" i="7" l="1"/>
  <c r="CM31" i="7"/>
  <c r="CU31" i="7" s="1"/>
  <c r="AV31" i="7"/>
  <c r="B80" i="7"/>
  <c r="B66" i="7"/>
  <c r="CG194" i="7"/>
  <c r="CA194" i="7" s="1"/>
  <c r="AT194" i="7" s="1"/>
  <c r="B193" i="7"/>
  <c r="A400" i="7" s="1"/>
  <c r="B400" i="7" l="1"/>
  <c r="CA13" i="7"/>
  <c r="AV13" i="7" s="1"/>
  <c r="E364" i="6" l="1"/>
  <c r="D364" i="6"/>
  <c r="E363" i="6"/>
  <c r="D363" i="6"/>
  <c r="C363" i="6"/>
  <c r="CG363" i="6" s="1"/>
  <c r="CA363" i="6" s="1"/>
  <c r="AS363" i="6" s="1"/>
  <c r="E362" i="6"/>
  <c r="D362" i="6"/>
  <c r="E361" i="6"/>
  <c r="D361" i="6"/>
  <c r="C361" i="6"/>
  <c r="CG361" i="6" s="1"/>
  <c r="CA361" i="6" s="1"/>
  <c r="AS361" i="6" s="1"/>
  <c r="E356" i="6"/>
  <c r="D356" i="6"/>
  <c r="E355" i="6"/>
  <c r="D355" i="6"/>
  <c r="C355" i="6"/>
  <c r="CG355" i="6" s="1"/>
  <c r="CA355" i="6" s="1"/>
  <c r="AS355" i="6" s="1"/>
  <c r="E354" i="6"/>
  <c r="D354" i="6"/>
  <c r="E353" i="6"/>
  <c r="D353" i="6"/>
  <c r="C353" i="6"/>
  <c r="CG353" i="6" s="1"/>
  <c r="CA353" i="6" s="1"/>
  <c r="AS353" i="6" s="1"/>
  <c r="E352" i="6"/>
  <c r="D352" i="6"/>
  <c r="E351" i="6"/>
  <c r="D351" i="6"/>
  <c r="C351" i="6"/>
  <c r="CG351" i="6" s="1"/>
  <c r="CA351" i="6" s="1"/>
  <c r="AS351" i="6" s="1"/>
  <c r="E350" i="6"/>
  <c r="D350" i="6"/>
  <c r="E349" i="6"/>
  <c r="D349" i="6"/>
  <c r="C349" i="6"/>
  <c r="CG349" i="6" s="1"/>
  <c r="CA349" i="6" s="1"/>
  <c r="AS349" i="6" s="1"/>
  <c r="E348" i="6"/>
  <c r="C348" i="6" s="1"/>
  <c r="CG348" i="6" s="1"/>
  <c r="CA348" i="6" s="1"/>
  <c r="AS348" i="6" s="1"/>
  <c r="D348" i="6"/>
  <c r="E347" i="6"/>
  <c r="D347" i="6"/>
  <c r="C347" i="6"/>
  <c r="CG347" i="6" s="1"/>
  <c r="CA347" i="6" s="1"/>
  <c r="AS347" i="6" s="1"/>
  <c r="E346" i="6"/>
  <c r="C346" i="6" s="1"/>
  <c r="CG346" i="6" s="1"/>
  <c r="CA346" i="6" s="1"/>
  <c r="AS346" i="6" s="1"/>
  <c r="D346" i="6"/>
  <c r="E345" i="6"/>
  <c r="D345" i="6"/>
  <c r="C345" i="6"/>
  <c r="CG345" i="6" s="1"/>
  <c r="CA345" i="6" s="1"/>
  <c r="AS345" i="6" s="1"/>
  <c r="E340" i="6"/>
  <c r="C340" i="6" s="1"/>
  <c r="CG340" i="6" s="1"/>
  <c r="CA340" i="6" s="1"/>
  <c r="AS340" i="6" s="1"/>
  <c r="D340" i="6"/>
  <c r="E339" i="6"/>
  <c r="D339" i="6"/>
  <c r="C339" i="6"/>
  <c r="CG339" i="6" s="1"/>
  <c r="CA339" i="6" s="1"/>
  <c r="AS339" i="6" s="1"/>
  <c r="E338" i="6"/>
  <c r="C338" i="6" s="1"/>
  <c r="CG338" i="6" s="1"/>
  <c r="CA338" i="6" s="1"/>
  <c r="AS338" i="6" s="1"/>
  <c r="D338" i="6"/>
  <c r="E337" i="6"/>
  <c r="D337" i="6"/>
  <c r="C337" i="6"/>
  <c r="CG337" i="6" s="1"/>
  <c r="CA337" i="6" s="1"/>
  <c r="AS337" i="6" s="1"/>
  <c r="E336" i="6"/>
  <c r="C336" i="6" s="1"/>
  <c r="CG336" i="6" s="1"/>
  <c r="CA336" i="6" s="1"/>
  <c r="AS336" i="6" s="1"/>
  <c r="D336" i="6"/>
  <c r="E335" i="6"/>
  <c r="D335" i="6"/>
  <c r="C335" i="6"/>
  <c r="CG335" i="6" s="1"/>
  <c r="CA335" i="6" s="1"/>
  <c r="AS335" i="6" s="1"/>
  <c r="E334" i="6"/>
  <c r="C334" i="6" s="1"/>
  <c r="CG334" i="6" s="1"/>
  <c r="CA334" i="6" s="1"/>
  <c r="AS334" i="6" s="1"/>
  <c r="D334" i="6"/>
  <c r="CG333" i="6"/>
  <c r="CA333" i="6" s="1"/>
  <c r="AS333" i="6" s="1"/>
  <c r="E333" i="6"/>
  <c r="D333" i="6"/>
  <c r="C333" i="6"/>
  <c r="E332" i="6"/>
  <c r="C332" i="6" s="1"/>
  <c r="CG332" i="6" s="1"/>
  <c r="CA332" i="6" s="1"/>
  <c r="AS332" i="6" s="1"/>
  <c r="D332" i="6"/>
  <c r="CG331" i="6"/>
  <c r="CA331" i="6" s="1"/>
  <c r="AS331" i="6" s="1"/>
  <c r="E331" i="6"/>
  <c r="D331" i="6"/>
  <c r="C331" i="6"/>
  <c r="E330" i="6"/>
  <c r="C330" i="6" s="1"/>
  <c r="CG330" i="6" s="1"/>
  <c r="CA330" i="6" s="1"/>
  <c r="AS330" i="6" s="1"/>
  <c r="D330" i="6"/>
  <c r="CG329" i="6"/>
  <c r="CA329" i="6" s="1"/>
  <c r="AS329" i="6" s="1"/>
  <c r="E329" i="6"/>
  <c r="D329" i="6"/>
  <c r="C329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2" i="6"/>
  <c r="B266" i="6"/>
  <c r="B224" i="6"/>
  <c r="B217" i="6"/>
  <c r="D209" i="6"/>
  <c r="C209" i="6"/>
  <c r="B208" i="6"/>
  <c r="B207" i="6"/>
  <c r="B206" i="6"/>
  <c r="B205" i="6"/>
  <c r="B209" i="6" s="1"/>
  <c r="B204" i="6"/>
  <c r="B203" i="6"/>
  <c r="D198" i="6"/>
  <c r="C198" i="6"/>
  <c r="B198" i="6" s="1"/>
  <c r="CG198" i="6" s="1"/>
  <c r="CA198" i="6" s="1"/>
  <c r="AT198" i="6" s="1"/>
  <c r="AT197" i="6"/>
  <c r="D197" i="6"/>
  <c r="B197" i="6" s="1"/>
  <c r="CG197" i="6" s="1"/>
  <c r="CA197" i="6" s="1"/>
  <c r="C197" i="6"/>
  <c r="CA196" i="6"/>
  <c r="AT196" i="6" s="1"/>
  <c r="D196" i="6"/>
  <c r="C196" i="6"/>
  <c r="B196" i="6" s="1"/>
  <c r="CG196" i="6" s="1"/>
  <c r="D195" i="6"/>
  <c r="C195" i="6"/>
  <c r="D194" i="6"/>
  <c r="C194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2" i="6"/>
  <c r="B192" i="6" s="1"/>
  <c r="CG192" i="6" s="1"/>
  <c r="CA192" i="6" s="1"/>
  <c r="AT192" i="6" s="1"/>
  <c r="C192" i="6"/>
  <c r="D191" i="6"/>
  <c r="C191" i="6"/>
  <c r="B191" i="6"/>
  <c r="CG191" i="6" s="1"/>
  <c r="CA191" i="6" s="1"/>
  <c r="AT191" i="6" s="1"/>
  <c r="D190" i="6"/>
  <c r="B190" i="6" s="1"/>
  <c r="CG190" i="6" s="1"/>
  <c r="CA190" i="6" s="1"/>
  <c r="AT190" i="6" s="1"/>
  <c r="C190" i="6"/>
  <c r="D189" i="6"/>
  <c r="C189" i="6"/>
  <c r="B189" i="6"/>
  <c r="CG189" i="6" s="1"/>
  <c r="CA189" i="6" s="1"/>
  <c r="AT189" i="6" s="1"/>
  <c r="D188" i="6"/>
  <c r="B188" i="6" s="1"/>
  <c r="CG188" i="6" s="1"/>
  <c r="CA188" i="6" s="1"/>
  <c r="AT188" i="6" s="1"/>
  <c r="C188" i="6"/>
  <c r="D187" i="6"/>
  <c r="C187" i="6"/>
  <c r="B187" i="6"/>
  <c r="CG187" i="6" s="1"/>
  <c r="CA187" i="6" s="1"/>
  <c r="AT187" i="6" s="1"/>
  <c r="D186" i="6"/>
  <c r="B186" i="6" s="1"/>
  <c r="CG186" i="6" s="1"/>
  <c r="CA186" i="6" s="1"/>
  <c r="AT186" i="6" s="1"/>
  <c r="C186" i="6"/>
  <c r="D185" i="6"/>
  <c r="C185" i="6"/>
  <c r="B185" i="6"/>
  <c r="CG185" i="6" s="1"/>
  <c r="CA185" i="6" s="1"/>
  <c r="AT185" i="6" s="1"/>
  <c r="D184" i="6"/>
  <c r="B184" i="6" s="1"/>
  <c r="CG184" i="6" s="1"/>
  <c r="CA184" i="6" s="1"/>
  <c r="AT184" i="6" s="1"/>
  <c r="C184" i="6"/>
  <c r="D183" i="6"/>
  <c r="C183" i="6"/>
  <c r="B183" i="6"/>
  <c r="CG183" i="6" s="1"/>
  <c r="CA183" i="6" s="1"/>
  <c r="AT183" i="6" s="1"/>
  <c r="D182" i="6"/>
  <c r="B182" i="6" s="1"/>
  <c r="CG182" i="6" s="1"/>
  <c r="CA182" i="6" s="1"/>
  <c r="AT182" i="6" s="1"/>
  <c r="C182" i="6"/>
  <c r="D181" i="6"/>
  <c r="C181" i="6"/>
  <c r="B181" i="6"/>
  <c r="CG181" i="6" s="1"/>
  <c r="CA181" i="6" s="1"/>
  <c r="AT181" i="6" s="1"/>
  <c r="D180" i="6"/>
  <c r="B180" i="6" s="1"/>
  <c r="CG180" i="6" s="1"/>
  <c r="CA180" i="6" s="1"/>
  <c r="AT180" i="6" s="1"/>
  <c r="C180" i="6"/>
  <c r="D179" i="6"/>
  <c r="C179" i="6"/>
  <c r="B179" i="6"/>
  <c r="CG179" i="6" s="1"/>
  <c r="CA179" i="6" s="1"/>
  <c r="AT179" i="6" s="1"/>
  <c r="D178" i="6"/>
  <c r="B178" i="6" s="1"/>
  <c r="CG178" i="6" s="1"/>
  <c r="CA178" i="6" s="1"/>
  <c r="AT178" i="6" s="1"/>
  <c r="C178" i="6"/>
  <c r="CG177" i="6"/>
  <c r="CA177" i="6" s="1"/>
  <c r="AT177" i="6" s="1"/>
  <c r="D177" i="6"/>
  <c r="C177" i="6"/>
  <c r="B177" i="6"/>
  <c r="D176" i="6"/>
  <c r="B176" i="6" s="1"/>
  <c r="CG176" i="6" s="1"/>
  <c r="CA176" i="6" s="1"/>
  <c r="AT176" i="6" s="1"/>
  <c r="C176" i="6"/>
  <c r="D175" i="6"/>
  <c r="C175" i="6"/>
  <c r="B175" i="6"/>
  <c r="CG175" i="6" s="1"/>
  <c r="CA175" i="6" s="1"/>
  <c r="AT175" i="6" s="1"/>
  <c r="D174" i="6"/>
  <c r="B174" i="6" s="1"/>
  <c r="CG174" i="6" s="1"/>
  <c r="CA174" i="6" s="1"/>
  <c r="AT174" i="6" s="1"/>
  <c r="C174" i="6"/>
  <c r="CG173" i="6"/>
  <c r="CA173" i="6" s="1"/>
  <c r="AT173" i="6" s="1"/>
  <c r="D173" i="6"/>
  <c r="C173" i="6"/>
  <c r="B173" i="6"/>
  <c r="D172" i="6"/>
  <c r="B172" i="6" s="1"/>
  <c r="CG172" i="6" s="1"/>
  <c r="CA172" i="6" s="1"/>
  <c r="AT172" i="6" s="1"/>
  <c r="C172" i="6"/>
  <c r="D171" i="6"/>
  <c r="C171" i="6"/>
  <c r="B171" i="6"/>
  <c r="CG171" i="6" s="1"/>
  <c r="CA171" i="6" s="1"/>
  <c r="AT171" i="6" s="1"/>
  <c r="D170" i="6"/>
  <c r="B170" i="6" s="1"/>
  <c r="CG170" i="6" s="1"/>
  <c r="CA170" i="6" s="1"/>
  <c r="AT170" i="6" s="1"/>
  <c r="C170" i="6"/>
  <c r="CG169" i="6"/>
  <c r="CA169" i="6" s="1"/>
  <c r="AT169" i="6" s="1"/>
  <c r="D169" i="6"/>
  <c r="C169" i="6"/>
  <c r="B169" i="6"/>
  <c r="AT168" i="6"/>
  <c r="D168" i="6"/>
  <c r="C168" i="6"/>
  <c r="B168" i="6"/>
  <c r="CG168" i="6" s="1"/>
  <c r="CA168" i="6" s="1"/>
  <c r="CG167" i="6"/>
  <c r="CA167" i="6" s="1"/>
  <c r="AT167" i="6" s="1"/>
  <c r="D167" i="6"/>
  <c r="C167" i="6"/>
  <c r="B167" i="6"/>
  <c r="AT166" i="6"/>
  <c r="D166" i="6"/>
  <c r="B166" i="6" s="1"/>
  <c r="CG166" i="6" s="1"/>
  <c r="CA166" i="6" s="1"/>
  <c r="C166" i="6"/>
  <c r="B141" i="6"/>
  <c r="CG141" i="6" s="1"/>
  <c r="CA141" i="6" s="1"/>
  <c r="M141" i="6" s="1"/>
  <c r="B140" i="6"/>
  <c r="CG140" i="6" s="1"/>
  <c r="CA140" i="6" s="1"/>
  <c r="M140" i="6" s="1"/>
  <c r="B139" i="6"/>
  <c r="CG139" i="6" s="1"/>
  <c r="CA139" i="6" s="1"/>
  <c r="M139" i="6" s="1"/>
  <c r="B135" i="6"/>
  <c r="B134" i="6"/>
  <c r="B130" i="6"/>
  <c r="B129" i="6"/>
  <c r="F125" i="6"/>
  <c r="E125" i="6"/>
  <c r="D125" i="6"/>
  <c r="C125" i="6"/>
  <c r="B125" i="6"/>
  <c r="F117" i="6"/>
  <c r="E117" i="6"/>
  <c r="D117" i="6"/>
  <c r="C117" i="6"/>
  <c r="B117" i="6"/>
  <c r="F109" i="6"/>
  <c r="E109" i="6"/>
  <c r="D109" i="6"/>
  <c r="C109" i="6"/>
  <c r="B109" i="6"/>
  <c r="G80" i="6"/>
  <c r="F80" i="6"/>
  <c r="E80" i="6"/>
  <c r="D80" i="6"/>
  <c r="C80" i="6"/>
  <c r="B79" i="6"/>
  <c r="B78" i="6"/>
  <c r="B77" i="6"/>
  <c r="B76" i="6"/>
  <c r="B80" i="6" s="1"/>
  <c r="G73" i="6"/>
  <c r="F73" i="6"/>
  <c r="E73" i="6"/>
  <c r="D73" i="6"/>
  <c r="C73" i="6"/>
  <c r="B72" i="6"/>
  <c r="B71" i="6"/>
  <c r="B70" i="6"/>
  <c r="B69" i="6"/>
  <c r="G66" i="6"/>
  <c r="F66" i="6"/>
  <c r="E66" i="6"/>
  <c r="D66" i="6"/>
  <c r="C66" i="6"/>
  <c r="B65" i="6"/>
  <c r="B64" i="6"/>
  <c r="B63" i="6"/>
  <c r="B62" i="6"/>
  <c r="B66" i="6" s="1"/>
  <c r="B61" i="6"/>
  <c r="D56" i="6"/>
  <c r="CG56" i="6" s="1"/>
  <c r="CA56" i="6" s="1"/>
  <c r="AV56" i="6" s="1"/>
  <c r="CA55" i="6"/>
  <c r="AV55" i="6"/>
  <c r="D55" i="6"/>
  <c r="CG55" i="6" s="1"/>
  <c r="D54" i="6"/>
  <c r="CG54" i="6" s="1"/>
  <c r="CA54" i="6" s="1"/>
  <c r="AV54" i="6" s="1"/>
  <c r="AV53" i="6"/>
  <c r="D53" i="6"/>
  <c r="CG53" i="6" s="1"/>
  <c r="CA53" i="6" s="1"/>
  <c r="D52" i="6"/>
  <c r="CG52" i="6" s="1"/>
  <c r="CA52" i="6" s="1"/>
  <c r="AV52" i="6" s="1"/>
  <c r="CA51" i="6"/>
  <c r="AV51" i="6"/>
  <c r="D51" i="6"/>
  <c r="CG51" i="6" s="1"/>
  <c r="D50" i="6"/>
  <c r="CG50" i="6" s="1"/>
  <c r="CA50" i="6" s="1"/>
  <c r="AV50" i="6" s="1"/>
  <c r="D49" i="6"/>
  <c r="CG49" i="6" s="1"/>
  <c r="CA49" i="6" s="1"/>
  <c r="AV49" i="6" s="1"/>
  <c r="D48" i="6"/>
  <c r="CG48" i="6" s="1"/>
  <c r="CA48" i="6" s="1"/>
  <c r="AV48" i="6" s="1"/>
  <c r="CA47" i="6"/>
  <c r="AV47" i="6"/>
  <c r="D47" i="6"/>
  <c r="CG47" i="6" s="1"/>
  <c r="CA46" i="6"/>
  <c r="AV46" i="6" s="1"/>
  <c r="D46" i="6"/>
  <c r="CG46" i="6" s="1"/>
  <c r="D45" i="6"/>
  <c r="CG45" i="6" s="1"/>
  <c r="CA45" i="6" s="1"/>
  <c r="AV45" i="6" s="1"/>
  <c r="CA44" i="6"/>
  <c r="AV44" i="6" s="1"/>
  <c r="D44" i="6"/>
  <c r="CG44" i="6" s="1"/>
  <c r="CA43" i="6"/>
  <c r="AV43" i="6"/>
  <c r="D43" i="6"/>
  <c r="CG43" i="6" s="1"/>
  <c r="D42" i="6"/>
  <c r="CG42" i="6" s="1"/>
  <c r="CA42" i="6" s="1"/>
  <c r="AV42" i="6" s="1"/>
  <c r="D41" i="6"/>
  <c r="CG41" i="6" s="1"/>
  <c r="CA41" i="6" s="1"/>
  <c r="AV41" i="6" s="1"/>
  <c r="D40" i="6"/>
  <c r="CG40" i="6" s="1"/>
  <c r="CA40" i="6" s="1"/>
  <c r="AV40" i="6" s="1"/>
  <c r="CA39" i="6"/>
  <c r="AV39" i="6"/>
  <c r="D39" i="6"/>
  <c r="CG39" i="6" s="1"/>
  <c r="D38" i="6"/>
  <c r="CG38" i="6" s="1"/>
  <c r="CA38" i="6" s="1"/>
  <c r="AV38" i="6" s="1"/>
  <c r="AV37" i="6"/>
  <c r="D37" i="6"/>
  <c r="CG37" i="6" s="1"/>
  <c r="CA37" i="6" s="1"/>
  <c r="D36" i="6"/>
  <c r="CG36" i="6" s="1"/>
  <c r="CA36" i="6" s="1"/>
  <c r="AV36" i="6" s="1"/>
  <c r="CA35" i="6"/>
  <c r="AV35" i="6" s="1"/>
  <c r="D35" i="6"/>
  <c r="CG35" i="6" s="1"/>
  <c r="D34" i="6"/>
  <c r="CG34" i="6" s="1"/>
  <c r="CA34" i="6" s="1"/>
  <c r="AV34" i="6" s="1"/>
  <c r="CA33" i="6"/>
  <c r="AV33" i="6" s="1"/>
  <c r="D33" i="6"/>
  <c r="CG33" i="6" s="1"/>
  <c r="D32" i="6"/>
  <c r="CG32" i="6" s="1"/>
  <c r="CA32" i="6" s="1"/>
  <c r="AV32" i="6" s="1"/>
  <c r="CL31" i="6"/>
  <c r="CK31" i="6"/>
  <c r="CJ31" i="6"/>
  <c r="CD31" i="6" s="1"/>
  <c r="CI31" i="6"/>
  <c r="CC31" i="6" s="1"/>
  <c r="CH31" i="6"/>
  <c r="CF31" i="6"/>
  <c r="CE31" i="6"/>
  <c r="CB31" i="6"/>
  <c r="D31" i="6"/>
  <c r="D26" i="6"/>
  <c r="C26" i="6"/>
  <c r="B26" i="6"/>
  <c r="CG26" i="6" s="1"/>
  <c r="CA26" i="6" s="1"/>
  <c r="AV26" i="6" s="1"/>
  <c r="D25" i="6"/>
  <c r="C25" i="6"/>
  <c r="B25" i="6"/>
  <c r="CG25" i="6" s="1"/>
  <c r="CA25" i="6" s="1"/>
  <c r="AV25" i="6" s="1"/>
  <c r="D24" i="6"/>
  <c r="C24" i="6"/>
  <c r="B24" i="6"/>
  <c r="CG24" i="6" s="1"/>
  <c r="CA24" i="6" s="1"/>
  <c r="AV24" i="6" s="1"/>
  <c r="D23" i="6"/>
  <c r="C23" i="6"/>
  <c r="B23" i="6"/>
  <c r="CG23" i="6" s="1"/>
  <c r="CA23" i="6" s="1"/>
  <c r="AV23" i="6" s="1"/>
  <c r="D22" i="6"/>
  <c r="C22" i="6"/>
  <c r="C21" i="6" s="1"/>
  <c r="B21" i="6" s="1"/>
  <c r="B22" i="6"/>
  <c r="CG22" i="6" s="1"/>
  <c r="CA22" i="6" s="1"/>
  <c r="AV22" i="6" s="1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D20" i="6"/>
  <c r="B20" i="6" s="1"/>
  <c r="CG20" i="6" s="1"/>
  <c r="CA20" i="6" s="1"/>
  <c r="AV20" i="6" s="1"/>
  <c r="C20" i="6"/>
  <c r="D19" i="6"/>
  <c r="B19" i="6" s="1"/>
  <c r="CG19" i="6" s="1"/>
  <c r="CA19" i="6" s="1"/>
  <c r="AV19" i="6" s="1"/>
  <c r="C19" i="6"/>
  <c r="D18" i="6"/>
  <c r="B18" i="6" s="1"/>
  <c r="CG18" i="6" s="1"/>
  <c r="CA18" i="6" s="1"/>
  <c r="AV18" i="6" s="1"/>
  <c r="C18" i="6"/>
  <c r="D17" i="6"/>
  <c r="B17" i="6" s="1"/>
  <c r="CG17" i="6" s="1"/>
  <c r="CA17" i="6" s="1"/>
  <c r="AV17" i="6" s="1"/>
  <c r="C17" i="6"/>
  <c r="D16" i="6"/>
  <c r="B16" i="6" s="1"/>
  <c r="CG16" i="6" s="1"/>
  <c r="CA16" i="6" s="1"/>
  <c r="AV16" i="6" s="1"/>
  <c r="C16" i="6"/>
  <c r="D15" i="6"/>
  <c r="B15" i="6" s="1"/>
  <c r="CG15" i="6" s="1"/>
  <c r="CA15" i="6" s="1"/>
  <c r="AV15" i="6" s="1"/>
  <c r="C15" i="6"/>
  <c r="D14" i="6"/>
  <c r="B14" i="6" s="1"/>
  <c r="CG14" i="6" s="1"/>
  <c r="CA14" i="6" s="1"/>
  <c r="AV14" i="6" s="1"/>
  <c r="C14" i="6"/>
  <c r="D13" i="6"/>
  <c r="B13" i="6" s="1"/>
  <c r="C13" i="6"/>
  <c r="A5" i="6"/>
  <c r="A4" i="6"/>
  <c r="A3" i="6"/>
  <c r="A2" i="6"/>
  <c r="CG13" i="6" l="1"/>
  <c r="CM31" i="6"/>
  <c r="CU31" i="6" s="1"/>
  <c r="B194" i="6"/>
  <c r="C193" i="6"/>
  <c r="CG31" i="6"/>
  <c r="CA31" i="6" s="1"/>
  <c r="AV31" i="6" s="1"/>
  <c r="B73" i="6"/>
  <c r="B195" i="6"/>
  <c r="CG195" i="6" s="1"/>
  <c r="CA195" i="6" s="1"/>
  <c r="AT195" i="6" s="1"/>
  <c r="D193" i="6"/>
  <c r="C350" i="6"/>
  <c r="CG350" i="6" s="1"/>
  <c r="CA350" i="6" s="1"/>
  <c r="AS350" i="6" s="1"/>
  <c r="C352" i="6"/>
  <c r="CG352" i="6" s="1"/>
  <c r="CA352" i="6" s="1"/>
  <c r="AS352" i="6" s="1"/>
  <c r="C354" i="6"/>
  <c r="CG354" i="6" s="1"/>
  <c r="CA354" i="6" s="1"/>
  <c r="AS354" i="6" s="1"/>
  <c r="C356" i="6"/>
  <c r="CG356" i="6" s="1"/>
  <c r="CA356" i="6" s="1"/>
  <c r="AS356" i="6" s="1"/>
  <c r="C362" i="6"/>
  <c r="CG362" i="6" s="1"/>
  <c r="CA362" i="6" s="1"/>
  <c r="AS362" i="6" s="1"/>
  <c r="C364" i="6"/>
  <c r="CG364" i="6" s="1"/>
  <c r="CA364" i="6" s="1"/>
  <c r="AS364" i="6" s="1"/>
  <c r="CG194" i="6" l="1"/>
  <c r="CA194" i="6" s="1"/>
  <c r="AT194" i="6" s="1"/>
  <c r="B193" i="6"/>
  <c r="A400" i="6" s="1"/>
  <c r="B400" i="6"/>
  <c r="CA13" i="6"/>
  <c r="AV13" i="6" s="1"/>
  <c r="E364" i="5" l="1"/>
  <c r="C364" i="5" s="1"/>
  <c r="CG364" i="5" s="1"/>
  <c r="CA364" i="5" s="1"/>
  <c r="AS364" i="5" s="1"/>
  <c r="D364" i="5"/>
  <c r="E363" i="5"/>
  <c r="C363" i="5" s="1"/>
  <c r="CG363" i="5" s="1"/>
  <c r="CA363" i="5" s="1"/>
  <c r="AS363" i="5" s="1"/>
  <c r="D363" i="5"/>
  <c r="E362" i="5"/>
  <c r="C362" i="5" s="1"/>
  <c r="CG362" i="5" s="1"/>
  <c r="CA362" i="5" s="1"/>
  <c r="AS362" i="5" s="1"/>
  <c r="D362" i="5"/>
  <c r="E361" i="5"/>
  <c r="C361" i="5" s="1"/>
  <c r="CG361" i="5" s="1"/>
  <c r="CA361" i="5" s="1"/>
  <c r="AS361" i="5" s="1"/>
  <c r="D361" i="5"/>
  <c r="E356" i="5"/>
  <c r="C356" i="5" s="1"/>
  <c r="CG356" i="5" s="1"/>
  <c r="CA356" i="5" s="1"/>
  <c r="AS356" i="5" s="1"/>
  <c r="D356" i="5"/>
  <c r="E355" i="5"/>
  <c r="C355" i="5" s="1"/>
  <c r="CG355" i="5" s="1"/>
  <c r="CA355" i="5" s="1"/>
  <c r="AS355" i="5" s="1"/>
  <c r="D355" i="5"/>
  <c r="E354" i="5"/>
  <c r="C354" i="5" s="1"/>
  <c r="CG354" i="5" s="1"/>
  <c r="CA354" i="5" s="1"/>
  <c r="AS354" i="5" s="1"/>
  <c r="D354" i="5"/>
  <c r="E353" i="5"/>
  <c r="C353" i="5" s="1"/>
  <c r="CG353" i="5" s="1"/>
  <c r="CA353" i="5" s="1"/>
  <c r="AS353" i="5" s="1"/>
  <c r="D353" i="5"/>
  <c r="E352" i="5"/>
  <c r="C352" i="5" s="1"/>
  <c r="CG352" i="5" s="1"/>
  <c r="CA352" i="5" s="1"/>
  <c r="AS352" i="5" s="1"/>
  <c r="D352" i="5"/>
  <c r="E351" i="5"/>
  <c r="C351" i="5" s="1"/>
  <c r="CG351" i="5" s="1"/>
  <c r="CA351" i="5" s="1"/>
  <c r="AS351" i="5" s="1"/>
  <c r="D351" i="5"/>
  <c r="E350" i="5"/>
  <c r="C350" i="5" s="1"/>
  <c r="CG350" i="5" s="1"/>
  <c r="CA350" i="5" s="1"/>
  <c r="AS350" i="5" s="1"/>
  <c r="D350" i="5"/>
  <c r="E349" i="5"/>
  <c r="C349" i="5" s="1"/>
  <c r="CG349" i="5" s="1"/>
  <c r="CA349" i="5" s="1"/>
  <c r="AS349" i="5" s="1"/>
  <c r="D349" i="5"/>
  <c r="E348" i="5"/>
  <c r="C348" i="5" s="1"/>
  <c r="CG348" i="5" s="1"/>
  <c r="CA348" i="5" s="1"/>
  <c r="AS348" i="5" s="1"/>
  <c r="D348" i="5"/>
  <c r="E347" i="5"/>
  <c r="C347" i="5" s="1"/>
  <c r="CG347" i="5" s="1"/>
  <c r="CA347" i="5" s="1"/>
  <c r="AS347" i="5" s="1"/>
  <c r="D347" i="5"/>
  <c r="E346" i="5"/>
  <c r="C346" i="5" s="1"/>
  <c r="CG346" i="5" s="1"/>
  <c r="CA346" i="5" s="1"/>
  <c r="AS346" i="5" s="1"/>
  <c r="D346" i="5"/>
  <c r="E345" i="5"/>
  <c r="C345" i="5" s="1"/>
  <c r="CG345" i="5" s="1"/>
  <c r="CA345" i="5" s="1"/>
  <c r="AS345" i="5" s="1"/>
  <c r="D345" i="5"/>
  <c r="E340" i="5"/>
  <c r="C340" i="5" s="1"/>
  <c r="CG340" i="5" s="1"/>
  <c r="CA340" i="5" s="1"/>
  <c r="AS340" i="5" s="1"/>
  <c r="D340" i="5"/>
  <c r="E339" i="5"/>
  <c r="C339" i="5" s="1"/>
  <c r="CG339" i="5" s="1"/>
  <c r="CA339" i="5" s="1"/>
  <c r="AS339" i="5" s="1"/>
  <c r="D339" i="5"/>
  <c r="E338" i="5"/>
  <c r="C338" i="5" s="1"/>
  <c r="CG338" i="5" s="1"/>
  <c r="CA338" i="5" s="1"/>
  <c r="AS338" i="5" s="1"/>
  <c r="D338" i="5"/>
  <c r="E337" i="5"/>
  <c r="C337" i="5" s="1"/>
  <c r="CG337" i="5" s="1"/>
  <c r="CA337" i="5" s="1"/>
  <c r="AS337" i="5" s="1"/>
  <c r="D337" i="5"/>
  <c r="E336" i="5"/>
  <c r="C336" i="5" s="1"/>
  <c r="CG336" i="5" s="1"/>
  <c r="CA336" i="5" s="1"/>
  <c r="AS336" i="5" s="1"/>
  <c r="D336" i="5"/>
  <c r="E335" i="5"/>
  <c r="C335" i="5" s="1"/>
  <c r="CG335" i="5" s="1"/>
  <c r="CA335" i="5" s="1"/>
  <c r="AS335" i="5" s="1"/>
  <c r="D335" i="5"/>
  <c r="E334" i="5"/>
  <c r="C334" i="5" s="1"/>
  <c r="CG334" i="5" s="1"/>
  <c r="CA334" i="5" s="1"/>
  <c r="AS334" i="5" s="1"/>
  <c r="D334" i="5"/>
  <c r="E333" i="5"/>
  <c r="C333" i="5" s="1"/>
  <c r="CG333" i="5" s="1"/>
  <c r="CA333" i="5" s="1"/>
  <c r="AS333" i="5" s="1"/>
  <c r="D333" i="5"/>
  <c r="E332" i="5"/>
  <c r="C332" i="5" s="1"/>
  <c r="CG332" i="5" s="1"/>
  <c r="CA332" i="5" s="1"/>
  <c r="AS332" i="5" s="1"/>
  <c r="D332" i="5"/>
  <c r="E331" i="5"/>
  <c r="C331" i="5" s="1"/>
  <c r="CG331" i="5" s="1"/>
  <c r="CA331" i="5" s="1"/>
  <c r="AS331" i="5" s="1"/>
  <c r="D331" i="5"/>
  <c r="E330" i="5"/>
  <c r="C330" i="5" s="1"/>
  <c r="CG330" i="5" s="1"/>
  <c r="CA330" i="5" s="1"/>
  <c r="AS330" i="5" s="1"/>
  <c r="D330" i="5"/>
  <c r="E329" i="5"/>
  <c r="C329" i="5" s="1"/>
  <c r="CG329" i="5" s="1"/>
  <c r="CA329" i="5" s="1"/>
  <c r="AS329" i="5" s="1"/>
  <c r="D329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2" i="5"/>
  <c r="B266" i="5"/>
  <c r="B224" i="5"/>
  <c r="B217" i="5"/>
  <c r="D209" i="5"/>
  <c r="C209" i="5"/>
  <c r="B208" i="5"/>
  <c r="B207" i="5"/>
  <c r="B206" i="5"/>
  <c r="B205" i="5"/>
  <c r="B204" i="5"/>
  <c r="B203" i="5"/>
  <c r="B209" i="5" s="1"/>
  <c r="D198" i="5"/>
  <c r="C198" i="5"/>
  <c r="B198" i="5"/>
  <c r="CG198" i="5" s="1"/>
  <c r="CA198" i="5" s="1"/>
  <c r="AT198" i="5" s="1"/>
  <c r="D197" i="5"/>
  <c r="C197" i="5"/>
  <c r="B197" i="5"/>
  <c r="CG197" i="5" s="1"/>
  <c r="CA197" i="5" s="1"/>
  <c r="AT197" i="5" s="1"/>
  <c r="D196" i="5"/>
  <c r="C196" i="5"/>
  <c r="B196" i="5"/>
  <c r="CG196" i="5" s="1"/>
  <c r="CA196" i="5" s="1"/>
  <c r="AT196" i="5" s="1"/>
  <c r="D195" i="5"/>
  <c r="C195" i="5"/>
  <c r="B195" i="5"/>
  <c r="CG195" i="5" s="1"/>
  <c r="CA195" i="5" s="1"/>
  <c r="AT195" i="5" s="1"/>
  <c r="D194" i="5"/>
  <c r="C194" i="5"/>
  <c r="B194" i="5"/>
  <c r="CG194" i="5" s="1"/>
  <c r="CA194" i="5" s="1"/>
  <c r="AT194" i="5" s="1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D192" i="5"/>
  <c r="C192" i="5"/>
  <c r="B192" i="5"/>
  <c r="CG192" i="5" s="1"/>
  <c r="CA192" i="5" s="1"/>
  <c r="AT192" i="5" s="1"/>
  <c r="D191" i="5"/>
  <c r="C191" i="5"/>
  <c r="B191" i="5"/>
  <c r="CG191" i="5" s="1"/>
  <c r="CA191" i="5" s="1"/>
  <c r="AT191" i="5" s="1"/>
  <c r="D190" i="5"/>
  <c r="C190" i="5"/>
  <c r="B190" i="5"/>
  <c r="CG190" i="5" s="1"/>
  <c r="CA190" i="5" s="1"/>
  <c r="AT190" i="5" s="1"/>
  <c r="D189" i="5"/>
  <c r="C189" i="5"/>
  <c r="B189" i="5"/>
  <c r="CG189" i="5" s="1"/>
  <c r="CA189" i="5" s="1"/>
  <c r="AT189" i="5" s="1"/>
  <c r="D188" i="5"/>
  <c r="C188" i="5"/>
  <c r="B188" i="5"/>
  <c r="CG188" i="5" s="1"/>
  <c r="CA188" i="5" s="1"/>
  <c r="AT188" i="5" s="1"/>
  <c r="D187" i="5"/>
  <c r="C187" i="5"/>
  <c r="B187" i="5"/>
  <c r="CG187" i="5" s="1"/>
  <c r="CA187" i="5" s="1"/>
  <c r="AT187" i="5" s="1"/>
  <c r="D186" i="5"/>
  <c r="C186" i="5"/>
  <c r="B186" i="5"/>
  <c r="CG186" i="5" s="1"/>
  <c r="CA186" i="5" s="1"/>
  <c r="AT186" i="5" s="1"/>
  <c r="D185" i="5"/>
  <c r="C185" i="5"/>
  <c r="B185" i="5"/>
  <c r="CG185" i="5" s="1"/>
  <c r="CA185" i="5" s="1"/>
  <c r="AT185" i="5" s="1"/>
  <c r="D184" i="5"/>
  <c r="C184" i="5"/>
  <c r="B184" i="5"/>
  <c r="CG184" i="5" s="1"/>
  <c r="CA184" i="5" s="1"/>
  <c r="AT184" i="5" s="1"/>
  <c r="D183" i="5"/>
  <c r="C183" i="5"/>
  <c r="B183" i="5"/>
  <c r="CG183" i="5" s="1"/>
  <c r="CA183" i="5" s="1"/>
  <c r="AT183" i="5" s="1"/>
  <c r="D182" i="5"/>
  <c r="C182" i="5"/>
  <c r="B182" i="5"/>
  <c r="CG182" i="5" s="1"/>
  <c r="CA182" i="5" s="1"/>
  <c r="AT182" i="5" s="1"/>
  <c r="D181" i="5"/>
  <c r="C181" i="5"/>
  <c r="B181" i="5"/>
  <c r="CG181" i="5" s="1"/>
  <c r="CA181" i="5" s="1"/>
  <c r="AT181" i="5" s="1"/>
  <c r="D180" i="5"/>
  <c r="C180" i="5"/>
  <c r="B180" i="5"/>
  <c r="CG180" i="5" s="1"/>
  <c r="CA180" i="5" s="1"/>
  <c r="AT180" i="5" s="1"/>
  <c r="D179" i="5"/>
  <c r="C179" i="5"/>
  <c r="B179" i="5"/>
  <c r="CG179" i="5" s="1"/>
  <c r="CA179" i="5" s="1"/>
  <c r="AT179" i="5" s="1"/>
  <c r="D178" i="5"/>
  <c r="C178" i="5"/>
  <c r="B178" i="5"/>
  <c r="CG178" i="5" s="1"/>
  <c r="CA178" i="5" s="1"/>
  <c r="AT178" i="5" s="1"/>
  <c r="D177" i="5"/>
  <c r="C177" i="5"/>
  <c r="B177" i="5"/>
  <c r="CG177" i="5" s="1"/>
  <c r="CA177" i="5" s="1"/>
  <c r="AT177" i="5" s="1"/>
  <c r="D176" i="5"/>
  <c r="C176" i="5"/>
  <c r="B176" i="5"/>
  <c r="CG176" i="5" s="1"/>
  <c r="CA176" i="5" s="1"/>
  <c r="AT176" i="5" s="1"/>
  <c r="D175" i="5"/>
  <c r="C175" i="5"/>
  <c r="B175" i="5"/>
  <c r="CG175" i="5" s="1"/>
  <c r="CA175" i="5" s="1"/>
  <c r="AT175" i="5" s="1"/>
  <c r="D174" i="5"/>
  <c r="C174" i="5"/>
  <c r="B174" i="5"/>
  <c r="CG174" i="5" s="1"/>
  <c r="CA174" i="5" s="1"/>
  <c r="AT174" i="5" s="1"/>
  <c r="D173" i="5"/>
  <c r="C173" i="5"/>
  <c r="B173" i="5"/>
  <c r="CG173" i="5" s="1"/>
  <c r="CA173" i="5" s="1"/>
  <c r="AT173" i="5" s="1"/>
  <c r="D172" i="5"/>
  <c r="C172" i="5"/>
  <c r="B172" i="5"/>
  <c r="CG172" i="5" s="1"/>
  <c r="CA172" i="5" s="1"/>
  <c r="AT172" i="5" s="1"/>
  <c r="D171" i="5"/>
  <c r="C171" i="5"/>
  <c r="B171" i="5"/>
  <c r="CG171" i="5" s="1"/>
  <c r="CA171" i="5" s="1"/>
  <c r="AT171" i="5" s="1"/>
  <c r="D170" i="5"/>
  <c r="C170" i="5"/>
  <c r="B170" i="5"/>
  <c r="CG170" i="5" s="1"/>
  <c r="CA170" i="5" s="1"/>
  <c r="AT170" i="5" s="1"/>
  <c r="D169" i="5"/>
  <c r="C169" i="5"/>
  <c r="B169" i="5"/>
  <c r="CG169" i="5" s="1"/>
  <c r="CA169" i="5" s="1"/>
  <c r="AT169" i="5" s="1"/>
  <c r="D168" i="5"/>
  <c r="C168" i="5"/>
  <c r="B168" i="5"/>
  <c r="CG168" i="5" s="1"/>
  <c r="CA168" i="5" s="1"/>
  <c r="AT168" i="5" s="1"/>
  <c r="D167" i="5"/>
  <c r="C167" i="5"/>
  <c r="B167" i="5"/>
  <c r="CG167" i="5" s="1"/>
  <c r="CA167" i="5" s="1"/>
  <c r="AT167" i="5" s="1"/>
  <c r="D166" i="5"/>
  <c r="C166" i="5"/>
  <c r="B166" i="5"/>
  <c r="CG166" i="5" s="1"/>
  <c r="CA166" i="5" s="1"/>
  <c r="AT166" i="5" s="1"/>
  <c r="B141" i="5"/>
  <c r="CG141" i="5" s="1"/>
  <c r="CA141" i="5" s="1"/>
  <c r="M141" i="5" s="1"/>
  <c r="B140" i="5"/>
  <c r="CG140" i="5" s="1"/>
  <c r="CA140" i="5" s="1"/>
  <c r="M140" i="5" s="1"/>
  <c r="B139" i="5"/>
  <c r="CG139" i="5" s="1"/>
  <c r="CA139" i="5" s="1"/>
  <c r="M139" i="5" s="1"/>
  <c r="B135" i="5"/>
  <c r="B134" i="5"/>
  <c r="B130" i="5"/>
  <c r="B129" i="5"/>
  <c r="F125" i="5"/>
  <c r="E125" i="5"/>
  <c r="D125" i="5"/>
  <c r="C125" i="5"/>
  <c r="B125" i="5"/>
  <c r="F117" i="5"/>
  <c r="E117" i="5"/>
  <c r="D117" i="5"/>
  <c r="C117" i="5"/>
  <c r="B117" i="5"/>
  <c r="F109" i="5"/>
  <c r="E109" i="5"/>
  <c r="D109" i="5"/>
  <c r="C109" i="5"/>
  <c r="B109" i="5"/>
  <c r="G80" i="5"/>
  <c r="F80" i="5"/>
  <c r="E80" i="5"/>
  <c r="D80" i="5"/>
  <c r="C80" i="5"/>
  <c r="B79" i="5"/>
  <c r="B78" i="5"/>
  <c r="B77" i="5"/>
  <c r="B76" i="5"/>
  <c r="G73" i="5"/>
  <c r="F73" i="5"/>
  <c r="E73" i="5"/>
  <c r="D73" i="5"/>
  <c r="C73" i="5"/>
  <c r="B72" i="5"/>
  <c r="B71" i="5"/>
  <c r="B70" i="5"/>
  <c r="B69" i="5"/>
  <c r="G66" i="5"/>
  <c r="F66" i="5"/>
  <c r="E66" i="5"/>
  <c r="D66" i="5"/>
  <c r="C66" i="5"/>
  <c r="B65" i="5"/>
  <c r="B64" i="5"/>
  <c r="B63" i="5"/>
  <c r="B62" i="5"/>
  <c r="B61" i="5"/>
  <c r="D56" i="5"/>
  <c r="CG56" i="5" s="1"/>
  <c r="CA56" i="5" s="1"/>
  <c r="AV56" i="5" s="1"/>
  <c r="CA55" i="5"/>
  <c r="AV55" i="5" s="1"/>
  <c r="D55" i="5"/>
  <c r="CG55" i="5" s="1"/>
  <c r="D54" i="5"/>
  <c r="CG54" i="5" s="1"/>
  <c r="CA54" i="5" s="1"/>
  <c r="AV54" i="5" s="1"/>
  <c r="CA53" i="5"/>
  <c r="AV53" i="5" s="1"/>
  <c r="D53" i="5"/>
  <c r="CG53" i="5" s="1"/>
  <c r="D52" i="5"/>
  <c r="CG52" i="5" s="1"/>
  <c r="CA52" i="5" s="1"/>
  <c r="AV52" i="5" s="1"/>
  <c r="CA51" i="5"/>
  <c r="AV51" i="5" s="1"/>
  <c r="D51" i="5"/>
  <c r="CG51" i="5" s="1"/>
  <c r="D50" i="5"/>
  <c r="CG50" i="5" s="1"/>
  <c r="CA50" i="5" s="1"/>
  <c r="AV50" i="5" s="1"/>
  <c r="CA49" i="5"/>
  <c r="AV49" i="5" s="1"/>
  <c r="D49" i="5"/>
  <c r="CG49" i="5" s="1"/>
  <c r="D48" i="5"/>
  <c r="CG48" i="5" s="1"/>
  <c r="CA48" i="5" s="1"/>
  <c r="AV48" i="5" s="1"/>
  <c r="CA47" i="5"/>
  <c r="AV47" i="5" s="1"/>
  <c r="D47" i="5"/>
  <c r="CG47" i="5" s="1"/>
  <c r="D46" i="5"/>
  <c r="CG46" i="5" s="1"/>
  <c r="CA46" i="5" s="1"/>
  <c r="AV46" i="5" s="1"/>
  <c r="CA45" i="5"/>
  <c r="AV45" i="5" s="1"/>
  <c r="D45" i="5"/>
  <c r="CG45" i="5" s="1"/>
  <c r="D44" i="5"/>
  <c r="CG44" i="5" s="1"/>
  <c r="CA44" i="5" s="1"/>
  <c r="AV44" i="5" s="1"/>
  <c r="D43" i="5"/>
  <c r="CG43" i="5" s="1"/>
  <c r="CA43" i="5" s="1"/>
  <c r="AV43" i="5" s="1"/>
  <c r="CG42" i="5"/>
  <c r="CA42" i="5" s="1"/>
  <c r="AV42" i="5" s="1"/>
  <c r="D42" i="5"/>
  <c r="CG41" i="5"/>
  <c r="CA41" i="5"/>
  <c r="AV41" i="5" s="1"/>
  <c r="D41" i="5"/>
  <c r="D40" i="5"/>
  <c r="CG40" i="5" s="1"/>
  <c r="CA40" i="5" s="1"/>
  <c r="AV40" i="5" s="1"/>
  <c r="D39" i="5"/>
  <c r="CG39" i="5" s="1"/>
  <c r="CA39" i="5" s="1"/>
  <c r="AV39" i="5" s="1"/>
  <c r="CG38" i="5"/>
  <c r="CA38" i="5" s="1"/>
  <c r="AV38" i="5" s="1"/>
  <c r="D38" i="5"/>
  <c r="CG37" i="5"/>
  <c r="CA37" i="5"/>
  <c r="AV37" i="5" s="1"/>
  <c r="D37" i="5"/>
  <c r="CG36" i="5"/>
  <c r="CA36" i="5"/>
  <c r="AV36" i="5" s="1"/>
  <c r="D36" i="5"/>
  <c r="CG35" i="5"/>
  <c r="CA35" i="5"/>
  <c r="AV35" i="5" s="1"/>
  <c r="D35" i="5"/>
  <c r="CG34" i="5"/>
  <c r="CA34" i="5"/>
  <c r="AV34" i="5" s="1"/>
  <c r="D34" i="5"/>
  <c r="CG33" i="5"/>
  <c r="CA33" i="5"/>
  <c r="AV33" i="5" s="1"/>
  <c r="D33" i="5"/>
  <c r="CG32" i="5"/>
  <c r="CA32" i="5"/>
  <c r="AV32" i="5" s="1"/>
  <c r="D32" i="5"/>
  <c r="CL31" i="5"/>
  <c r="CK31" i="5"/>
  <c r="CJ31" i="5"/>
  <c r="CD31" i="5" s="1"/>
  <c r="CI31" i="5"/>
  <c r="CC31" i="5" s="1"/>
  <c r="CH31" i="5"/>
  <c r="CF31" i="5"/>
  <c r="CE31" i="5"/>
  <c r="CB31" i="5"/>
  <c r="D31" i="5"/>
  <c r="CA26" i="5"/>
  <c r="AV26" i="5" s="1"/>
  <c r="D26" i="5"/>
  <c r="C26" i="5"/>
  <c r="B26" i="5"/>
  <c r="CG26" i="5" s="1"/>
  <c r="D25" i="5"/>
  <c r="B25" i="5" s="1"/>
  <c r="CG25" i="5" s="1"/>
  <c r="CA25" i="5" s="1"/>
  <c r="AV25" i="5" s="1"/>
  <c r="C25" i="5"/>
  <c r="CA24" i="5"/>
  <c r="AV24" i="5" s="1"/>
  <c r="D24" i="5"/>
  <c r="C24" i="5"/>
  <c r="B24" i="5"/>
  <c r="CG24" i="5" s="1"/>
  <c r="D23" i="5"/>
  <c r="B23" i="5" s="1"/>
  <c r="CG23" i="5" s="1"/>
  <c r="CA23" i="5" s="1"/>
  <c r="AV23" i="5" s="1"/>
  <c r="C23" i="5"/>
  <c r="D22" i="5"/>
  <c r="C22" i="5"/>
  <c r="C21" i="5" s="1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0" i="5"/>
  <c r="C20" i="5"/>
  <c r="B20" i="5"/>
  <c r="CG20" i="5" s="1"/>
  <c r="CA20" i="5" s="1"/>
  <c r="AV20" i="5" s="1"/>
  <c r="D19" i="5"/>
  <c r="B19" i="5" s="1"/>
  <c r="CG19" i="5" s="1"/>
  <c r="CA19" i="5" s="1"/>
  <c r="AV19" i="5" s="1"/>
  <c r="C19" i="5"/>
  <c r="D18" i="5"/>
  <c r="C18" i="5"/>
  <c r="B18" i="5"/>
  <c r="CG18" i="5" s="1"/>
  <c r="CA18" i="5" s="1"/>
  <c r="AV18" i="5" s="1"/>
  <c r="D17" i="5"/>
  <c r="B17" i="5" s="1"/>
  <c r="CG17" i="5" s="1"/>
  <c r="CA17" i="5" s="1"/>
  <c r="AV17" i="5" s="1"/>
  <c r="C17" i="5"/>
  <c r="D16" i="5"/>
  <c r="C16" i="5"/>
  <c r="B16" i="5"/>
  <c r="CG16" i="5" s="1"/>
  <c r="CA16" i="5" s="1"/>
  <c r="AV16" i="5" s="1"/>
  <c r="D15" i="5"/>
  <c r="B15" i="5" s="1"/>
  <c r="CG15" i="5" s="1"/>
  <c r="CA15" i="5" s="1"/>
  <c r="AV15" i="5" s="1"/>
  <c r="C15" i="5"/>
  <c r="D14" i="5"/>
  <c r="C14" i="5"/>
  <c r="B14" i="5"/>
  <c r="CG14" i="5" s="1"/>
  <c r="CA14" i="5" s="1"/>
  <c r="AV14" i="5" s="1"/>
  <c r="D13" i="5"/>
  <c r="B13" i="5" s="1"/>
  <c r="C13" i="5"/>
  <c r="A5" i="5"/>
  <c r="A4" i="5"/>
  <c r="A3" i="5"/>
  <c r="A2" i="5"/>
  <c r="CG13" i="5" l="1"/>
  <c r="CM31" i="5"/>
  <c r="CU31" i="5" s="1"/>
  <c r="D21" i="5"/>
  <c r="B21" i="5" s="1"/>
  <c r="A400" i="5" s="1"/>
  <c r="B22" i="5"/>
  <c r="CG22" i="5" s="1"/>
  <c r="CA22" i="5" s="1"/>
  <c r="AV22" i="5" s="1"/>
  <c r="CG31" i="5"/>
  <c r="CA31" i="5" s="1"/>
  <c r="B73" i="5"/>
  <c r="B66" i="5"/>
  <c r="B80" i="5"/>
  <c r="AV31" i="5" l="1"/>
  <c r="B400" i="5"/>
  <c r="CA13" i="5"/>
  <c r="AV13" i="5" s="1"/>
  <c r="E364" i="4" l="1"/>
  <c r="D364" i="4"/>
  <c r="C364" i="4"/>
  <c r="CG364" i="4" s="1"/>
  <c r="CA364" i="4" s="1"/>
  <c r="AS364" i="4" s="1"/>
  <c r="E363" i="4"/>
  <c r="D363" i="4"/>
  <c r="C363" i="4" s="1"/>
  <c r="CG363" i="4" s="1"/>
  <c r="CA363" i="4" s="1"/>
  <c r="AS363" i="4" s="1"/>
  <c r="E362" i="4"/>
  <c r="D362" i="4"/>
  <c r="C362" i="4"/>
  <c r="CG362" i="4" s="1"/>
  <c r="CA362" i="4" s="1"/>
  <c r="AS362" i="4" s="1"/>
  <c r="E361" i="4"/>
  <c r="D361" i="4"/>
  <c r="C361" i="4" s="1"/>
  <c r="CG361" i="4" s="1"/>
  <c r="CA361" i="4" s="1"/>
  <c r="AS361" i="4" s="1"/>
  <c r="E356" i="4"/>
  <c r="D356" i="4"/>
  <c r="C356" i="4"/>
  <c r="CG356" i="4" s="1"/>
  <c r="CA356" i="4" s="1"/>
  <c r="AS356" i="4" s="1"/>
  <c r="CG355" i="4"/>
  <c r="CA355" i="4" s="1"/>
  <c r="AS355" i="4"/>
  <c r="E355" i="4"/>
  <c r="D355" i="4"/>
  <c r="C355" i="4" s="1"/>
  <c r="CA354" i="4"/>
  <c r="AS354" i="4" s="1"/>
  <c r="E354" i="4"/>
  <c r="D354" i="4"/>
  <c r="C354" i="4"/>
  <c r="CG354" i="4" s="1"/>
  <c r="E353" i="4"/>
  <c r="D353" i="4"/>
  <c r="C353" i="4" s="1"/>
  <c r="CG353" i="4" s="1"/>
  <c r="CA353" i="4" s="1"/>
  <c r="AS353" i="4" s="1"/>
  <c r="E352" i="4"/>
  <c r="D352" i="4"/>
  <c r="C352" i="4"/>
  <c r="CG352" i="4" s="1"/>
  <c r="CA352" i="4" s="1"/>
  <c r="AS352" i="4" s="1"/>
  <c r="CG351" i="4"/>
  <c r="CA351" i="4" s="1"/>
  <c r="AS351" i="4"/>
  <c r="E351" i="4"/>
  <c r="D351" i="4"/>
  <c r="C351" i="4" s="1"/>
  <c r="CA350" i="4"/>
  <c r="AS350" i="4" s="1"/>
  <c r="E350" i="4"/>
  <c r="D350" i="4"/>
  <c r="C350" i="4"/>
  <c r="CG350" i="4" s="1"/>
  <c r="E349" i="4"/>
  <c r="D349" i="4"/>
  <c r="C349" i="4" s="1"/>
  <c r="CG349" i="4" s="1"/>
  <c r="CA349" i="4" s="1"/>
  <c r="AS349" i="4" s="1"/>
  <c r="E348" i="4"/>
  <c r="D348" i="4"/>
  <c r="C348" i="4"/>
  <c r="CG348" i="4" s="1"/>
  <c r="CA348" i="4" s="1"/>
  <c r="AS348" i="4" s="1"/>
  <c r="CG347" i="4"/>
  <c r="CA347" i="4" s="1"/>
  <c r="AS347" i="4"/>
  <c r="E347" i="4"/>
  <c r="D347" i="4"/>
  <c r="C347" i="4" s="1"/>
  <c r="CA346" i="4"/>
  <c r="AS346" i="4" s="1"/>
  <c r="E346" i="4"/>
  <c r="D346" i="4"/>
  <c r="C346" i="4"/>
  <c r="CG346" i="4" s="1"/>
  <c r="E345" i="4"/>
  <c r="D345" i="4"/>
  <c r="C345" i="4" s="1"/>
  <c r="CG345" i="4" s="1"/>
  <c r="CA345" i="4" s="1"/>
  <c r="AS345" i="4" s="1"/>
  <c r="E340" i="4"/>
  <c r="D340" i="4"/>
  <c r="C340" i="4"/>
  <c r="CG340" i="4" s="1"/>
  <c r="CA340" i="4" s="1"/>
  <c r="AS340" i="4" s="1"/>
  <c r="CG339" i="4"/>
  <c r="CA339" i="4" s="1"/>
  <c r="AS339" i="4"/>
  <c r="E339" i="4"/>
  <c r="D339" i="4"/>
  <c r="C339" i="4" s="1"/>
  <c r="E338" i="4"/>
  <c r="D338" i="4"/>
  <c r="C338" i="4"/>
  <c r="CG338" i="4" s="1"/>
  <c r="CA338" i="4" s="1"/>
  <c r="AS338" i="4" s="1"/>
  <c r="E337" i="4"/>
  <c r="D337" i="4"/>
  <c r="C337" i="4" s="1"/>
  <c r="CG337" i="4" s="1"/>
  <c r="CA337" i="4" s="1"/>
  <c r="AS337" i="4" s="1"/>
  <c r="E336" i="4"/>
  <c r="D336" i="4"/>
  <c r="C336" i="4"/>
  <c r="CG336" i="4" s="1"/>
  <c r="CA336" i="4" s="1"/>
  <c r="AS336" i="4" s="1"/>
  <c r="CG335" i="4"/>
  <c r="CA335" i="4" s="1"/>
  <c r="AS335" i="4"/>
  <c r="E335" i="4"/>
  <c r="D335" i="4"/>
  <c r="C335" i="4" s="1"/>
  <c r="CA334" i="4"/>
  <c r="AS334" i="4" s="1"/>
  <c r="E334" i="4"/>
  <c r="D334" i="4"/>
  <c r="C334" i="4"/>
  <c r="CG334" i="4" s="1"/>
  <c r="E333" i="4"/>
  <c r="D333" i="4"/>
  <c r="C333" i="4" s="1"/>
  <c r="CG333" i="4" s="1"/>
  <c r="CA333" i="4" s="1"/>
  <c r="AS333" i="4" s="1"/>
  <c r="E332" i="4"/>
  <c r="D332" i="4"/>
  <c r="C332" i="4"/>
  <c r="CG332" i="4" s="1"/>
  <c r="CA332" i="4" s="1"/>
  <c r="AS332" i="4" s="1"/>
  <c r="CG331" i="4"/>
  <c r="CA331" i="4" s="1"/>
  <c r="AS331" i="4"/>
  <c r="E331" i="4"/>
  <c r="D331" i="4"/>
  <c r="C331" i="4" s="1"/>
  <c r="CA330" i="4"/>
  <c r="AS330" i="4" s="1"/>
  <c r="E330" i="4"/>
  <c r="D330" i="4"/>
  <c r="C330" i="4"/>
  <c r="CG330" i="4" s="1"/>
  <c r="E329" i="4"/>
  <c r="D329" i="4"/>
  <c r="C329" i="4" s="1"/>
  <c r="CG329" i="4" s="1"/>
  <c r="CA329" i="4" s="1"/>
  <c r="AS329" i="4" s="1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2" i="4"/>
  <c r="B266" i="4"/>
  <c r="B224" i="4"/>
  <c r="B217" i="4"/>
  <c r="D209" i="4"/>
  <c r="C209" i="4"/>
  <c r="B208" i="4"/>
  <c r="B207" i="4"/>
  <c r="B206" i="4"/>
  <c r="B205" i="4"/>
  <c r="B204" i="4"/>
  <c r="B203" i="4"/>
  <c r="D198" i="4"/>
  <c r="C198" i="4"/>
  <c r="AT197" i="4"/>
  <c r="D197" i="4"/>
  <c r="C197" i="4"/>
  <c r="B197" i="4"/>
  <c r="CG197" i="4" s="1"/>
  <c r="CA197" i="4" s="1"/>
  <c r="CG196" i="4"/>
  <c r="CA196" i="4" s="1"/>
  <c r="AT196" i="4" s="1"/>
  <c r="D196" i="4"/>
  <c r="C196" i="4"/>
  <c r="B196" i="4" s="1"/>
  <c r="CG195" i="4"/>
  <c r="CA195" i="4" s="1"/>
  <c r="AT195" i="4" s="1"/>
  <c r="D195" i="4"/>
  <c r="C195" i="4"/>
  <c r="B195" i="4" s="1"/>
  <c r="D194" i="4"/>
  <c r="D193" i="4" s="1"/>
  <c r="C194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C193" i="4"/>
  <c r="AT192" i="4"/>
  <c r="D192" i="4"/>
  <c r="C192" i="4"/>
  <c r="B192" i="4"/>
  <c r="CG192" i="4" s="1"/>
  <c r="CA192" i="4" s="1"/>
  <c r="CG191" i="4"/>
  <c r="CA191" i="4" s="1"/>
  <c r="AT191" i="4"/>
  <c r="D191" i="4"/>
  <c r="C191" i="4"/>
  <c r="B191" i="4" s="1"/>
  <c r="D190" i="4"/>
  <c r="C190" i="4"/>
  <c r="B190" i="4"/>
  <c r="CG190" i="4" s="1"/>
  <c r="CA190" i="4" s="1"/>
  <c r="AT190" i="4" s="1"/>
  <c r="D189" i="4"/>
  <c r="C189" i="4"/>
  <c r="B189" i="4" s="1"/>
  <c r="CG189" i="4" s="1"/>
  <c r="CA189" i="4" s="1"/>
  <c r="AT189" i="4" s="1"/>
  <c r="D188" i="4"/>
  <c r="C188" i="4"/>
  <c r="B188" i="4"/>
  <c r="CG188" i="4" s="1"/>
  <c r="CA188" i="4" s="1"/>
  <c r="AT188" i="4" s="1"/>
  <c r="CG187" i="4"/>
  <c r="CA187" i="4" s="1"/>
  <c r="AT187" i="4"/>
  <c r="D187" i="4"/>
  <c r="C187" i="4"/>
  <c r="B187" i="4" s="1"/>
  <c r="D186" i="4"/>
  <c r="C186" i="4"/>
  <c r="B186" i="4" s="1"/>
  <c r="CG186" i="4" s="1"/>
  <c r="CA186" i="4" s="1"/>
  <c r="AT186" i="4" s="1"/>
  <c r="D185" i="4"/>
  <c r="C185" i="4"/>
  <c r="B185" i="4" s="1"/>
  <c r="CG185" i="4" s="1"/>
  <c r="CA185" i="4" s="1"/>
  <c r="AT185" i="4" s="1"/>
  <c r="AT184" i="4"/>
  <c r="D184" i="4"/>
  <c r="C184" i="4"/>
  <c r="B184" i="4"/>
  <c r="CG184" i="4" s="1"/>
  <c r="CA184" i="4" s="1"/>
  <c r="CG183" i="4"/>
  <c r="CA183" i="4" s="1"/>
  <c r="AT183" i="4" s="1"/>
  <c r="D183" i="4"/>
  <c r="C183" i="4"/>
  <c r="B183" i="4" s="1"/>
  <c r="D182" i="4"/>
  <c r="C182" i="4"/>
  <c r="B182" i="4"/>
  <c r="CG182" i="4" s="1"/>
  <c r="CA182" i="4" s="1"/>
  <c r="AT182" i="4" s="1"/>
  <c r="D181" i="4"/>
  <c r="C181" i="4"/>
  <c r="B181" i="4" s="1"/>
  <c r="CG181" i="4" s="1"/>
  <c r="CA181" i="4" s="1"/>
  <c r="AT181" i="4" s="1"/>
  <c r="AT180" i="4"/>
  <c r="D180" i="4"/>
  <c r="C180" i="4"/>
  <c r="B180" i="4"/>
  <c r="CG180" i="4" s="1"/>
  <c r="CA180" i="4" s="1"/>
  <c r="CG179" i="4"/>
  <c r="CA179" i="4" s="1"/>
  <c r="AT179" i="4"/>
  <c r="D179" i="4"/>
  <c r="C179" i="4"/>
  <c r="B179" i="4" s="1"/>
  <c r="D178" i="4"/>
  <c r="C178" i="4"/>
  <c r="B178" i="4"/>
  <c r="CG178" i="4" s="1"/>
  <c r="CA178" i="4" s="1"/>
  <c r="AT178" i="4" s="1"/>
  <c r="D177" i="4"/>
  <c r="C177" i="4"/>
  <c r="AT176" i="4"/>
  <c r="D176" i="4"/>
  <c r="C176" i="4"/>
  <c r="B176" i="4"/>
  <c r="CG176" i="4" s="1"/>
  <c r="CA176" i="4" s="1"/>
  <c r="CG175" i="4"/>
  <c r="CA175" i="4" s="1"/>
  <c r="AT175" i="4"/>
  <c r="D175" i="4"/>
  <c r="C175" i="4"/>
  <c r="B175" i="4" s="1"/>
  <c r="D174" i="4"/>
  <c r="C174" i="4"/>
  <c r="B174" i="4"/>
  <c r="CG174" i="4" s="1"/>
  <c r="CA174" i="4" s="1"/>
  <c r="AT174" i="4" s="1"/>
  <c r="D173" i="4"/>
  <c r="C173" i="4"/>
  <c r="B173" i="4" s="1"/>
  <c r="CG173" i="4" s="1"/>
  <c r="CA173" i="4" s="1"/>
  <c r="AT173" i="4" s="1"/>
  <c r="D172" i="4"/>
  <c r="C172" i="4"/>
  <c r="B172" i="4"/>
  <c r="CG172" i="4" s="1"/>
  <c r="CA172" i="4" s="1"/>
  <c r="AT172" i="4" s="1"/>
  <c r="CG171" i="4"/>
  <c r="CA171" i="4" s="1"/>
  <c r="AT171" i="4"/>
  <c r="D171" i="4"/>
  <c r="C171" i="4"/>
  <c r="B171" i="4" s="1"/>
  <c r="D170" i="4"/>
  <c r="C170" i="4"/>
  <c r="B170" i="4" s="1"/>
  <c r="CG170" i="4" s="1"/>
  <c r="CA170" i="4" s="1"/>
  <c r="AT170" i="4" s="1"/>
  <c r="D169" i="4"/>
  <c r="C169" i="4"/>
  <c r="B169" i="4" s="1"/>
  <c r="CG169" i="4" s="1"/>
  <c r="CA169" i="4" s="1"/>
  <c r="AT169" i="4" s="1"/>
  <c r="AT168" i="4"/>
  <c r="D168" i="4"/>
  <c r="C168" i="4"/>
  <c r="B168" i="4"/>
  <c r="CG168" i="4" s="1"/>
  <c r="CA168" i="4" s="1"/>
  <c r="CG167" i="4"/>
  <c r="CA167" i="4" s="1"/>
  <c r="AT167" i="4" s="1"/>
  <c r="D167" i="4"/>
  <c r="C167" i="4"/>
  <c r="B167" i="4" s="1"/>
  <c r="D166" i="4"/>
  <c r="C166" i="4"/>
  <c r="B166" i="4"/>
  <c r="CG166" i="4" s="1"/>
  <c r="CA166" i="4" s="1"/>
  <c r="AT166" i="4" s="1"/>
  <c r="B141" i="4"/>
  <c r="CG141" i="4" s="1"/>
  <c r="CA141" i="4" s="1"/>
  <c r="M141" i="4" s="1"/>
  <c r="CG140" i="4"/>
  <c r="CA140" i="4" s="1"/>
  <c r="M140" i="4" s="1"/>
  <c r="B140" i="4"/>
  <c r="CG139" i="4"/>
  <c r="CA139" i="4" s="1"/>
  <c r="M139" i="4" s="1"/>
  <c r="B139" i="4"/>
  <c r="B135" i="4"/>
  <c r="B134" i="4"/>
  <c r="B130" i="4"/>
  <c r="B129" i="4"/>
  <c r="F125" i="4"/>
  <c r="E125" i="4"/>
  <c r="D125" i="4"/>
  <c r="C125" i="4"/>
  <c r="B125" i="4"/>
  <c r="F117" i="4"/>
  <c r="E117" i="4"/>
  <c r="D117" i="4"/>
  <c r="C117" i="4"/>
  <c r="B117" i="4"/>
  <c r="F109" i="4"/>
  <c r="E109" i="4"/>
  <c r="D109" i="4"/>
  <c r="C109" i="4"/>
  <c r="B109" i="4"/>
  <c r="G80" i="4"/>
  <c r="F80" i="4"/>
  <c r="E80" i="4"/>
  <c r="D80" i="4"/>
  <c r="C80" i="4"/>
  <c r="B79" i="4"/>
  <c r="B78" i="4"/>
  <c r="B77" i="4"/>
  <c r="B76" i="4"/>
  <c r="G73" i="4"/>
  <c r="F73" i="4"/>
  <c r="E73" i="4"/>
  <c r="D73" i="4"/>
  <c r="C73" i="4"/>
  <c r="B72" i="4"/>
  <c r="B71" i="4"/>
  <c r="B70" i="4"/>
  <c r="B69" i="4"/>
  <c r="B73" i="4" s="1"/>
  <c r="G66" i="4"/>
  <c r="F66" i="4"/>
  <c r="E66" i="4"/>
  <c r="D66" i="4"/>
  <c r="C66" i="4"/>
  <c r="B65" i="4"/>
  <c r="B64" i="4"/>
  <c r="B63" i="4"/>
  <c r="B62" i="4"/>
  <c r="B61" i="4"/>
  <c r="CG56" i="4"/>
  <c r="CA56" i="4" s="1"/>
  <c r="AV56" i="4" s="1"/>
  <c r="D56" i="4"/>
  <c r="CG55" i="4"/>
  <c r="CA55" i="4" s="1"/>
  <c r="AV55" i="4" s="1"/>
  <c r="D55" i="4"/>
  <c r="CG54" i="4"/>
  <c r="CA54" i="4" s="1"/>
  <c r="AV54" i="4" s="1"/>
  <c r="D54" i="4"/>
  <c r="CG53" i="4"/>
  <c r="CA53" i="4" s="1"/>
  <c r="AV53" i="4" s="1"/>
  <c r="D53" i="4"/>
  <c r="CG52" i="4"/>
  <c r="CA52" i="4" s="1"/>
  <c r="AV52" i="4" s="1"/>
  <c r="D52" i="4"/>
  <c r="CG51" i="4"/>
  <c r="CA51" i="4" s="1"/>
  <c r="AV51" i="4" s="1"/>
  <c r="D51" i="4"/>
  <c r="CG50" i="4"/>
  <c r="CA50" i="4" s="1"/>
  <c r="AV50" i="4" s="1"/>
  <c r="D50" i="4"/>
  <c r="CG49" i="4"/>
  <c r="CA49" i="4" s="1"/>
  <c r="AV49" i="4" s="1"/>
  <c r="D49" i="4"/>
  <c r="CG48" i="4"/>
  <c r="CA48" i="4" s="1"/>
  <c r="AV48" i="4" s="1"/>
  <c r="D48" i="4"/>
  <c r="CG47" i="4"/>
  <c r="CA47" i="4" s="1"/>
  <c r="AV47" i="4" s="1"/>
  <c r="D47" i="4"/>
  <c r="CG46" i="4"/>
  <c r="CA46" i="4" s="1"/>
  <c r="AV46" i="4" s="1"/>
  <c r="D46" i="4"/>
  <c r="CG45" i="4"/>
  <c r="CA45" i="4" s="1"/>
  <c r="AV45" i="4" s="1"/>
  <c r="D45" i="4"/>
  <c r="CG44" i="4"/>
  <c r="CA44" i="4" s="1"/>
  <c r="AV44" i="4" s="1"/>
  <c r="D44" i="4"/>
  <c r="CG43" i="4"/>
  <c r="CA43" i="4" s="1"/>
  <c r="AV43" i="4" s="1"/>
  <c r="D43" i="4"/>
  <c r="CG42" i="4"/>
  <c r="CA42" i="4" s="1"/>
  <c r="AV42" i="4" s="1"/>
  <c r="D42" i="4"/>
  <c r="CG41" i="4"/>
  <c r="CA41" i="4" s="1"/>
  <c r="AV41" i="4" s="1"/>
  <c r="D41" i="4"/>
  <c r="CG40" i="4"/>
  <c r="CA40" i="4" s="1"/>
  <c r="AV40" i="4" s="1"/>
  <c r="D40" i="4"/>
  <c r="CG39" i="4"/>
  <c r="CA39" i="4" s="1"/>
  <c r="AV39" i="4" s="1"/>
  <c r="D39" i="4"/>
  <c r="CG38" i="4"/>
  <c r="CA38" i="4" s="1"/>
  <c r="AV38" i="4" s="1"/>
  <c r="D38" i="4"/>
  <c r="CG37" i="4"/>
  <c r="CA37" i="4" s="1"/>
  <c r="AV37" i="4" s="1"/>
  <c r="D37" i="4"/>
  <c r="CG36" i="4"/>
  <c r="CA36" i="4" s="1"/>
  <c r="AV36" i="4" s="1"/>
  <c r="D36" i="4"/>
  <c r="CG35" i="4"/>
  <c r="CA35" i="4" s="1"/>
  <c r="AV35" i="4" s="1"/>
  <c r="D35" i="4"/>
  <c r="CG34" i="4"/>
  <c r="CA34" i="4" s="1"/>
  <c r="AV34" i="4" s="1"/>
  <c r="D34" i="4"/>
  <c r="CG33" i="4"/>
  <c r="CA33" i="4" s="1"/>
  <c r="AV33" i="4" s="1"/>
  <c r="D33" i="4"/>
  <c r="CG32" i="4"/>
  <c r="CA32" i="4" s="1"/>
  <c r="AV32" i="4" s="1"/>
  <c r="D32" i="4"/>
  <c r="CL31" i="4"/>
  <c r="CK31" i="4"/>
  <c r="CJ31" i="4"/>
  <c r="CD31" i="4" s="1"/>
  <c r="CI31" i="4"/>
  <c r="CC31" i="4" s="1"/>
  <c r="CH31" i="4"/>
  <c r="CF31" i="4"/>
  <c r="CE31" i="4"/>
  <c r="CB31" i="4"/>
  <c r="CA31" i="4"/>
  <c r="D31" i="4"/>
  <c r="CG31" i="4" s="1"/>
  <c r="D26" i="4"/>
  <c r="C26" i="4"/>
  <c r="B26" i="4"/>
  <c r="CG26" i="4" s="1"/>
  <c r="CA26" i="4" s="1"/>
  <c r="AV26" i="4" s="1"/>
  <c r="D25" i="4"/>
  <c r="C25" i="4"/>
  <c r="B25" i="4" s="1"/>
  <c r="CG25" i="4" s="1"/>
  <c r="CA25" i="4" s="1"/>
  <c r="AV25" i="4" s="1"/>
  <c r="D24" i="4"/>
  <c r="C24" i="4"/>
  <c r="B24" i="4" s="1"/>
  <c r="CG24" i="4" s="1"/>
  <c r="CA24" i="4" s="1"/>
  <c r="AV24" i="4" s="1"/>
  <c r="D23" i="4"/>
  <c r="C23" i="4"/>
  <c r="D22" i="4"/>
  <c r="C22" i="4"/>
  <c r="B22" i="4"/>
  <c r="CG22" i="4" s="1"/>
  <c r="CA22" i="4" s="1"/>
  <c r="AV22" i="4" s="1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 s="1"/>
  <c r="D20" i="4"/>
  <c r="C20" i="4"/>
  <c r="B20" i="4"/>
  <c r="CG20" i="4" s="1"/>
  <c r="CA20" i="4" s="1"/>
  <c r="AV20" i="4" s="1"/>
  <c r="CG19" i="4"/>
  <c r="CA19" i="4" s="1"/>
  <c r="AV19" i="4"/>
  <c r="D19" i="4"/>
  <c r="C19" i="4"/>
  <c r="B19" i="4" s="1"/>
  <c r="D18" i="4"/>
  <c r="C18" i="4"/>
  <c r="B18" i="4" s="1"/>
  <c r="CG18" i="4" s="1"/>
  <c r="CA18" i="4" s="1"/>
  <c r="AV18" i="4" s="1"/>
  <c r="D17" i="4"/>
  <c r="C17" i="4"/>
  <c r="B17" i="4" s="1"/>
  <c r="CG17" i="4" s="1"/>
  <c r="CA17" i="4" s="1"/>
  <c r="AV17" i="4" s="1"/>
  <c r="AV16" i="4"/>
  <c r="D16" i="4"/>
  <c r="C16" i="4"/>
  <c r="B16" i="4"/>
  <c r="CG16" i="4" s="1"/>
  <c r="CA16" i="4" s="1"/>
  <c r="CG15" i="4"/>
  <c r="CA15" i="4" s="1"/>
  <c r="AV15" i="4" s="1"/>
  <c r="D15" i="4"/>
  <c r="C15" i="4"/>
  <c r="B15" i="4" s="1"/>
  <c r="D14" i="4"/>
  <c r="C14" i="4"/>
  <c r="B14" i="4"/>
  <c r="CG14" i="4" s="1"/>
  <c r="CA14" i="4" s="1"/>
  <c r="AV14" i="4" s="1"/>
  <c r="D13" i="4"/>
  <c r="C13" i="4"/>
  <c r="B13" i="4" s="1"/>
  <c r="A5" i="4"/>
  <c r="A4" i="4"/>
  <c r="A3" i="4"/>
  <c r="A2" i="4"/>
  <c r="AV31" i="4" l="1"/>
  <c r="CM31" i="4"/>
  <c r="CU31" i="4" s="1"/>
  <c r="CG13" i="4"/>
  <c r="B80" i="4"/>
  <c r="B66" i="4"/>
  <c r="B177" i="4"/>
  <c r="CG177" i="4" s="1"/>
  <c r="CA177" i="4" s="1"/>
  <c r="AT177" i="4" s="1"/>
  <c r="B23" i="4"/>
  <c r="CG23" i="4" s="1"/>
  <c r="CA23" i="4" s="1"/>
  <c r="AV23" i="4" s="1"/>
  <c r="B194" i="4"/>
  <c r="B198" i="4"/>
  <c r="CG198" i="4" s="1"/>
  <c r="CA198" i="4" s="1"/>
  <c r="AT198" i="4" s="1"/>
  <c r="B209" i="4"/>
  <c r="B193" i="4" l="1"/>
  <c r="CG194" i="4"/>
  <c r="CA194" i="4" s="1"/>
  <c r="AT194" i="4" s="1"/>
  <c r="CA13" i="4"/>
  <c r="AV13" i="4" s="1"/>
  <c r="B400" i="4"/>
  <c r="A400" i="4"/>
  <c r="E364" i="3" l="1"/>
  <c r="D364" i="3"/>
  <c r="C364" i="3"/>
  <c r="CG364" i="3" s="1"/>
  <c r="CA364" i="3" s="1"/>
  <c r="AS364" i="3" s="1"/>
  <c r="E363" i="3"/>
  <c r="D363" i="3"/>
  <c r="AS362" i="3"/>
  <c r="E362" i="3"/>
  <c r="D362" i="3"/>
  <c r="C362" i="3"/>
  <c r="CG362" i="3" s="1"/>
  <c r="CA362" i="3" s="1"/>
  <c r="E361" i="3"/>
  <c r="D361" i="3"/>
  <c r="E356" i="3"/>
  <c r="D356" i="3"/>
  <c r="C356" i="3"/>
  <c r="CG356" i="3" s="1"/>
  <c r="CA356" i="3" s="1"/>
  <c r="AS356" i="3" s="1"/>
  <c r="CG355" i="3"/>
  <c r="CA355" i="3" s="1"/>
  <c r="AS355" i="3" s="1"/>
  <c r="E355" i="3"/>
  <c r="D355" i="3"/>
  <c r="C355" i="3" s="1"/>
  <c r="CG354" i="3"/>
  <c r="CA354" i="3" s="1"/>
  <c r="AS354" i="3" s="1"/>
  <c r="E354" i="3"/>
  <c r="D354" i="3"/>
  <c r="C354" i="3" s="1"/>
  <c r="E353" i="3"/>
  <c r="D353" i="3"/>
  <c r="E352" i="3"/>
  <c r="D352" i="3"/>
  <c r="C352" i="3"/>
  <c r="CG352" i="3" s="1"/>
  <c r="CA352" i="3" s="1"/>
  <c r="AS352" i="3" s="1"/>
  <c r="E351" i="3"/>
  <c r="D351" i="3"/>
  <c r="C351" i="3" s="1"/>
  <c r="CG351" i="3" s="1"/>
  <c r="CA351" i="3" s="1"/>
  <c r="AS351" i="3" s="1"/>
  <c r="E350" i="3"/>
  <c r="D350" i="3"/>
  <c r="C350" i="3" s="1"/>
  <c r="CG350" i="3" s="1"/>
  <c r="CA350" i="3" s="1"/>
  <c r="AS350" i="3" s="1"/>
  <c r="E349" i="3"/>
  <c r="D349" i="3"/>
  <c r="E348" i="3"/>
  <c r="D348" i="3"/>
  <c r="C348" i="3"/>
  <c r="CG348" i="3" s="1"/>
  <c r="CA348" i="3" s="1"/>
  <c r="AS348" i="3" s="1"/>
  <c r="CG347" i="3"/>
  <c r="CA347" i="3" s="1"/>
  <c r="AS347" i="3" s="1"/>
  <c r="E347" i="3"/>
  <c r="D347" i="3"/>
  <c r="C347" i="3" s="1"/>
  <c r="CG346" i="3"/>
  <c r="CA346" i="3" s="1"/>
  <c r="AS346" i="3"/>
  <c r="E346" i="3"/>
  <c r="D346" i="3"/>
  <c r="C346" i="3" s="1"/>
  <c r="E345" i="3"/>
  <c r="D345" i="3"/>
  <c r="E340" i="3"/>
  <c r="D340" i="3"/>
  <c r="C340" i="3"/>
  <c r="CG340" i="3" s="1"/>
  <c r="CA340" i="3" s="1"/>
  <c r="AS340" i="3" s="1"/>
  <c r="E339" i="3"/>
  <c r="D339" i="3"/>
  <c r="C339" i="3" s="1"/>
  <c r="CG339" i="3" s="1"/>
  <c r="CA339" i="3" s="1"/>
  <c r="AS339" i="3" s="1"/>
  <c r="CG338" i="3"/>
  <c r="CA338" i="3" s="1"/>
  <c r="AS338" i="3" s="1"/>
  <c r="E338" i="3"/>
  <c r="D338" i="3"/>
  <c r="C338" i="3" s="1"/>
  <c r="E337" i="3"/>
  <c r="D337" i="3"/>
  <c r="E336" i="3"/>
  <c r="D336" i="3"/>
  <c r="C336" i="3" s="1"/>
  <c r="CG336" i="3" s="1"/>
  <c r="CA336" i="3" s="1"/>
  <c r="AS336" i="3" s="1"/>
  <c r="E335" i="3"/>
  <c r="D335" i="3"/>
  <c r="C335" i="3" s="1"/>
  <c r="CG335" i="3" s="1"/>
  <c r="CA335" i="3" s="1"/>
  <c r="AS335" i="3" s="1"/>
  <c r="E334" i="3"/>
  <c r="D334" i="3"/>
  <c r="C334" i="3" s="1"/>
  <c r="CG334" i="3" s="1"/>
  <c r="CA334" i="3" s="1"/>
  <c r="AS334" i="3" s="1"/>
  <c r="E333" i="3"/>
  <c r="D333" i="3"/>
  <c r="E332" i="3"/>
  <c r="D332" i="3"/>
  <c r="C332" i="3"/>
  <c r="CG332" i="3" s="1"/>
  <c r="CA332" i="3" s="1"/>
  <c r="AS332" i="3" s="1"/>
  <c r="E331" i="3"/>
  <c r="D331" i="3"/>
  <c r="CG330" i="3"/>
  <c r="CA330" i="3" s="1"/>
  <c r="AS330" i="3"/>
  <c r="E330" i="3"/>
  <c r="D330" i="3"/>
  <c r="C330" i="3" s="1"/>
  <c r="E329" i="3"/>
  <c r="D329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2" i="3"/>
  <c r="B266" i="3"/>
  <c r="B224" i="3"/>
  <c r="B217" i="3"/>
  <c r="D209" i="3"/>
  <c r="C209" i="3"/>
  <c r="B208" i="3"/>
  <c r="B207" i="3"/>
  <c r="B206" i="3"/>
  <c r="B205" i="3"/>
  <c r="B204" i="3"/>
  <c r="B203" i="3"/>
  <c r="CG198" i="3"/>
  <c r="CA198" i="3" s="1"/>
  <c r="AT198" i="3"/>
  <c r="D198" i="3"/>
  <c r="C198" i="3"/>
  <c r="B198" i="3" s="1"/>
  <c r="D197" i="3"/>
  <c r="C197" i="3"/>
  <c r="B197" i="3"/>
  <c r="CG197" i="3" s="1"/>
  <c r="CA197" i="3" s="1"/>
  <c r="AT197" i="3" s="1"/>
  <c r="AT196" i="3"/>
  <c r="D196" i="3"/>
  <c r="C196" i="3"/>
  <c r="B196" i="3" s="1"/>
  <c r="CG196" i="3" s="1"/>
  <c r="CA196" i="3" s="1"/>
  <c r="D195" i="3"/>
  <c r="C195" i="3"/>
  <c r="B195" i="3"/>
  <c r="CG195" i="3" s="1"/>
  <c r="CA195" i="3" s="1"/>
  <c r="AT195" i="3" s="1"/>
  <c r="D194" i="3"/>
  <c r="C194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D192" i="3"/>
  <c r="C192" i="3"/>
  <c r="B192" i="3"/>
  <c r="CG192" i="3" s="1"/>
  <c r="CA192" i="3" s="1"/>
  <c r="AT192" i="3" s="1"/>
  <c r="CG191" i="3"/>
  <c r="CA191" i="3" s="1"/>
  <c r="AT191" i="3" s="1"/>
  <c r="D191" i="3"/>
  <c r="C191" i="3"/>
  <c r="B191" i="3" s="1"/>
  <c r="CG190" i="3"/>
  <c r="CA190" i="3" s="1"/>
  <c r="AT190" i="3"/>
  <c r="D190" i="3"/>
  <c r="C190" i="3"/>
  <c r="B190" i="3" s="1"/>
  <c r="D189" i="3"/>
  <c r="C189" i="3"/>
  <c r="D188" i="3"/>
  <c r="C188" i="3"/>
  <c r="B188" i="3"/>
  <c r="CG188" i="3" s="1"/>
  <c r="CA188" i="3" s="1"/>
  <c r="AT188" i="3" s="1"/>
  <c r="D187" i="3"/>
  <c r="C187" i="3"/>
  <c r="B187" i="3" s="1"/>
  <c r="CG187" i="3" s="1"/>
  <c r="CA187" i="3" s="1"/>
  <c r="AT187" i="3" s="1"/>
  <c r="CG186" i="3"/>
  <c r="CA186" i="3" s="1"/>
  <c r="AT186" i="3" s="1"/>
  <c r="D186" i="3"/>
  <c r="C186" i="3"/>
  <c r="B186" i="3" s="1"/>
  <c r="D185" i="3"/>
  <c r="C185" i="3"/>
  <c r="D184" i="3"/>
  <c r="C184" i="3"/>
  <c r="B184" i="3" s="1"/>
  <c r="CG184" i="3" s="1"/>
  <c r="CA184" i="3" s="1"/>
  <c r="AT184" i="3" s="1"/>
  <c r="D183" i="3"/>
  <c r="C183" i="3"/>
  <c r="B183" i="3" s="1"/>
  <c r="CG183" i="3" s="1"/>
  <c r="CA183" i="3" s="1"/>
  <c r="AT183" i="3" s="1"/>
  <c r="D182" i="3"/>
  <c r="C182" i="3"/>
  <c r="B182" i="3" s="1"/>
  <c r="CG182" i="3" s="1"/>
  <c r="CA182" i="3" s="1"/>
  <c r="AT182" i="3" s="1"/>
  <c r="D181" i="3"/>
  <c r="C181" i="3"/>
  <c r="D180" i="3"/>
  <c r="C180" i="3"/>
  <c r="B180" i="3"/>
  <c r="CG180" i="3" s="1"/>
  <c r="CA180" i="3" s="1"/>
  <c r="AT180" i="3" s="1"/>
  <c r="D179" i="3"/>
  <c r="C179" i="3"/>
  <c r="CG178" i="3"/>
  <c r="CA178" i="3" s="1"/>
  <c r="AT178" i="3"/>
  <c r="D178" i="3"/>
  <c r="C178" i="3"/>
  <c r="B178" i="3" s="1"/>
  <c r="D177" i="3"/>
  <c r="C177" i="3"/>
  <c r="D176" i="3"/>
  <c r="C176" i="3"/>
  <c r="B176" i="3"/>
  <c r="CG176" i="3" s="1"/>
  <c r="CA176" i="3" s="1"/>
  <c r="AT176" i="3" s="1"/>
  <c r="CG175" i="3"/>
  <c r="CA175" i="3" s="1"/>
  <c r="AT175" i="3" s="1"/>
  <c r="D175" i="3"/>
  <c r="C175" i="3"/>
  <c r="B175" i="3" s="1"/>
  <c r="CG174" i="3"/>
  <c r="CA174" i="3" s="1"/>
  <c r="AT174" i="3"/>
  <c r="D174" i="3"/>
  <c r="C174" i="3"/>
  <c r="B174" i="3" s="1"/>
  <c r="D173" i="3"/>
  <c r="C173" i="3"/>
  <c r="D172" i="3"/>
  <c r="C172" i="3"/>
  <c r="B172" i="3"/>
  <c r="CG172" i="3" s="1"/>
  <c r="CA172" i="3" s="1"/>
  <c r="AT172" i="3" s="1"/>
  <c r="D171" i="3"/>
  <c r="C171" i="3"/>
  <c r="B171" i="3" s="1"/>
  <c r="CG171" i="3" s="1"/>
  <c r="CA171" i="3" s="1"/>
  <c r="AT171" i="3" s="1"/>
  <c r="CG170" i="3"/>
  <c r="CA170" i="3" s="1"/>
  <c r="AT170" i="3" s="1"/>
  <c r="D170" i="3"/>
  <c r="C170" i="3"/>
  <c r="B170" i="3" s="1"/>
  <c r="D169" i="3"/>
  <c r="C169" i="3"/>
  <c r="D168" i="3"/>
  <c r="C168" i="3"/>
  <c r="B168" i="3" s="1"/>
  <c r="CG168" i="3" s="1"/>
  <c r="CA168" i="3" s="1"/>
  <c r="AT168" i="3" s="1"/>
  <c r="D167" i="3"/>
  <c r="C167" i="3"/>
  <c r="B167" i="3" s="1"/>
  <c r="CG167" i="3" s="1"/>
  <c r="CA167" i="3" s="1"/>
  <c r="AT167" i="3" s="1"/>
  <c r="D166" i="3"/>
  <c r="C166" i="3"/>
  <c r="B166" i="3" s="1"/>
  <c r="CG166" i="3" s="1"/>
  <c r="CA166" i="3" s="1"/>
  <c r="AT166" i="3" s="1"/>
  <c r="B141" i="3"/>
  <c r="CG141" i="3" s="1"/>
  <c r="CA141" i="3" s="1"/>
  <c r="M141" i="3" s="1"/>
  <c r="M140" i="3"/>
  <c r="B140" i="3"/>
  <c r="CG140" i="3" s="1"/>
  <c r="CA140" i="3" s="1"/>
  <c r="B139" i="3"/>
  <c r="CG139" i="3" s="1"/>
  <c r="CA139" i="3" s="1"/>
  <c r="M139" i="3" s="1"/>
  <c r="B135" i="3"/>
  <c r="B134" i="3"/>
  <c r="B130" i="3"/>
  <c r="B129" i="3"/>
  <c r="F125" i="3"/>
  <c r="E125" i="3"/>
  <c r="D125" i="3"/>
  <c r="C125" i="3"/>
  <c r="B125" i="3"/>
  <c r="F117" i="3"/>
  <c r="E117" i="3"/>
  <c r="D117" i="3"/>
  <c r="C117" i="3"/>
  <c r="B117" i="3"/>
  <c r="F109" i="3"/>
  <c r="E109" i="3"/>
  <c r="D109" i="3"/>
  <c r="C109" i="3"/>
  <c r="B109" i="3"/>
  <c r="G80" i="3"/>
  <c r="F80" i="3"/>
  <c r="E80" i="3"/>
  <c r="D80" i="3"/>
  <c r="C80" i="3"/>
  <c r="B79" i="3"/>
  <c r="B78" i="3"/>
  <c r="B77" i="3"/>
  <c r="B76" i="3"/>
  <c r="B80" i="3" s="1"/>
  <c r="G73" i="3"/>
  <c r="F73" i="3"/>
  <c r="E73" i="3"/>
  <c r="D73" i="3"/>
  <c r="C73" i="3"/>
  <c r="B72" i="3"/>
  <c r="B71" i="3"/>
  <c r="B70" i="3"/>
  <c r="B69" i="3"/>
  <c r="G66" i="3"/>
  <c r="F66" i="3"/>
  <c r="E66" i="3"/>
  <c r="D66" i="3"/>
  <c r="C66" i="3"/>
  <c r="B65" i="3"/>
  <c r="B64" i="3"/>
  <c r="B63" i="3"/>
  <c r="B62" i="3"/>
  <c r="B66" i="3" s="1"/>
  <c r="B61" i="3"/>
  <c r="CG56" i="3"/>
  <c r="CA56" i="3"/>
  <c r="AV56" i="3"/>
  <c r="D56" i="3"/>
  <c r="CG55" i="3"/>
  <c r="CA55" i="3"/>
  <c r="AV55" i="3"/>
  <c r="D55" i="3"/>
  <c r="CG54" i="3"/>
  <c r="CA54" i="3"/>
  <c r="AV54" i="3"/>
  <c r="D54" i="3"/>
  <c r="CG53" i="3"/>
  <c r="CA53" i="3"/>
  <c r="AV53" i="3"/>
  <c r="D53" i="3"/>
  <c r="CG52" i="3"/>
  <c r="CA52" i="3"/>
  <c r="AV52" i="3"/>
  <c r="D52" i="3"/>
  <c r="CG51" i="3"/>
  <c r="CA51" i="3"/>
  <c r="AV51" i="3"/>
  <c r="D51" i="3"/>
  <c r="CG50" i="3"/>
  <c r="CA50" i="3"/>
  <c r="AV50" i="3"/>
  <c r="D50" i="3"/>
  <c r="CG49" i="3"/>
  <c r="CA49" i="3"/>
  <c r="AV49" i="3"/>
  <c r="D49" i="3"/>
  <c r="CG48" i="3"/>
  <c r="CA48" i="3"/>
  <c r="AV48" i="3"/>
  <c r="D48" i="3"/>
  <c r="CG47" i="3"/>
  <c r="CA47" i="3"/>
  <c r="AV47" i="3"/>
  <c r="D47" i="3"/>
  <c r="CG46" i="3"/>
  <c r="CA46" i="3"/>
  <c r="AV46" i="3"/>
  <c r="D46" i="3"/>
  <c r="CG45" i="3"/>
  <c r="CA45" i="3"/>
  <c r="AV45" i="3"/>
  <c r="D45" i="3"/>
  <c r="CG44" i="3"/>
  <c r="CA44" i="3"/>
  <c r="AV44" i="3"/>
  <c r="D44" i="3"/>
  <c r="CG43" i="3"/>
  <c r="CA43" i="3"/>
  <c r="AV43" i="3"/>
  <c r="D43" i="3"/>
  <c r="CG42" i="3"/>
  <c r="CA42" i="3"/>
  <c r="AV42" i="3"/>
  <c r="D42" i="3"/>
  <c r="CG41" i="3"/>
  <c r="CA41" i="3"/>
  <c r="AV41" i="3"/>
  <c r="D41" i="3"/>
  <c r="CG40" i="3"/>
  <c r="CA40" i="3"/>
  <c r="AV40" i="3"/>
  <c r="D40" i="3"/>
  <c r="CG39" i="3"/>
  <c r="CA39" i="3"/>
  <c r="AV39" i="3"/>
  <c r="D39" i="3"/>
  <c r="CG38" i="3"/>
  <c r="CA38" i="3"/>
  <c r="AV38" i="3"/>
  <c r="D38" i="3"/>
  <c r="CG37" i="3"/>
  <c r="CA37" i="3"/>
  <c r="AV37" i="3"/>
  <c r="D37" i="3"/>
  <c r="CG36" i="3"/>
  <c r="CA36" i="3"/>
  <c r="AV36" i="3"/>
  <c r="D36" i="3"/>
  <c r="CG35" i="3"/>
  <c r="CA35" i="3"/>
  <c r="AV35" i="3"/>
  <c r="D35" i="3"/>
  <c r="CG34" i="3"/>
  <c r="CA34" i="3"/>
  <c r="AV34" i="3"/>
  <c r="D34" i="3"/>
  <c r="CG33" i="3"/>
  <c r="CA33" i="3"/>
  <c r="AV33" i="3"/>
  <c r="D33" i="3"/>
  <c r="CG32" i="3"/>
  <c r="CA32" i="3"/>
  <c r="AV32" i="3"/>
  <c r="D32" i="3"/>
  <c r="CL31" i="3"/>
  <c r="CK31" i="3"/>
  <c r="CJ31" i="3"/>
  <c r="CI31" i="3"/>
  <c r="CC31" i="3" s="1"/>
  <c r="CH31" i="3"/>
  <c r="CF31" i="3"/>
  <c r="CE31" i="3"/>
  <c r="CD31" i="3"/>
  <c r="CB31" i="3"/>
  <c r="D31" i="3"/>
  <c r="CG31" i="3" s="1"/>
  <c r="CA31" i="3" s="1"/>
  <c r="D26" i="3"/>
  <c r="C26" i="3"/>
  <c r="B26" i="3" s="1"/>
  <c r="CG26" i="3" s="1"/>
  <c r="CA26" i="3" s="1"/>
  <c r="AV26" i="3" s="1"/>
  <c r="D25" i="3"/>
  <c r="D21" i="3" s="1"/>
  <c r="C25" i="3"/>
  <c r="B25" i="3" s="1"/>
  <c r="CG25" i="3" s="1"/>
  <c r="CA25" i="3" s="1"/>
  <c r="AV25" i="3" s="1"/>
  <c r="D24" i="3"/>
  <c r="C24" i="3"/>
  <c r="B24" i="3"/>
  <c r="CG24" i="3" s="1"/>
  <c r="CA24" i="3" s="1"/>
  <c r="AV24" i="3" s="1"/>
  <c r="CG23" i="3"/>
  <c r="CA23" i="3" s="1"/>
  <c r="AV23" i="3"/>
  <c r="D23" i="3"/>
  <c r="C23" i="3"/>
  <c r="B23" i="3" s="1"/>
  <c r="D22" i="3"/>
  <c r="C22" i="3"/>
  <c r="B22" i="3"/>
  <c r="CG22" i="3" s="1"/>
  <c r="CA22" i="3" s="1"/>
  <c r="AV22" i="3" s="1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0" i="3"/>
  <c r="C20" i="3"/>
  <c r="B20" i="3"/>
  <c r="CG20" i="3" s="1"/>
  <c r="CA20" i="3" s="1"/>
  <c r="AV20" i="3" s="1"/>
  <c r="D19" i="3"/>
  <c r="C19" i="3"/>
  <c r="B19" i="3" s="1"/>
  <c r="CG19" i="3" s="1"/>
  <c r="CA19" i="3" s="1"/>
  <c r="AV19" i="3" s="1"/>
  <c r="CG18" i="3"/>
  <c r="CA18" i="3" s="1"/>
  <c r="AV18" i="3" s="1"/>
  <c r="D18" i="3"/>
  <c r="C18" i="3"/>
  <c r="B18" i="3" s="1"/>
  <c r="D17" i="3"/>
  <c r="C17" i="3"/>
  <c r="D16" i="3"/>
  <c r="C16" i="3"/>
  <c r="B16" i="3" s="1"/>
  <c r="CG16" i="3" s="1"/>
  <c r="CA16" i="3" s="1"/>
  <c r="AV16" i="3" s="1"/>
  <c r="D15" i="3"/>
  <c r="C15" i="3"/>
  <c r="B15" i="3" s="1"/>
  <c r="CG15" i="3" s="1"/>
  <c r="CA15" i="3" s="1"/>
  <c r="AV15" i="3" s="1"/>
  <c r="D14" i="3"/>
  <c r="C14" i="3"/>
  <c r="B14" i="3" s="1"/>
  <c r="CG14" i="3" s="1"/>
  <c r="CA14" i="3" s="1"/>
  <c r="AV14" i="3" s="1"/>
  <c r="D13" i="3"/>
  <c r="C13" i="3"/>
  <c r="A5" i="3"/>
  <c r="A4" i="3"/>
  <c r="A3" i="3"/>
  <c r="A2" i="3"/>
  <c r="B194" i="3" l="1"/>
  <c r="C193" i="3"/>
  <c r="B209" i="3"/>
  <c r="C21" i="3"/>
  <c r="B21" i="3" s="1"/>
  <c r="B73" i="3"/>
  <c r="B179" i="3"/>
  <c r="CG179" i="3" s="1"/>
  <c r="CA179" i="3" s="1"/>
  <c r="AT179" i="3" s="1"/>
  <c r="C331" i="3"/>
  <c r="CG331" i="3" s="1"/>
  <c r="CA331" i="3" s="1"/>
  <c r="AS331" i="3" s="1"/>
  <c r="B13" i="3"/>
  <c r="B17" i="3"/>
  <c r="CG17" i="3" s="1"/>
  <c r="CA17" i="3" s="1"/>
  <c r="AV17" i="3" s="1"/>
  <c r="B169" i="3"/>
  <c r="CG169" i="3" s="1"/>
  <c r="CA169" i="3" s="1"/>
  <c r="AT169" i="3" s="1"/>
  <c r="B173" i="3"/>
  <c r="CG173" i="3" s="1"/>
  <c r="CA173" i="3" s="1"/>
  <c r="AT173" i="3" s="1"/>
  <c r="B177" i="3"/>
  <c r="CG177" i="3" s="1"/>
  <c r="CA177" i="3" s="1"/>
  <c r="AT177" i="3" s="1"/>
  <c r="B181" i="3"/>
  <c r="CG181" i="3" s="1"/>
  <c r="CA181" i="3" s="1"/>
  <c r="AT181" i="3" s="1"/>
  <c r="B185" i="3"/>
  <c r="CG185" i="3" s="1"/>
  <c r="CA185" i="3" s="1"/>
  <c r="AT185" i="3" s="1"/>
  <c r="B189" i="3"/>
  <c r="CG189" i="3" s="1"/>
  <c r="CA189" i="3" s="1"/>
  <c r="AT189" i="3" s="1"/>
  <c r="C329" i="3"/>
  <c r="CG329" i="3" s="1"/>
  <c r="CA329" i="3" s="1"/>
  <c r="AS329" i="3" s="1"/>
  <c r="C333" i="3"/>
  <c r="CG333" i="3" s="1"/>
  <c r="CA333" i="3" s="1"/>
  <c r="AS333" i="3" s="1"/>
  <c r="C337" i="3"/>
  <c r="CG337" i="3" s="1"/>
  <c r="CA337" i="3" s="1"/>
  <c r="AS337" i="3" s="1"/>
  <c r="C345" i="3"/>
  <c r="CG345" i="3" s="1"/>
  <c r="CA345" i="3" s="1"/>
  <c r="AS345" i="3" s="1"/>
  <c r="C349" i="3"/>
  <c r="CG349" i="3" s="1"/>
  <c r="CA349" i="3" s="1"/>
  <c r="AS349" i="3" s="1"/>
  <c r="C353" i="3"/>
  <c r="CG353" i="3" s="1"/>
  <c r="CA353" i="3" s="1"/>
  <c r="AS353" i="3" s="1"/>
  <c r="C361" i="3"/>
  <c r="CG361" i="3" s="1"/>
  <c r="CA361" i="3" s="1"/>
  <c r="AS361" i="3" s="1"/>
  <c r="C363" i="3"/>
  <c r="CG363" i="3" s="1"/>
  <c r="CA363" i="3" s="1"/>
  <c r="AS363" i="3" s="1"/>
  <c r="B193" i="3" l="1"/>
  <c r="CG194" i="3"/>
  <c r="CA194" i="3" s="1"/>
  <c r="AT194" i="3" s="1"/>
  <c r="A400" i="3"/>
  <c r="CM31" i="3"/>
  <c r="CU31" i="3" s="1"/>
  <c r="AV31" i="3" s="1"/>
  <c r="CG13" i="3"/>
  <c r="CA13" i="3" l="1"/>
  <c r="AV13" i="3" s="1"/>
  <c r="B400" i="3"/>
  <c r="E364" i="2" l="1"/>
  <c r="D364" i="2"/>
  <c r="C364" i="2" s="1"/>
  <c r="CG364" i="2" s="1"/>
  <c r="CA364" i="2" s="1"/>
  <c r="AS364" i="2" s="1"/>
  <c r="E363" i="2"/>
  <c r="D363" i="2"/>
  <c r="C363" i="2" s="1"/>
  <c r="CG363" i="2" s="1"/>
  <c r="CA363" i="2" s="1"/>
  <c r="AS363" i="2" s="1"/>
  <c r="E362" i="2"/>
  <c r="D362" i="2"/>
  <c r="C362" i="2" s="1"/>
  <c r="CG362" i="2" s="1"/>
  <c r="CA362" i="2" s="1"/>
  <c r="AS362" i="2" s="1"/>
  <c r="E361" i="2"/>
  <c r="D361" i="2"/>
  <c r="C361" i="2" s="1"/>
  <c r="CG361" i="2" s="1"/>
  <c r="CA361" i="2" s="1"/>
  <c r="AS361" i="2" s="1"/>
  <c r="E356" i="2"/>
  <c r="D356" i="2"/>
  <c r="C356" i="2" s="1"/>
  <c r="CG356" i="2" s="1"/>
  <c r="CA356" i="2" s="1"/>
  <c r="AS356" i="2" s="1"/>
  <c r="E355" i="2"/>
  <c r="D355" i="2"/>
  <c r="C355" i="2" s="1"/>
  <c r="CG355" i="2" s="1"/>
  <c r="CA355" i="2" s="1"/>
  <c r="AS355" i="2" s="1"/>
  <c r="E354" i="2"/>
  <c r="D354" i="2"/>
  <c r="C354" i="2" s="1"/>
  <c r="CG354" i="2" s="1"/>
  <c r="CA354" i="2" s="1"/>
  <c r="AS354" i="2" s="1"/>
  <c r="E353" i="2"/>
  <c r="D353" i="2"/>
  <c r="C353" i="2" s="1"/>
  <c r="CG353" i="2" s="1"/>
  <c r="CA353" i="2" s="1"/>
  <c r="AS353" i="2" s="1"/>
  <c r="E352" i="2"/>
  <c r="D352" i="2"/>
  <c r="C352" i="2" s="1"/>
  <c r="CG352" i="2" s="1"/>
  <c r="CA352" i="2" s="1"/>
  <c r="AS352" i="2" s="1"/>
  <c r="E351" i="2"/>
  <c r="D351" i="2"/>
  <c r="C351" i="2" s="1"/>
  <c r="CG351" i="2" s="1"/>
  <c r="CA351" i="2" s="1"/>
  <c r="AS351" i="2" s="1"/>
  <c r="E350" i="2"/>
  <c r="D350" i="2"/>
  <c r="C350" i="2" s="1"/>
  <c r="CG350" i="2" s="1"/>
  <c r="CA350" i="2" s="1"/>
  <c r="AS350" i="2" s="1"/>
  <c r="E349" i="2"/>
  <c r="D349" i="2"/>
  <c r="C349" i="2" s="1"/>
  <c r="CG349" i="2" s="1"/>
  <c r="CA349" i="2" s="1"/>
  <c r="AS349" i="2" s="1"/>
  <c r="E348" i="2"/>
  <c r="D348" i="2"/>
  <c r="C348" i="2" s="1"/>
  <c r="CG348" i="2" s="1"/>
  <c r="CA348" i="2" s="1"/>
  <c r="AS348" i="2" s="1"/>
  <c r="E347" i="2"/>
  <c r="D347" i="2"/>
  <c r="C347" i="2" s="1"/>
  <c r="CG347" i="2" s="1"/>
  <c r="CA347" i="2" s="1"/>
  <c r="AS347" i="2" s="1"/>
  <c r="E346" i="2"/>
  <c r="D346" i="2"/>
  <c r="C346" i="2" s="1"/>
  <c r="CG346" i="2" s="1"/>
  <c r="CA346" i="2" s="1"/>
  <c r="AS346" i="2" s="1"/>
  <c r="E345" i="2"/>
  <c r="D345" i="2"/>
  <c r="C345" i="2" s="1"/>
  <c r="CG345" i="2" s="1"/>
  <c r="CA345" i="2" s="1"/>
  <c r="AS345" i="2" s="1"/>
  <c r="E340" i="2"/>
  <c r="D340" i="2"/>
  <c r="C340" i="2" s="1"/>
  <c r="CG340" i="2" s="1"/>
  <c r="CA340" i="2" s="1"/>
  <c r="AS340" i="2" s="1"/>
  <c r="E339" i="2"/>
  <c r="D339" i="2"/>
  <c r="C339" i="2" s="1"/>
  <c r="CG339" i="2" s="1"/>
  <c r="CA339" i="2" s="1"/>
  <c r="AS339" i="2" s="1"/>
  <c r="E338" i="2"/>
  <c r="D338" i="2"/>
  <c r="C338" i="2" s="1"/>
  <c r="CG338" i="2" s="1"/>
  <c r="CA338" i="2" s="1"/>
  <c r="AS338" i="2" s="1"/>
  <c r="E337" i="2"/>
  <c r="D337" i="2"/>
  <c r="C337" i="2" s="1"/>
  <c r="CG337" i="2" s="1"/>
  <c r="CA337" i="2" s="1"/>
  <c r="AS337" i="2" s="1"/>
  <c r="E336" i="2"/>
  <c r="D336" i="2"/>
  <c r="C336" i="2" s="1"/>
  <c r="CG336" i="2" s="1"/>
  <c r="CA336" i="2" s="1"/>
  <c r="AS336" i="2" s="1"/>
  <c r="E335" i="2"/>
  <c r="D335" i="2"/>
  <c r="C335" i="2" s="1"/>
  <c r="CG335" i="2" s="1"/>
  <c r="CA335" i="2" s="1"/>
  <c r="AS335" i="2" s="1"/>
  <c r="E334" i="2"/>
  <c r="D334" i="2"/>
  <c r="C334" i="2" s="1"/>
  <c r="CG334" i="2" s="1"/>
  <c r="CA334" i="2" s="1"/>
  <c r="AS334" i="2" s="1"/>
  <c r="E333" i="2"/>
  <c r="D333" i="2"/>
  <c r="C333" i="2" s="1"/>
  <c r="CG333" i="2" s="1"/>
  <c r="CA333" i="2" s="1"/>
  <c r="AS333" i="2" s="1"/>
  <c r="E332" i="2"/>
  <c r="D332" i="2"/>
  <c r="C332" i="2" s="1"/>
  <c r="CG332" i="2" s="1"/>
  <c r="CA332" i="2" s="1"/>
  <c r="AS332" i="2" s="1"/>
  <c r="E331" i="2"/>
  <c r="D331" i="2"/>
  <c r="C331" i="2" s="1"/>
  <c r="CG331" i="2" s="1"/>
  <c r="CA331" i="2" s="1"/>
  <c r="AS331" i="2" s="1"/>
  <c r="E330" i="2"/>
  <c r="D330" i="2"/>
  <c r="C330" i="2" s="1"/>
  <c r="CG330" i="2" s="1"/>
  <c r="CA330" i="2" s="1"/>
  <c r="AS330" i="2" s="1"/>
  <c r="E329" i="2"/>
  <c r="D329" i="2"/>
  <c r="C329" i="2" s="1"/>
  <c r="CG329" i="2" s="1"/>
  <c r="CA329" i="2" s="1"/>
  <c r="AS329" i="2" s="1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2" i="2"/>
  <c r="B266" i="2"/>
  <c r="B224" i="2"/>
  <c r="B217" i="2"/>
  <c r="D209" i="2"/>
  <c r="C209" i="2"/>
  <c r="B208" i="2"/>
  <c r="B207" i="2"/>
  <c r="B206" i="2"/>
  <c r="B205" i="2"/>
  <c r="B204" i="2"/>
  <c r="B203" i="2"/>
  <c r="D198" i="2"/>
  <c r="C198" i="2"/>
  <c r="B198" i="2" s="1"/>
  <c r="CG198" i="2" s="1"/>
  <c r="CA198" i="2" s="1"/>
  <c r="AT198" i="2" s="1"/>
  <c r="D197" i="2"/>
  <c r="C197" i="2"/>
  <c r="B197" i="2" s="1"/>
  <c r="CG197" i="2" s="1"/>
  <c r="CA197" i="2" s="1"/>
  <c r="AT197" i="2" s="1"/>
  <c r="D196" i="2"/>
  <c r="C196" i="2"/>
  <c r="B196" i="2" s="1"/>
  <c r="CG196" i="2" s="1"/>
  <c r="CA196" i="2" s="1"/>
  <c r="AT196" i="2" s="1"/>
  <c r="D195" i="2"/>
  <c r="C195" i="2"/>
  <c r="C193" i="2" s="1"/>
  <c r="D194" i="2"/>
  <c r="D193" i="2" s="1"/>
  <c r="C194" i="2"/>
  <c r="B194" i="2" s="1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2" i="2"/>
  <c r="C192" i="2"/>
  <c r="B192" i="2"/>
  <c r="CG192" i="2" s="1"/>
  <c r="CA192" i="2" s="1"/>
  <c r="AT192" i="2" s="1"/>
  <c r="AT191" i="2"/>
  <c r="D191" i="2"/>
  <c r="C191" i="2"/>
  <c r="B191" i="2" s="1"/>
  <c r="CG191" i="2" s="1"/>
  <c r="CA191" i="2" s="1"/>
  <c r="D190" i="2"/>
  <c r="C190" i="2"/>
  <c r="B190" i="2"/>
  <c r="CG190" i="2" s="1"/>
  <c r="CA190" i="2" s="1"/>
  <c r="AT190" i="2" s="1"/>
  <c r="AT189" i="2"/>
  <c r="D189" i="2"/>
  <c r="C189" i="2"/>
  <c r="B189" i="2" s="1"/>
  <c r="CG189" i="2" s="1"/>
  <c r="CA189" i="2" s="1"/>
  <c r="D188" i="2"/>
  <c r="C188" i="2"/>
  <c r="B188" i="2"/>
  <c r="CG188" i="2" s="1"/>
  <c r="CA188" i="2" s="1"/>
  <c r="AT188" i="2" s="1"/>
  <c r="AT187" i="2"/>
  <c r="D187" i="2"/>
  <c r="C187" i="2"/>
  <c r="B187" i="2" s="1"/>
  <c r="CG187" i="2" s="1"/>
  <c r="CA187" i="2" s="1"/>
  <c r="D186" i="2"/>
  <c r="C186" i="2"/>
  <c r="B186" i="2"/>
  <c r="CG186" i="2" s="1"/>
  <c r="CA186" i="2" s="1"/>
  <c r="AT186" i="2" s="1"/>
  <c r="AT185" i="2"/>
  <c r="D185" i="2"/>
  <c r="C185" i="2"/>
  <c r="B185" i="2" s="1"/>
  <c r="CG185" i="2" s="1"/>
  <c r="CA185" i="2" s="1"/>
  <c r="D184" i="2"/>
  <c r="C184" i="2"/>
  <c r="B184" i="2"/>
  <c r="CG184" i="2" s="1"/>
  <c r="CA184" i="2" s="1"/>
  <c r="AT184" i="2" s="1"/>
  <c r="AT183" i="2"/>
  <c r="D183" i="2"/>
  <c r="C183" i="2"/>
  <c r="B183" i="2" s="1"/>
  <c r="CG183" i="2" s="1"/>
  <c r="CA183" i="2" s="1"/>
  <c r="D182" i="2"/>
  <c r="C182" i="2"/>
  <c r="B182" i="2"/>
  <c r="CG182" i="2" s="1"/>
  <c r="CA182" i="2" s="1"/>
  <c r="AT182" i="2" s="1"/>
  <c r="AT181" i="2"/>
  <c r="D181" i="2"/>
  <c r="C181" i="2"/>
  <c r="B181" i="2" s="1"/>
  <c r="CG181" i="2" s="1"/>
  <c r="CA181" i="2" s="1"/>
  <c r="D180" i="2"/>
  <c r="C180" i="2"/>
  <c r="B180" i="2"/>
  <c r="CG180" i="2" s="1"/>
  <c r="CA180" i="2" s="1"/>
  <c r="AT180" i="2" s="1"/>
  <c r="AT179" i="2"/>
  <c r="D179" i="2"/>
  <c r="C179" i="2"/>
  <c r="B179" i="2" s="1"/>
  <c r="CG179" i="2" s="1"/>
  <c r="CA179" i="2" s="1"/>
  <c r="D178" i="2"/>
  <c r="C178" i="2"/>
  <c r="B178" i="2"/>
  <c r="CG178" i="2" s="1"/>
  <c r="CA178" i="2" s="1"/>
  <c r="AT178" i="2" s="1"/>
  <c r="AT177" i="2"/>
  <c r="D177" i="2"/>
  <c r="C177" i="2"/>
  <c r="B177" i="2" s="1"/>
  <c r="CG177" i="2" s="1"/>
  <c r="CA177" i="2" s="1"/>
  <c r="D176" i="2"/>
  <c r="C176" i="2"/>
  <c r="B176" i="2"/>
  <c r="CG176" i="2" s="1"/>
  <c r="CA176" i="2" s="1"/>
  <c r="AT176" i="2" s="1"/>
  <c r="AT175" i="2"/>
  <c r="D175" i="2"/>
  <c r="C175" i="2"/>
  <c r="B175" i="2" s="1"/>
  <c r="CG175" i="2" s="1"/>
  <c r="CA175" i="2" s="1"/>
  <c r="D174" i="2"/>
  <c r="C174" i="2"/>
  <c r="B174" i="2"/>
  <c r="CG174" i="2" s="1"/>
  <c r="CA174" i="2" s="1"/>
  <c r="AT174" i="2" s="1"/>
  <c r="AT173" i="2"/>
  <c r="D173" i="2"/>
  <c r="C173" i="2"/>
  <c r="B173" i="2" s="1"/>
  <c r="CG173" i="2" s="1"/>
  <c r="CA173" i="2" s="1"/>
  <c r="D172" i="2"/>
  <c r="C172" i="2"/>
  <c r="B172" i="2"/>
  <c r="CG172" i="2" s="1"/>
  <c r="CA172" i="2" s="1"/>
  <c r="AT172" i="2" s="1"/>
  <c r="AT171" i="2"/>
  <c r="D171" i="2"/>
  <c r="C171" i="2"/>
  <c r="B171" i="2" s="1"/>
  <c r="CG171" i="2" s="1"/>
  <c r="CA171" i="2" s="1"/>
  <c r="D170" i="2"/>
  <c r="C170" i="2"/>
  <c r="B170" i="2"/>
  <c r="CG170" i="2" s="1"/>
  <c r="CA170" i="2" s="1"/>
  <c r="AT170" i="2" s="1"/>
  <c r="AT169" i="2"/>
  <c r="D169" i="2"/>
  <c r="C169" i="2"/>
  <c r="B169" i="2" s="1"/>
  <c r="CG169" i="2" s="1"/>
  <c r="CA169" i="2" s="1"/>
  <c r="D168" i="2"/>
  <c r="C168" i="2"/>
  <c r="B168" i="2"/>
  <c r="CG168" i="2" s="1"/>
  <c r="CA168" i="2" s="1"/>
  <c r="AT168" i="2" s="1"/>
  <c r="AT167" i="2"/>
  <c r="D167" i="2"/>
  <c r="C167" i="2"/>
  <c r="B167" i="2" s="1"/>
  <c r="CG167" i="2" s="1"/>
  <c r="CA167" i="2" s="1"/>
  <c r="D166" i="2"/>
  <c r="C166" i="2"/>
  <c r="B166" i="2"/>
  <c r="CG166" i="2" s="1"/>
  <c r="CA166" i="2" s="1"/>
  <c r="AT166" i="2" s="1"/>
  <c r="M141" i="2"/>
  <c r="B141" i="2"/>
  <c r="CG141" i="2" s="1"/>
  <c r="CA141" i="2" s="1"/>
  <c r="B140" i="2"/>
  <c r="CG140" i="2" s="1"/>
  <c r="CA140" i="2" s="1"/>
  <c r="M140" i="2" s="1"/>
  <c r="M139" i="2"/>
  <c r="B139" i="2"/>
  <c r="CG139" i="2" s="1"/>
  <c r="CA139" i="2" s="1"/>
  <c r="B135" i="2"/>
  <c r="B134" i="2"/>
  <c r="B130" i="2"/>
  <c r="B129" i="2"/>
  <c r="F125" i="2"/>
  <c r="E125" i="2"/>
  <c r="D125" i="2"/>
  <c r="C125" i="2"/>
  <c r="B125" i="2"/>
  <c r="F117" i="2"/>
  <c r="E117" i="2"/>
  <c r="D117" i="2"/>
  <c r="C117" i="2"/>
  <c r="B117" i="2"/>
  <c r="F109" i="2"/>
  <c r="E109" i="2"/>
  <c r="D109" i="2"/>
  <c r="C109" i="2"/>
  <c r="B109" i="2"/>
  <c r="G80" i="2"/>
  <c r="F80" i="2"/>
  <c r="E80" i="2"/>
  <c r="D80" i="2"/>
  <c r="C80" i="2"/>
  <c r="B79" i="2"/>
  <c r="B78" i="2"/>
  <c r="B77" i="2"/>
  <c r="B76" i="2"/>
  <c r="G73" i="2"/>
  <c r="F73" i="2"/>
  <c r="E73" i="2"/>
  <c r="D73" i="2"/>
  <c r="C73" i="2"/>
  <c r="B72" i="2"/>
  <c r="B71" i="2"/>
  <c r="B70" i="2"/>
  <c r="B69" i="2"/>
  <c r="B73" i="2" s="1"/>
  <c r="G66" i="2"/>
  <c r="F66" i="2"/>
  <c r="E66" i="2"/>
  <c r="D66" i="2"/>
  <c r="C66" i="2"/>
  <c r="B65" i="2"/>
  <c r="B64" i="2"/>
  <c r="B63" i="2"/>
  <c r="B62" i="2"/>
  <c r="B66" i="2" s="1"/>
  <c r="B61" i="2"/>
  <c r="CG56" i="2"/>
  <c r="CA56" i="2"/>
  <c r="AV56" i="2" s="1"/>
  <c r="D56" i="2"/>
  <c r="CG55" i="2"/>
  <c r="CA55" i="2"/>
  <c r="AV55" i="2" s="1"/>
  <c r="D55" i="2"/>
  <c r="CG54" i="2"/>
  <c r="CA54" i="2" s="1"/>
  <c r="AV54" i="2" s="1"/>
  <c r="D54" i="2"/>
  <c r="CG53" i="2"/>
  <c r="CA53" i="2"/>
  <c r="AV53" i="2" s="1"/>
  <c r="D53" i="2"/>
  <c r="CG52" i="2"/>
  <c r="CA52" i="2"/>
  <c r="AV52" i="2" s="1"/>
  <c r="D52" i="2"/>
  <c r="CG51" i="2"/>
  <c r="CA51" i="2"/>
  <c r="AV51" i="2" s="1"/>
  <c r="D51" i="2"/>
  <c r="CG50" i="2"/>
  <c r="CA50" i="2" s="1"/>
  <c r="AV50" i="2" s="1"/>
  <c r="D50" i="2"/>
  <c r="CG49" i="2"/>
  <c r="CA49" i="2"/>
  <c r="AV49" i="2" s="1"/>
  <c r="D49" i="2"/>
  <c r="CG48" i="2"/>
  <c r="CA48" i="2"/>
  <c r="AV48" i="2" s="1"/>
  <c r="D48" i="2"/>
  <c r="CG47" i="2"/>
  <c r="CA47" i="2"/>
  <c r="AV47" i="2" s="1"/>
  <c r="D47" i="2"/>
  <c r="CG46" i="2"/>
  <c r="CA46" i="2" s="1"/>
  <c r="AV46" i="2" s="1"/>
  <c r="D46" i="2"/>
  <c r="CG45" i="2"/>
  <c r="CA45" i="2"/>
  <c r="AV45" i="2" s="1"/>
  <c r="D45" i="2"/>
  <c r="CG44" i="2"/>
  <c r="CA44" i="2"/>
  <c r="AV44" i="2" s="1"/>
  <c r="D44" i="2"/>
  <c r="CG43" i="2"/>
  <c r="CA43" i="2"/>
  <c r="AV43" i="2" s="1"/>
  <c r="D43" i="2"/>
  <c r="CG42" i="2"/>
  <c r="CA42" i="2" s="1"/>
  <c r="AV42" i="2" s="1"/>
  <c r="D42" i="2"/>
  <c r="CG41" i="2"/>
  <c r="CA41" i="2"/>
  <c r="AV41" i="2" s="1"/>
  <c r="D41" i="2"/>
  <c r="CG40" i="2"/>
  <c r="CA40" i="2"/>
  <c r="AV40" i="2" s="1"/>
  <c r="D40" i="2"/>
  <c r="CG39" i="2"/>
  <c r="CA39" i="2"/>
  <c r="AV39" i="2" s="1"/>
  <c r="D39" i="2"/>
  <c r="CG38" i="2"/>
  <c r="CA38" i="2" s="1"/>
  <c r="AV38" i="2" s="1"/>
  <c r="D38" i="2"/>
  <c r="CG37" i="2"/>
  <c r="CA37" i="2" s="1"/>
  <c r="AV37" i="2" s="1"/>
  <c r="D37" i="2"/>
  <c r="CG36" i="2"/>
  <c r="CA36" i="2" s="1"/>
  <c r="AV36" i="2" s="1"/>
  <c r="D36" i="2"/>
  <c r="CG35" i="2"/>
  <c r="CA35" i="2" s="1"/>
  <c r="AV35" i="2" s="1"/>
  <c r="D35" i="2"/>
  <c r="CG34" i="2"/>
  <c r="CA34" i="2" s="1"/>
  <c r="AV34" i="2" s="1"/>
  <c r="D34" i="2"/>
  <c r="CG33" i="2"/>
  <c r="CA33" i="2" s="1"/>
  <c r="AV33" i="2" s="1"/>
  <c r="D33" i="2"/>
  <c r="CG32" i="2"/>
  <c r="CA32" i="2" s="1"/>
  <c r="AV32" i="2" s="1"/>
  <c r="D32" i="2"/>
  <c r="CL31" i="2"/>
  <c r="CK31" i="2"/>
  <c r="CJ31" i="2"/>
  <c r="CD31" i="2" s="1"/>
  <c r="CI31" i="2"/>
  <c r="CH31" i="2"/>
  <c r="CF31" i="2"/>
  <c r="CE31" i="2"/>
  <c r="CC31" i="2"/>
  <c r="CB31" i="2"/>
  <c r="D31" i="2"/>
  <c r="CM31" i="2" s="1"/>
  <c r="CU31" i="2" s="1"/>
  <c r="D26" i="2"/>
  <c r="C26" i="2"/>
  <c r="B26" i="2" s="1"/>
  <c r="CG26" i="2" s="1"/>
  <c r="CA26" i="2" s="1"/>
  <c r="AV26" i="2" s="1"/>
  <c r="D25" i="2"/>
  <c r="C25" i="2"/>
  <c r="B25" i="2"/>
  <c r="CG25" i="2" s="1"/>
  <c r="CA25" i="2" s="1"/>
  <c r="AV25" i="2" s="1"/>
  <c r="D24" i="2"/>
  <c r="C24" i="2"/>
  <c r="B24" i="2" s="1"/>
  <c r="CG24" i="2" s="1"/>
  <c r="CA24" i="2" s="1"/>
  <c r="AV24" i="2" s="1"/>
  <c r="D23" i="2"/>
  <c r="C23" i="2"/>
  <c r="B23" i="2"/>
  <c r="CG23" i="2" s="1"/>
  <c r="CA23" i="2" s="1"/>
  <c r="AV23" i="2" s="1"/>
  <c r="D22" i="2"/>
  <c r="D21" i="2" s="1"/>
  <c r="C22" i="2"/>
  <c r="B22" i="2" s="1"/>
  <c r="CG22" i="2" s="1"/>
  <c r="CA22" i="2" s="1"/>
  <c r="AV22" i="2" s="1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0" i="2"/>
  <c r="C20" i="2"/>
  <c r="B20" i="2" s="1"/>
  <c r="CG20" i="2" s="1"/>
  <c r="CA20" i="2" s="1"/>
  <c r="AV20" i="2" s="1"/>
  <c r="D19" i="2"/>
  <c r="C19" i="2"/>
  <c r="B19" i="2"/>
  <c r="CG19" i="2" s="1"/>
  <c r="CA19" i="2" s="1"/>
  <c r="AV19" i="2" s="1"/>
  <c r="D18" i="2"/>
  <c r="C18" i="2"/>
  <c r="B18" i="2" s="1"/>
  <c r="CG18" i="2" s="1"/>
  <c r="CA18" i="2" s="1"/>
  <c r="AV18" i="2" s="1"/>
  <c r="D17" i="2"/>
  <c r="C17" i="2"/>
  <c r="B17" i="2"/>
  <c r="CG17" i="2" s="1"/>
  <c r="CA17" i="2" s="1"/>
  <c r="AV17" i="2" s="1"/>
  <c r="D16" i="2"/>
  <c r="C16" i="2"/>
  <c r="B16" i="2" s="1"/>
  <c r="CG16" i="2" s="1"/>
  <c r="CA16" i="2" s="1"/>
  <c r="AV16" i="2" s="1"/>
  <c r="D15" i="2"/>
  <c r="C15" i="2"/>
  <c r="B15" i="2"/>
  <c r="CG15" i="2" s="1"/>
  <c r="CA15" i="2" s="1"/>
  <c r="AV15" i="2" s="1"/>
  <c r="D14" i="2"/>
  <c r="C14" i="2"/>
  <c r="B14" i="2" s="1"/>
  <c r="CG14" i="2" s="1"/>
  <c r="CA14" i="2" s="1"/>
  <c r="AV14" i="2" s="1"/>
  <c r="D13" i="2"/>
  <c r="C13" i="2"/>
  <c r="B13" i="2"/>
  <c r="A5" i="2"/>
  <c r="A4" i="2"/>
  <c r="A3" i="2"/>
  <c r="A2" i="2"/>
  <c r="CG194" i="2" l="1"/>
  <c r="CA194" i="2" s="1"/>
  <c r="AT194" i="2" s="1"/>
  <c r="CG31" i="2"/>
  <c r="CA31" i="2" s="1"/>
  <c r="AV31" i="2" s="1"/>
  <c r="CG13" i="2"/>
  <c r="C21" i="2"/>
  <c r="B21" i="2" s="1"/>
  <c r="B80" i="2"/>
  <c r="B195" i="2"/>
  <c r="CG195" i="2" s="1"/>
  <c r="CA195" i="2" s="1"/>
  <c r="AT195" i="2" s="1"/>
  <c r="B209" i="2"/>
  <c r="B193" i="2" l="1"/>
  <c r="A400" i="2" s="1"/>
  <c r="B400" i="2"/>
  <c r="CA13" i="2"/>
  <c r="AV13" i="2" s="1"/>
  <c r="AR364" i="1" l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29" i="1"/>
  <c r="B228" i="1"/>
  <c r="B227" i="1"/>
  <c r="B223" i="1"/>
  <c r="B222" i="1"/>
  <c r="B221" i="1"/>
  <c r="B220" i="1"/>
  <c r="B216" i="1"/>
  <c r="B215" i="1"/>
  <c r="B214" i="1"/>
  <c r="B213" i="1"/>
  <c r="B212" i="1"/>
  <c r="D208" i="1"/>
  <c r="C208" i="1"/>
  <c r="D207" i="1"/>
  <c r="C207" i="1"/>
  <c r="D206" i="1"/>
  <c r="C206" i="1"/>
  <c r="D205" i="1"/>
  <c r="C205" i="1"/>
  <c r="D204" i="1"/>
  <c r="C204" i="1"/>
  <c r="D203" i="1"/>
  <c r="C203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8" i="1"/>
  <c r="H198" i="1"/>
  <c r="G198" i="1"/>
  <c r="F198" i="1"/>
  <c r="E198" i="1"/>
  <c r="I197" i="1"/>
  <c r="H197" i="1"/>
  <c r="G197" i="1"/>
  <c r="F197" i="1"/>
  <c r="E197" i="1"/>
  <c r="I196" i="1"/>
  <c r="H196" i="1"/>
  <c r="G196" i="1"/>
  <c r="F196" i="1"/>
  <c r="E196" i="1"/>
  <c r="I195" i="1"/>
  <c r="H195" i="1"/>
  <c r="G195" i="1"/>
  <c r="F195" i="1"/>
  <c r="E195" i="1"/>
  <c r="I194" i="1"/>
  <c r="H194" i="1"/>
  <c r="G194" i="1"/>
  <c r="F194" i="1"/>
  <c r="E194" i="1"/>
  <c r="I192" i="1"/>
  <c r="H192" i="1"/>
  <c r="G192" i="1"/>
  <c r="F192" i="1"/>
  <c r="E192" i="1"/>
  <c r="I191" i="1"/>
  <c r="H191" i="1"/>
  <c r="G191" i="1"/>
  <c r="F191" i="1"/>
  <c r="E191" i="1"/>
  <c r="I190" i="1"/>
  <c r="H190" i="1"/>
  <c r="G190" i="1"/>
  <c r="F190" i="1"/>
  <c r="E190" i="1"/>
  <c r="I189" i="1"/>
  <c r="H189" i="1"/>
  <c r="G189" i="1"/>
  <c r="F189" i="1"/>
  <c r="E189" i="1"/>
  <c r="I188" i="1"/>
  <c r="H188" i="1"/>
  <c r="G188" i="1"/>
  <c r="F188" i="1"/>
  <c r="E188" i="1"/>
  <c r="I187" i="1"/>
  <c r="H187" i="1"/>
  <c r="G187" i="1"/>
  <c r="F187" i="1"/>
  <c r="E187" i="1"/>
  <c r="I186" i="1"/>
  <c r="H186" i="1"/>
  <c r="G186" i="1"/>
  <c r="F186" i="1"/>
  <c r="E186" i="1"/>
  <c r="I185" i="1"/>
  <c r="H185" i="1"/>
  <c r="G185" i="1"/>
  <c r="F185" i="1"/>
  <c r="E185" i="1"/>
  <c r="I184" i="1"/>
  <c r="H184" i="1"/>
  <c r="G184" i="1"/>
  <c r="F184" i="1"/>
  <c r="E184" i="1"/>
  <c r="I183" i="1"/>
  <c r="H183" i="1"/>
  <c r="G183" i="1"/>
  <c r="F183" i="1"/>
  <c r="E183" i="1"/>
  <c r="I182" i="1"/>
  <c r="H182" i="1"/>
  <c r="G182" i="1"/>
  <c r="F182" i="1"/>
  <c r="E182" i="1"/>
  <c r="I181" i="1"/>
  <c r="H181" i="1"/>
  <c r="G181" i="1"/>
  <c r="F181" i="1"/>
  <c r="E181" i="1"/>
  <c r="I180" i="1"/>
  <c r="H180" i="1"/>
  <c r="G180" i="1"/>
  <c r="F180" i="1"/>
  <c r="E180" i="1"/>
  <c r="I179" i="1"/>
  <c r="H179" i="1"/>
  <c r="G179" i="1"/>
  <c r="F179" i="1"/>
  <c r="E179" i="1"/>
  <c r="I178" i="1"/>
  <c r="H178" i="1"/>
  <c r="G178" i="1"/>
  <c r="F178" i="1"/>
  <c r="E178" i="1"/>
  <c r="I177" i="1"/>
  <c r="H177" i="1"/>
  <c r="G177" i="1"/>
  <c r="F177" i="1"/>
  <c r="E177" i="1"/>
  <c r="I176" i="1"/>
  <c r="H176" i="1"/>
  <c r="G176" i="1"/>
  <c r="F176" i="1"/>
  <c r="E176" i="1"/>
  <c r="I175" i="1"/>
  <c r="H175" i="1"/>
  <c r="G175" i="1"/>
  <c r="F175" i="1"/>
  <c r="E175" i="1"/>
  <c r="I174" i="1"/>
  <c r="H174" i="1"/>
  <c r="G174" i="1"/>
  <c r="F174" i="1"/>
  <c r="E174" i="1"/>
  <c r="I173" i="1"/>
  <c r="H173" i="1"/>
  <c r="G173" i="1"/>
  <c r="F173" i="1"/>
  <c r="E173" i="1"/>
  <c r="I172" i="1"/>
  <c r="H172" i="1"/>
  <c r="G172" i="1"/>
  <c r="F172" i="1"/>
  <c r="E172" i="1"/>
  <c r="I171" i="1"/>
  <c r="H171" i="1"/>
  <c r="G171" i="1"/>
  <c r="F171" i="1"/>
  <c r="E171" i="1"/>
  <c r="I170" i="1"/>
  <c r="H170" i="1"/>
  <c r="G170" i="1"/>
  <c r="F170" i="1"/>
  <c r="E170" i="1"/>
  <c r="I169" i="1"/>
  <c r="H169" i="1"/>
  <c r="G169" i="1"/>
  <c r="F169" i="1"/>
  <c r="E169" i="1"/>
  <c r="I168" i="1"/>
  <c r="H168" i="1"/>
  <c r="G168" i="1"/>
  <c r="F168" i="1"/>
  <c r="E168" i="1"/>
  <c r="I167" i="1"/>
  <c r="H167" i="1"/>
  <c r="G167" i="1"/>
  <c r="F167" i="1"/>
  <c r="E167" i="1"/>
  <c r="I166" i="1"/>
  <c r="H166" i="1"/>
  <c r="G166" i="1"/>
  <c r="F166" i="1"/>
  <c r="E166" i="1"/>
  <c r="E364" i="1" l="1"/>
  <c r="D364" i="1"/>
  <c r="E363" i="1"/>
  <c r="D363" i="1"/>
  <c r="E362" i="1"/>
  <c r="D362" i="1"/>
  <c r="E361" i="1"/>
  <c r="D361" i="1"/>
  <c r="E356" i="1"/>
  <c r="D356" i="1"/>
  <c r="E355" i="1"/>
  <c r="D355" i="1"/>
  <c r="E354" i="1"/>
  <c r="D354" i="1"/>
  <c r="E353" i="1"/>
  <c r="D353" i="1"/>
  <c r="E352" i="1"/>
  <c r="D352" i="1"/>
  <c r="E351" i="1"/>
  <c r="D351" i="1"/>
  <c r="E350" i="1"/>
  <c r="D350" i="1"/>
  <c r="E349" i="1"/>
  <c r="D349" i="1"/>
  <c r="E348" i="1"/>
  <c r="D348" i="1"/>
  <c r="E347" i="1"/>
  <c r="D347" i="1"/>
  <c r="E346" i="1"/>
  <c r="D346" i="1"/>
  <c r="E345" i="1"/>
  <c r="D345" i="1"/>
  <c r="E340" i="1"/>
  <c r="D340" i="1"/>
  <c r="E339" i="1"/>
  <c r="D339" i="1"/>
  <c r="E338" i="1"/>
  <c r="D338" i="1"/>
  <c r="E337" i="1"/>
  <c r="D337" i="1"/>
  <c r="E336" i="1"/>
  <c r="D336" i="1"/>
  <c r="E335" i="1"/>
  <c r="D335" i="1"/>
  <c r="E334" i="1"/>
  <c r="D334" i="1"/>
  <c r="E333" i="1"/>
  <c r="D333" i="1"/>
  <c r="E332" i="1"/>
  <c r="D332" i="1"/>
  <c r="E331" i="1"/>
  <c r="D331" i="1"/>
  <c r="E330" i="1"/>
  <c r="D330" i="1"/>
  <c r="E329" i="1"/>
  <c r="D329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2" i="1"/>
  <c r="B266" i="1"/>
  <c r="B224" i="1"/>
  <c r="B217" i="1"/>
  <c r="D209" i="1"/>
  <c r="C209" i="1"/>
  <c r="B208" i="1"/>
  <c r="B207" i="1"/>
  <c r="B206" i="1"/>
  <c r="B205" i="1"/>
  <c r="B204" i="1"/>
  <c r="B203" i="1"/>
  <c r="D198" i="1"/>
  <c r="C198" i="1"/>
  <c r="D197" i="1"/>
  <c r="C197" i="1"/>
  <c r="D196" i="1"/>
  <c r="C196" i="1"/>
  <c r="D195" i="1"/>
  <c r="C195" i="1"/>
  <c r="D194" i="1"/>
  <c r="C194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2" i="1"/>
  <c r="C192" i="1"/>
  <c r="D191" i="1"/>
  <c r="C191" i="1"/>
  <c r="D190" i="1"/>
  <c r="C190" i="1"/>
  <c r="D189" i="1"/>
  <c r="C189" i="1"/>
  <c r="D188" i="1"/>
  <c r="C188" i="1"/>
  <c r="D187" i="1"/>
  <c r="C187" i="1"/>
  <c r="D186" i="1"/>
  <c r="C186" i="1"/>
  <c r="D185" i="1"/>
  <c r="C185" i="1"/>
  <c r="D184" i="1"/>
  <c r="C184" i="1"/>
  <c r="D183" i="1"/>
  <c r="C183" i="1"/>
  <c r="D182" i="1"/>
  <c r="C182" i="1"/>
  <c r="D181" i="1"/>
  <c r="C181" i="1"/>
  <c r="D180" i="1"/>
  <c r="C180" i="1"/>
  <c r="D179" i="1"/>
  <c r="C179" i="1"/>
  <c r="D178" i="1"/>
  <c r="C178" i="1"/>
  <c r="D177" i="1"/>
  <c r="C177" i="1"/>
  <c r="D176" i="1"/>
  <c r="C176" i="1"/>
  <c r="D175" i="1"/>
  <c r="C175" i="1"/>
  <c r="D174" i="1"/>
  <c r="C174" i="1"/>
  <c r="D173" i="1"/>
  <c r="C173" i="1"/>
  <c r="D172" i="1"/>
  <c r="C172" i="1"/>
  <c r="D171" i="1"/>
  <c r="C171" i="1"/>
  <c r="D170" i="1"/>
  <c r="C170" i="1"/>
  <c r="D169" i="1"/>
  <c r="C169" i="1"/>
  <c r="D168" i="1"/>
  <c r="C168" i="1"/>
  <c r="D167" i="1"/>
  <c r="C167" i="1"/>
  <c r="D166" i="1"/>
  <c r="C166" i="1"/>
  <c r="B141" i="1"/>
  <c r="CG141" i="1" s="1"/>
  <c r="CA141" i="1" s="1"/>
  <c r="M141" i="1" s="1"/>
  <c r="CG140" i="1"/>
  <c r="CA140" i="1" s="1"/>
  <c r="M140" i="1"/>
  <c r="B140" i="1"/>
  <c r="B139" i="1"/>
  <c r="CG139" i="1" s="1"/>
  <c r="CA139" i="1" s="1"/>
  <c r="M139" i="1" s="1"/>
  <c r="B135" i="1"/>
  <c r="B134" i="1"/>
  <c r="B130" i="1"/>
  <c r="B129" i="1"/>
  <c r="F125" i="1"/>
  <c r="E125" i="1"/>
  <c r="D125" i="1"/>
  <c r="C125" i="1"/>
  <c r="B125" i="1"/>
  <c r="F117" i="1"/>
  <c r="E117" i="1"/>
  <c r="D117" i="1"/>
  <c r="C117" i="1"/>
  <c r="B117" i="1"/>
  <c r="F109" i="1"/>
  <c r="E109" i="1"/>
  <c r="D109" i="1"/>
  <c r="C109" i="1"/>
  <c r="B109" i="1"/>
  <c r="G80" i="1"/>
  <c r="F80" i="1"/>
  <c r="E80" i="1"/>
  <c r="D80" i="1"/>
  <c r="C80" i="1"/>
  <c r="B79" i="1"/>
  <c r="B78" i="1"/>
  <c r="B77" i="1"/>
  <c r="B76" i="1"/>
  <c r="G73" i="1"/>
  <c r="F73" i="1"/>
  <c r="E73" i="1"/>
  <c r="D73" i="1"/>
  <c r="C73" i="1"/>
  <c r="B72" i="1"/>
  <c r="B71" i="1"/>
  <c r="B70" i="1"/>
  <c r="B69" i="1"/>
  <c r="B73" i="1" s="1"/>
  <c r="G66" i="1"/>
  <c r="F66" i="1"/>
  <c r="E66" i="1"/>
  <c r="D66" i="1"/>
  <c r="C66" i="1"/>
  <c r="B65" i="1"/>
  <c r="B64" i="1"/>
  <c r="B63" i="1"/>
  <c r="B62" i="1"/>
  <c r="B61" i="1"/>
  <c r="CG56" i="1"/>
  <c r="CA56" i="1" s="1"/>
  <c r="AV56" i="1"/>
  <c r="D56" i="1"/>
  <c r="D55" i="1"/>
  <c r="CG55" i="1" s="1"/>
  <c r="CA55" i="1" s="1"/>
  <c r="AV55" i="1" s="1"/>
  <c r="CG54" i="1"/>
  <c r="CA54" i="1" s="1"/>
  <c r="AV54" i="1" s="1"/>
  <c r="D54" i="1"/>
  <c r="CG53" i="1"/>
  <c r="CA53" i="1" s="1"/>
  <c r="AV53" i="1" s="1"/>
  <c r="D53" i="1"/>
  <c r="D52" i="1"/>
  <c r="CG52" i="1" s="1"/>
  <c r="CA52" i="1" s="1"/>
  <c r="AV52" i="1" s="1"/>
  <c r="CG51" i="1"/>
  <c r="CA51" i="1" s="1"/>
  <c r="AV51" i="1" s="1"/>
  <c r="D51" i="1"/>
  <c r="D50" i="1"/>
  <c r="CG50" i="1" s="1"/>
  <c r="CA50" i="1" s="1"/>
  <c r="AV50" i="1" s="1"/>
  <c r="D49" i="1"/>
  <c r="CG49" i="1" s="1"/>
  <c r="CA49" i="1" s="1"/>
  <c r="AV49" i="1" s="1"/>
  <c r="CG48" i="1"/>
  <c r="CA48" i="1" s="1"/>
  <c r="AV48" i="1" s="1"/>
  <c r="D48" i="1"/>
  <c r="D47" i="1"/>
  <c r="CG47" i="1" s="1"/>
  <c r="CA47" i="1" s="1"/>
  <c r="AV47" i="1" s="1"/>
  <c r="CG46" i="1"/>
  <c r="CA46" i="1" s="1"/>
  <c r="AV46" i="1" s="1"/>
  <c r="D46" i="1"/>
  <c r="D45" i="1"/>
  <c r="CG45" i="1" s="1"/>
  <c r="CA45" i="1" s="1"/>
  <c r="AV45" i="1" s="1"/>
  <c r="D44" i="1"/>
  <c r="CG44" i="1" s="1"/>
  <c r="CA44" i="1" s="1"/>
  <c r="AV44" i="1" s="1"/>
  <c r="CG43" i="1"/>
  <c r="CA43" i="1" s="1"/>
  <c r="AV43" i="1" s="1"/>
  <c r="D43" i="1"/>
  <c r="D42" i="1"/>
  <c r="CG42" i="1" s="1"/>
  <c r="CA42" i="1" s="1"/>
  <c r="AV42" i="1" s="1"/>
  <c r="D41" i="1"/>
  <c r="CG41" i="1" s="1"/>
  <c r="CA41" i="1" s="1"/>
  <c r="AV41" i="1" s="1"/>
  <c r="CG40" i="1"/>
  <c r="CA40" i="1" s="1"/>
  <c r="AV40" i="1"/>
  <c r="D40" i="1"/>
  <c r="D39" i="1"/>
  <c r="CG39" i="1" s="1"/>
  <c r="CA39" i="1" s="1"/>
  <c r="AV39" i="1" s="1"/>
  <c r="CG38" i="1"/>
  <c r="CA38" i="1" s="1"/>
  <c r="AV38" i="1" s="1"/>
  <c r="D38" i="1"/>
  <c r="CG37" i="1"/>
  <c r="CA37" i="1" s="1"/>
  <c r="AV37" i="1" s="1"/>
  <c r="D37" i="1"/>
  <c r="D36" i="1"/>
  <c r="CG36" i="1" s="1"/>
  <c r="CA36" i="1" s="1"/>
  <c r="AV36" i="1" s="1"/>
  <c r="CG35" i="1"/>
  <c r="CA35" i="1" s="1"/>
  <c r="AV35" i="1" s="1"/>
  <c r="D35" i="1"/>
  <c r="D34" i="1"/>
  <c r="CG34" i="1" s="1"/>
  <c r="CA34" i="1" s="1"/>
  <c r="AV34" i="1" s="1"/>
  <c r="D33" i="1"/>
  <c r="CG33" i="1" s="1"/>
  <c r="CA33" i="1" s="1"/>
  <c r="AV33" i="1" s="1"/>
  <c r="CG32" i="1"/>
  <c r="CA32" i="1" s="1"/>
  <c r="AV32" i="1" s="1"/>
  <c r="D32" i="1"/>
  <c r="CL31" i="1"/>
  <c r="CK31" i="1"/>
  <c r="CE31" i="1" s="1"/>
  <c r="CJ31" i="1"/>
  <c r="CD31" i="1" s="1"/>
  <c r="CI31" i="1"/>
  <c r="CC31" i="1" s="1"/>
  <c r="CH31" i="1"/>
  <c r="CB31" i="1" s="1"/>
  <c r="CF31" i="1"/>
  <c r="D31" i="1"/>
  <c r="D26" i="1"/>
  <c r="C26" i="1"/>
  <c r="D25" i="1"/>
  <c r="C25" i="1"/>
  <c r="D24" i="1"/>
  <c r="C24" i="1"/>
  <c r="D23" i="1"/>
  <c r="C23" i="1"/>
  <c r="D22" i="1"/>
  <c r="C22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0" i="1"/>
  <c r="C20" i="1"/>
  <c r="D19" i="1"/>
  <c r="C19" i="1"/>
  <c r="D18" i="1"/>
  <c r="C18" i="1"/>
  <c r="D17" i="1"/>
  <c r="C17" i="1"/>
  <c r="D16" i="1"/>
  <c r="C16" i="1"/>
  <c r="D15" i="1"/>
  <c r="C15" i="1"/>
  <c r="B15" i="1" s="1"/>
  <c r="CG15" i="1" s="1"/>
  <c r="CA15" i="1" s="1"/>
  <c r="AV15" i="1" s="1"/>
  <c r="D14" i="1"/>
  <c r="C14" i="1"/>
  <c r="D13" i="1"/>
  <c r="C13" i="1"/>
  <c r="B13" i="1" s="1"/>
  <c r="CG13" i="1" s="1"/>
  <c r="A5" i="1"/>
  <c r="A4" i="1"/>
  <c r="A3" i="1"/>
  <c r="A2" i="1"/>
  <c r="CG31" i="1" l="1"/>
  <c r="CA31" i="1" s="1"/>
  <c r="B80" i="1"/>
  <c r="B66" i="1"/>
  <c r="B167" i="1"/>
  <c r="CG167" i="1" s="1"/>
  <c r="CA167" i="1" s="1"/>
  <c r="AT167" i="1" s="1"/>
  <c r="B171" i="1"/>
  <c r="CG171" i="1" s="1"/>
  <c r="CA171" i="1" s="1"/>
  <c r="AT171" i="1" s="1"/>
  <c r="B179" i="1"/>
  <c r="CG179" i="1" s="1"/>
  <c r="CA179" i="1" s="1"/>
  <c r="AT179" i="1" s="1"/>
  <c r="B183" i="1"/>
  <c r="CG183" i="1" s="1"/>
  <c r="CA183" i="1" s="1"/>
  <c r="AT183" i="1" s="1"/>
  <c r="B187" i="1"/>
  <c r="CG187" i="1" s="1"/>
  <c r="CA187" i="1" s="1"/>
  <c r="AT187" i="1" s="1"/>
  <c r="C329" i="1"/>
  <c r="CG329" i="1" s="1"/>
  <c r="CA329" i="1" s="1"/>
  <c r="AS329" i="1" s="1"/>
  <c r="C331" i="1"/>
  <c r="CG331" i="1" s="1"/>
  <c r="CA331" i="1" s="1"/>
  <c r="AS331" i="1" s="1"/>
  <c r="C337" i="1"/>
  <c r="CG337" i="1" s="1"/>
  <c r="CA337" i="1" s="1"/>
  <c r="AS337" i="1" s="1"/>
  <c r="C339" i="1"/>
  <c r="CG339" i="1" s="1"/>
  <c r="CA339" i="1" s="1"/>
  <c r="AS339" i="1" s="1"/>
  <c r="C347" i="1"/>
  <c r="CG347" i="1" s="1"/>
  <c r="CA347" i="1" s="1"/>
  <c r="AS347" i="1" s="1"/>
  <c r="B172" i="1"/>
  <c r="CG172" i="1" s="1"/>
  <c r="CA172" i="1" s="1"/>
  <c r="AT172" i="1" s="1"/>
  <c r="B176" i="1"/>
  <c r="CG176" i="1" s="1"/>
  <c r="CA176" i="1" s="1"/>
  <c r="AT176" i="1" s="1"/>
  <c r="B184" i="1"/>
  <c r="CG184" i="1" s="1"/>
  <c r="CA184" i="1" s="1"/>
  <c r="AT184" i="1" s="1"/>
  <c r="C348" i="1"/>
  <c r="CG348" i="1" s="1"/>
  <c r="CA348" i="1" s="1"/>
  <c r="AS348" i="1" s="1"/>
  <c r="C350" i="1"/>
  <c r="CG350" i="1" s="1"/>
  <c r="CA350" i="1" s="1"/>
  <c r="AS350" i="1" s="1"/>
  <c r="C356" i="1"/>
  <c r="CG356" i="1" s="1"/>
  <c r="CA356" i="1" s="1"/>
  <c r="AS356" i="1" s="1"/>
  <c r="C362" i="1"/>
  <c r="CG362" i="1" s="1"/>
  <c r="CA362" i="1" s="1"/>
  <c r="AS362" i="1" s="1"/>
  <c r="C364" i="1"/>
  <c r="CG364" i="1" s="1"/>
  <c r="CA364" i="1" s="1"/>
  <c r="AS364" i="1" s="1"/>
  <c r="B188" i="1"/>
  <c r="CG188" i="1" s="1"/>
  <c r="CA188" i="1" s="1"/>
  <c r="AT188" i="1" s="1"/>
  <c r="D193" i="1"/>
  <c r="C336" i="1"/>
  <c r="CG336" i="1" s="1"/>
  <c r="CA336" i="1" s="1"/>
  <c r="AS336" i="1" s="1"/>
  <c r="C355" i="1"/>
  <c r="CG355" i="1" s="1"/>
  <c r="CA355" i="1" s="1"/>
  <c r="AS355" i="1" s="1"/>
  <c r="C361" i="1"/>
  <c r="CG361" i="1" s="1"/>
  <c r="CA361" i="1" s="1"/>
  <c r="AS361" i="1" s="1"/>
  <c r="B192" i="1"/>
  <c r="CG192" i="1" s="1"/>
  <c r="CA192" i="1" s="1"/>
  <c r="AT192" i="1" s="1"/>
  <c r="B194" i="1"/>
  <c r="B196" i="1"/>
  <c r="CG196" i="1" s="1"/>
  <c r="CA196" i="1" s="1"/>
  <c r="AT196" i="1" s="1"/>
  <c r="B198" i="1"/>
  <c r="CG198" i="1" s="1"/>
  <c r="CA198" i="1" s="1"/>
  <c r="AT198" i="1" s="1"/>
  <c r="C333" i="1"/>
  <c r="CG333" i="1" s="1"/>
  <c r="CA333" i="1" s="1"/>
  <c r="AS333" i="1" s="1"/>
  <c r="C335" i="1"/>
  <c r="CG335" i="1" s="1"/>
  <c r="CA335" i="1" s="1"/>
  <c r="AS335" i="1" s="1"/>
  <c r="C340" i="1"/>
  <c r="CG340" i="1" s="1"/>
  <c r="CA340" i="1" s="1"/>
  <c r="AS340" i="1" s="1"/>
  <c r="C346" i="1"/>
  <c r="CG346" i="1" s="1"/>
  <c r="CA346" i="1" s="1"/>
  <c r="AS346" i="1" s="1"/>
  <c r="C351" i="1"/>
  <c r="CG351" i="1" s="1"/>
  <c r="CA351" i="1" s="1"/>
  <c r="AS351" i="1" s="1"/>
  <c r="B168" i="1"/>
  <c r="CG168" i="1" s="1"/>
  <c r="CA168" i="1" s="1"/>
  <c r="AT168" i="1" s="1"/>
  <c r="B195" i="1"/>
  <c r="CG195" i="1" s="1"/>
  <c r="CA195" i="1" s="1"/>
  <c r="AT195" i="1" s="1"/>
  <c r="B197" i="1"/>
  <c r="CG197" i="1" s="1"/>
  <c r="CA197" i="1" s="1"/>
  <c r="AT197" i="1" s="1"/>
  <c r="C332" i="1"/>
  <c r="CG332" i="1" s="1"/>
  <c r="CA332" i="1" s="1"/>
  <c r="AS332" i="1" s="1"/>
  <c r="C352" i="1"/>
  <c r="CG352" i="1" s="1"/>
  <c r="CA352" i="1" s="1"/>
  <c r="AS352" i="1" s="1"/>
  <c r="C354" i="1"/>
  <c r="CG354" i="1" s="1"/>
  <c r="CA354" i="1" s="1"/>
  <c r="AS354" i="1" s="1"/>
  <c r="C363" i="1"/>
  <c r="CG363" i="1" s="1"/>
  <c r="CA363" i="1" s="1"/>
  <c r="AS363" i="1" s="1"/>
  <c r="C345" i="1"/>
  <c r="CG345" i="1" s="1"/>
  <c r="CA345" i="1" s="1"/>
  <c r="AS345" i="1" s="1"/>
  <c r="C349" i="1"/>
  <c r="CG349" i="1" s="1"/>
  <c r="CA349" i="1" s="1"/>
  <c r="AS349" i="1" s="1"/>
  <c r="C353" i="1"/>
  <c r="CG353" i="1" s="1"/>
  <c r="CA353" i="1" s="1"/>
  <c r="AS353" i="1" s="1"/>
  <c r="C330" i="1"/>
  <c r="CG330" i="1" s="1"/>
  <c r="CA330" i="1" s="1"/>
  <c r="AS330" i="1" s="1"/>
  <c r="C334" i="1"/>
  <c r="CG334" i="1" s="1"/>
  <c r="CA334" i="1" s="1"/>
  <c r="AS334" i="1" s="1"/>
  <c r="C338" i="1"/>
  <c r="CG338" i="1" s="1"/>
  <c r="CA338" i="1" s="1"/>
  <c r="AS338" i="1" s="1"/>
  <c r="B209" i="1"/>
  <c r="B175" i="1"/>
  <c r="CG175" i="1" s="1"/>
  <c r="CA175" i="1" s="1"/>
  <c r="AT175" i="1" s="1"/>
  <c r="B180" i="1"/>
  <c r="CG180" i="1" s="1"/>
  <c r="CA180" i="1" s="1"/>
  <c r="AT180" i="1" s="1"/>
  <c r="B191" i="1"/>
  <c r="CG191" i="1" s="1"/>
  <c r="CA191" i="1" s="1"/>
  <c r="AT191" i="1" s="1"/>
  <c r="B170" i="1"/>
  <c r="CG170" i="1" s="1"/>
  <c r="CA170" i="1" s="1"/>
  <c r="AT170" i="1" s="1"/>
  <c r="B174" i="1"/>
  <c r="CG174" i="1" s="1"/>
  <c r="CA174" i="1" s="1"/>
  <c r="AT174" i="1" s="1"/>
  <c r="B178" i="1"/>
  <c r="CG178" i="1" s="1"/>
  <c r="CA178" i="1" s="1"/>
  <c r="AT178" i="1" s="1"/>
  <c r="B182" i="1"/>
  <c r="CG182" i="1" s="1"/>
  <c r="CA182" i="1" s="1"/>
  <c r="AT182" i="1" s="1"/>
  <c r="B186" i="1"/>
  <c r="CG186" i="1" s="1"/>
  <c r="CA186" i="1" s="1"/>
  <c r="AT186" i="1" s="1"/>
  <c r="B190" i="1"/>
  <c r="CG190" i="1" s="1"/>
  <c r="CA190" i="1" s="1"/>
  <c r="AT190" i="1" s="1"/>
  <c r="B166" i="1"/>
  <c r="CG166" i="1" s="1"/>
  <c r="CA166" i="1" s="1"/>
  <c r="AT166" i="1" s="1"/>
  <c r="B169" i="1"/>
  <c r="CG169" i="1" s="1"/>
  <c r="CA169" i="1" s="1"/>
  <c r="AT169" i="1" s="1"/>
  <c r="B173" i="1"/>
  <c r="CG173" i="1" s="1"/>
  <c r="CA173" i="1" s="1"/>
  <c r="AT173" i="1" s="1"/>
  <c r="B177" i="1"/>
  <c r="CG177" i="1" s="1"/>
  <c r="CA177" i="1" s="1"/>
  <c r="AT177" i="1" s="1"/>
  <c r="B181" i="1"/>
  <c r="CG181" i="1" s="1"/>
  <c r="CA181" i="1" s="1"/>
  <c r="AT181" i="1" s="1"/>
  <c r="B185" i="1"/>
  <c r="CG185" i="1" s="1"/>
  <c r="CA185" i="1" s="1"/>
  <c r="AT185" i="1" s="1"/>
  <c r="B189" i="1"/>
  <c r="CG189" i="1" s="1"/>
  <c r="CA189" i="1" s="1"/>
  <c r="AT189" i="1" s="1"/>
  <c r="B14" i="1"/>
  <c r="CG14" i="1" s="1"/>
  <c r="CA14" i="1" s="1"/>
  <c r="AV14" i="1" s="1"/>
  <c r="B23" i="1"/>
  <c r="CG23" i="1" s="1"/>
  <c r="CA23" i="1" s="1"/>
  <c r="AV23" i="1" s="1"/>
  <c r="B24" i="1"/>
  <c r="CG24" i="1" s="1"/>
  <c r="CA24" i="1" s="1"/>
  <c r="AV24" i="1" s="1"/>
  <c r="D21" i="1"/>
  <c r="B16" i="1"/>
  <c r="CG16" i="1" s="1"/>
  <c r="CA16" i="1" s="1"/>
  <c r="AV16" i="1" s="1"/>
  <c r="B18" i="1"/>
  <c r="CG18" i="1" s="1"/>
  <c r="CA18" i="1" s="1"/>
  <c r="AV18" i="1" s="1"/>
  <c r="B20" i="1"/>
  <c r="CG20" i="1" s="1"/>
  <c r="CA20" i="1" s="1"/>
  <c r="AV20" i="1" s="1"/>
  <c r="B25" i="1"/>
  <c r="CG25" i="1" s="1"/>
  <c r="CA25" i="1" s="1"/>
  <c r="AV25" i="1" s="1"/>
  <c r="C21" i="1"/>
  <c r="B22" i="1"/>
  <c r="CG22" i="1" s="1"/>
  <c r="CA22" i="1" s="1"/>
  <c r="AV22" i="1" s="1"/>
  <c r="B26" i="1"/>
  <c r="CG26" i="1" s="1"/>
  <c r="CA26" i="1" s="1"/>
  <c r="AV26" i="1" s="1"/>
  <c r="B17" i="1"/>
  <c r="CG17" i="1" s="1"/>
  <c r="CA17" i="1" s="1"/>
  <c r="AV17" i="1" s="1"/>
  <c r="B19" i="1"/>
  <c r="CG19" i="1" s="1"/>
  <c r="CA19" i="1" s="1"/>
  <c r="AV19" i="1" s="1"/>
  <c r="CA13" i="1"/>
  <c r="AV13" i="1" s="1"/>
  <c r="C193" i="1"/>
  <c r="CM31" i="1"/>
  <c r="CU31" i="1" s="1"/>
  <c r="AV31" i="1" l="1"/>
  <c r="B193" i="1"/>
  <c r="CG194" i="1"/>
  <c r="CA194" i="1" s="1"/>
  <c r="AT194" i="1" s="1"/>
  <c r="B21" i="1"/>
  <c r="A400" i="1" l="1"/>
  <c r="B400" i="1"/>
</calcChain>
</file>

<file path=xl/sharedStrings.xml><?xml version="1.0" encoding="utf-8"?>
<sst xmlns="http://schemas.openxmlformats.org/spreadsheetml/2006/main" count="11557" uniqueCount="282">
  <si>
    <t>SERVICIO DE SALUD</t>
  </si>
  <si>
    <t>REM-28.  PROGRAMA DE REHABILITACIÓN INTEGRAL</t>
  </si>
  <si>
    <t xml:space="preserve">SECCIÓN A:  NIVEL PRIMARIO </t>
  </si>
  <si>
    <t>SECCIÓN A.1: INGRESOS Y EGRESOS  AL PROGRAMA DE REHABILITACIÓN INTEGRAL</t>
  </si>
  <si>
    <t>TIPO DE INGRESO</t>
  </si>
  <si>
    <t>TOTAL</t>
  </si>
  <si>
    <t>POR EDAD (en años)</t>
  </si>
  <si>
    <t xml:space="preserve">TIPO DE ESTRATEGIA </t>
  </si>
  <si>
    <t>&lt; 12 meses</t>
  </si>
  <si>
    <t>12 a 23 meses</t>
  </si>
  <si>
    <t>2 - 4</t>
  </si>
  <si>
    <t>5 - 9</t>
  </si>
  <si>
    <t>10 - 14</t>
  </si>
  <si>
    <t xml:space="preserve">15 - 19 </t>
  </si>
  <si>
    <t xml:space="preserve">20 - 24 </t>
  </si>
  <si>
    <t>25-29</t>
  </si>
  <si>
    <t>30-34</t>
  </si>
  <si>
    <t>35 - 39</t>
  </si>
  <si>
    <t>40 - 44</t>
  </si>
  <si>
    <t>45- 49</t>
  </si>
  <si>
    <t>50 - 54</t>
  </si>
  <si>
    <t>55 - 59</t>
  </si>
  <si>
    <t>60 - 64</t>
  </si>
  <si>
    <t>65 - 69</t>
  </si>
  <si>
    <t>70 - 74</t>
  </si>
  <si>
    <t>75 - 79</t>
  </si>
  <si>
    <t>80 y mas</t>
  </si>
  <si>
    <t>Rehabilitación Base Comunitaria (RBC)</t>
  </si>
  <si>
    <t>Rehabilitación Integral(RI)</t>
  </si>
  <si>
    <t>Rehabilitación Rural (RR)</t>
  </si>
  <si>
    <t>Otros</t>
  </si>
  <si>
    <t>UAPORRINO</t>
  </si>
  <si>
    <t>Ambos Sexos</t>
  </si>
  <si>
    <t>Hombres</t>
  </si>
  <si>
    <t>Mujeres</t>
  </si>
  <si>
    <t>INGRESOS</t>
  </si>
  <si>
    <t>INGRESOS CON PLAN DE TRATAMIENTO INTEGRAL (PTI)</t>
  </si>
  <si>
    <t>INGRESOS CON PLAN DE TRATAMIENTO INTEGRAL (PTI) CON OBJETIVOS PARA EL TRABAJO</t>
  </si>
  <si>
    <t xml:space="preserve">INGRESOS  DE USUARIOS CON CUIDADOR </t>
  </si>
  <si>
    <t>INGRESOS ACV REFERIDOS DESDE HOSPITAL</t>
  </si>
  <si>
    <t>INGRESOS  POR AMPUTACIÓN</t>
  </si>
  <si>
    <t xml:space="preserve">REINGRESO Al PROGRAMA </t>
  </si>
  <si>
    <t>INGRESOS CON PTI CUIDADOR</t>
  </si>
  <si>
    <t>EGRESOS</t>
  </si>
  <si>
    <t>EGRESOS POR ALTA</t>
  </si>
  <si>
    <t>EGRESOS POR ABANDONO</t>
  </si>
  <si>
    <t>EGRESOS POR FALLECIMIENTO</t>
  </si>
  <si>
    <t>EGRESOS POR OTRAS CAUSAS</t>
  </si>
  <si>
    <t>EGRESOS CON PTI CUIDADOR</t>
  </si>
  <si>
    <t>SECCIÓN A.2: INGRESOS POR CONDICIÓN DE SALUD</t>
  </si>
  <si>
    <t>CONDICIÓN DE SALUD</t>
  </si>
  <si>
    <t>CONCEPTO</t>
  </si>
  <si>
    <t>TOTAL INGRESO (N° DE PERSONAS)</t>
  </si>
  <si>
    <t>CONDICIÓN FÍSICA</t>
  </si>
  <si>
    <t>SÍNDROME DOLOROSO DE ORIGEN TRAUMÁTICO</t>
  </si>
  <si>
    <t>ARTROSIS LEVE Y MODERADA DE RODILLA Y CADERA</t>
  </si>
  <si>
    <t>NEUROLÓGICOS ACCIDENTE CEREBRO VASCULAR (ACV)</t>
  </si>
  <si>
    <t>NEUROLÓGICOS  TRAUMATISMO ENCÉFALO CRANEANO (TEC)</t>
  </si>
  <si>
    <t>NEUROLÓGICOS LESIÓN MEDULAR</t>
  </si>
  <si>
    <t>QUEMADOS (NO GES)</t>
  </si>
  <si>
    <t>GRAN QUEMADO (GES)</t>
  </si>
  <si>
    <t>ENFERMEDAD DE PARKINSON</t>
  </si>
  <si>
    <t>NEUROLÓGICOS DISRAFIA</t>
  </si>
  <si>
    <t>OTRO DÉFICIT SECUNDARIO CON COMPROMISO NEUROMUSCULAR EN MENOR DE 20 AÑOS CONGÉNITO</t>
  </si>
  <si>
    <t>OTRO DÉFICIT SECUNDARIO CON COMPROMISO NEUROMUSCULAR EN MENOR DE 20 AÑOS ADQUIRIDO</t>
  </si>
  <si>
    <t xml:space="preserve">OTRO DÉFICIT SECUNDARIO CON COMPROMISO NEUROMUSCULAR  EN MAYOR DE 20 AÑOS </t>
  </si>
  <si>
    <t>OTROS</t>
  </si>
  <si>
    <t>DIABETES MELLITUS</t>
  </si>
  <si>
    <t>AMPUTACIÓN POR DIABETES</t>
  </si>
  <si>
    <t>AMPUTACIÓN POR OTRAS CAUSAS</t>
  </si>
  <si>
    <t>ARTROSIS SEVERA DE RODILLA Y CADERA</t>
  </si>
  <si>
    <t>OTRAS ARTROSIS</t>
  </si>
  <si>
    <t>REUMATOLÓGICAS</t>
  </si>
  <si>
    <t>DOLOR LUMBAR</t>
  </si>
  <si>
    <t>HOMBRO DOLOROSO</t>
  </si>
  <si>
    <t>CUIDADOS PALIATIVOS</t>
  </si>
  <si>
    <t>OTROS SÍNDROMES DOLOROSOS NO TRAUMÁTICOS</t>
  </si>
  <si>
    <t>CONDICIÓN SENSORIAL VISUAL</t>
  </si>
  <si>
    <t>CONDICIÓN SENSORIAL AUDITIVO</t>
  </si>
  <si>
    <t>SECCIÓN A.3: EVALUACIÓN INICIAL</t>
  </si>
  <si>
    <t>PROFESIONAL</t>
  </si>
  <si>
    <t xml:space="preserve">TOTAL      </t>
  </si>
  <si>
    <t>MÉDICO</t>
  </si>
  <si>
    <t>KINESIÓLOGO</t>
  </si>
  <si>
    <t>TERAPEUTA OCUPACIONAL</t>
  </si>
  <si>
    <t>FONOAUDIÓLOGO</t>
  </si>
  <si>
    <t>PSICÓLOGO/A</t>
  </si>
  <si>
    <t>SECCIÓN A.4: EVALUACIÓN INTERMEDIA</t>
  </si>
  <si>
    <t>Rehabilitación Integral (RI)</t>
  </si>
  <si>
    <t>SECCIÓN A.5: SESIONES DE REHABILITACIÓN</t>
  </si>
  <si>
    <t>SECCIÓN A.6: PROCEDIMIENTOS Y ACTIVIDADES</t>
  </si>
  <si>
    <t>TIPO</t>
  </si>
  <si>
    <t>Total Rehabilitacion Base Comunitaria</t>
  </si>
  <si>
    <t>Total Rehabilitación Integral</t>
  </si>
  <si>
    <t xml:space="preserve">Total Rehabilitacion  Rural </t>
  </si>
  <si>
    <t>EVALUACIÓN AYUDAS TÉCNICAS</t>
  </si>
  <si>
    <t>ENTRENAMIENTO DE AYUDAS TÉCNICAS</t>
  </si>
  <si>
    <t>FISIOTERAPIA</t>
  </si>
  <si>
    <t>TRATAMIENTO COMPRESIVO</t>
  </si>
  <si>
    <t>ENTRENAMIENTO PROTÉSICO</t>
  </si>
  <si>
    <t>EJERCICIOS TERAPÉUTICOS</t>
  </si>
  <si>
    <t>TRATAMIENTO (VOZ, HABLA Y/O LENGUAJE)</t>
  </si>
  <si>
    <t xml:space="preserve">TRATAMIENTO FUNCIONES MOTORAS ORALES </t>
  </si>
  <si>
    <t>ESTIMULACIÓN COGNITIVA</t>
  </si>
  <si>
    <t>PREVENCIÓN DE DETERIORO DE ÓRGANOS FONO ARTICULATORIOS (OFA)</t>
  </si>
  <si>
    <t>REHABILITACIÓN DEGLUCIÓN</t>
  </si>
  <si>
    <t>CONFECCIÓN ÓRTESIS Y/O ADAPTACIONES</t>
  </si>
  <si>
    <t>HABILITACIÓN Y REHABILITACIÓN EN ACTIVIDADES DE LA VIDA DIARIA (AVD)</t>
  </si>
  <si>
    <t>HABILITACIÓN Y REHABILITACIÓN EDUCACIONAL</t>
  </si>
  <si>
    <t>ACTIVIDADES RECREATIVAS</t>
  </si>
  <si>
    <t>ACTIVIDADES TERAPÉUTICAS</t>
  </si>
  <si>
    <t>INTEGRACIÓN SENSORIAL</t>
  </si>
  <si>
    <t xml:space="preserve">PSICOTERAPIA </t>
  </si>
  <si>
    <t>MASOTERAPIA</t>
  </si>
  <si>
    <t>ADAPTACIÓN DEL HOGAR</t>
  </si>
  <si>
    <t>ORIENTACIÓN Y MOVILIDAD</t>
  </si>
  <si>
    <t>ORIENTACIÓN SOCIOLABORAL</t>
  </si>
  <si>
    <t>ORIENTACIÓN FAMILIAR Y A LA RED DE APOYO PARA EL TRABAJO</t>
  </si>
  <si>
    <t>GESTIÓN DE LA RED LOCAL PARA EL TRABAJO</t>
  </si>
  <si>
    <t>REHABILITACIÓN AUDITIVA INDIVIDUAL</t>
  </si>
  <si>
    <t>REHABILITACIÓN AUDITIVA GRUPAL</t>
  </si>
  <si>
    <t>SECCIÓN A.7: CONSEJERÍA INDIVIDUAL AGENDADA</t>
  </si>
  <si>
    <t>ASISTENTE SOCIAL</t>
  </si>
  <si>
    <t>SECCIÓN A.8: CONSEJERÍA FAMILIAR AGENDADA</t>
  </si>
  <si>
    <t>SECCIÓN A.9: VISITAS DOMICILIARIAS INTEGRALES</t>
  </si>
  <si>
    <t>FAMILIA</t>
  </si>
  <si>
    <t>VISITA DOMICILIARIA INTEGRAL</t>
  </si>
  <si>
    <t>VISITA DE TRATAMIENTO Y/O PROCEDIMIENTO</t>
  </si>
  <si>
    <t xml:space="preserve">SECCIÓN A.10: INTERVENCIONES TERAPÉUTICAS GRUPALES </t>
  </si>
  <si>
    <t>ÁREA TEMÁTICA DE PREVENCIÓN Y TRATAMIENTO</t>
  </si>
  <si>
    <t xml:space="preserve">NÚMERO DE PERSONAS </t>
  </si>
  <si>
    <t>NÙMERO DE SESIONES</t>
  </si>
  <si>
    <t xml:space="preserve">SECCIÓN A.11: PERSONAS QUE LOGRAN PARTICIPACIÓN EN COMUNIDAD </t>
  </si>
  <si>
    <t>COMPONENTE (Nº PERSONAS)</t>
  </si>
  <si>
    <t>LABORAL</t>
  </si>
  <si>
    <t>Educativa</t>
  </si>
  <si>
    <t>Comunitario</t>
  </si>
  <si>
    <t>Trabajo con objetivos de habilitación y rehabilitación</t>
  </si>
  <si>
    <t>Trabajo sin objetivos de habilitación y rehabilitación</t>
  </si>
  <si>
    <t>Dueña/o de casa</t>
  </si>
  <si>
    <t>SECCIÓN A.12: ACTIVIDADES Y PARTICIPACIÓN</t>
  </si>
  <si>
    <t>MODALIDADES DE INTERVENCIÓN</t>
  </si>
  <si>
    <t>GRUPO OBJETIVO</t>
  </si>
  <si>
    <t>TOTALES RBC</t>
  </si>
  <si>
    <t>TOTALES RI</t>
  </si>
  <si>
    <t>TOTALES RR</t>
  </si>
  <si>
    <t>OTROS TOTALES</t>
  </si>
  <si>
    <t xml:space="preserve"> Actividades </t>
  </si>
  <si>
    <t xml:space="preserve">Participantes </t>
  </si>
  <si>
    <t>Actividades</t>
  </si>
  <si>
    <t xml:space="preserve">DIAGNÓSTICO O PLANIFICACIÓN PARTICIPATIVA </t>
  </si>
  <si>
    <t>COMUNAS, COMUNIDADES</t>
  </si>
  <si>
    <t>ORGANIZACIONES ASOCIADAS A DISCAPACIDAD</t>
  </si>
  <si>
    <t>ORGANIZACIONES COMUNITARIAS</t>
  </si>
  <si>
    <t>COMUNIDAD EDUCATIVA</t>
  </si>
  <si>
    <t>ACTIVIDADES DE PROMOCIÓN DE LA SALUD</t>
  </si>
  <si>
    <t>COMUNAS, COMUNIDADES.</t>
  </si>
  <si>
    <t>EMPLEADORES Y COMPAÑEROS DE TRABAJO</t>
  </si>
  <si>
    <t>RED DE APOYO</t>
  </si>
  <si>
    <t>CUIDADORES</t>
  </si>
  <si>
    <t>ACTIVIDADES PARA FORTALECER LOS CONOCIMIENTOS Y DESTREZAS PERSONALES</t>
  </si>
  <si>
    <t>PROFESIONALES DE SALUD</t>
  </si>
  <si>
    <t>MONITORES</t>
  </si>
  <si>
    <t>ASESORÍA A GRUPOS COMUNITARIOS</t>
  </si>
  <si>
    <t>SECCIÓN B: NIVEL HOSPITALARIO</t>
  </si>
  <si>
    <t>SECCIÓN B.1: INGRESOS Y EGRESOS  AL PROGRAMA DE REHABILITACIÓN INTEGRAL</t>
  </si>
  <si>
    <t>POR DE EDAD (en años)</t>
  </si>
  <si>
    <t>TIPO ATENCIÓN</t>
  </si>
  <si>
    <t>Abierta</t>
  </si>
  <si>
    <t>CERRADA</t>
  </si>
  <si>
    <t>UPC</t>
  </si>
  <si>
    <t>Cuidados Medios y Básicos</t>
  </si>
  <si>
    <t>NEUROLÓGICOS TRAUMATISMO ENCÉFALO CRANEANO (TEC)</t>
  </si>
  <si>
    <t xml:space="preserve">NEUROLÓGICOS LESIÓN MEDULAR </t>
  </si>
  <si>
    <t>NEUROLÓGICAS TUMORES</t>
  </si>
  <si>
    <t>PARÁLISIS CEREBRAL</t>
  </si>
  <si>
    <t>SENSORIALES AUDITIVOS</t>
  </si>
  <si>
    <t>SENSORIALES VISUALES</t>
  </si>
  <si>
    <t>TRAUMATOLÓGICOS</t>
  </si>
  <si>
    <t>AMPUTADOS POR OTRAS CAUSAS</t>
  </si>
  <si>
    <t>AMPUTADOS POR DIABETES</t>
  </si>
  <si>
    <t>ENFERMEDADES DEL CORAZÓN</t>
  </si>
  <si>
    <t>RESPIRATORIO</t>
  </si>
  <si>
    <t>NEUROMUSCULARES AGUDAS</t>
  </si>
  <si>
    <t>NEUROMUSCULARES CRÓNICAS</t>
  </si>
  <si>
    <t>NEUROLÓGICAS ESCLEROSIS LATERAL AMIOTRÓFICA (ELA)</t>
  </si>
  <si>
    <t>RETRASO EN EL DESARROLLO PSICOMOTOR</t>
  </si>
  <si>
    <t xml:space="preserve">ONCOLÓGICOS </t>
  </si>
  <si>
    <t>SINDROME DE INMOVILIZACIÓN</t>
  </si>
  <si>
    <t>CIRUGÍA MAYOR ABDOMINAL</t>
  </si>
  <si>
    <t>EGRESOS ACV REFERIDO A APS</t>
  </si>
  <si>
    <t>SECCIÓN B.2: EVALUACIÓN INICIAL</t>
  </si>
  <si>
    <t>ORTOPROTESISTA</t>
  </si>
  <si>
    <t>SECCIÓN B.3: EVALUACIÓN INTERMEDIA</t>
  </si>
  <si>
    <t>SECCIÓN B.4: SESIONES DE REHABILITACIÓN</t>
  </si>
  <si>
    <t>SECCIÓN B.5: DERIVACIONES Y CONTINUIDAD EN LOS CUIDADOS</t>
  </si>
  <si>
    <t>DERIVACIÓN</t>
  </si>
  <si>
    <t>A OTRO HOSPITAL (hospitalizado)</t>
  </si>
  <si>
    <t>A NIVEL SECUNDARIO (ambulatorio)</t>
  </si>
  <si>
    <t>A NIVEL PRIMARIO</t>
  </si>
  <si>
    <t>SECCIÓN B.6: PROCEDIMIENTOS Y ACTIVIDADES</t>
  </si>
  <si>
    <t>EDUCACIÓN GRUPAL</t>
  </si>
  <si>
    <t>EDUCACIÓN FAMILIAR</t>
  </si>
  <si>
    <t>REHABILITACIÓN  DEGLUCIÓN</t>
  </si>
  <si>
    <t>TOMA DE MOLDE DE ÓRTESIS Y PRÓTESIS</t>
  </si>
  <si>
    <t>PRUEBA DE ÓRTESIS Y PRÓTESIS</t>
  </si>
  <si>
    <t>CONFECCIÓN DE ÓRTESIS Y PRÓTESIS</t>
  </si>
  <si>
    <t>REPARACIÓN DE ÓRTESIS Y PRÓTESIS</t>
  </si>
  <si>
    <t>TERAPIA RESPIRATORIA Y FUNCIONAL PULMONAR</t>
  </si>
  <si>
    <t>EDUCACIÓN INDIVIDUAL</t>
  </si>
  <si>
    <t>SECCIÓN C: AYUDAS TÉCNICAS DE SALUD, NIVEL APS Y HOSPITALARIO</t>
  </si>
  <si>
    <t>SECCIÓN C.1: NÚMERO DE PERSONAS QUE RECIBEN AYUDAS TÉCNICAS</t>
  </si>
  <si>
    <t>AYUDAS TÉCNICAS</t>
  </si>
  <si>
    <t>Número de personas con Ayuda técnica entregada</t>
  </si>
  <si>
    <t>NÚMERO DE PERSONAS CON AYUDA TÉCNICA ENTREGADA</t>
  </si>
  <si>
    <t>SECCIÓN C.2: NÚMERO DE  AYUDAS TÉCNICAS ENTREGADAS POR TIPO</t>
  </si>
  <si>
    <t>TOTAL DE AYUDAS TÉCNICAS ENTREGADAS</t>
  </si>
  <si>
    <t xml:space="preserve">TOTAL </t>
  </si>
  <si>
    <t>SILLAS DE RUEDAS ESTÁNDAR</t>
  </si>
  <si>
    <t>SILLA DE RUEDAS NEUROLÓGICA</t>
  </si>
  <si>
    <t>COJÍN ANTI ESCARAS</t>
  </si>
  <si>
    <t>COLCHÓN ANTI ESCARAS</t>
  </si>
  <si>
    <t>BASTONES</t>
  </si>
  <si>
    <t>ANDADORES</t>
  </si>
  <si>
    <t>CORSÉ</t>
  </si>
  <si>
    <t>ORTESIS BAJA TEMPERATURA (palmeta, cock up, digitales entre otras)</t>
  </si>
  <si>
    <t>ORTESIS ALTA TEMPERATURA (OTP, canaletas, canaleta con yugo, entre otras)</t>
  </si>
  <si>
    <t>SISTEMA COMPRESIVO</t>
  </si>
  <si>
    <t>PRÓTESIS EXTREMIDAD INFERIOR</t>
  </si>
  <si>
    <t>PRÓTESIS EXTREMIDAD SUPERIOR</t>
  </si>
  <si>
    <t>AYUDA TÉCNICA AUDITIVAS AUDÍFONOS</t>
  </si>
  <si>
    <t>AYUDA TÉCNICA VISUALES LENTES</t>
  </si>
  <si>
    <t>PLANTILLA ORTOPÉDICA</t>
  </si>
  <si>
    <t>BOTA O BOTÍN DE DESCARGA</t>
  </si>
  <si>
    <t>ZAPATO ORTOPÉDICO</t>
  </si>
  <si>
    <t>BAÑO PORTÁTIL</t>
  </si>
  <si>
    <t>TECNOLOGÍAS DE LA COMUNICACIÓN AUMENTATIVA Y ALTERNATIVAS</t>
  </si>
  <si>
    <t>EQUIPO VENTILADOR MECÁNICO NO INVASIVO</t>
  </si>
  <si>
    <t>ASPIRADOR DE SECRECIONES</t>
  </si>
  <si>
    <t>OTRAS</t>
  </si>
  <si>
    <t>SECCIÓN C.3: AYUDAS TÉCNICAS POR CONDICIÓN DE SALUD</t>
  </si>
  <si>
    <t>TOTAL AYUDA TÉCNICA POR CONDICIÓN DE SALUD CONDICIÓN DE SALUD</t>
  </si>
  <si>
    <t xml:space="preserve">NEUROLÓGICO  TRAUMATISMO ENCÉFALO CRANEANO </t>
  </si>
  <si>
    <t>NEUROLÓGICO LESIÓN MEDULAR</t>
  </si>
  <si>
    <t>NEUROLÓGICO ACCIDENTE CEREBRO VASCULAR HEMORRÁGICO</t>
  </si>
  <si>
    <t>NEUROLÓGICO ACCIDENTE CEREBRO VASCULAR  ISQUÉMICO</t>
  </si>
  <si>
    <t>NEUROLÓGICO TUMORES</t>
  </si>
  <si>
    <t>NEUROLÓGICO PARÁLISIS CEREBRAL</t>
  </si>
  <si>
    <t>NEUROLÓGICO PARKINSON</t>
  </si>
  <si>
    <t>NEUROLÓGICO ESCLEROSIS LATERAL AMIOTRÓFICA</t>
  </si>
  <si>
    <t xml:space="preserve">OTROS NEUROLÓGICOS </t>
  </si>
  <si>
    <t>ARTROSIS CADERA/RODILLA GES</t>
  </si>
  <si>
    <t>ARTROSIS CADERA/RODILLA NO GES</t>
  </si>
  <si>
    <t>OTRAS ARTROSIS  (hombro, columna)</t>
  </si>
  <si>
    <t>ONCOLÓGICOS</t>
  </si>
  <si>
    <t>SENSORIAL AUDITIVO</t>
  </si>
  <si>
    <t>SENSORIAL VISUAL</t>
  </si>
  <si>
    <t>OTRAS CONDICIONES DE SALUD</t>
  </si>
  <si>
    <t>SECCIÓN D: REHABILITACIÓN Y TELESALUD EN NIVEL APS Y HOSPITALARIO</t>
  </si>
  <si>
    <t>SECCION D.1: ACCIONES DE REHABILITACIÓN Y TELESALUD EN APS</t>
  </si>
  <si>
    <t>TIPO DE CONTROL</t>
  </si>
  <si>
    <t>NÚMERO DE ACCIONES POR RANGOS DE EDAD</t>
  </si>
  <si>
    <t>Beneficiarios</t>
  </si>
  <si>
    <t>15 a 19</t>
  </si>
  <si>
    <t>20 - 24</t>
  </si>
  <si>
    <t>25 - 29</t>
  </si>
  <si>
    <t>30 - 34</t>
  </si>
  <si>
    <t>45 - 49</t>
  </si>
  <si>
    <t xml:space="preserve">Evaluación  intermedia remota
</t>
  </si>
  <si>
    <t xml:space="preserve">Médico  </t>
  </si>
  <si>
    <t>Kinesiólogo</t>
  </si>
  <si>
    <t>Terapeuta Ocupacional</t>
  </si>
  <si>
    <t>Fonoaudiólogo</t>
  </si>
  <si>
    <t>Sesión de rehabilitación vía remota (telerehabilitación)</t>
  </si>
  <si>
    <t>Médico</t>
  </si>
  <si>
    <t>Educación remota a usuario y/o cuidador</t>
  </si>
  <si>
    <t xml:space="preserve">SECCION D2: ACCIONES DE REHABILITACIÓN Y TELESALUD EN HOSPITAL </t>
  </si>
  <si>
    <t>Evaluación intermedia remota</t>
  </si>
  <si>
    <t>Médico Fisiatra</t>
  </si>
  <si>
    <t>SECCIÓN E: REHABILITACIÓN DOMICILIARIA EN NIVEL HOSPITALARIO</t>
  </si>
  <si>
    <t>TIPO DE ACTIVIDAD</t>
  </si>
  <si>
    <t xml:space="preserve">Rehabilitación domiciliaria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</si>
</sst>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7"/>
      <name val="Verdana"/>
      <family val="2"/>
    </font>
    <font>
      <sz val="9"/>
      <name val="Verdana"/>
      <family val="2"/>
    </font>
    <font>
      <b/>
      <sz val="20"/>
      <name val="Verdana"/>
      <family val="2"/>
    </font>
    <font>
      <b/>
      <sz val="10"/>
      <name val="Verdan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</fills>
  <borders count="702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thin">
        <color indexed="9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double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 style="hair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uble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/>
      <right style="hair">
        <color rgb="FF000000"/>
      </right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/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double">
        <color auto="1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/>
      <right style="double">
        <color auto="1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hair">
        <color indexed="64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auto="1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double">
        <color auto="1"/>
      </right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uble">
        <color auto="1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double">
        <color auto="1"/>
      </right>
      <top/>
      <bottom/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uble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hair">
        <color rgb="FF000000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auto="1"/>
      </right>
      <top/>
      <bottom style="hair">
        <color rgb="FF000000"/>
      </bottom>
      <diagonal/>
    </border>
    <border>
      <left/>
      <right style="thin">
        <color indexed="64"/>
      </right>
      <top/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double">
        <color auto="1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976">
    <xf numFmtId="0" fontId="0" fillId="0" borderId="0" xfId="0"/>
    <xf numFmtId="1" fontId="2" fillId="3" borderId="0" xfId="0" applyNumberFormat="1" applyFont="1" applyFill="1"/>
    <xf numFmtId="1" fontId="3" fillId="3" borderId="0" xfId="0" applyNumberFormat="1" applyFont="1" applyFill="1"/>
    <xf numFmtId="1" fontId="3" fillId="3" borderId="0" xfId="0" applyNumberFormat="1" applyFont="1" applyFill="1" applyProtection="1">
      <protection locked="0"/>
    </xf>
    <xf numFmtId="1" fontId="3" fillId="4" borderId="0" xfId="0" applyNumberFormat="1" applyFont="1" applyFill="1" applyProtection="1">
      <protection locked="0"/>
    </xf>
    <xf numFmtId="1" fontId="2" fillId="3" borderId="0" xfId="0" applyNumberFormat="1" applyFont="1" applyFill="1" applyAlignment="1">
      <alignment vertical="center" wrapText="1"/>
    </xf>
    <xf numFmtId="1" fontId="5" fillId="3" borderId="0" xfId="0" applyNumberFormat="1" applyFont="1" applyFill="1"/>
    <xf numFmtId="1" fontId="3" fillId="5" borderId="0" xfId="0" applyNumberFormat="1" applyFont="1" applyFill="1" applyProtection="1">
      <protection locked="0"/>
    </xf>
    <xf numFmtId="1" fontId="6" fillId="3" borderId="0" xfId="0" applyNumberFormat="1" applyFont="1" applyFill="1"/>
    <xf numFmtId="1" fontId="7" fillId="3" borderId="0" xfId="0" applyNumberFormat="1" applyFont="1" applyFill="1"/>
    <xf numFmtId="1" fontId="7" fillId="0" borderId="1" xfId="0" applyNumberFormat="1" applyFont="1" applyBorder="1"/>
    <xf numFmtId="1" fontId="5" fillId="0" borderId="0" xfId="0" applyNumberFormat="1" applyFont="1"/>
    <xf numFmtId="1" fontId="3" fillId="6" borderId="0" xfId="0" applyNumberFormat="1" applyFont="1" applyFill="1"/>
    <xf numFmtId="1" fontId="5" fillId="0" borderId="17" xfId="0" applyNumberFormat="1" applyFont="1" applyBorder="1" applyAlignment="1">
      <alignment horizontal="center" vertical="center" wrapText="1"/>
    </xf>
    <xf numFmtId="1" fontId="5" fillId="0" borderId="18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2" fillId="0" borderId="22" xfId="0" applyNumberFormat="1" applyFont="1" applyBorder="1"/>
    <xf numFmtId="1" fontId="5" fillId="0" borderId="17" xfId="0" applyNumberFormat="1" applyFont="1" applyBorder="1"/>
    <xf numFmtId="1" fontId="5" fillId="0" borderId="18" xfId="0" applyNumberFormat="1" applyFont="1" applyBorder="1"/>
    <xf numFmtId="1" fontId="5" fillId="0" borderId="10" xfId="0" applyNumberFormat="1" applyFont="1" applyBorder="1"/>
    <xf numFmtId="1" fontId="5" fillId="7" borderId="17" xfId="0" applyNumberFormat="1" applyFont="1" applyFill="1" applyBorder="1" applyProtection="1">
      <protection locked="0"/>
    </xf>
    <xf numFmtId="1" fontId="5" fillId="7" borderId="10" xfId="0" applyNumberFormat="1" applyFont="1" applyFill="1" applyBorder="1" applyProtection="1">
      <protection locked="0"/>
    </xf>
    <xf numFmtId="1" fontId="5" fillId="7" borderId="23" xfId="0" applyNumberFormat="1" applyFont="1" applyFill="1" applyBorder="1" applyProtection="1">
      <protection locked="0"/>
    </xf>
    <xf numFmtId="1" fontId="5" fillId="7" borderId="6" xfId="0" applyNumberFormat="1" applyFont="1" applyFill="1" applyBorder="1" applyProtection="1">
      <protection locked="0"/>
    </xf>
    <xf numFmtId="1" fontId="5" fillId="7" borderId="24" xfId="0" applyNumberFormat="1" applyFont="1" applyFill="1" applyBorder="1" applyProtection="1">
      <protection locked="0"/>
    </xf>
    <xf numFmtId="1" fontId="5" fillId="7" borderId="25" xfId="0" applyNumberFormat="1" applyFont="1" applyFill="1" applyBorder="1" applyProtection="1">
      <protection locked="0"/>
    </xf>
    <xf numFmtId="1" fontId="5" fillId="7" borderId="18" xfId="0" applyNumberFormat="1" applyFont="1" applyFill="1" applyBorder="1" applyProtection="1">
      <protection locked="0"/>
    </xf>
    <xf numFmtId="1" fontId="5" fillId="6" borderId="12" xfId="0" applyNumberFormat="1" applyFont="1" applyFill="1" applyBorder="1" applyAlignment="1" applyProtection="1">
      <alignment vertical="center"/>
    </xf>
    <xf numFmtId="1" fontId="5" fillId="6" borderId="0" xfId="0" applyNumberFormat="1" applyFont="1" applyFill="1" applyAlignment="1">
      <alignment vertical="center" wrapText="1"/>
    </xf>
    <xf numFmtId="1" fontId="3" fillId="4" borderId="0" xfId="0" applyNumberFormat="1" applyFont="1" applyFill="1"/>
    <xf numFmtId="1" fontId="3" fillId="5" borderId="0" xfId="0" applyNumberFormat="1" applyFont="1" applyFill="1"/>
    <xf numFmtId="1" fontId="5" fillId="0" borderId="26" xfId="0" applyNumberFormat="1" applyFont="1" applyBorder="1" applyAlignment="1">
      <alignment vertical="center" wrapText="1"/>
    </xf>
    <xf numFmtId="1" fontId="5" fillId="0" borderId="27" xfId="0" applyNumberFormat="1" applyFont="1" applyBorder="1" applyAlignment="1">
      <alignment vertical="center" wrapText="1"/>
    </xf>
    <xf numFmtId="1" fontId="5" fillId="0" borderId="28" xfId="0" applyNumberFormat="1" applyFont="1" applyBorder="1" applyAlignment="1">
      <alignment vertical="center" wrapText="1"/>
    </xf>
    <xf numFmtId="1" fontId="5" fillId="0" borderId="29" xfId="0" applyNumberFormat="1" applyFont="1" applyBorder="1"/>
    <xf numFmtId="1" fontId="5" fillId="7" borderId="27" xfId="0" applyNumberFormat="1" applyFont="1" applyFill="1" applyBorder="1" applyProtection="1">
      <protection locked="0"/>
    </xf>
    <xf numFmtId="1" fontId="5" fillId="7" borderId="29" xfId="0" applyNumberFormat="1" applyFont="1" applyFill="1" applyBorder="1" applyProtection="1">
      <protection locked="0"/>
    </xf>
    <xf numFmtId="1" fontId="5" fillId="7" borderId="30" xfId="0" applyNumberFormat="1" applyFont="1" applyFill="1" applyBorder="1" applyProtection="1">
      <protection locked="0"/>
    </xf>
    <xf numFmtId="1" fontId="5" fillId="7" borderId="31" xfId="0" applyNumberFormat="1" applyFont="1" applyFill="1" applyBorder="1" applyProtection="1">
      <protection locked="0"/>
    </xf>
    <xf numFmtId="1" fontId="5" fillId="7" borderId="32" xfId="0" applyNumberFormat="1" applyFont="1" applyFill="1" applyBorder="1" applyProtection="1">
      <protection locked="0"/>
    </xf>
    <xf numFmtId="1" fontId="5" fillId="7" borderId="33" xfId="0" applyNumberFormat="1" applyFont="1" applyFill="1" applyBorder="1" applyProtection="1">
      <protection locked="0"/>
    </xf>
    <xf numFmtId="1" fontId="5" fillId="7" borderId="28" xfId="0" applyNumberFormat="1" applyFont="1" applyFill="1" applyBorder="1" applyProtection="1">
      <protection locked="0"/>
    </xf>
    <xf numFmtId="1" fontId="5" fillId="0" borderId="34" xfId="0" applyNumberFormat="1" applyFont="1" applyBorder="1" applyAlignment="1">
      <alignment vertical="center" wrapText="1"/>
    </xf>
    <xf numFmtId="1" fontId="5" fillId="0" borderId="35" xfId="0" applyNumberFormat="1" applyFont="1" applyBorder="1" applyAlignment="1">
      <alignment vertical="center" wrapText="1"/>
    </xf>
    <xf numFmtId="1" fontId="5" fillId="0" borderId="36" xfId="0" applyNumberFormat="1" applyFont="1" applyBorder="1" applyAlignment="1">
      <alignment vertical="center" wrapText="1"/>
    </xf>
    <xf numFmtId="1" fontId="5" fillId="0" borderId="37" xfId="0" applyNumberFormat="1" applyFont="1" applyBorder="1"/>
    <xf numFmtId="1" fontId="5" fillId="8" borderId="35" xfId="0" applyNumberFormat="1" applyFont="1" applyFill="1" applyBorder="1"/>
    <xf numFmtId="1" fontId="5" fillId="8" borderId="37" xfId="0" applyNumberFormat="1" applyFont="1" applyFill="1" applyBorder="1"/>
    <xf numFmtId="1" fontId="5" fillId="8" borderId="38" xfId="0" applyNumberFormat="1" applyFont="1" applyFill="1" applyBorder="1"/>
    <xf numFmtId="1" fontId="5" fillId="7" borderId="35" xfId="0" applyNumberFormat="1" applyFont="1" applyFill="1" applyBorder="1" applyProtection="1">
      <protection locked="0"/>
    </xf>
    <xf numFmtId="1" fontId="5" fillId="7" borderId="38" xfId="0" applyNumberFormat="1" applyFont="1" applyFill="1" applyBorder="1" applyProtection="1">
      <protection locked="0"/>
    </xf>
    <xf numFmtId="1" fontId="5" fillId="7" borderId="39" xfId="0" applyNumberFormat="1" applyFont="1" applyFill="1" applyBorder="1" applyProtection="1">
      <protection locked="0"/>
    </xf>
    <xf numFmtId="1" fontId="5" fillId="7" borderId="40" xfId="0" applyNumberFormat="1" applyFont="1" applyFill="1" applyBorder="1" applyProtection="1">
      <protection locked="0"/>
    </xf>
    <xf numFmtId="1" fontId="5" fillId="7" borderId="41" xfId="0" applyNumberFormat="1" applyFont="1" applyFill="1" applyBorder="1" applyProtection="1">
      <protection locked="0"/>
    </xf>
    <xf numFmtId="1" fontId="5" fillId="7" borderId="36" xfId="0" applyNumberFormat="1" applyFont="1" applyFill="1" applyBorder="1" applyProtection="1">
      <protection locked="0"/>
    </xf>
    <xf numFmtId="1" fontId="5" fillId="7" borderId="37" xfId="0" applyNumberFormat="1" applyFont="1" applyFill="1" applyBorder="1" applyProtection="1">
      <protection locked="0"/>
    </xf>
    <xf numFmtId="1" fontId="5" fillId="3" borderId="34" xfId="0" applyNumberFormat="1" applyFont="1" applyFill="1" applyBorder="1" applyAlignment="1">
      <alignment vertical="center" wrapText="1"/>
    </xf>
    <xf numFmtId="1" fontId="5" fillId="3" borderId="35" xfId="0" applyNumberFormat="1" applyFont="1" applyFill="1" applyBorder="1" applyAlignment="1">
      <alignment vertical="center" wrapText="1"/>
    </xf>
    <xf numFmtId="1" fontId="5" fillId="3" borderId="42" xfId="0" applyNumberFormat="1" applyFont="1" applyFill="1" applyBorder="1" applyAlignment="1">
      <alignment vertical="center" wrapText="1"/>
    </xf>
    <xf numFmtId="1" fontId="5" fillId="0" borderId="43" xfId="0" applyNumberFormat="1" applyFont="1" applyBorder="1"/>
    <xf numFmtId="1" fontId="5" fillId="3" borderId="44" xfId="0" applyNumberFormat="1" applyFont="1" applyFill="1" applyBorder="1" applyAlignment="1">
      <alignment vertical="center" wrapText="1"/>
    </xf>
    <xf numFmtId="1" fontId="5" fillId="7" borderId="45" xfId="0" applyNumberFormat="1" applyFont="1" applyFill="1" applyBorder="1" applyProtection="1">
      <protection locked="0"/>
    </xf>
    <xf numFmtId="1" fontId="5" fillId="7" borderId="43" xfId="0" applyNumberFormat="1" applyFont="1" applyFill="1" applyBorder="1" applyProtection="1">
      <protection locked="0"/>
    </xf>
    <xf numFmtId="1" fontId="5" fillId="7" borderId="46" xfId="0" applyNumberFormat="1" applyFont="1" applyFill="1" applyBorder="1" applyProtection="1">
      <protection locked="0"/>
    </xf>
    <xf numFmtId="1" fontId="5" fillId="7" borderId="47" xfId="0" applyNumberFormat="1" applyFont="1" applyFill="1" applyBorder="1" applyProtection="1">
      <protection locked="0"/>
    </xf>
    <xf numFmtId="1" fontId="5" fillId="7" borderId="48" xfId="0" applyNumberFormat="1" applyFont="1" applyFill="1" applyBorder="1" applyProtection="1">
      <protection locked="0"/>
    </xf>
    <xf numFmtId="1" fontId="5" fillId="7" borderId="49" xfId="0" applyNumberFormat="1" applyFont="1" applyFill="1" applyBorder="1" applyProtection="1">
      <protection locked="0"/>
    </xf>
    <xf numFmtId="1" fontId="5" fillId="7" borderId="42" xfId="0" applyNumberFormat="1" applyFont="1" applyFill="1" applyBorder="1" applyProtection="1">
      <protection locked="0"/>
    </xf>
    <xf numFmtId="1" fontId="5" fillId="3" borderId="45" xfId="0" applyNumberFormat="1" applyFont="1" applyFill="1" applyBorder="1" applyAlignment="1">
      <alignment vertical="center" wrapText="1"/>
    </xf>
    <xf numFmtId="1" fontId="5" fillId="7" borderId="13" xfId="0" applyNumberFormat="1" applyFont="1" applyFill="1" applyBorder="1" applyProtection="1">
      <protection locked="0"/>
    </xf>
    <xf numFmtId="1" fontId="5" fillId="7" borderId="50" xfId="0" applyNumberFormat="1" applyFont="1" applyFill="1" applyBorder="1" applyProtection="1">
      <protection locked="0"/>
    </xf>
    <xf numFmtId="1" fontId="5" fillId="3" borderId="36" xfId="0" applyNumberFormat="1" applyFont="1" applyFill="1" applyBorder="1" applyAlignment="1">
      <alignment vertical="center" wrapText="1"/>
    </xf>
    <xf numFmtId="1" fontId="5" fillId="0" borderId="13" xfId="0" applyNumberFormat="1" applyFont="1" applyBorder="1"/>
    <xf numFmtId="1" fontId="5" fillId="7" borderId="44" xfId="0" applyNumberFormat="1" applyFont="1" applyFill="1" applyBorder="1" applyProtection="1">
      <protection locked="0"/>
    </xf>
    <xf numFmtId="1" fontId="5" fillId="3" borderId="51" xfId="0" applyNumberFormat="1" applyFont="1" applyFill="1" applyBorder="1" applyAlignment="1">
      <alignment vertical="center" wrapText="1"/>
    </xf>
    <xf numFmtId="1" fontId="5" fillId="3" borderId="20" xfId="0" applyNumberFormat="1" applyFont="1" applyFill="1" applyBorder="1" applyAlignment="1">
      <alignment vertical="center" wrapText="1"/>
    </xf>
    <xf numFmtId="1" fontId="5" fillId="0" borderId="52" xfId="0" applyNumberFormat="1" applyFont="1" applyBorder="1"/>
    <xf numFmtId="1" fontId="5" fillId="8" borderId="51" xfId="0" applyNumberFormat="1" applyFont="1" applyFill="1" applyBorder="1"/>
    <xf numFmtId="1" fontId="5" fillId="8" borderId="53" xfId="0" applyNumberFormat="1" applyFont="1" applyFill="1" applyBorder="1"/>
    <xf numFmtId="1" fontId="5" fillId="8" borderId="54" xfId="0" applyNumberFormat="1" applyFont="1" applyFill="1" applyBorder="1"/>
    <xf numFmtId="1" fontId="5" fillId="8" borderId="55" xfId="0" applyNumberFormat="1" applyFont="1" applyFill="1" applyBorder="1"/>
    <xf numFmtId="1" fontId="5" fillId="7" borderId="54" xfId="0" applyNumberFormat="1" applyFont="1" applyFill="1" applyBorder="1" applyProtection="1">
      <protection locked="0"/>
    </xf>
    <xf numFmtId="1" fontId="5" fillId="7" borderId="55" xfId="0" applyNumberFormat="1" applyFont="1" applyFill="1" applyBorder="1" applyProtection="1">
      <protection locked="0"/>
    </xf>
    <xf numFmtId="1" fontId="5" fillId="7" borderId="56" xfId="0" applyNumberFormat="1" applyFont="1" applyFill="1" applyBorder="1" applyProtection="1">
      <protection locked="0"/>
    </xf>
    <xf numFmtId="1" fontId="5" fillId="7" borderId="57" xfId="0" applyNumberFormat="1" applyFont="1" applyFill="1" applyBorder="1" applyProtection="1">
      <protection locked="0"/>
    </xf>
    <xf numFmtId="1" fontId="5" fillId="7" borderId="19" xfId="0" applyNumberFormat="1" applyFont="1" applyFill="1" applyBorder="1" applyProtection="1">
      <protection locked="0"/>
    </xf>
    <xf numFmtId="1" fontId="5" fillId="7" borderId="20" xfId="0" applyNumberFormat="1" applyFont="1" applyFill="1" applyBorder="1" applyProtection="1">
      <protection locked="0"/>
    </xf>
    <xf numFmtId="1" fontId="5" fillId="7" borderId="52" xfId="0" applyNumberFormat="1" applyFont="1" applyFill="1" applyBorder="1" applyProtection="1">
      <protection locked="0"/>
    </xf>
    <xf numFmtId="1" fontId="5" fillId="7" borderId="58" xfId="0" applyNumberFormat="1" applyFont="1" applyFill="1" applyBorder="1" applyProtection="1">
      <protection locked="0"/>
    </xf>
    <xf numFmtId="1" fontId="5" fillId="3" borderId="59" xfId="0" applyNumberFormat="1" applyFont="1" applyFill="1" applyBorder="1" applyAlignment="1">
      <alignment vertical="center" wrapText="1"/>
    </xf>
    <xf numFmtId="1" fontId="5" fillId="0" borderId="23" xfId="0" applyNumberFormat="1" applyFont="1" applyBorder="1"/>
    <xf numFmtId="1" fontId="5" fillId="0" borderId="6" xfId="0" applyNumberFormat="1" applyFont="1" applyBorder="1"/>
    <xf numFmtId="1" fontId="5" fillId="0" borderId="24" xfId="0" applyNumberFormat="1" applyFont="1" applyBorder="1"/>
    <xf numFmtId="1" fontId="5" fillId="0" borderId="25" xfId="0" applyNumberFormat="1" applyFont="1" applyBorder="1"/>
    <xf numFmtId="1" fontId="5" fillId="0" borderId="60" xfId="0" applyNumberFormat="1" applyFont="1" applyBorder="1" applyAlignment="1">
      <alignment vertical="center" wrapText="1"/>
    </xf>
    <xf numFmtId="1" fontId="5" fillId="0" borderId="5" xfId="0" applyNumberFormat="1" applyFont="1" applyBorder="1"/>
    <xf numFmtId="1" fontId="5" fillId="7" borderId="2" xfId="0" applyNumberFormat="1" applyFont="1" applyFill="1" applyBorder="1" applyProtection="1">
      <protection locked="0"/>
    </xf>
    <xf numFmtId="1" fontId="5" fillId="7" borderId="34" xfId="0" applyNumberFormat="1" applyFont="1" applyFill="1" applyBorder="1" applyProtection="1">
      <protection locked="0"/>
    </xf>
    <xf numFmtId="1" fontId="5" fillId="0" borderId="50" xfId="0" applyNumberFormat="1" applyFont="1" applyBorder="1" applyAlignment="1">
      <alignment vertical="center" wrapText="1"/>
    </xf>
    <xf numFmtId="1" fontId="5" fillId="3" borderId="15" xfId="0" applyNumberFormat="1" applyFont="1" applyFill="1" applyBorder="1" applyAlignment="1">
      <alignment vertical="center" wrapText="1"/>
    </xf>
    <xf numFmtId="1" fontId="5" fillId="7" borderId="61" xfId="0" applyNumberFormat="1" applyFont="1" applyFill="1" applyBorder="1" applyProtection="1">
      <protection locked="0"/>
    </xf>
    <xf numFmtId="1" fontId="5" fillId="7" borderId="12" xfId="0" applyNumberFormat="1" applyFont="1" applyFill="1" applyBorder="1" applyProtection="1">
      <protection locked="0"/>
    </xf>
    <xf numFmtId="1" fontId="5" fillId="7" borderId="62" xfId="0" applyNumberFormat="1" applyFont="1" applyFill="1" applyBorder="1" applyProtection="1">
      <protection locked="0"/>
    </xf>
    <xf numFmtId="1" fontId="5" fillId="7" borderId="14" xfId="0" applyNumberFormat="1" applyFont="1" applyFill="1" applyBorder="1" applyProtection="1">
      <protection locked="0"/>
    </xf>
    <xf numFmtId="1" fontId="5" fillId="7" borderId="15" xfId="0" applyNumberFormat="1" applyFont="1" applyFill="1" applyBorder="1" applyProtection="1">
      <protection locked="0"/>
    </xf>
    <xf numFmtId="1" fontId="5" fillId="7" borderId="11" xfId="0" applyNumberFormat="1" applyFont="1" applyFill="1" applyBorder="1" applyProtection="1">
      <protection locked="0"/>
    </xf>
    <xf numFmtId="1" fontId="5" fillId="0" borderId="38" xfId="0" applyNumberFormat="1" applyFont="1" applyBorder="1" applyAlignment="1">
      <alignment vertical="center" wrapText="1"/>
    </xf>
    <xf numFmtId="1" fontId="5" fillId="0" borderId="58" xfId="0" applyNumberFormat="1" applyFont="1" applyBorder="1" applyAlignment="1">
      <alignment vertical="center" wrapText="1"/>
    </xf>
    <xf numFmtId="1" fontId="5" fillId="0" borderId="53" xfId="0" applyNumberFormat="1" applyFont="1" applyBorder="1"/>
    <xf numFmtId="1" fontId="5" fillId="7" borderId="53" xfId="0" applyNumberFormat="1" applyFont="1" applyFill="1" applyBorder="1" applyProtection="1">
      <protection locked="0"/>
    </xf>
    <xf numFmtId="1" fontId="7" fillId="0" borderId="0" xfId="0" applyNumberFormat="1" applyFont="1"/>
    <xf numFmtId="1" fontId="7" fillId="6" borderId="0" xfId="0" applyNumberFormat="1" applyFont="1" applyFill="1"/>
    <xf numFmtId="1" fontId="5" fillId="0" borderId="25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right" vertical="center"/>
    </xf>
    <xf numFmtId="1" fontId="5" fillId="7" borderId="17" xfId="0" applyNumberFormat="1" applyFont="1" applyFill="1" applyBorder="1" applyAlignment="1" applyProtection="1">
      <alignment horizontal="right"/>
      <protection locked="0"/>
    </xf>
    <xf numFmtId="1" fontId="5" fillId="7" borderId="23" xfId="0" applyNumberFormat="1" applyFont="1" applyFill="1" applyBorder="1" applyAlignment="1" applyProtection="1">
      <alignment horizontal="right"/>
      <protection locked="0"/>
    </xf>
    <xf numFmtId="1" fontId="5" fillId="7" borderId="10" xfId="0" applyNumberFormat="1" applyFont="1" applyFill="1" applyBorder="1" applyAlignment="1" applyProtection="1">
      <alignment horizontal="right"/>
      <protection locked="0"/>
    </xf>
    <xf numFmtId="1" fontId="5" fillId="7" borderId="25" xfId="0" applyNumberFormat="1" applyFont="1" applyFill="1" applyBorder="1" applyAlignment="1" applyProtection="1">
      <alignment horizontal="right"/>
      <protection locked="0"/>
    </xf>
    <xf numFmtId="1" fontId="5" fillId="7" borderId="8" xfId="0" applyNumberFormat="1" applyFont="1" applyFill="1" applyBorder="1" applyAlignment="1" applyProtection="1">
      <alignment horizontal="right"/>
      <protection locked="0"/>
    </xf>
    <xf numFmtId="1" fontId="5" fillId="7" borderId="65" xfId="0" applyNumberFormat="1" applyFont="1" applyFill="1" applyBorder="1" applyAlignment="1" applyProtection="1">
      <alignment horizontal="right"/>
      <protection locked="0"/>
    </xf>
    <xf numFmtId="1" fontId="5" fillId="6" borderId="66" xfId="0" applyNumberFormat="1" applyFont="1" applyFill="1" applyBorder="1" applyAlignment="1" applyProtection="1">
      <alignment vertical="center"/>
    </xf>
    <xf numFmtId="1" fontId="5" fillId="0" borderId="60" xfId="0" applyNumberFormat="1" applyFont="1" applyBorder="1" applyAlignment="1">
      <alignment horizontal="right" vertical="center"/>
    </xf>
    <xf numFmtId="1" fontId="5" fillId="7" borderId="27" xfId="0" applyNumberFormat="1" applyFont="1" applyFill="1" applyBorder="1" applyAlignment="1" applyProtection="1">
      <alignment horizontal="right"/>
      <protection locked="0"/>
    </xf>
    <xf numFmtId="1" fontId="5" fillId="7" borderId="30" xfId="0" applyNumberFormat="1" applyFont="1" applyFill="1" applyBorder="1" applyAlignment="1" applyProtection="1">
      <alignment horizontal="right"/>
      <protection locked="0"/>
    </xf>
    <xf numFmtId="1" fontId="5" fillId="7" borderId="29" xfId="0" applyNumberFormat="1" applyFont="1" applyFill="1" applyBorder="1" applyAlignment="1" applyProtection="1">
      <alignment horizontal="right"/>
      <protection locked="0"/>
    </xf>
    <xf numFmtId="1" fontId="5" fillId="7" borderId="33" xfId="0" applyNumberFormat="1" applyFont="1" applyFill="1" applyBorder="1" applyAlignment="1" applyProtection="1">
      <alignment horizontal="right"/>
      <protection locked="0"/>
    </xf>
    <xf numFmtId="1" fontId="5" fillId="7" borderId="69" xfId="0" applyNumberFormat="1" applyFont="1" applyFill="1" applyBorder="1" applyAlignment="1" applyProtection="1">
      <alignment horizontal="right"/>
      <protection locked="0"/>
    </xf>
    <xf numFmtId="1" fontId="5" fillId="7" borderId="70" xfId="0" applyNumberFormat="1" applyFont="1" applyFill="1" applyBorder="1" applyAlignment="1" applyProtection="1">
      <alignment horizontal="right"/>
      <protection locked="0"/>
    </xf>
    <xf numFmtId="1" fontId="3" fillId="4" borderId="0" xfId="0" applyNumberFormat="1" applyFont="1" applyFill="1" applyProtection="1"/>
    <xf numFmtId="1" fontId="3" fillId="5" borderId="0" xfId="0" applyNumberFormat="1" applyFont="1" applyFill="1" applyProtection="1"/>
    <xf numFmtId="1" fontId="5" fillId="0" borderId="34" xfId="0" applyNumberFormat="1" applyFont="1" applyBorder="1" applyAlignment="1">
      <alignment horizontal="right" vertical="center"/>
    </xf>
    <xf numFmtId="1" fontId="5" fillId="7" borderId="35" xfId="0" applyNumberFormat="1" applyFont="1" applyFill="1" applyBorder="1" applyAlignment="1" applyProtection="1">
      <alignment horizontal="right"/>
      <protection locked="0"/>
    </xf>
    <xf numFmtId="1" fontId="5" fillId="7" borderId="38" xfId="0" applyNumberFormat="1" applyFont="1" applyFill="1" applyBorder="1" applyAlignment="1" applyProtection="1">
      <alignment horizontal="right"/>
      <protection locked="0"/>
    </xf>
    <xf numFmtId="1" fontId="5" fillId="7" borderId="37" xfId="0" applyNumberFormat="1" applyFont="1" applyFill="1" applyBorder="1" applyAlignment="1" applyProtection="1">
      <alignment horizontal="right"/>
      <protection locked="0"/>
    </xf>
    <xf numFmtId="1" fontId="5" fillId="7" borderId="41" xfId="0" applyNumberFormat="1" applyFont="1" applyFill="1" applyBorder="1" applyAlignment="1" applyProtection="1">
      <alignment horizontal="right"/>
      <protection locked="0"/>
    </xf>
    <xf numFmtId="1" fontId="5" fillId="7" borderId="72" xfId="0" applyNumberFormat="1" applyFont="1" applyFill="1" applyBorder="1" applyAlignment="1" applyProtection="1">
      <alignment horizontal="right"/>
      <protection locked="0"/>
    </xf>
    <xf numFmtId="1" fontId="5" fillId="7" borderId="73" xfId="0" applyNumberFormat="1" applyFont="1" applyFill="1" applyBorder="1" applyAlignment="1" applyProtection="1">
      <alignment horizontal="right"/>
      <protection locked="0"/>
    </xf>
    <xf numFmtId="1" fontId="5" fillId="0" borderId="26" xfId="0" applyNumberFormat="1" applyFont="1" applyBorder="1" applyAlignment="1">
      <alignment horizontal="right" vertical="center"/>
    </xf>
    <xf numFmtId="1" fontId="5" fillId="7" borderId="36" xfId="0" applyNumberFormat="1" applyFont="1" applyFill="1" applyBorder="1" applyAlignment="1" applyProtection="1">
      <alignment horizontal="right"/>
      <protection locked="0"/>
    </xf>
    <xf numFmtId="1" fontId="5" fillId="7" borderId="40" xfId="0" applyNumberFormat="1" applyFont="1" applyFill="1" applyBorder="1" applyAlignment="1" applyProtection="1">
      <alignment horizontal="right"/>
      <protection locked="0"/>
    </xf>
    <xf numFmtId="1" fontId="5" fillId="0" borderId="29" xfId="0" applyNumberFormat="1" applyFont="1" applyBorder="1" applyAlignment="1">
      <alignment horizontal="right" vertical="center"/>
    </xf>
    <xf numFmtId="1" fontId="5" fillId="0" borderId="37" xfId="0" applyNumberFormat="1" applyFont="1" applyBorder="1" applyAlignment="1">
      <alignment horizontal="right" vertical="center"/>
    </xf>
    <xf numFmtId="1" fontId="5" fillId="0" borderId="66" xfId="0" applyNumberFormat="1" applyFont="1" applyBorder="1" applyAlignment="1">
      <alignment horizontal="center" vertical="center"/>
    </xf>
    <xf numFmtId="1" fontId="5" fillId="0" borderId="53" xfId="0" applyNumberFormat="1" applyFont="1" applyBorder="1" applyAlignment="1">
      <alignment horizontal="right" vertical="center"/>
    </xf>
    <xf numFmtId="1" fontId="5" fillId="7" borderId="54" xfId="0" applyNumberFormat="1" applyFont="1" applyFill="1" applyBorder="1" applyAlignment="1" applyProtection="1">
      <alignment horizontal="right"/>
      <protection locked="0"/>
    </xf>
    <xf numFmtId="1" fontId="5" fillId="7" borderId="55" xfId="0" applyNumberFormat="1" applyFont="1" applyFill="1" applyBorder="1" applyAlignment="1" applyProtection="1">
      <alignment horizontal="right"/>
      <protection locked="0"/>
    </xf>
    <xf numFmtId="1" fontId="5" fillId="7" borderId="53" xfId="0" applyNumberFormat="1" applyFont="1" applyFill="1" applyBorder="1" applyAlignment="1" applyProtection="1">
      <alignment horizontal="right"/>
      <protection locked="0"/>
    </xf>
    <xf numFmtId="1" fontId="5" fillId="7" borderId="19" xfId="0" applyNumberFormat="1" applyFont="1" applyFill="1" applyBorder="1" applyAlignment="1" applyProtection="1">
      <alignment horizontal="right"/>
      <protection locked="0"/>
    </xf>
    <xf numFmtId="1" fontId="5" fillId="7" borderId="74" xfId="0" applyNumberFormat="1" applyFont="1" applyFill="1" applyBorder="1" applyAlignment="1" applyProtection="1">
      <alignment horizontal="right"/>
      <protection locked="0"/>
    </xf>
    <xf numFmtId="1" fontId="5" fillId="7" borderId="64" xfId="0" applyNumberFormat="1" applyFont="1" applyFill="1" applyBorder="1" applyAlignment="1" applyProtection="1">
      <alignment horizontal="right"/>
      <protection locked="0"/>
    </xf>
    <xf numFmtId="1" fontId="5" fillId="0" borderId="58" xfId="0" applyNumberFormat="1" applyFont="1" applyBorder="1" applyAlignment="1">
      <alignment horizontal="right" vertical="center"/>
    </xf>
    <xf numFmtId="1" fontId="5" fillId="7" borderId="51" xfId="0" applyNumberFormat="1" applyFont="1" applyFill="1" applyBorder="1" applyAlignment="1" applyProtection="1">
      <alignment horizontal="right"/>
      <protection locked="0"/>
    </xf>
    <xf numFmtId="1" fontId="5" fillId="7" borderId="78" xfId="0" applyNumberFormat="1" applyFont="1" applyFill="1" applyBorder="1" applyAlignment="1" applyProtection="1">
      <alignment horizontal="right"/>
      <protection locked="0"/>
    </xf>
    <xf numFmtId="1" fontId="5" fillId="7" borderId="52" xfId="0" applyNumberFormat="1" applyFont="1" applyFill="1" applyBorder="1" applyAlignment="1" applyProtection="1">
      <alignment horizontal="right"/>
      <protection locked="0"/>
    </xf>
    <xf numFmtId="1" fontId="5" fillId="7" borderId="79" xfId="0" applyNumberFormat="1" applyFont="1" applyFill="1" applyBorder="1" applyAlignment="1" applyProtection="1">
      <alignment horizontal="right"/>
      <protection locked="0"/>
    </xf>
    <xf numFmtId="1" fontId="5" fillId="7" borderId="80" xfId="0" applyNumberFormat="1" applyFont="1" applyFill="1" applyBorder="1" applyAlignment="1" applyProtection="1">
      <alignment horizontal="right"/>
      <protection locked="0"/>
    </xf>
    <xf numFmtId="1" fontId="5" fillId="7" borderId="81" xfId="0" applyNumberFormat="1" applyFont="1" applyFill="1" applyBorder="1" applyAlignment="1" applyProtection="1">
      <alignment horizontal="right"/>
      <protection locked="0"/>
    </xf>
    <xf numFmtId="1" fontId="5" fillId="0" borderId="0" xfId="0" applyNumberFormat="1" applyFont="1" applyAlignment="1">
      <alignment horizontal="left" vertical="center"/>
    </xf>
    <xf numFmtId="1" fontId="5" fillId="0" borderId="26" xfId="0" applyNumberFormat="1" applyFont="1" applyBorder="1" applyAlignment="1">
      <alignment horizontal="left"/>
    </xf>
    <xf numFmtId="1" fontId="5" fillId="0" borderId="27" xfId="0" applyNumberFormat="1" applyFont="1" applyBorder="1" applyAlignment="1">
      <alignment horizontal="right"/>
    </xf>
    <xf numFmtId="1" fontId="5" fillId="7" borderId="35" xfId="0" applyNumberFormat="1" applyFont="1" applyFill="1" applyBorder="1" applyAlignment="1" applyProtection="1">
      <alignment wrapText="1"/>
      <protection locked="0"/>
    </xf>
    <xf numFmtId="1" fontId="5" fillId="7" borderId="36" xfId="0" applyNumberFormat="1" applyFont="1" applyFill="1" applyBorder="1" applyAlignment="1" applyProtection="1">
      <alignment wrapText="1"/>
      <protection locked="0"/>
    </xf>
    <xf numFmtId="1" fontId="5" fillId="7" borderId="29" xfId="0" applyNumberFormat="1" applyFont="1" applyFill="1" applyBorder="1" applyAlignment="1" applyProtection="1">
      <alignment wrapText="1"/>
      <protection locked="0"/>
    </xf>
    <xf numFmtId="1" fontId="5" fillId="0" borderId="34" xfId="0" applyNumberFormat="1" applyFont="1" applyBorder="1" applyAlignment="1">
      <alignment horizontal="left"/>
    </xf>
    <xf numFmtId="1" fontId="5" fillId="7" borderId="37" xfId="0" applyNumberFormat="1" applyFont="1" applyFill="1" applyBorder="1" applyAlignment="1" applyProtection="1">
      <alignment wrapText="1"/>
      <protection locked="0"/>
    </xf>
    <xf numFmtId="1" fontId="5" fillId="7" borderId="51" xfId="0" applyNumberFormat="1" applyFont="1" applyFill="1" applyBorder="1" applyAlignment="1" applyProtection="1">
      <alignment wrapText="1"/>
      <protection locked="0"/>
    </xf>
    <xf numFmtId="1" fontId="5" fillId="7" borderId="59" xfId="0" applyNumberFormat="1" applyFont="1" applyFill="1" applyBorder="1" applyAlignment="1" applyProtection="1">
      <alignment wrapText="1"/>
      <protection locked="0"/>
    </xf>
    <xf numFmtId="1" fontId="5" fillId="7" borderId="52" xfId="0" applyNumberFormat="1" applyFont="1" applyFill="1" applyBorder="1" applyAlignment="1" applyProtection="1">
      <alignment wrapText="1"/>
      <protection locked="0"/>
    </xf>
    <xf numFmtId="1" fontId="5" fillId="3" borderId="6" xfId="0" applyNumberFormat="1" applyFont="1" applyFill="1" applyBorder="1" applyAlignment="1">
      <alignment wrapText="1"/>
    </xf>
    <xf numFmtId="1" fontId="5" fillId="3" borderId="17" xfId="0" applyNumberFormat="1" applyFont="1" applyFill="1" applyBorder="1" applyAlignment="1">
      <alignment horizontal="right" wrapText="1"/>
    </xf>
    <xf numFmtId="1" fontId="5" fillId="0" borderId="51" xfId="0" applyNumberFormat="1" applyFont="1" applyBorder="1" applyAlignment="1">
      <alignment wrapText="1"/>
    </xf>
    <xf numFmtId="1" fontId="5" fillId="0" borderId="59" xfId="0" applyNumberFormat="1" applyFont="1" applyBorder="1" applyAlignment="1">
      <alignment wrapText="1"/>
    </xf>
    <xf numFmtId="1" fontId="5" fillId="0" borderId="52" xfId="0" applyNumberFormat="1" applyFont="1" applyBorder="1" applyAlignment="1">
      <alignment wrapText="1"/>
    </xf>
    <xf numFmtId="1" fontId="5" fillId="0" borderId="22" xfId="0" applyNumberFormat="1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 wrapText="1"/>
    </xf>
    <xf numFmtId="1" fontId="5" fillId="6" borderId="26" xfId="0" applyNumberFormat="1" applyFont="1" applyFill="1" applyBorder="1" applyProtection="1"/>
    <xf numFmtId="1" fontId="5" fillId="7" borderId="26" xfId="0" applyNumberFormat="1" applyFont="1" applyFill="1" applyBorder="1" applyProtection="1">
      <protection locked="0"/>
    </xf>
    <xf numFmtId="1" fontId="5" fillId="6" borderId="34" xfId="0" applyNumberFormat="1" applyFont="1" applyFill="1" applyBorder="1" applyProtection="1"/>
    <xf numFmtId="1" fontId="5" fillId="6" borderId="58" xfId="0" applyNumberFormat="1" applyFont="1" applyFill="1" applyBorder="1" applyProtection="1"/>
    <xf numFmtId="1" fontId="5" fillId="3" borderId="22" xfId="0" applyNumberFormat="1" applyFont="1" applyFill="1" applyBorder="1"/>
    <xf numFmtId="1" fontId="7" fillId="0" borderId="0" xfId="0" applyNumberFormat="1" applyFont="1" applyAlignment="1">
      <alignment horizontal="left"/>
    </xf>
    <xf numFmtId="1" fontId="5" fillId="3" borderId="0" xfId="0" applyNumberFormat="1" applyFont="1" applyFill="1" applyAlignment="1">
      <alignment horizontal="left" wrapText="1"/>
    </xf>
    <xf numFmtId="1" fontId="9" fillId="3" borderId="0" xfId="0" applyNumberFormat="1" applyFont="1" applyFill="1"/>
    <xf numFmtId="1" fontId="3" fillId="0" borderId="0" xfId="0" applyNumberFormat="1" applyFont="1"/>
    <xf numFmtId="1" fontId="5" fillId="0" borderId="6" xfId="0" applyNumberFormat="1" applyFont="1" applyBorder="1" applyAlignment="1">
      <alignment horizontal="center" vertical="center"/>
    </xf>
    <xf numFmtId="1" fontId="5" fillId="3" borderId="17" xfId="0" applyNumberFormat="1" applyFont="1" applyFill="1" applyBorder="1" applyAlignment="1">
      <alignment horizontal="center" vertical="center" wrapText="1"/>
    </xf>
    <xf numFmtId="1" fontId="5" fillId="3" borderId="18" xfId="0" applyNumberFormat="1" applyFont="1" applyFill="1" applyBorder="1" applyAlignment="1">
      <alignment horizontal="center" vertical="center" wrapText="1"/>
    </xf>
    <xf numFmtId="1" fontId="5" fillId="3" borderId="10" xfId="0" applyNumberFormat="1" applyFont="1" applyFill="1" applyBorder="1" applyAlignment="1">
      <alignment horizontal="center" vertical="center" wrapText="1"/>
    </xf>
    <xf numFmtId="1" fontId="5" fillId="0" borderId="67" xfId="0" applyNumberFormat="1" applyFont="1" applyBorder="1"/>
    <xf numFmtId="1" fontId="5" fillId="0" borderId="31" xfId="0" applyNumberFormat="1" applyFont="1" applyBorder="1"/>
    <xf numFmtId="1" fontId="5" fillId="0" borderId="39" xfId="0" applyNumberFormat="1" applyFont="1" applyBorder="1"/>
    <xf numFmtId="1" fontId="5" fillId="0" borderId="39" xfId="0" applyNumberFormat="1" applyFont="1" applyBorder="1" applyAlignment="1">
      <alignment wrapText="1"/>
    </xf>
    <xf numFmtId="1" fontId="5" fillId="7" borderId="82" xfId="0" applyNumberFormat="1" applyFont="1" applyFill="1" applyBorder="1" applyProtection="1">
      <protection locked="0"/>
    </xf>
    <xf numFmtId="1" fontId="5" fillId="6" borderId="39" xfId="0" applyNumberFormat="1" applyFont="1" applyFill="1" applyBorder="1" applyAlignment="1">
      <alignment vertical="center" wrapText="1"/>
    </xf>
    <xf numFmtId="1" fontId="5" fillId="0" borderId="26" xfId="0" applyNumberFormat="1" applyFont="1" applyBorder="1"/>
    <xf numFmtId="1" fontId="5" fillId="0" borderId="34" xfId="0" applyNumberFormat="1" applyFont="1" applyBorder="1"/>
    <xf numFmtId="1" fontId="5" fillId="0" borderId="34" xfId="0" applyNumberFormat="1" applyFont="1" applyBorder="1" applyAlignment="1">
      <alignment wrapText="1"/>
    </xf>
    <xf numFmtId="1" fontId="5" fillId="6" borderId="39" xfId="0" applyNumberFormat="1" applyFont="1" applyFill="1" applyBorder="1"/>
    <xf numFmtId="1" fontId="5" fillId="6" borderId="58" xfId="0" applyNumberFormat="1" applyFont="1" applyFill="1" applyBorder="1"/>
    <xf numFmtId="1" fontId="5" fillId="0" borderId="6" xfId="0" applyNumberFormat="1" applyFont="1" applyBorder="1" applyAlignment="1">
      <alignment horizontal="left" vertical="center"/>
    </xf>
    <xf numFmtId="1" fontId="5" fillId="3" borderId="17" xfId="0" applyNumberFormat="1" applyFont="1" applyFill="1" applyBorder="1"/>
    <xf numFmtId="1" fontId="5" fillId="3" borderId="18" xfId="0" applyNumberFormat="1" applyFont="1" applyFill="1" applyBorder="1"/>
    <xf numFmtId="1" fontId="5" fillId="3" borderId="10" xfId="0" applyNumberFormat="1" applyFont="1" applyFill="1" applyBorder="1"/>
    <xf numFmtId="1" fontId="7" fillId="3" borderId="0" xfId="0" applyNumberFormat="1" applyFont="1" applyFill="1" applyAlignment="1">
      <alignment horizontal="left"/>
    </xf>
    <xf numFmtId="1" fontId="5" fillId="3" borderId="22" xfId="0" applyNumberFormat="1" applyFont="1" applyFill="1" applyBorder="1" applyAlignment="1">
      <alignment horizontal="center" vertical="center"/>
    </xf>
    <xf numFmtId="1" fontId="10" fillId="3" borderId="0" xfId="0" applyNumberFormat="1" applyFont="1" applyFill="1"/>
    <xf numFmtId="1" fontId="5" fillId="3" borderId="60" xfId="0" applyNumberFormat="1" applyFont="1" applyFill="1" applyBorder="1" applyAlignment="1">
      <alignment horizontal="left"/>
    </xf>
    <xf numFmtId="1" fontId="5" fillId="3" borderId="34" xfId="0" applyNumberFormat="1" applyFont="1" applyFill="1" applyBorder="1" applyAlignment="1">
      <alignment horizontal="left"/>
    </xf>
    <xf numFmtId="1" fontId="5" fillId="3" borderId="58" xfId="0" applyNumberFormat="1" applyFont="1" applyFill="1" applyBorder="1" applyAlignment="1">
      <alignment wrapText="1"/>
    </xf>
    <xf numFmtId="1" fontId="5" fillId="7" borderId="51" xfId="0" applyNumberFormat="1" applyFont="1" applyFill="1" applyBorder="1" applyProtection="1">
      <protection locked="0"/>
    </xf>
    <xf numFmtId="1" fontId="5" fillId="7" borderId="59" xfId="0" applyNumberFormat="1" applyFont="1" applyFill="1" applyBorder="1" applyProtection="1">
      <protection locked="0"/>
    </xf>
    <xf numFmtId="1" fontId="5" fillId="3" borderId="25" xfId="0" applyNumberFormat="1" applyFont="1" applyFill="1" applyBorder="1"/>
    <xf numFmtId="1" fontId="5" fillId="0" borderId="2" xfId="0" applyNumberFormat="1" applyFont="1" applyBorder="1" applyAlignment="1">
      <alignment horizontal="center" vertical="center" wrapText="1"/>
    </xf>
    <xf numFmtId="1" fontId="5" fillId="3" borderId="67" xfId="0" applyNumberFormat="1" applyFont="1" applyFill="1" applyBorder="1" applyAlignment="1">
      <alignment vertical="center" wrapText="1"/>
    </xf>
    <xf numFmtId="1" fontId="5" fillId="3" borderId="60" xfId="0" applyNumberFormat="1" applyFont="1" applyFill="1" applyBorder="1"/>
    <xf numFmtId="1" fontId="5" fillId="7" borderId="84" xfId="0" applyNumberFormat="1" applyFont="1" applyFill="1" applyBorder="1" applyProtection="1">
      <protection locked="0"/>
    </xf>
    <xf numFmtId="1" fontId="5" fillId="7" borderId="85" xfId="0" applyNumberFormat="1" applyFont="1" applyFill="1" applyBorder="1" applyProtection="1">
      <protection locked="0"/>
    </xf>
    <xf numFmtId="1" fontId="5" fillId="7" borderId="86" xfId="0" applyNumberFormat="1" applyFont="1" applyFill="1" applyBorder="1" applyProtection="1">
      <protection locked="0"/>
    </xf>
    <xf numFmtId="1" fontId="5" fillId="0" borderId="76" xfId="0" applyNumberFormat="1" applyFont="1" applyBorder="1" applyAlignment="1">
      <alignment vertical="center" wrapText="1"/>
    </xf>
    <xf numFmtId="1" fontId="5" fillId="0" borderId="16" xfId="0" applyNumberFormat="1" applyFont="1" applyBorder="1"/>
    <xf numFmtId="1" fontId="4" fillId="3" borderId="0" xfId="0" applyNumberFormat="1" applyFont="1" applyFill="1" applyAlignment="1">
      <alignment horizontal="center" vertical="center" wrapText="1"/>
    </xf>
    <xf numFmtId="1" fontId="3" fillId="0" borderId="87" xfId="0" applyNumberFormat="1" applyFont="1" applyBorder="1"/>
    <xf numFmtId="1" fontId="3" fillId="5" borderId="87" xfId="0" applyNumberFormat="1" applyFont="1" applyFill="1" applyBorder="1" applyProtection="1">
      <protection locked="0"/>
    </xf>
    <xf numFmtId="1" fontId="3" fillId="4" borderId="87" xfId="0" applyNumberFormat="1" applyFont="1" applyFill="1" applyBorder="1" applyProtection="1">
      <protection locked="0"/>
    </xf>
    <xf numFmtId="1" fontId="5" fillId="0" borderId="89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3" borderId="67" xfId="0" applyNumberFormat="1" applyFont="1" applyFill="1" applyBorder="1" applyAlignment="1">
      <alignment vertical="center"/>
    </xf>
    <xf numFmtId="1" fontId="5" fillId="7" borderId="68" xfId="0" applyNumberFormat="1" applyFont="1" applyFill="1" applyBorder="1" applyProtection="1">
      <protection locked="0"/>
    </xf>
    <xf numFmtId="1" fontId="3" fillId="6" borderId="90" xfId="0" applyNumberFormat="1" applyFont="1" applyFill="1" applyBorder="1"/>
    <xf numFmtId="1" fontId="5" fillId="3" borderId="56" xfId="0" applyNumberFormat="1" applyFont="1" applyFill="1" applyBorder="1" applyAlignment="1">
      <alignment vertical="center"/>
    </xf>
    <xf numFmtId="1" fontId="5" fillId="3" borderId="16" xfId="0" applyNumberFormat="1" applyFont="1" applyFill="1" applyBorder="1"/>
    <xf numFmtId="1" fontId="6" fillId="6" borderId="0" xfId="0" applyNumberFormat="1" applyFont="1" applyFill="1"/>
    <xf numFmtId="1" fontId="5" fillId="6" borderId="0" xfId="0" applyNumberFormat="1" applyFont="1" applyFill="1"/>
    <xf numFmtId="1" fontId="7" fillId="0" borderId="91" xfId="0" applyNumberFormat="1" applyFont="1" applyBorder="1"/>
    <xf numFmtId="1" fontId="9" fillId="0" borderId="0" xfId="0" applyNumberFormat="1" applyFont="1" applyProtection="1">
      <protection locked="0"/>
    </xf>
    <xf numFmtId="1" fontId="9" fillId="0" borderId="92" xfId="0" applyNumberFormat="1" applyFont="1" applyBorder="1" applyProtection="1">
      <protection locked="0"/>
    </xf>
    <xf numFmtId="1" fontId="9" fillId="0" borderId="93" xfId="0" applyNumberFormat="1" applyFont="1" applyBorder="1" applyAlignment="1">
      <alignment vertical="center"/>
    </xf>
    <xf numFmtId="1" fontId="3" fillId="0" borderId="92" xfId="0" applyNumberFormat="1" applyFont="1" applyBorder="1"/>
    <xf numFmtId="1" fontId="3" fillId="0" borderId="94" xfId="0" applyNumberFormat="1" applyFont="1" applyBorder="1"/>
    <xf numFmtId="1" fontId="3" fillId="0" borderId="95" xfId="0" applyNumberFormat="1" applyFont="1" applyBorder="1"/>
    <xf numFmtId="1" fontId="5" fillId="3" borderId="22" xfId="0" applyNumberFormat="1" applyFont="1" applyFill="1" applyBorder="1" applyAlignment="1">
      <alignment horizontal="center" vertical="center" wrapText="1"/>
    </xf>
    <xf numFmtId="1" fontId="5" fillId="0" borderId="60" xfId="0" applyNumberFormat="1" applyFont="1" applyBorder="1" applyAlignment="1">
      <alignment horizontal="left" vertical="center" wrapText="1"/>
    </xf>
    <xf numFmtId="1" fontId="5" fillId="0" borderId="60" xfId="0" applyNumberFormat="1" applyFont="1" applyBorder="1"/>
    <xf numFmtId="1" fontId="5" fillId="7" borderId="60" xfId="0" applyNumberFormat="1" applyFont="1" applyFill="1" applyBorder="1" applyProtection="1">
      <protection locked="0"/>
    </xf>
    <xf numFmtId="1" fontId="5" fillId="7" borderId="97" xfId="0" applyNumberFormat="1" applyFont="1" applyFill="1" applyBorder="1" applyProtection="1">
      <protection locked="0"/>
    </xf>
    <xf numFmtId="1" fontId="5" fillId="6" borderId="0" xfId="0" applyNumberFormat="1" applyFont="1" applyFill="1" applyAlignment="1">
      <alignment vertical="center"/>
    </xf>
    <xf numFmtId="1" fontId="5" fillId="0" borderId="34" xfId="0" applyNumberFormat="1" applyFont="1" applyBorder="1" applyAlignment="1">
      <alignment horizontal="left" vertical="center" wrapText="1"/>
    </xf>
    <xf numFmtId="1" fontId="5" fillId="7" borderId="98" xfId="0" applyNumberFormat="1" applyFont="1" applyFill="1" applyBorder="1" applyProtection="1">
      <protection locked="0"/>
    </xf>
    <xf numFmtId="1" fontId="5" fillId="0" borderId="58" xfId="0" applyNumberFormat="1" applyFont="1" applyBorder="1" applyAlignment="1">
      <alignment horizontal="left" vertical="center" wrapText="1"/>
    </xf>
    <xf numFmtId="1" fontId="5" fillId="0" borderId="58" xfId="0" applyNumberFormat="1" applyFont="1" applyBorder="1"/>
    <xf numFmtId="1" fontId="5" fillId="7" borderId="99" xfId="0" applyNumberFormat="1" applyFont="1" applyFill="1" applyBorder="1" applyProtection="1">
      <protection locked="0"/>
    </xf>
    <xf numFmtId="1" fontId="4" fillId="6" borderId="0" xfId="0" applyNumberFormat="1" applyFont="1" applyFill="1" applyAlignment="1">
      <alignment horizontal="center" vertical="center" wrapText="1"/>
    </xf>
    <xf numFmtId="1" fontId="5" fillId="0" borderId="71" xfId="0" applyNumberFormat="1" applyFont="1" applyBorder="1" applyAlignment="1">
      <alignment horizontal="left" vertical="center" wrapText="1"/>
    </xf>
    <xf numFmtId="1" fontId="5" fillId="0" borderId="22" xfId="0" applyNumberFormat="1" applyFont="1" applyBorder="1" applyAlignment="1">
      <alignment vertical="center" wrapText="1"/>
    </xf>
    <xf numFmtId="1" fontId="5" fillId="0" borderId="22" xfId="0" applyNumberFormat="1" applyFont="1" applyBorder="1" applyAlignment="1">
      <alignment horizontal="left" vertical="center" wrapText="1"/>
    </xf>
    <xf numFmtId="1" fontId="11" fillId="3" borderId="0" xfId="0" applyNumberFormat="1" applyFont="1" applyFill="1"/>
    <xf numFmtId="1" fontId="6" fillId="0" borderId="0" xfId="0" applyNumberFormat="1" applyFont="1"/>
    <xf numFmtId="1" fontId="6" fillId="0" borderId="100" xfId="0" applyNumberFormat="1" applyFont="1" applyBorder="1"/>
    <xf numFmtId="1" fontId="6" fillId="0" borderId="101" xfId="0" applyNumberFormat="1" applyFont="1" applyBorder="1"/>
    <xf numFmtId="1" fontId="5" fillId="0" borderId="101" xfId="0" applyNumberFormat="1" applyFont="1" applyBorder="1"/>
    <xf numFmtId="1" fontId="5" fillId="0" borderId="100" xfId="0" applyNumberFormat="1" applyFont="1" applyBorder="1"/>
    <xf numFmtId="1" fontId="5" fillId="0" borderId="102" xfId="0" applyNumberFormat="1" applyFont="1" applyBorder="1"/>
    <xf numFmtId="1" fontId="3" fillId="6" borderId="103" xfId="0" applyNumberFormat="1" applyFont="1" applyFill="1" applyBorder="1"/>
    <xf numFmtId="1" fontId="5" fillId="0" borderId="13" xfId="0" applyNumberFormat="1" applyFont="1" applyBorder="1" applyAlignment="1">
      <alignment horizontal="center" vertical="center" wrapText="1"/>
    </xf>
    <xf numFmtId="1" fontId="5" fillId="0" borderId="104" xfId="0" applyNumberFormat="1" applyFont="1" applyBorder="1" applyAlignment="1">
      <alignment horizontal="center" vertical="center" wrapText="1"/>
    </xf>
    <xf numFmtId="1" fontId="5" fillId="0" borderId="105" xfId="0" applyNumberFormat="1" applyFont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left" wrapText="1"/>
    </xf>
    <xf numFmtId="1" fontId="5" fillId="3" borderId="18" xfId="0" applyNumberFormat="1" applyFont="1" applyFill="1" applyBorder="1" applyAlignment="1">
      <alignment horizontal="right" wrapText="1"/>
    </xf>
    <xf numFmtId="1" fontId="5" fillId="0" borderId="10" xfId="0" applyNumberFormat="1" applyFont="1" applyBorder="1" applyAlignment="1">
      <alignment horizontal="right"/>
    </xf>
    <xf numFmtId="1" fontId="5" fillId="6" borderId="12" xfId="0" applyNumberFormat="1" applyFont="1" applyFill="1" applyBorder="1" applyAlignment="1">
      <alignment vertical="center"/>
    </xf>
    <xf numFmtId="1" fontId="5" fillId="3" borderId="56" xfId="0" applyNumberFormat="1" applyFont="1" applyFill="1" applyBorder="1" applyAlignment="1">
      <alignment horizontal="left" wrapText="1"/>
    </xf>
    <xf numFmtId="1" fontId="5" fillId="3" borderId="54" xfId="0" applyNumberFormat="1" applyFont="1" applyFill="1" applyBorder="1" applyAlignment="1">
      <alignment horizontal="right" wrapText="1"/>
    </xf>
    <xf numFmtId="1" fontId="5" fillId="3" borderId="20" xfId="0" applyNumberFormat="1" applyFont="1" applyFill="1" applyBorder="1" applyAlignment="1">
      <alignment horizontal="right" wrapText="1"/>
    </xf>
    <xf numFmtId="1" fontId="5" fillId="0" borderId="53" xfId="0" applyNumberFormat="1" applyFont="1" applyBorder="1" applyAlignment="1">
      <alignment horizontal="right"/>
    </xf>
    <xf numFmtId="1" fontId="5" fillId="7" borderId="21" xfId="0" applyNumberFormat="1" applyFont="1" applyFill="1" applyBorder="1" applyProtection="1">
      <protection locked="0"/>
    </xf>
    <xf numFmtId="1" fontId="5" fillId="3" borderId="31" xfId="0" applyNumberFormat="1" applyFont="1" applyFill="1" applyBorder="1" applyAlignment="1">
      <alignment horizontal="left" wrapText="1"/>
    </xf>
    <xf numFmtId="1" fontId="5" fillId="3" borderId="27" xfId="0" applyNumberFormat="1" applyFont="1" applyFill="1" applyBorder="1" applyAlignment="1">
      <alignment horizontal="right" wrapText="1"/>
    </xf>
    <xf numFmtId="1" fontId="5" fillId="3" borderId="28" xfId="0" applyNumberFormat="1" applyFont="1" applyFill="1" applyBorder="1" applyAlignment="1">
      <alignment horizontal="right" wrapText="1"/>
    </xf>
    <xf numFmtId="1" fontId="5" fillId="0" borderId="29" xfId="0" applyNumberFormat="1" applyFont="1" applyBorder="1" applyAlignment="1">
      <alignment horizontal="right"/>
    </xf>
    <xf numFmtId="1" fontId="5" fillId="7" borderId="106" xfId="0" applyNumberFormat="1" applyFont="1" applyFill="1" applyBorder="1" applyProtection="1">
      <protection locked="0"/>
    </xf>
    <xf numFmtId="1" fontId="5" fillId="3" borderId="39" xfId="0" applyNumberFormat="1" applyFont="1" applyFill="1" applyBorder="1" applyAlignment="1">
      <alignment horizontal="left" wrapText="1"/>
    </xf>
    <xf numFmtId="1" fontId="5" fillId="3" borderId="35" xfId="0" applyNumberFormat="1" applyFont="1" applyFill="1" applyBorder="1" applyAlignment="1">
      <alignment horizontal="right" wrapText="1"/>
    </xf>
    <xf numFmtId="1" fontId="5" fillId="3" borderId="36" xfId="0" applyNumberFormat="1" applyFont="1" applyFill="1" applyBorder="1" applyAlignment="1">
      <alignment horizontal="right" wrapText="1"/>
    </xf>
    <xf numFmtId="1" fontId="5" fillId="0" borderId="37" xfId="0" applyNumberFormat="1" applyFont="1" applyBorder="1" applyAlignment="1">
      <alignment horizontal="right"/>
    </xf>
    <xf numFmtId="1" fontId="5" fillId="7" borderId="107" xfId="0" applyNumberFormat="1" applyFont="1" applyFill="1" applyBorder="1" applyProtection="1">
      <protection locked="0"/>
    </xf>
    <xf numFmtId="1" fontId="5" fillId="3" borderId="45" xfId="0" applyNumberFormat="1" applyFont="1" applyFill="1" applyBorder="1" applyAlignment="1">
      <alignment horizontal="right" wrapText="1"/>
    </xf>
    <xf numFmtId="1" fontId="5" fillId="3" borderId="42" xfId="0" applyNumberFormat="1" applyFont="1" applyFill="1" applyBorder="1" applyAlignment="1">
      <alignment horizontal="right" wrapText="1"/>
    </xf>
    <xf numFmtId="1" fontId="5" fillId="0" borderId="43" xfId="0" applyNumberFormat="1" applyFont="1" applyBorder="1" applyAlignment="1">
      <alignment horizontal="right"/>
    </xf>
    <xf numFmtId="1" fontId="5" fillId="3" borderId="47" xfId="0" applyNumberFormat="1" applyFont="1" applyFill="1" applyBorder="1" applyAlignment="1">
      <alignment horizontal="left" wrapText="1"/>
    </xf>
    <xf numFmtId="1" fontId="5" fillId="3" borderId="38" xfId="0" applyNumberFormat="1" applyFont="1" applyFill="1" applyBorder="1" applyAlignment="1">
      <alignment horizontal="right" wrapText="1"/>
    </xf>
    <xf numFmtId="1" fontId="5" fillId="0" borderId="42" xfId="0" applyNumberFormat="1" applyFont="1" applyBorder="1" applyAlignment="1">
      <alignment horizontal="right"/>
    </xf>
    <xf numFmtId="1" fontId="5" fillId="0" borderId="13" xfId="0" applyNumberFormat="1" applyFont="1" applyBorder="1" applyAlignment="1">
      <alignment horizontal="right"/>
    </xf>
    <xf numFmtId="1" fontId="5" fillId="0" borderId="22" xfId="0" applyNumberFormat="1" applyFont="1" applyBorder="1" applyAlignment="1">
      <alignment horizontal="center"/>
    </xf>
    <xf numFmtId="1" fontId="5" fillId="0" borderId="7" xfId="0" applyNumberFormat="1" applyFont="1" applyBorder="1"/>
    <xf numFmtId="1" fontId="5" fillId="0" borderId="22" xfId="0" applyNumberFormat="1" applyFont="1" applyBorder="1"/>
    <xf numFmtId="1" fontId="5" fillId="3" borderId="44" xfId="0" applyNumberFormat="1" applyFont="1" applyFill="1" applyBorder="1" applyAlignment="1">
      <alignment horizontal="right" wrapText="1"/>
    </xf>
    <xf numFmtId="1" fontId="5" fillId="3" borderId="15" xfId="0" applyNumberFormat="1" applyFont="1" applyFill="1" applyBorder="1" applyAlignment="1">
      <alignment horizontal="right" wrapText="1"/>
    </xf>
    <xf numFmtId="1" fontId="5" fillId="7" borderId="108" xfId="0" applyNumberFormat="1" applyFont="1" applyFill="1" applyBorder="1" applyProtection="1">
      <protection locked="0"/>
    </xf>
    <xf numFmtId="1" fontId="5" fillId="0" borderId="34" xfId="0" applyNumberFormat="1" applyFont="1" applyBorder="1" applyAlignment="1">
      <alignment horizontal="left" wrapText="1"/>
    </xf>
    <xf numFmtId="1" fontId="5" fillId="0" borderId="0" xfId="0" applyNumberFormat="1" applyFont="1" applyAlignment="1">
      <alignment horizontal="right"/>
    </xf>
    <xf numFmtId="1" fontId="5" fillId="0" borderId="16" xfId="0" applyNumberFormat="1" applyFont="1" applyBorder="1" applyAlignment="1">
      <alignment horizontal="left"/>
    </xf>
    <xf numFmtId="1" fontId="5" fillId="0" borderId="54" xfId="0" applyNumberFormat="1" applyFont="1" applyBorder="1" applyAlignment="1">
      <alignment horizontal="right"/>
    </xf>
    <xf numFmtId="1" fontId="5" fillId="0" borderId="59" xfId="0" applyNumberFormat="1" applyFont="1" applyBorder="1" applyAlignment="1">
      <alignment horizontal="right"/>
    </xf>
    <xf numFmtId="1" fontId="5" fillId="0" borderId="52" xfId="0" applyNumberFormat="1" applyFont="1" applyBorder="1" applyAlignment="1">
      <alignment horizontal="right"/>
    </xf>
    <xf numFmtId="1" fontId="5" fillId="0" borderId="34" xfId="0" applyNumberFormat="1" applyFont="1" applyBorder="1" applyAlignment="1">
      <alignment horizontal="left" vertical="center"/>
    </xf>
    <xf numFmtId="1" fontId="5" fillId="0" borderId="35" xfId="0" applyNumberFormat="1" applyFont="1" applyBorder="1" applyAlignment="1">
      <alignment horizontal="right"/>
    </xf>
    <xf numFmtId="1" fontId="5" fillId="0" borderId="58" xfId="0" applyNumberFormat="1" applyFont="1" applyBorder="1" applyAlignment="1">
      <alignment horizontal="left" vertical="center"/>
    </xf>
    <xf numFmtId="1" fontId="5" fillId="0" borderId="51" xfId="0" applyNumberFormat="1" applyFont="1" applyBorder="1" applyAlignment="1">
      <alignment horizontal="right"/>
    </xf>
    <xf numFmtId="1" fontId="5" fillId="0" borderId="19" xfId="0" applyNumberFormat="1" applyFont="1" applyBorder="1"/>
    <xf numFmtId="1" fontId="5" fillId="0" borderId="55" xfId="0" applyNumberFormat="1" applyFont="1" applyBorder="1"/>
    <xf numFmtId="1" fontId="5" fillId="0" borderId="26" xfId="0" applyNumberFormat="1" applyFont="1" applyBorder="1" applyAlignment="1">
      <alignment horizontal="left" vertical="center"/>
    </xf>
    <xf numFmtId="1" fontId="5" fillId="3" borderId="26" xfId="0" applyNumberFormat="1" applyFont="1" applyFill="1" applyBorder="1"/>
    <xf numFmtId="1" fontId="5" fillId="3" borderId="34" xfId="0" applyNumberFormat="1" applyFont="1" applyFill="1" applyBorder="1"/>
    <xf numFmtId="1" fontId="5" fillId="3" borderId="58" xfId="0" applyNumberFormat="1" applyFont="1" applyFill="1" applyBorder="1"/>
    <xf numFmtId="1" fontId="5" fillId="0" borderId="6" xfId="0" applyNumberFormat="1" applyFont="1" applyBorder="1" applyAlignment="1">
      <alignment horizontal="center" vertical="center" wrapText="1"/>
    </xf>
    <xf numFmtId="1" fontId="5" fillId="3" borderId="34" xfId="0" applyNumberFormat="1" applyFont="1" applyFill="1" applyBorder="1" applyAlignment="1">
      <alignment wrapText="1"/>
    </xf>
    <xf numFmtId="1" fontId="5" fillId="0" borderId="39" xfId="0" applyNumberFormat="1" applyFont="1" applyBorder="1" applyAlignment="1">
      <alignment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12" fillId="0" borderId="2" xfId="0" applyFont="1" applyBorder="1" applyAlignment="1">
      <alignment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1" fontId="3" fillId="9" borderId="0" xfId="0" applyNumberFormat="1" applyFont="1" applyFill="1"/>
    <xf numFmtId="1" fontId="3" fillId="9" borderId="0" xfId="0" applyNumberFormat="1" applyFont="1" applyFill="1" applyProtection="1">
      <protection locked="0"/>
    </xf>
    <xf numFmtId="0" fontId="13" fillId="0" borderId="22" xfId="0" applyFont="1" applyBorder="1" applyAlignment="1">
      <alignment vertical="center" wrapText="1"/>
    </xf>
    <xf numFmtId="1" fontId="5" fillId="0" borderId="22" xfId="0" applyNumberFormat="1" applyFont="1" applyBorder="1" applyAlignment="1">
      <alignment horizontal="right" vertical="center" wrapText="1"/>
    </xf>
    <xf numFmtId="1" fontId="5" fillId="0" borderId="4" xfId="0" applyNumberFormat="1" applyFont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 wrapText="1"/>
    </xf>
    <xf numFmtId="1" fontId="5" fillId="0" borderId="43" xfId="0" applyNumberFormat="1" applyFont="1" applyBorder="1" applyAlignment="1">
      <alignment wrapText="1"/>
    </xf>
    <xf numFmtId="1" fontId="5" fillId="0" borderId="52" xfId="0" applyNumberFormat="1" applyFont="1" applyBorder="1" applyAlignment="1">
      <alignment horizontal="left" vertical="center"/>
    </xf>
    <xf numFmtId="0" fontId="5" fillId="0" borderId="109" xfId="0" applyFont="1" applyBorder="1" applyAlignment="1">
      <alignment horizontal="center" vertical="center" wrapText="1"/>
    </xf>
    <xf numFmtId="0" fontId="5" fillId="0" borderId="110" xfId="0" applyFont="1" applyBorder="1" applyAlignment="1">
      <alignment horizontal="center" vertical="center" wrapText="1"/>
    </xf>
    <xf numFmtId="49" fontId="5" fillId="0" borderId="110" xfId="0" applyNumberFormat="1" applyFont="1" applyBorder="1" applyAlignment="1">
      <alignment horizontal="center" vertical="center" wrapText="1"/>
    </xf>
    <xf numFmtId="0" fontId="5" fillId="0" borderId="111" xfId="0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right" vertical="center" wrapText="1"/>
    </xf>
    <xf numFmtId="1" fontId="5" fillId="0" borderId="58" xfId="0" applyNumberFormat="1" applyFont="1" applyBorder="1" applyAlignment="1">
      <alignment horizontal="right" vertical="center" wrapText="1"/>
    </xf>
    <xf numFmtId="1" fontId="5" fillId="0" borderId="112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 wrapText="1"/>
    </xf>
    <xf numFmtId="1" fontId="5" fillId="0" borderId="112" xfId="0" applyNumberFormat="1" applyFont="1" applyBorder="1" applyAlignment="1">
      <alignment horizontal="center" vertical="center" wrapText="1"/>
    </xf>
    <xf numFmtId="1" fontId="5" fillId="0" borderId="126" xfId="0" applyNumberFormat="1" applyFont="1" applyBorder="1" applyAlignment="1">
      <alignment horizontal="center" vertical="center"/>
    </xf>
    <xf numFmtId="1" fontId="5" fillId="0" borderId="127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28" xfId="0" applyNumberFormat="1" applyFont="1" applyBorder="1" applyAlignment="1">
      <alignment horizontal="center" vertical="center" wrapText="1"/>
    </xf>
    <xf numFmtId="1" fontId="5" fillId="0" borderId="129" xfId="0" applyNumberFormat="1" applyFont="1" applyBorder="1" applyAlignment="1">
      <alignment horizontal="center" vertical="center" wrapText="1"/>
    </xf>
    <xf numFmtId="1" fontId="5" fillId="0" borderId="130" xfId="0" applyNumberFormat="1" applyFont="1" applyBorder="1" applyAlignment="1">
      <alignment horizontal="center" vertical="center" wrapText="1"/>
    </xf>
    <xf numFmtId="1" fontId="15" fillId="0" borderId="132" xfId="0" applyNumberFormat="1" applyFont="1" applyBorder="1" applyAlignment="1">
      <alignment horizontal="left"/>
    </xf>
    <xf numFmtId="1" fontId="5" fillId="10" borderId="133" xfId="0" applyNumberFormat="1" applyFont="1" applyFill="1" applyBorder="1" applyAlignment="1">
      <alignment horizontal="right"/>
    </xf>
    <xf numFmtId="1" fontId="5" fillId="10" borderId="134" xfId="0" applyNumberFormat="1" applyFont="1" applyFill="1" applyBorder="1" applyAlignment="1">
      <alignment horizontal="right"/>
    </xf>
    <xf numFmtId="1" fontId="5" fillId="11" borderId="135" xfId="0" applyNumberFormat="1" applyFont="1" applyFill="1" applyBorder="1" applyProtection="1">
      <protection locked="0"/>
    </xf>
    <xf numFmtId="1" fontId="5" fillId="11" borderId="136" xfId="0" applyNumberFormat="1" applyFont="1" applyFill="1" applyBorder="1" applyProtection="1">
      <protection locked="0"/>
    </xf>
    <xf numFmtId="1" fontId="5" fillId="11" borderId="137" xfId="0" applyNumberFormat="1" applyFont="1" applyFill="1" applyBorder="1" applyProtection="1">
      <protection locked="0"/>
    </xf>
    <xf numFmtId="1" fontId="5" fillId="11" borderId="138" xfId="0" applyNumberFormat="1" applyFont="1" applyFill="1" applyBorder="1" applyProtection="1">
      <protection locked="0"/>
    </xf>
    <xf numFmtId="1" fontId="5" fillId="11" borderId="139" xfId="0" applyNumberFormat="1" applyFont="1" applyFill="1" applyBorder="1" applyProtection="1">
      <protection locked="0"/>
    </xf>
    <xf numFmtId="1" fontId="5" fillId="10" borderId="140" xfId="0" applyNumberFormat="1" applyFont="1" applyFill="1" applyBorder="1" applyAlignment="1">
      <alignment horizontal="right"/>
    </xf>
    <xf numFmtId="1" fontId="5" fillId="10" borderId="141" xfId="0" applyNumberFormat="1" applyFont="1" applyFill="1" applyBorder="1" applyAlignment="1">
      <alignment horizontal="right"/>
    </xf>
    <xf numFmtId="1" fontId="5" fillId="11" borderId="142" xfId="0" applyNumberFormat="1" applyFont="1" applyFill="1" applyBorder="1" applyProtection="1">
      <protection locked="0"/>
    </xf>
    <xf numFmtId="1" fontId="15" fillId="0" borderId="143" xfId="0" applyNumberFormat="1" applyFont="1" applyBorder="1"/>
    <xf numFmtId="1" fontId="5" fillId="11" borderId="144" xfId="0" applyNumberFormat="1" applyFont="1" applyFill="1" applyBorder="1" applyProtection="1">
      <protection locked="0"/>
    </xf>
    <xf numFmtId="1" fontId="5" fillId="11" borderId="145" xfId="0" applyNumberFormat="1" applyFont="1" applyFill="1" applyBorder="1" applyProtection="1">
      <protection locked="0"/>
    </xf>
    <xf numFmtId="1" fontId="5" fillId="11" borderId="146" xfId="0" applyNumberFormat="1" applyFont="1" applyFill="1" applyBorder="1" applyProtection="1">
      <protection locked="0"/>
    </xf>
    <xf numFmtId="1" fontId="5" fillId="11" borderId="147" xfId="0" applyNumberFormat="1" applyFont="1" applyFill="1" applyBorder="1" applyProtection="1">
      <protection locked="0"/>
    </xf>
    <xf numFmtId="1" fontId="5" fillId="11" borderId="148" xfId="0" applyNumberFormat="1" applyFont="1" applyFill="1" applyBorder="1" applyProtection="1">
      <protection locked="0"/>
    </xf>
    <xf numFmtId="1" fontId="15" fillId="0" borderId="149" xfId="0" applyNumberFormat="1" applyFont="1" applyBorder="1"/>
    <xf numFmtId="1" fontId="5" fillId="10" borderId="150" xfId="0" applyNumberFormat="1" applyFont="1" applyFill="1" applyBorder="1" applyAlignment="1">
      <alignment horizontal="right"/>
    </xf>
    <xf numFmtId="1" fontId="5" fillId="10" borderId="151" xfId="0" applyNumberFormat="1" applyFont="1" applyFill="1" applyBorder="1" applyAlignment="1">
      <alignment horizontal="right"/>
    </xf>
    <xf numFmtId="1" fontId="5" fillId="11" borderId="152" xfId="0" applyNumberFormat="1" applyFont="1" applyFill="1" applyBorder="1" applyProtection="1">
      <protection locked="0"/>
    </xf>
    <xf numFmtId="1" fontId="5" fillId="11" borderId="153" xfId="0" applyNumberFormat="1" applyFont="1" applyFill="1" applyBorder="1" applyProtection="1">
      <protection locked="0"/>
    </xf>
    <xf numFmtId="1" fontId="5" fillId="11" borderId="154" xfId="0" applyNumberFormat="1" applyFont="1" applyFill="1" applyBorder="1" applyProtection="1">
      <protection locked="0"/>
    </xf>
    <xf numFmtId="1" fontId="5" fillId="11" borderId="155" xfId="0" applyNumberFormat="1" applyFont="1" applyFill="1" applyBorder="1" applyProtection="1">
      <protection locked="0"/>
    </xf>
    <xf numFmtId="1" fontId="5" fillId="11" borderId="156" xfId="0" applyNumberFormat="1" applyFont="1" applyFill="1" applyBorder="1" applyProtection="1">
      <protection locked="0"/>
    </xf>
    <xf numFmtId="1" fontId="15" fillId="0" borderId="158" xfId="0" applyNumberFormat="1" applyFont="1" applyBorder="1"/>
    <xf numFmtId="1" fontId="5" fillId="11" borderId="159" xfId="0" applyNumberFormat="1" applyFont="1" applyFill="1" applyBorder="1" applyProtection="1">
      <protection locked="0"/>
    </xf>
    <xf numFmtId="1" fontId="5" fillId="11" borderId="134" xfId="0" applyNumberFormat="1" applyFont="1" applyFill="1" applyBorder="1" applyProtection="1">
      <protection locked="0"/>
    </xf>
    <xf numFmtId="1" fontId="5" fillId="11" borderId="161" xfId="0" applyNumberFormat="1" applyFont="1" applyFill="1" applyBorder="1" applyProtection="1">
      <protection locked="0"/>
    </xf>
    <xf numFmtId="1" fontId="15" fillId="0" borderId="162" xfId="0" applyNumberFormat="1" applyFont="1" applyBorder="1" applyAlignment="1">
      <alignment horizontal="left"/>
    </xf>
    <xf numFmtId="1" fontId="5" fillId="11" borderId="163" xfId="0" applyNumberFormat="1" applyFont="1" applyFill="1" applyBorder="1" applyProtection="1">
      <protection locked="0"/>
    </xf>
    <xf numFmtId="1" fontId="5" fillId="11" borderId="164" xfId="0" applyNumberFormat="1" applyFont="1" applyFill="1" applyBorder="1" applyProtection="1">
      <protection locked="0"/>
    </xf>
    <xf numFmtId="1" fontId="5" fillId="11" borderId="165" xfId="0" applyNumberFormat="1" applyFont="1" applyFill="1" applyBorder="1" applyProtection="1">
      <protection locked="0"/>
    </xf>
    <xf numFmtId="1" fontId="5" fillId="11" borderId="166" xfId="0" applyNumberFormat="1" applyFont="1" applyFill="1" applyBorder="1" applyProtection="1">
      <protection locked="0"/>
    </xf>
    <xf numFmtId="1" fontId="5" fillId="11" borderId="167" xfId="0" applyNumberFormat="1" applyFont="1" applyFill="1" applyBorder="1" applyProtection="1">
      <protection locked="0"/>
    </xf>
    <xf numFmtId="1" fontId="5" fillId="11" borderId="168" xfId="0" applyNumberFormat="1" applyFont="1" applyFill="1" applyBorder="1" applyProtection="1">
      <protection locked="0"/>
    </xf>
    <xf numFmtId="1" fontId="15" fillId="0" borderId="169" xfId="0" applyNumberFormat="1" applyFont="1" applyBorder="1"/>
    <xf numFmtId="1" fontId="5" fillId="11" borderId="170" xfId="0" applyNumberFormat="1" applyFont="1" applyFill="1" applyBorder="1" applyProtection="1">
      <protection locked="0"/>
    </xf>
    <xf numFmtId="1" fontId="15" fillId="0" borderId="171" xfId="0" applyNumberFormat="1" applyFont="1" applyBorder="1"/>
    <xf numFmtId="1" fontId="5" fillId="11" borderId="172" xfId="0" applyNumberFormat="1" applyFont="1" applyFill="1" applyBorder="1" applyProtection="1">
      <protection locked="0"/>
    </xf>
    <xf numFmtId="1" fontId="5" fillId="11" borderId="173" xfId="0" applyNumberFormat="1" applyFont="1" applyFill="1" applyBorder="1" applyProtection="1">
      <protection locked="0"/>
    </xf>
    <xf numFmtId="1" fontId="5" fillId="11" borderId="174" xfId="0" applyNumberFormat="1" applyFont="1" applyFill="1" applyBorder="1" applyProtection="1">
      <protection locked="0"/>
    </xf>
    <xf numFmtId="1" fontId="5" fillId="11" borderId="175" xfId="0" applyNumberFormat="1" applyFont="1" applyFill="1" applyBorder="1" applyProtection="1">
      <protection locked="0"/>
    </xf>
    <xf numFmtId="1" fontId="5" fillId="11" borderId="176" xfId="0" applyNumberFormat="1" applyFont="1" applyFill="1" applyBorder="1" applyProtection="1">
      <protection locked="0"/>
    </xf>
    <xf numFmtId="1" fontId="15" fillId="0" borderId="177" xfId="0" applyNumberFormat="1" applyFont="1" applyBorder="1"/>
    <xf numFmtId="1" fontId="5" fillId="10" borderId="178" xfId="0" applyNumberFormat="1" applyFont="1" applyFill="1" applyBorder="1" applyAlignment="1">
      <alignment horizontal="right"/>
    </xf>
    <xf numFmtId="1" fontId="5" fillId="10" borderId="159" xfId="0" applyNumberFormat="1" applyFont="1" applyFill="1" applyBorder="1" applyAlignment="1">
      <alignment horizontal="right"/>
    </xf>
    <xf numFmtId="1" fontId="15" fillId="0" borderId="179" xfId="0" applyNumberFormat="1" applyFont="1" applyBorder="1" applyAlignment="1">
      <alignment horizontal="left"/>
    </xf>
    <xf numFmtId="1" fontId="5" fillId="10" borderId="180" xfId="0" applyNumberFormat="1" applyFont="1" applyFill="1" applyBorder="1" applyAlignment="1">
      <alignment horizontal="right"/>
    </xf>
    <xf numFmtId="1" fontId="15" fillId="0" borderId="179" xfId="0" applyNumberFormat="1" applyFont="1" applyBorder="1"/>
    <xf numFmtId="1" fontId="5" fillId="10" borderId="181" xfId="0" applyNumberFormat="1" applyFont="1" applyFill="1" applyBorder="1" applyAlignment="1">
      <alignment horizontal="right"/>
    </xf>
    <xf numFmtId="1" fontId="15" fillId="0" borderId="182" xfId="0" applyNumberFormat="1" applyFont="1" applyBorder="1"/>
    <xf numFmtId="1" fontId="5" fillId="10" borderId="183" xfId="0" applyNumberFormat="1" applyFont="1" applyFill="1" applyBorder="1" applyAlignment="1">
      <alignment horizontal="right"/>
    </xf>
    <xf numFmtId="1" fontId="5" fillId="10" borderId="184" xfId="0" applyNumberFormat="1" applyFont="1" applyFill="1" applyBorder="1" applyAlignment="1">
      <alignment horizontal="right"/>
    </xf>
    <xf numFmtId="1" fontId="5" fillId="11" borderId="185" xfId="0" applyNumberFormat="1" applyFont="1" applyFill="1" applyBorder="1" applyProtection="1">
      <protection locked="0"/>
    </xf>
    <xf numFmtId="1" fontId="5" fillId="11" borderId="186" xfId="0" applyNumberFormat="1" applyFont="1" applyFill="1" applyBorder="1" applyProtection="1">
      <protection locked="0"/>
    </xf>
    <xf numFmtId="1" fontId="5" fillId="11" borderId="187" xfId="0" applyNumberFormat="1" applyFont="1" applyFill="1" applyBorder="1" applyProtection="1">
      <protection locked="0"/>
    </xf>
    <xf numFmtId="1" fontId="5" fillId="11" borderId="188" xfId="0" applyNumberFormat="1" applyFont="1" applyFill="1" applyBorder="1" applyProtection="1">
      <protection locked="0"/>
    </xf>
    <xf numFmtId="1" fontId="5" fillId="0" borderId="193" xfId="0" applyNumberFormat="1" applyFont="1" applyBorder="1" applyAlignment="1">
      <alignment horizontal="center" vertical="center"/>
    </xf>
    <xf numFmtId="1" fontId="5" fillId="0" borderId="194" xfId="0" applyNumberFormat="1" applyFont="1" applyBorder="1" applyAlignment="1">
      <alignment horizontal="center" vertical="center" wrapText="1"/>
    </xf>
    <xf numFmtId="1" fontId="5" fillId="0" borderId="195" xfId="0" applyNumberFormat="1" applyFont="1" applyBorder="1" applyAlignment="1">
      <alignment horizontal="center" vertical="center" wrapText="1"/>
    </xf>
    <xf numFmtId="1" fontId="5" fillId="0" borderId="196" xfId="0" applyNumberFormat="1" applyFont="1" applyBorder="1" applyAlignment="1">
      <alignment horizontal="center" vertical="center" wrapText="1"/>
    </xf>
    <xf numFmtId="1" fontId="5" fillId="0" borderId="197" xfId="0" applyNumberFormat="1" applyFont="1" applyBorder="1" applyAlignment="1">
      <alignment horizontal="center" vertical="center" wrapText="1"/>
    </xf>
    <xf numFmtId="1" fontId="15" fillId="0" borderId="115" xfId="0" applyNumberFormat="1" applyFont="1" applyBorder="1" applyAlignment="1">
      <alignment horizontal="left"/>
    </xf>
    <xf numFmtId="1" fontId="5" fillId="10" borderId="198" xfId="0" applyNumberFormat="1" applyFont="1" applyFill="1" applyBorder="1" applyAlignment="1">
      <alignment horizontal="right"/>
    </xf>
    <xf numFmtId="1" fontId="5" fillId="10" borderId="199" xfId="0" applyNumberFormat="1" applyFont="1" applyFill="1" applyBorder="1" applyAlignment="1">
      <alignment horizontal="right"/>
    </xf>
    <xf numFmtId="1" fontId="5" fillId="10" borderId="200" xfId="0" applyNumberFormat="1" applyFont="1" applyFill="1" applyBorder="1" applyAlignment="1">
      <alignment horizontal="right"/>
    </xf>
    <xf numFmtId="1" fontId="5" fillId="11" borderId="201" xfId="0" applyNumberFormat="1" applyFont="1" applyFill="1" applyBorder="1" applyProtection="1">
      <protection locked="0"/>
    </xf>
    <xf numFmtId="1" fontId="5" fillId="11" borderId="120" xfId="0" applyNumberFormat="1" applyFont="1" applyFill="1" applyBorder="1" applyProtection="1">
      <protection locked="0"/>
    </xf>
    <xf numFmtId="1" fontId="5" fillId="11" borderId="202" xfId="0" applyNumberFormat="1" applyFont="1" applyFill="1" applyBorder="1" applyProtection="1">
      <protection locked="0"/>
    </xf>
    <xf numFmtId="1" fontId="15" fillId="0" borderId="203" xfId="0" applyNumberFormat="1" applyFont="1" applyBorder="1" applyAlignment="1">
      <alignment horizontal="left"/>
    </xf>
    <xf numFmtId="1" fontId="5" fillId="10" borderId="204" xfId="0" applyNumberFormat="1" applyFont="1" applyFill="1" applyBorder="1" applyAlignment="1">
      <alignment horizontal="right"/>
    </xf>
    <xf numFmtId="1" fontId="5" fillId="11" borderId="205" xfId="0" applyNumberFormat="1" applyFont="1" applyFill="1" applyBorder="1" applyProtection="1">
      <protection locked="0"/>
    </xf>
    <xf numFmtId="1" fontId="15" fillId="0" borderId="203" xfId="0" applyNumberFormat="1" applyFont="1" applyBorder="1"/>
    <xf numFmtId="1" fontId="15" fillId="0" borderId="206" xfId="0" applyNumberFormat="1" applyFont="1" applyBorder="1"/>
    <xf numFmtId="1" fontId="5" fillId="10" borderId="207" xfId="0" applyNumberFormat="1" applyFont="1" applyFill="1" applyBorder="1" applyAlignment="1">
      <alignment horizontal="right"/>
    </xf>
    <xf numFmtId="1" fontId="5" fillId="11" borderId="208" xfId="0" applyNumberFormat="1" applyFont="1" applyFill="1" applyBorder="1" applyProtection="1">
      <protection locked="0"/>
    </xf>
    <xf numFmtId="1" fontId="5" fillId="10" borderId="209" xfId="0" applyNumberFormat="1" applyFont="1" applyFill="1" applyBorder="1" applyAlignment="1">
      <alignment horizontal="right"/>
    </xf>
    <xf numFmtId="1" fontId="5" fillId="11" borderId="5" xfId="0" applyNumberFormat="1" applyFont="1" applyFill="1" applyBorder="1" applyProtection="1">
      <protection locked="0"/>
    </xf>
    <xf numFmtId="1" fontId="5" fillId="10" borderId="210" xfId="0" applyNumberFormat="1" applyFont="1" applyFill="1" applyBorder="1" applyAlignment="1">
      <alignment horizontal="right"/>
    </xf>
    <xf numFmtId="1" fontId="5" fillId="11" borderId="210" xfId="0" applyNumberFormat="1" applyFont="1" applyFill="1" applyBorder="1" applyProtection="1">
      <protection locked="0"/>
    </xf>
    <xf numFmtId="1" fontId="5" fillId="11" borderId="207" xfId="0" applyNumberFormat="1" applyFont="1" applyFill="1" applyBorder="1" applyProtection="1">
      <protection locked="0"/>
    </xf>
    <xf numFmtId="1" fontId="5" fillId="11" borderId="211" xfId="0" applyNumberFormat="1" applyFont="1" applyFill="1" applyBorder="1" applyProtection="1">
      <protection locked="0"/>
    </xf>
    <xf numFmtId="1" fontId="5" fillId="11" borderId="212" xfId="0" applyNumberFormat="1" applyFont="1" applyFill="1" applyBorder="1" applyProtection="1">
      <protection locked="0"/>
    </xf>
    <xf numFmtId="1" fontId="5" fillId="11" borderId="213" xfId="0" applyNumberFormat="1" applyFont="1" applyFill="1" applyBorder="1" applyProtection="1">
      <protection locked="0"/>
    </xf>
    <xf numFmtId="1" fontId="15" fillId="0" borderId="214" xfId="0" applyNumberFormat="1" applyFont="1" applyBorder="1"/>
    <xf numFmtId="1" fontId="5" fillId="11" borderId="215" xfId="0" applyNumberFormat="1" applyFont="1" applyFill="1" applyBorder="1" applyProtection="1">
      <protection locked="0"/>
    </xf>
    <xf numFmtId="1" fontId="5" fillId="0" borderId="117" xfId="0" applyNumberFormat="1" applyFont="1" applyBorder="1" applyAlignment="1">
      <alignment horizontal="center" vertical="center"/>
    </xf>
    <xf numFmtId="1" fontId="5" fillId="0" borderId="115" xfId="0" applyNumberFormat="1" applyFont="1" applyBorder="1" applyAlignment="1">
      <alignment horizontal="center" vertical="center" wrapText="1"/>
    </xf>
    <xf numFmtId="1" fontId="5" fillId="0" borderId="218" xfId="0" applyNumberFormat="1" applyFont="1" applyBorder="1" applyAlignment="1">
      <alignment horizontal="center" vertical="center" wrapText="1"/>
    </xf>
    <xf numFmtId="1" fontId="5" fillId="0" borderId="219" xfId="0" applyNumberFormat="1" applyFont="1" applyBorder="1" applyAlignment="1">
      <alignment horizontal="center" vertical="center" wrapText="1"/>
    </xf>
    <xf numFmtId="1" fontId="5" fillId="0" borderId="220" xfId="0" applyNumberFormat="1" applyFont="1" applyBorder="1" applyAlignment="1">
      <alignment horizontal="center" vertical="center" wrapText="1"/>
    </xf>
    <xf numFmtId="1" fontId="5" fillId="0" borderId="111" xfId="0" applyNumberFormat="1" applyFont="1" applyBorder="1" applyAlignment="1">
      <alignment horizontal="center" vertical="center" wrapText="1"/>
    </xf>
    <xf numFmtId="1" fontId="5" fillId="0" borderId="221" xfId="0" applyNumberFormat="1" applyFont="1" applyBorder="1" applyAlignment="1">
      <alignment horizontal="center" vertical="center" wrapText="1"/>
    </xf>
    <xf numFmtId="1" fontId="5" fillId="0" borderId="222" xfId="0" applyNumberFormat="1" applyFont="1" applyBorder="1" applyAlignment="1">
      <alignment horizontal="center" vertical="center" wrapText="1"/>
    </xf>
    <xf numFmtId="1" fontId="15" fillId="0" borderId="216" xfId="0" applyNumberFormat="1" applyFont="1" applyBorder="1" applyAlignment="1">
      <alignment horizontal="left"/>
    </xf>
    <xf numFmtId="1" fontId="5" fillId="10" borderId="224" xfId="0" applyNumberFormat="1" applyFont="1" applyFill="1" applyBorder="1" applyAlignment="1">
      <alignment horizontal="right"/>
    </xf>
    <xf numFmtId="1" fontId="5" fillId="10" borderId="160" xfId="0" applyNumberFormat="1" applyFont="1" applyFill="1" applyBorder="1" applyAlignment="1">
      <alignment horizontal="right"/>
    </xf>
    <xf numFmtId="1" fontId="5" fillId="11" borderId="225" xfId="0" applyNumberFormat="1" applyFont="1" applyFill="1" applyBorder="1" applyProtection="1">
      <protection locked="0"/>
    </xf>
    <xf numFmtId="1" fontId="5" fillId="11" borderId="226" xfId="0" applyNumberFormat="1" applyFont="1" applyFill="1" applyBorder="1" applyProtection="1">
      <protection locked="0"/>
    </xf>
    <xf numFmtId="1" fontId="5" fillId="11" borderId="227" xfId="0" applyNumberFormat="1" applyFont="1" applyFill="1" applyBorder="1" applyProtection="1">
      <protection locked="0"/>
    </xf>
    <xf numFmtId="1" fontId="5" fillId="11" borderId="228" xfId="0" applyNumberFormat="1" applyFont="1" applyFill="1" applyBorder="1" applyProtection="1">
      <protection locked="0"/>
    </xf>
    <xf numFmtId="1" fontId="5" fillId="11" borderId="229" xfId="0" applyNumberFormat="1" applyFont="1" applyFill="1" applyBorder="1" applyProtection="1">
      <protection locked="0"/>
    </xf>
    <xf numFmtId="1" fontId="15" fillId="0" borderId="169" xfId="0" applyNumberFormat="1" applyFont="1" applyBorder="1" applyAlignment="1">
      <alignment horizontal="left"/>
    </xf>
    <xf numFmtId="1" fontId="5" fillId="10" borderId="139" xfId="0" applyNumberFormat="1" applyFont="1" applyFill="1" applyBorder="1" applyAlignment="1">
      <alignment horizontal="right"/>
    </xf>
    <xf numFmtId="1" fontId="5" fillId="10" borderId="231" xfId="0" applyNumberFormat="1" applyFont="1" applyFill="1" applyBorder="1" applyAlignment="1">
      <alignment horizontal="right"/>
    </xf>
    <xf numFmtId="1" fontId="5" fillId="11" borderId="232" xfId="0" applyNumberFormat="1" applyFont="1" applyFill="1" applyBorder="1" applyProtection="1">
      <protection locked="0"/>
    </xf>
    <xf numFmtId="1" fontId="5" fillId="11" borderId="233" xfId="0" applyNumberFormat="1" applyFont="1" applyFill="1" applyBorder="1" applyProtection="1">
      <protection locked="0"/>
    </xf>
    <xf numFmtId="1" fontId="5" fillId="10" borderId="148" xfId="0" applyNumberFormat="1" applyFont="1" applyFill="1" applyBorder="1" applyAlignment="1">
      <alignment horizontal="right"/>
    </xf>
    <xf numFmtId="1" fontId="5" fillId="11" borderId="234" xfId="0" applyNumberFormat="1" applyFont="1" applyFill="1" applyBorder="1" applyProtection="1">
      <protection locked="0"/>
    </xf>
    <xf numFmtId="1" fontId="15" fillId="0" borderId="236" xfId="0" applyNumberFormat="1" applyFont="1" applyBorder="1"/>
    <xf numFmtId="1" fontId="5" fillId="10" borderId="215" xfId="0" applyNumberFormat="1" applyFont="1" applyFill="1" applyBorder="1" applyAlignment="1">
      <alignment horizontal="right"/>
    </xf>
    <xf numFmtId="1" fontId="5" fillId="10" borderId="237" xfId="0" applyNumberFormat="1" applyFont="1" applyFill="1" applyBorder="1" applyAlignment="1">
      <alignment horizontal="right"/>
    </xf>
    <xf numFmtId="1" fontId="5" fillId="11" borderId="238" xfId="0" applyNumberFormat="1" applyFont="1" applyFill="1" applyBorder="1" applyProtection="1">
      <protection locked="0"/>
    </xf>
    <xf numFmtId="1" fontId="13" fillId="2" borderId="0" xfId="1" applyNumberFormat="1" applyFont="1"/>
    <xf numFmtId="1" fontId="13" fillId="2" borderId="0" xfId="1" applyNumberFormat="1" applyFont="1" applyProtection="1">
      <protection locked="0"/>
    </xf>
    <xf numFmtId="1" fontId="5" fillId="7" borderId="240" xfId="0" applyNumberFormat="1" applyFont="1" applyFill="1" applyBorder="1" applyProtection="1">
      <protection locked="0"/>
    </xf>
    <xf numFmtId="1" fontId="5" fillId="7" borderId="241" xfId="0" applyNumberFormat="1" applyFont="1" applyFill="1" applyBorder="1" applyProtection="1">
      <protection locked="0"/>
    </xf>
    <xf numFmtId="1" fontId="5" fillId="11" borderId="242" xfId="0" applyNumberFormat="1" applyFont="1" applyFill="1" applyBorder="1" applyProtection="1">
      <protection locked="0"/>
    </xf>
    <xf numFmtId="1" fontId="5" fillId="11" borderId="243" xfId="0" applyNumberFormat="1" applyFont="1" applyFill="1" applyBorder="1" applyProtection="1">
      <protection locked="0"/>
    </xf>
    <xf numFmtId="1" fontId="15" fillId="0" borderId="244" xfId="0" applyNumberFormat="1" applyFont="1" applyBorder="1"/>
    <xf numFmtId="1" fontId="5" fillId="10" borderId="242" xfId="0" applyNumberFormat="1" applyFont="1" applyFill="1" applyBorder="1" applyAlignment="1">
      <alignment horizontal="right"/>
    </xf>
    <xf numFmtId="1" fontId="5" fillId="8" borderId="239" xfId="0" applyNumberFormat="1" applyFont="1" applyFill="1" applyBorder="1"/>
    <xf numFmtId="1" fontId="5" fillId="0" borderId="239" xfId="0" applyNumberFormat="1" applyFont="1" applyBorder="1"/>
    <xf numFmtId="1" fontId="5" fillId="7" borderId="239" xfId="0" applyNumberFormat="1" applyFont="1" applyFill="1" applyBorder="1" applyProtection="1">
      <protection locked="0"/>
    </xf>
    <xf numFmtId="1" fontId="5" fillId="0" borderId="239" xfId="0" applyNumberFormat="1" applyFont="1" applyBorder="1" applyAlignment="1">
      <alignment horizontal="right" vertical="center"/>
    </xf>
    <xf numFmtId="1" fontId="5" fillId="7" borderId="239" xfId="0" applyNumberFormat="1" applyFont="1" applyFill="1" applyBorder="1" applyAlignment="1" applyProtection="1">
      <alignment horizontal="right"/>
      <protection locked="0"/>
    </xf>
    <xf numFmtId="1" fontId="5" fillId="7" borderId="245" xfId="0" applyNumberFormat="1" applyFont="1" applyFill="1" applyBorder="1" applyProtection="1">
      <protection locked="0"/>
    </xf>
    <xf numFmtId="1" fontId="5" fillId="10" borderId="246" xfId="0" applyNumberFormat="1" applyFont="1" applyFill="1" applyBorder="1" applyAlignment="1">
      <alignment horizontal="right"/>
    </xf>
    <xf numFmtId="1" fontId="15" fillId="0" borderId="247" xfId="0" applyNumberFormat="1" applyFont="1" applyBorder="1"/>
    <xf numFmtId="1" fontId="5" fillId="11" borderId="246" xfId="0" applyNumberFormat="1" applyFont="1" applyFill="1" applyBorder="1" applyProtection="1">
      <protection locked="0"/>
    </xf>
    <xf numFmtId="1" fontId="5" fillId="7" borderId="250" xfId="0" applyNumberFormat="1" applyFont="1" applyFill="1" applyBorder="1" applyProtection="1">
      <protection locked="0"/>
    </xf>
    <xf numFmtId="1" fontId="5" fillId="7" borderId="249" xfId="0" applyNumberFormat="1" applyFont="1" applyFill="1" applyBorder="1" applyProtection="1">
      <protection locked="0"/>
    </xf>
    <xf numFmtId="1" fontId="5" fillId="7" borderId="249" xfId="0" applyNumberFormat="1" applyFont="1" applyFill="1" applyBorder="1" applyAlignment="1" applyProtection="1">
      <alignment horizontal="right"/>
      <protection locked="0"/>
    </xf>
    <xf numFmtId="1" fontId="5" fillId="7" borderId="251" xfId="0" applyNumberFormat="1" applyFont="1" applyFill="1" applyBorder="1" applyAlignment="1" applyProtection="1">
      <alignment horizontal="right"/>
      <protection locked="0"/>
    </xf>
    <xf numFmtId="1" fontId="5" fillId="3" borderId="250" xfId="0" applyNumberFormat="1" applyFont="1" applyFill="1" applyBorder="1" applyAlignment="1">
      <alignment vertical="center"/>
    </xf>
    <xf numFmtId="1" fontId="5" fillId="3" borderId="250" xfId="0" applyNumberFormat="1" applyFont="1" applyFill="1" applyBorder="1" applyAlignment="1">
      <alignment horizontal="left" wrapText="1"/>
    </xf>
    <xf numFmtId="1" fontId="5" fillId="7" borderId="252" xfId="0" applyNumberFormat="1" applyFont="1" applyFill="1" applyBorder="1" applyProtection="1">
      <protection locked="0"/>
    </xf>
    <xf numFmtId="1" fontId="5" fillId="0" borderId="249" xfId="0" applyNumberFormat="1" applyFont="1" applyBorder="1"/>
    <xf numFmtId="1" fontId="5" fillId="0" borderId="252" xfId="0" applyNumberFormat="1" applyFont="1" applyBorder="1" applyAlignment="1">
      <alignment horizontal="left"/>
    </xf>
    <xf numFmtId="1" fontId="5" fillId="0" borderId="252" xfId="0" applyNumberFormat="1" applyFont="1" applyBorder="1"/>
    <xf numFmtId="1" fontId="5" fillId="3" borderId="252" xfId="0" applyNumberFormat="1" applyFont="1" applyFill="1" applyBorder="1"/>
    <xf numFmtId="1" fontId="5" fillId="7" borderId="253" xfId="0" applyNumberFormat="1" applyFont="1" applyFill="1" applyBorder="1" applyProtection="1">
      <protection locked="0"/>
    </xf>
    <xf numFmtId="1" fontId="5" fillId="3" borderId="253" xfId="0" applyNumberFormat="1" applyFont="1" applyFill="1" applyBorder="1" applyAlignment="1">
      <alignment horizontal="right" wrapText="1"/>
    </xf>
    <xf numFmtId="1" fontId="6" fillId="0" borderId="254" xfId="0" applyNumberFormat="1" applyFont="1" applyBorder="1"/>
    <xf numFmtId="1" fontId="6" fillId="0" borderId="255" xfId="0" applyNumberFormat="1" applyFont="1" applyBorder="1"/>
    <xf numFmtId="1" fontId="5" fillId="0" borderId="255" xfId="0" applyNumberFormat="1" applyFont="1" applyBorder="1"/>
    <xf numFmtId="1" fontId="5" fillId="0" borderId="254" xfId="0" applyNumberFormat="1" applyFont="1" applyBorder="1"/>
    <xf numFmtId="1" fontId="5" fillId="6" borderId="26" xfId="0" applyNumberFormat="1" applyFont="1" applyFill="1" applyBorder="1"/>
    <xf numFmtId="1" fontId="5" fillId="6" borderId="34" xfId="0" applyNumberFormat="1" applyFont="1" applyFill="1" applyBorder="1"/>
    <xf numFmtId="1" fontId="5" fillId="7" borderId="256" xfId="0" applyNumberFormat="1" applyFont="1" applyFill="1" applyBorder="1" applyProtection="1">
      <protection locked="0"/>
    </xf>
    <xf numFmtId="1" fontId="5" fillId="7" borderId="257" xfId="0" applyNumberFormat="1" applyFont="1" applyFill="1" applyBorder="1" applyProtection="1">
      <protection locked="0"/>
    </xf>
    <xf numFmtId="1" fontId="3" fillId="6" borderId="260" xfId="0" applyNumberFormat="1" applyFont="1" applyFill="1" applyBorder="1"/>
    <xf numFmtId="1" fontId="5" fillId="0" borderId="264" xfId="0" applyNumberFormat="1" applyFont="1" applyBorder="1"/>
    <xf numFmtId="1" fontId="5" fillId="7" borderId="264" xfId="0" applyNumberFormat="1" applyFont="1" applyFill="1" applyBorder="1" applyProtection="1">
      <protection locked="0"/>
    </xf>
    <xf numFmtId="1" fontId="5" fillId="7" borderId="261" xfId="0" applyNumberFormat="1" applyFont="1" applyFill="1" applyBorder="1" applyProtection="1">
      <protection locked="0"/>
    </xf>
    <xf numFmtId="1" fontId="5" fillId="7" borderId="265" xfId="0" applyNumberFormat="1" applyFont="1" applyFill="1" applyBorder="1" applyProtection="1">
      <protection locked="0"/>
    </xf>
    <xf numFmtId="1" fontId="5" fillId="0" borderId="261" xfId="0" applyNumberFormat="1" applyFont="1" applyBorder="1"/>
    <xf numFmtId="1" fontId="5" fillId="0" borderId="265" xfId="0" applyNumberFormat="1" applyFont="1" applyBorder="1"/>
    <xf numFmtId="1" fontId="5" fillId="0" borderId="265" xfId="0" applyNumberFormat="1" applyFont="1" applyBorder="1" applyAlignment="1">
      <alignment horizontal="center" vertical="center" wrapText="1"/>
    </xf>
    <xf numFmtId="1" fontId="5" fillId="7" borderId="264" xfId="0" applyNumberFormat="1" applyFont="1" applyFill="1" applyBorder="1" applyAlignment="1" applyProtection="1">
      <alignment horizontal="right"/>
      <protection locked="0"/>
    </xf>
    <xf numFmtId="1" fontId="5" fillId="7" borderId="265" xfId="0" applyNumberFormat="1" applyFont="1" applyFill="1" applyBorder="1" applyAlignment="1" applyProtection="1">
      <alignment horizontal="right"/>
      <protection locked="0"/>
    </xf>
    <xf numFmtId="1" fontId="5" fillId="7" borderId="263" xfId="0" applyNumberFormat="1" applyFont="1" applyFill="1" applyBorder="1" applyAlignment="1" applyProtection="1">
      <alignment horizontal="right"/>
      <protection locked="0"/>
    </xf>
    <xf numFmtId="1" fontId="5" fillId="3" borderId="261" xfId="0" applyNumberFormat="1" applyFont="1" applyFill="1" applyBorder="1" applyAlignment="1">
      <alignment wrapText="1"/>
    </xf>
    <xf numFmtId="1" fontId="5" fillId="3" borderId="264" xfId="0" applyNumberFormat="1" applyFont="1" applyFill="1" applyBorder="1"/>
    <xf numFmtId="1" fontId="5" fillId="3" borderId="265" xfId="0" applyNumberFormat="1" applyFont="1" applyFill="1" applyBorder="1"/>
    <xf numFmtId="1" fontId="5" fillId="0" borderId="267" xfId="0" applyNumberFormat="1" applyFont="1" applyBorder="1" applyAlignment="1">
      <alignment horizontal="center" vertical="center" wrapText="1"/>
    </xf>
    <xf numFmtId="1" fontId="5" fillId="0" borderId="268" xfId="0" applyNumberFormat="1" applyFont="1" applyBorder="1" applyAlignment="1">
      <alignment horizontal="center" vertical="center" wrapText="1"/>
    </xf>
    <xf numFmtId="1" fontId="5" fillId="3" borderId="261" xfId="0" applyNumberFormat="1" applyFont="1" applyFill="1" applyBorder="1" applyAlignment="1">
      <alignment horizontal="left" wrapText="1"/>
    </xf>
    <xf numFmtId="1" fontId="5" fillId="0" borderId="264" xfId="0" applyNumberFormat="1" applyFont="1" applyBorder="1" applyAlignment="1">
      <alignment horizontal="right"/>
    </xf>
    <xf numFmtId="1" fontId="5" fillId="7" borderId="262" xfId="0" applyNumberFormat="1" applyFont="1" applyFill="1" applyBorder="1" applyProtection="1">
      <protection locked="0"/>
    </xf>
    <xf numFmtId="1" fontId="5" fillId="0" borderId="262" xfId="0" applyNumberFormat="1" applyFont="1" applyBorder="1"/>
    <xf numFmtId="0" fontId="5" fillId="0" borderId="264" xfId="0" applyFont="1" applyBorder="1" applyAlignment="1">
      <alignment horizontal="center" vertical="center"/>
    </xf>
    <xf numFmtId="0" fontId="5" fillId="0" borderId="264" xfId="0" applyFont="1" applyBorder="1" applyAlignment="1">
      <alignment horizontal="center" vertical="center" wrapText="1"/>
    </xf>
    <xf numFmtId="1" fontId="5" fillId="11" borderId="270" xfId="0" applyNumberFormat="1" applyFont="1" applyFill="1" applyBorder="1" applyProtection="1">
      <protection locked="0"/>
    </xf>
    <xf numFmtId="1" fontId="5" fillId="10" borderId="271" xfId="0" applyNumberFormat="1" applyFont="1" applyFill="1" applyBorder="1" applyAlignment="1">
      <alignment horizontal="right"/>
    </xf>
    <xf numFmtId="1" fontId="5" fillId="11" borderId="271" xfId="0" applyNumberFormat="1" applyFont="1" applyFill="1" applyBorder="1" applyProtection="1">
      <protection locked="0"/>
    </xf>
    <xf numFmtId="1" fontId="5" fillId="11" borderId="272" xfId="0" applyNumberFormat="1" applyFont="1" applyFill="1" applyBorder="1" applyProtection="1">
      <protection locked="0"/>
    </xf>
    <xf numFmtId="1" fontId="5" fillId="11" borderId="273" xfId="0" applyNumberFormat="1" applyFont="1" applyFill="1" applyBorder="1" applyProtection="1">
      <protection locked="0"/>
    </xf>
    <xf numFmtId="1" fontId="5" fillId="0" borderId="274" xfId="0" applyNumberFormat="1" applyFont="1" applyBorder="1" applyAlignment="1">
      <alignment horizontal="center" vertical="center" wrapText="1"/>
    </xf>
    <xf numFmtId="1" fontId="7" fillId="0" borderId="276" xfId="0" applyNumberFormat="1" applyFont="1" applyBorder="1"/>
    <xf numFmtId="1" fontId="5" fillId="3" borderId="278" xfId="0" applyNumberFormat="1" applyFont="1" applyFill="1" applyBorder="1" applyAlignment="1">
      <alignment vertical="center" wrapText="1"/>
    </xf>
    <xf numFmtId="1" fontId="5" fillId="6" borderId="279" xfId="0" applyNumberFormat="1" applyFont="1" applyFill="1" applyBorder="1" applyAlignment="1">
      <alignment vertical="center"/>
    </xf>
    <xf numFmtId="1" fontId="5" fillId="7" borderId="279" xfId="0" applyNumberFormat="1" applyFont="1" applyFill="1" applyBorder="1" applyProtection="1">
      <protection locked="0"/>
    </xf>
    <xf numFmtId="1" fontId="5" fillId="7" borderId="280" xfId="0" applyNumberFormat="1" applyFont="1" applyFill="1" applyBorder="1" applyProtection="1">
      <protection locked="0"/>
    </xf>
    <xf numFmtId="1" fontId="5" fillId="7" borderId="281" xfId="0" applyNumberFormat="1" applyFont="1" applyFill="1" applyBorder="1" applyAlignment="1" applyProtection="1">
      <alignment horizontal="right"/>
      <protection locked="0"/>
    </xf>
    <xf numFmtId="1" fontId="5" fillId="0" borderId="282" xfId="0" applyNumberFormat="1" applyFont="1" applyBorder="1"/>
    <xf numFmtId="1" fontId="5" fillId="3" borderId="282" xfId="0" applyNumberFormat="1" applyFont="1" applyFill="1" applyBorder="1" applyAlignment="1">
      <alignment vertical="center" wrapText="1"/>
    </xf>
    <xf numFmtId="1" fontId="5" fillId="3" borderId="282" xfId="0" applyNumberFormat="1" applyFont="1" applyFill="1" applyBorder="1" applyAlignment="1">
      <alignment vertical="center"/>
    </xf>
    <xf numFmtId="1" fontId="5" fillId="7" borderId="283" xfId="0" applyNumberFormat="1" applyFont="1" applyFill="1" applyBorder="1" applyProtection="1">
      <protection locked="0"/>
    </xf>
    <xf numFmtId="1" fontId="3" fillId="6" borderId="285" xfId="0" applyNumberFormat="1" applyFont="1" applyFill="1" applyBorder="1"/>
    <xf numFmtId="1" fontId="9" fillId="0" borderId="286" xfId="0" applyNumberFormat="1" applyFont="1" applyBorder="1" applyProtection="1">
      <protection locked="0"/>
    </xf>
    <xf numFmtId="1" fontId="9" fillId="0" borderId="287" xfId="0" applyNumberFormat="1" applyFont="1" applyBorder="1" applyAlignment="1">
      <alignment vertical="center"/>
    </xf>
    <xf numFmtId="1" fontId="3" fillId="0" borderId="286" xfId="0" applyNumberFormat="1" applyFont="1" applyBorder="1"/>
    <xf numFmtId="1" fontId="3" fillId="0" borderId="288" xfId="0" applyNumberFormat="1" applyFont="1" applyBorder="1"/>
    <xf numFmtId="1" fontId="5" fillId="7" borderId="290" xfId="0" applyNumberFormat="1" applyFont="1" applyFill="1" applyBorder="1" applyProtection="1">
      <protection locked="0"/>
    </xf>
    <xf numFmtId="1" fontId="5" fillId="0" borderId="280" xfId="0" applyNumberFormat="1" applyFont="1" applyBorder="1" applyAlignment="1">
      <alignment horizontal="left" vertical="center" wrapText="1"/>
    </xf>
    <xf numFmtId="1" fontId="5" fillId="7" borderId="278" xfId="0" applyNumberFormat="1" applyFont="1" applyFill="1" applyBorder="1" applyProtection="1">
      <protection locked="0"/>
    </xf>
    <xf numFmtId="1" fontId="5" fillId="0" borderId="291" xfId="0" applyNumberFormat="1" applyFont="1" applyBorder="1" applyAlignment="1">
      <alignment vertical="center" wrapText="1"/>
    </xf>
    <xf numFmtId="1" fontId="5" fillId="0" borderId="291" xfId="0" applyNumberFormat="1" applyFont="1" applyBorder="1" applyAlignment="1">
      <alignment horizontal="right" vertical="center"/>
    </xf>
    <xf numFmtId="1" fontId="5" fillId="3" borderId="291" xfId="0" applyNumberFormat="1" applyFont="1" applyFill="1" applyBorder="1" applyAlignment="1">
      <alignment horizontal="left"/>
    </xf>
    <xf numFmtId="1" fontId="5" fillId="3" borderId="291" xfId="0" applyNumberFormat="1" applyFont="1" applyFill="1" applyBorder="1"/>
    <xf numFmtId="1" fontId="5" fillId="7" borderId="292" xfId="0" applyNumberFormat="1" applyFont="1" applyFill="1" applyBorder="1" applyProtection="1">
      <protection locked="0"/>
    </xf>
    <xf numFmtId="1" fontId="5" fillId="7" borderId="293" xfId="0" applyNumberFormat="1" applyFont="1" applyFill="1" applyBorder="1" applyProtection="1">
      <protection locked="0"/>
    </xf>
    <xf numFmtId="1" fontId="5" fillId="7" borderId="294" xfId="0" applyNumberFormat="1" applyFont="1" applyFill="1" applyBorder="1" applyProtection="1">
      <protection locked="0"/>
    </xf>
    <xf numFmtId="1" fontId="3" fillId="0" borderId="295" xfId="0" applyNumberFormat="1" applyFont="1" applyBorder="1"/>
    <xf numFmtId="1" fontId="5" fillId="0" borderId="291" xfId="0" applyNumberFormat="1" applyFont="1" applyBorder="1" applyAlignment="1">
      <alignment horizontal="left" vertical="center" wrapText="1"/>
    </xf>
    <xf numFmtId="1" fontId="5" fillId="0" borderId="291" xfId="0" applyNumberFormat="1" applyFont="1" applyBorder="1"/>
    <xf numFmtId="1" fontId="5" fillId="7" borderId="291" xfId="0" applyNumberFormat="1" applyFont="1" applyFill="1" applyBorder="1" applyProtection="1">
      <protection locked="0"/>
    </xf>
    <xf numFmtId="1" fontId="5" fillId="3" borderId="296" xfId="0" applyNumberFormat="1" applyFont="1" applyFill="1" applyBorder="1" applyAlignment="1">
      <alignment horizontal="center" vertical="center" wrapText="1"/>
    </xf>
    <xf numFmtId="1" fontId="5" fillId="3" borderId="297" xfId="0" applyNumberFormat="1" applyFont="1" applyFill="1" applyBorder="1" applyAlignment="1">
      <alignment horizontal="center" vertical="center" wrapText="1"/>
    </xf>
    <xf numFmtId="1" fontId="5" fillId="3" borderId="296" xfId="0" applyNumberFormat="1" applyFont="1" applyFill="1" applyBorder="1" applyAlignment="1">
      <alignment horizontal="right" wrapText="1"/>
    </xf>
    <xf numFmtId="1" fontId="5" fillId="3" borderId="297" xfId="0" applyNumberFormat="1" applyFont="1" applyFill="1" applyBorder="1" applyAlignment="1">
      <alignment horizontal="right" wrapText="1"/>
    </xf>
    <xf numFmtId="1" fontId="5" fillId="7" borderId="296" xfId="0" applyNumberFormat="1" applyFont="1" applyFill="1" applyBorder="1" applyProtection="1">
      <protection locked="0"/>
    </xf>
    <xf numFmtId="1" fontId="5" fillId="7" borderId="298" xfId="0" applyNumberFormat="1" applyFont="1" applyFill="1" applyBorder="1" applyProtection="1">
      <protection locked="0"/>
    </xf>
    <xf numFmtId="1" fontId="5" fillId="7" borderId="299" xfId="0" applyNumberFormat="1" applyFont="1" applyFill="1" applyBorder="1" applyProtection="1">
      <protection locked="0"/>
    </xf>
    <xf numFmtId="1" fontId="5" fillId="3" borderId="278" xfId="0" applyNumberFormat="1" applyFont="1" applyFill="1" applyBorder="1" applyAlignment="1">
      <alignment horizontal="right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52" xfId="0" applyNumberFormat="1" applyFont="1" applyBorder="1" applyAlignment="1">
      <alignment horizontal="left" vertical="center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15" xfId="0" applyNumberFormat="1" applyFont="1" applyBorder="1" applyAlignment="1">
      <alignment horizontal="center" vertical="center" wrapText="1"/>
    </xf>
    <xf numFmtId="1" fontId="5" fillId="0" borderId="261" xfId="0" applyNumberFormat="1" applyFont="1" applyBorder="1" applyAlignment="1">
      <alignment horizontal="center" vertical="center"/>
    </xf>
    <xf numFmtId="1" fontId="5" fillId="0" borderId="261" xfId="0" applyNumberFormat="1" applyFont="1" applyBorder="1" applyAlignment="1">
      <alignment horizontal="center" vertical="center" wrapText="1"/>
    </xf>
    <xf numFmtId="1" fontId="5" fillId="0" borderId="264" xfId="0" applyNumberFormat="1" applyFont="1" applyBorder="1" applyAlignment="1">
      <alignment horizontal="center" vertical="center" wrapText="1"/>
    </xf>
    <xf numFmtId="1" fontId="5" fillId="0" borderId="261" xfId="0" applyNumberFormat="1" applyFont="1" applyBorder="1" applyAlignment="1">
      <alignment horizontal="left" vertical="center"/>
    </xf>
    <xf numFmtId="1" fontId="5" fillId="0" borderId="279" xfId="0" applyNumberFormat="1" applyFont="1" applyBorder="1" applyAlignment="1">
      <alignment horizontal="center" vertical="center"/>
    </xf>
    <xf numFmtId="1" fontId="5" fillId="3" borderId="264" xfId="0" applyNumberFormat="1" applyFont="1" applyFill="1" applyBorder="1" applyAlignment="1">
      <alignment horizontal="center" vertical="center" wrapText="1"/>
    </xf>
    <xf numFmtId="1" fontId="5" fillId="0" borderId="263" xfId="0" applyNumberFormat="1" applyFont="1" applyBorder="1" applyAlignment="1">
      <alignment horizontal="center" vertical="center" wrapText="1"/>
    </xf>
    <xf numFmtId="1" fontId="5" fillId="0" borderId="296" xfId="0" applyNumberFormat="1" applyFont="1" applyBorder="1" applyAlignment="1">
      <alignment horizontal="center" vertical="center" wrapText="1"/>
    </xf>
    <xf numFmtId="1" fontId="5" fillId="0" borderId="297" xfId="0" applyNumberFormat="1" applyFont="1" applyBorder="1" applyAlignment="1">
      <alignment horizontal="center" vertical="center" wrapText="1"/>
    </xf>
    <xf numFmtId="1" fontId="2" fillId="0" borderId="300" xfId="0" applyNumberFormat="1" applyFont="1" applyBorder="1"/>
    <xf numFmtId="1" fontId="5" fillId="0" borderId="296" xfId="0" applyNumberFormat="1" applyFont="1" applyBorder="1"/>
    <xf numFmtId="1" fontId="5" fillId="0" borderId="297" xfId="0" applyNumberFormat="1" applyFont="1" applyBorder="1"/>
    <xf numFmtId="1" fontId="5" fillId="7" borderId="297" xfId="0" applyNumberFormat="1" applyFont="1" applyFill="1" applyBorder="1" applyProtection="1">
      <protection locked="0"/>
    </xf>
    <xf numFmtId="1" fontId="5" fillId="0" borderId="298" xfId="0" applyNumberFormat="1" applyFont="1" applyBorder="1"/>
    <xf numFmtId="1" fontId="5" fillId="0" borderId="299" xfId="0" applyNumberFormat="1" applyFont="1" applyBorder="1"/>
    <xf numFmtId="1" fontId="5" fillId="7" borderId="296" xfId="0" applyNumberFormat="1" applyFont="1" applyFill="1" applyBorder="1" applyAlignment="1" applyProtection="1">
      <alignment horizontal="right"/>
      <protection locked="0"/>
    </xf>
    <xf numFmtId="1" fontId="5" fillId="7" borderId="298" xfId="0" applyNumberFormat="1" applyFont="1" applyFill="1" applyBorder="1" applyAlignment="1" applyProtection="1">
      <alignment horizontal="right"/>
      <protection locked="0"/>
    </xf>
    <xf numFmtId="1" fontId="5" fillId="0" borderId="300" xfId="0" applyNumberFormat="1" applyFont="1" applyBorder="1" applyAlignment="1">
      <alignment horizontal="center" vertical="center"/>
    </xf>
    <xf numFmtId="1" fontId="5" fillId="0" borderId="300" xfId="0" applyNumberFormat="1" applyFont="1" applyBorder="1" applyAlignment="1">
      <alignment horizontal="center" vertical="center" wrapText="1"/>
    </xf>
    <xf numFmtId="1" fontId="5" fillId="3" borderId="300" xfId="0" applyNumberFormat="1" applyFont="1" applyFill="1" applyBorder="1"/>
    <xf numFmtId="1" fontId="5" fillId="3" borderId="296" xfId="0" applyNumberFormat="1" applyFont="1" applyFill="1" applyBorder="1"/>
    <xf numFmtId="1" fontId="5" fillId="3" borderId="297" xfId="0" applyNumberFormat="1" applyFont="1" applyFill="1" applyBorder="1"/>
    <xf numFmtId="1" fontId="5" fillId="3" borderId="300" xfId="0" applyNumberFormat="1" applyFont="1" applyFill="1" applyBorder="1" applyAlignment="1">
      <alignment horizontal="center" vertical="center"/>
    </xf>
    <xf numFmtId="1" fontId="5" fillId="3" borderId="301" xfId="0" applyNumberFormat="1" applyFont="1" applyFill="1" applyBorder="1"/>
    <xf numFmtId="1" fontId="5" fillId="7" borderId="302" xfId="0" applyNumberFormat="1" applyFont="1" applyFill="1" applyBorder="1" applyProtection="1">
      <protection locked="0"/>
    </xf>
    <xf numFmtId="1" fontId="9" fillId="0" borderId="303" xfId="0" applyNumberFormat="1" applyFont="1" applyBorder="1" applyProtection="1">
      <protection locked="0"/>
    </xf>
    <xf numFmtId="1" fontId="9" fillId="0" borderId="304" xfId="0" applyNumberFormat="1" applyFont="1" applyBorder="1" applyAlignment="1">
      <alignment vertical="center"/>
    </xf>
    <xf numFmtId="1" fontId="3" fillId="0" borderId="303" xfId="0" applyNumberFormat="1" applyFont="1" applyBorder="1"/>
    <xf numFmtId="1" fontId="3" fillId="0" borderId="305" xfId="0" applyNumberFormat="1" applyFont="1" applyBorder="1"/>
    <xf numFmtId="1" fontId="5" fillId="3" borderId="312" xfId="0" applyNumberFormat="1" applyFont="1" applyFill="1" applyBorder="1" applyAlignment="1">
      <alignment horizontal="center" vertical="center" wrapText="1"/>
    </xf>
    <xf numFmtId="1" fontId="5" fillId="3" borderId="309" xfId="0" applyNumberFormat="1" applyFont="1" applyFill="1" applyBorder="1" applyAlignment="1">
      <alignment horizontal="center" vertical="center" wrapText="1"/>
    </xf>
    <xf numFmtId="1" fontId="5" fillId="0" borderId="308" xfId="0" applyNumberFormat="1" applyFont="1" applyBorder="1" applyAlignment="1">
      <alignment horizontal="center" vertical="center" wrapText="1"/>
    </xf>
    <xf numFmtId="1" fontId="5" fillId="0" borderId="309" xfId="0" applyNumberFormat="1" applyFont="1" applyBorder="1" applyAlignment="1">
      <alignment horizontal="center" vertical="center" wrapText="1"/>
    </xf>
    <xf numFmtId="1" fontId="5" fillId="0" borderId="313" xfId="0" applyNumberFormat="1" applyFont="1" applyBorder="1" applyAlignment="1">
      <alignment horizontal="left" vertical="center" wrapText="1"/>
    </xf>
    <xf numFmtId="1" fontId="5" fillId="0" borderId="313" xfId="0" applyNumberFormat="1" applyFont="1" applyBorder="1"/>
    <xf numFmtId="1" fontId="5" fillId="7" borderId="314" xfId="0" applyNumberFormat="1" applyFont="1" applyFill="1" applyBorder="1" applyProtection="1">
      <protection locked="0"/>
    </xf>
    <xf numFmtId="1" fontId="5" fillId="7" borderId="313" xfId="0" applyNumberFormat="1" applyFont="1" applyFill="1" applyBorder="1" applyProtection="1">
      <protection locked="0"/>
    </xf>
    <xf numFmtId="1" fontId="5" fillId="7" borderId="315" xfId="0" applyNumberFormat="1" applyFont="1" applyFill="1" applyBorder="1" applyProtection="1">
      <protection locked="0"/>
    </xf>
    <xf numFmtId="1" fontId="5" fillId="7" borderId="316" xfId="0" applyNumberFormat="1" applyFont="1" applyFill="1" applyBorder="1" applyProtection="1">
      <protection locked="0"/>
    </xf>
    <xf numFmtId="1" fontId="5" fillId="0" borderId="312" xfId="0" applyNumberFormat="1" applyFont="1" applyBorder="1" applyAlignment="1">
      <alignment horizontal="center" vertical="center" wrapText="1"/>
    </xf>
    <xf numFmtId="1" fontId="5" fillId="0" borderId="309" xfId="0" applyNumberFormat="1" applyFont="1" applyBorder="1" applyAlignment="1">
      <alignment vertical="center" wrapText="1"/>
    </xf>
    <xf numFmtId="1" fontId="5" fillId="0" borderId="309" xfId="0" applyNumberFormat="1" applyFont="1" applyBorder="1" applyAlignment="1">
      <alignment horizontal="left" vertical="center" wrapText="1"/>
    </xf>
    <xf numFmtId="1" fontId="5" fillId="7" borderId="312" xfId="0" applyNumberFormat="1" applyFont="1" applyFill="1" applyBorder="1" applyProtection="1">
      <protection locked="0"/>
    </xf>
    <xf numFmtId="1" fontId="5" fillId="7" borderId="308" xfId="0" applyNumberFormat="1" applyFont="1" applyFill="1" applyBorder="1" applyProtection="1">
      <protection locked="0"/>
    </xf>
    <xf numFmtId="1" fontId="5" fillId="0" borderId="306" xfId="0" applyNumberFormat="1" applyFont="1" applyBorder="1" applyAlignment="1">
      <alignment horizontal="center" vertical="center"/>
    </xf>
    <xf numFmtId="1" fontId="5" fillId="3" borderId="308" xfId="0" applyNumberFormat="1" applyFont="1" applyFill="1" applyBorder="1" applyAlignment="1">
      <alignment horizontal="center" vertical="center" wrapText="1"/>
    </xf>
    <xf numFmtId="1" fontId="5" fillId="3" borderId="318" xfId="0" applyNumberFormat="1" applyFont="1" applyFill="1" applyBorder="1" applyAlignment="1">
      <alignment horizontal="center" vertical="center" wrapText="1"/>
    </xf>
    <xf numFmtId="1" fontId="5" fillId="3" borderId="306" xfId="0" applyNumberFormat="1" applyFont="1" applyFill="1" applyBorder="1" applyAlignment="1">
      <alignment horizontal="left" wrapText="1"/>
    </xf>
    <xf numFmtId="1" fontId="5" fillId="3" borderId="312" xfId="0" applyNumberFormat="1" applyFont="1" applyFill="1" applyBorder="1" applyAlignment="1">
      <alignment horizontal="right" wrapText="1"/>
    </xf>
    <xf numFmtId="1" fontId="5" fillId="3" borderId="318" xfId="0" applyNumberFormat="1" applyFont="1" applyFill="1" applyBorder="1" applyAlignment="1">
      <alignment horizontal="right" wrapText="1"/>
    </xf>
    <xf numFmtId="1" fontId="5" fillId="0" borderId="308" xfId="0" applyNumberFormat="1" applyFont="1" applyBorder="1" applyAlignment="1">
      <alignment horizontal="right"/>
    </xf>
    <xf numFmtId="1" fontId="5" fillId="7" borderId="319" xfId="0" applyNumberFormat="1" applyFont="1" applyFill="1" applyBorder="1" applyProtection="1">
      <protection locked="0"/>
    </xf>
    <xf numFmtId="1" fontId="5" fillId="7" borderId="306" xfId="0" applyNumberFormat="1" applyFont="1" applyFill="1" applyBorder="1" applyProtection="1">
      <protection locked="0"/>
    </xf>
    <xf numFmtId="1" fontId="5" fillId="7" borderId="320" xfId="0" applyNumberFormat="1" applyFont="1" applyFill="1" applyBorder="1" applyProtection="1">
      <protection locked="0"/>
    </xf>
    <xf numFmtId="1" fontId="5" fillId="7" borderId="307" xfId="0" applyNumberFormat="1" applyFont="1" applyFill="1" applyBorder="1" applyProtection="1">
      <protection locked="0"/>
    </xf>
    <xf numFmtId="1" fontId="5" fillId="7" borderId="309" xfId="0" applyNumberFormat="1" applyFont="1" applyFill="1" applyBorder="1" applyProtection="1">
      <protection locked="0"/>
    </xf>
    <xf numFmtId="1" fontId="5" fillId="3" borderId="302" xfId="0" applyNumberFormat="1" applyFont="1" applyFill="1" applyBorder="1" applyAlignment="1">
      <alignment horizontal="right" wrapText="1"/>
    </xf>
    <xf numFmtId="1" fontId="5" fillId="7" borderId="321" xfId="0" applyNumberFormat="1" applyFont="1" applyFill="1" applyBorder="1" applyProtection="1">
      <protection locked="0"/>
    </xf>
    <xf numFmtId="1" fontId="5" fillId="7" borderId="322" xfId="0" applyNumberFormat="1" applyFont="1" applyFill="1" applyBorder="1" applyProtection="1">
      <protection locked="0"/>
    </xf>
    <xf numFmtId="1" fontId="5" fillId="7" borderId="323" xfId="0" applyNumberFormat="1" applyFont="1" applyFill="1" applyBorder="1" applyProtection="1">
      <protection locked="0"/>
    </xf>
    <xf numFmtId="1" fontId="5" fillId="0" borderId="306" xfId="0" applyNumberFormat="1" applyFont="1" applyBorder="1"/>
    <xf numFmtId="1" fontId="5" fillId="0" borderId="308" xfId="0" applyNumberFormat="1" applyFont="1" applyBorder="1"/>
    <xf numFmtId="1" fontId="5" fillId="0" borderId="319" xfId="0" applyNumberFormat="1" applyFont="1" applyBorder="1"/>
    <xf numFmtId="1" fontId="5" fillId="0" borderId="312" xfId="0" applyNumberFormat="1" applyFont="1" applyBorder="1"/>
    <xf numFmtId="1" fontId="5" fillId="0" borderId="320" xfId="0" applyNumberFormat="1" applyFont="1" applyBorder="1"/>
    <xf numFmtId="1" fontId="5" fillId="0" borderId="322" xfId="0" applyNumberFormat="1" applyFont="1" applyBorder="1" applyAlignment="1">
      <alignment horizontal="right"/>
    </xf>
    <xf numFmtId="1" fontId="5" fillId="0" borderId="309" xfId="0" applyNumberFormat="1" applyFont="1" applyBorder="1" applyAlignment="1">
      <alignment horizontal="center" vertical="center"/>
    </xf>
    <xf numFmtId="1" fontId="5" fillId="0" borderId="324" xfId="0" applyNumberFormat="1" applyFont="1" applyBorder="1" applyAlignment="1">
      <alignment horizontal="center" vertical="center" wrapText="1"/>
    </xf>
    <xf numFmtId="1" fontId="5" fillId="0" borderId="321" xfId="0" applyNumberFormat="1" applyFont="1" applyBorder="1"/>
    <xf numFmtId="1" fontId="5" fillId="7" borderId="318" xfId="0" applyNumberFormat="1" applyFont="1" applyFill="1" applyBorder="1" applyProtection="1">
      <protection locked="0"/>
    </xf>
    <xf numFmtId="1" fontId="5" fillId="0" borderId="317" xfId="0" applyNumberFormat="1" applyFont="1" applyBorder="1" applyAlignment="1">
      <alignment horizontal="center" vertical="center" wrapText="1"/>
    </xf>
    <xf numFmtId="1" fontId="5" fillId="0" borderId="115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52" xfId="0" applyNumberFormat="1" applyFont="1" applyBorder="1" applyAlignment="1">
      <alignment horizontal="left" vertical="center"/>
    </xf>
    <xf numFmtId="1" fontId="5" fillId="0" borderId="0" xfId="0" applyNumberFormat="1" applyFont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318" xfId="0" applyNumberFormat="1" applyFont="1" applyBorder="1" applyAlignment="1">
      <alignment horizontal="center" vertical="center" wrapText="1"/>
    </xf>
    <xf numFmtId="1" fontId="2" fillId="0" borderId="309" xfId="0" applyNumberFormat="1" applyFont="1" applyBorder="1"/>
    <xf numFmtId="1" fontId="5" fillId="0" borderId="318" xfId="0" applyNumberFormat="1" applyFont="1" applyBorder="1"/>
    <xf numFmtId="1" fontId="5" fillId="7" borderId="324" xfId="0" applyNumberFormat="1" applyFont="1" applyFill="1" applyBorder="1" applyProtection="1">
      <protection locked="0"/>
    </xf>
    <xf numFmtId="1" fontId="5" fillId="3" borderId="302" xfId="0" applyNumberFormat="1" applyFont="1" applyFill="1" applyBorder="1" applyAlignment="1">
      <alignment vertical="center" wrapText="1"/>
    </xf>
    <xf numFmtId="1" fontId="5" fillId="8" borderId="322" xfId="0" applyNumberFormat="1" applyFont="1" applyFill="1" applyBorder="1"/>
    <xf numFmtId="1" fontId="5" fillId="8" borderId="321" xfId="0" applyNumberFormat="1" applyFont="1" applyFill="1" applyBorder="1"/>
    <xf numFmtId="1" fontId="5" fillId="0" borderId="324" xfId="0" applyNumberFormat="1" applyFont="1" applyBorder="1"/>
    <xf numFmtId="1" fontId="5" fillId="0" borderId="313" xfId="0" applyNumberFormat="1" applyFont="1" applyBorder="1" applyAlignment="1">
      <alignment vertical="center" wrapText="1"/>
    </xf>
    <xf numFmtId="1" fontId="5" fillId="7" borderId="312" xfId="0" applyNumberFormat="1" applyFont="1" applyFill="1" applyBorder="1" applyAlignment="1" applyProtection="1">
      <alignment horizontal="right"/>
      <protection locked="0"/>
    </xf>
    <xf numFmtId="1" fontId="5" fillId="7" borderId="319" xfId="0" applyNumberFormat="1" applyFont="1" applyFill="1" applyBorder="1" applyAlignment="1" applyProtection="1">
      <alignment horizontal="right"/>
      <protection locked="0"/>
    </xf>
    <xf numFmtId="1" fontId="5" fillId="7" borderId="308" xfId="0" applyNumberFormat="1" applyFont="1" applyFill="1" applyBorder="1" applyAlignment="1" applyProtection="1">
      <alignment horizontal="right"/>
      <protection locked="0"/>
    </xf>
    <xf numFmtId="1" fontId="5" fillId="7" borderId="324" xfId="0" applyNumberFormat="1" applyFont="1" applyFill="1" applyBorder="1" applyAlignment="1" applyProtection="1">
      <alignment horizontal="right"/>
      <protection locked="0"/>
    </xf>
    <xf numFmtId="1" fontId="5" fillId="7" borderId="317" xfId="0" applyNumberFormat="1" applyFont="1" applyFill="1" applyBorder="1" applyAlignment="1" applyProtection="1">
      <alignment horizontal="right"/>
      <protection locked="0"/>
    </xf>
    <xf numFmtId="1" fontId="5" fillId="7" borderId="328" xfId="0" applyNumberFormat="1" applyFont="1" applyFill="1" applyBorder="1" applyAlignment="1" applyProtection="1">
      <alignment horizontal="right"/>
      <protection locked="0"/>
    </xf>
    <xf numFmtId="1" fontId="5" fillId="0" borderId="313" xfId="0" applyNumberFormat="1" applyFont="1" applyBorder="1" applyAlignment="1">
      <alignment horizontal="right" vertical="center"/>
    </xf>
    <xf numFmtId="1" fontId="5" fillId="7" borderId="322" xfId="0" applyNumberFormat="1" applyFont="1" applyFill="1" applyBorder="1" applyAlignment="1" applyProtection="1">
      <alignment horizontal="right"/>
      <protection locked="0"/>
    </xf>
    <xf numFmtId="1" fontId="5" fillId="7" borderId="321" xfId="0" applyNumberFormat="1" applyFont="1" applyFill="1" applyBorder="1" applyAlignment="1" applyProtection="1">
      <alignment horizontal="right"/>
      <protection locked="0"/>
    </xf>
    <xf numFmtId="1" fontId="5" fillId="7" borderId="327" xfId="0" applyNumberFormat="1" applyFont="1" applyFill="1" applyBorder="1" applyAlignment="1" applyProtection="1">
      <alignment horizontal="right"/>
      <protection locked="0"/>
    </xf>
    <xf numFmtId="1" fontId="5" fillId="3" borderId="306" xfId="0" applyNumberFormat="1" applyFont="1" applyFill="1" applyBorder="1" applyAlignment="1">
      <alignment wrapText="1"/>
    </xf>
    <xf numFmtId="1" fontId="5" fillId="3" borderId="309" xfId="0" applyNumberFormat="1" applyFont="1" applyFill="1" applyBorder="1"/>
    <xf numFmtId="1" fontId="5" fillId="0" borderId="329" xfId="0" applyNumberFormat="1" applyFont="1" applyBorder="1"/>
    <xf numFmtId="1" fontId="5" fillId="0" borderId="306" xfId="0" applyNumberFormat="1" applyFont="1" applyBorder="1" applyAlignment="1">
      <alignment horizontal="left" vertical="center"/>
    </xf>
    <xf numFmtId="1" fontId="5" fillId="3" borderId="312" xfId="0" applyNumberFormat="1" applyFont="1" applyFill="1" applyBorder="1"/>
    <xf numFmtId="1" fontId="5" fillId="3" borderId="318" xfId="0" applyNumberFormat="1" applyFont="1" applyFill="1" applyBorder="1"/>
    <xf numFmtId="1" fontId="5" fillId="3" borderId="308" xfId="0" applyNumberFormat="1" applyFont="1" applyFill="1" applyBorder="1"/>
    <xf numFmtId="1" fontId="5" fillId="3" borderId="309" xfId="0" applyNumberFormat="1" applyFont="1" applyFill="1" applyBorder="1" applyAlignment="1">
      <alignment horizontal="center" vertical="center"/>
    </xf>
    <xf numFmtId="1" fontId="5" fillId="3" borderId="313" xfId="0" applyNumberFormat="1" applyFont="1" applyFill="1" applyBorder="1" applyAlignment="1">
      <alignment horizontal="left"/>
    </xf>
    <xf numFmtId="1" fontId="5" fillId="3" borderId="324" xfId="0" applyNumberFormat="1" applyFont="1" applyFill="1" applyBorder="1"/>
    <xf numFmtId="1" fontId="5" fillId="3" borderId="329" xfId="0" applyNumberFormat="1" applyFont="1" applyFill="1" applyBorder="1" applyAlignment="1">
      <alignment vertical="center" wrapText="1"/>
    </xf>
    <xf numFmtId="1" fontId="5" fillId="3" borderId="313" xfId="0" applyNumberFormat="1" applyFont="1" applyFill="1" applyBorder="1"/>
    <xf numFmtId="1" fontId="5" fillId="7" borderId="332" xfId="0" applyNumberFormat="1" applyFont="1" applyFill="1" applyBorder="1" applyProtection="1">
      <protection locked="0"/>
    </xf>
    <xf numFmtId="1" fontId="5" fillId="7" borderId="333" xfId="0" applyNumberFormat="1" applyFont="1" applyFill="1" applyBorder="1" applyProtection="1">
      <protection locked="0"/>
    </xf>
    <xf numFmtId="1" fontId="5" fillId="0" borderId="301" xfId="0" applyNumberFormat="1" applyFont="1" applyBorder="1"/>
    <xf numFmtId="1" fontId="3" fillId="0" borderId="334" xfId="0" applyNumberFormat="1" applyFont="1" applyBorder="1"/>
    <xf numFmtId="1" fontId="3" fillId="5" borderId="334" xfId="0" applyNumberFormat="1" applyFont="1" applyFill="1" applyBorder="1" applyProtection="1">
      <protection locked="0"/>
    </xf>
    <xf numFmtId="1" fontId="3" fillId="4" borderId="334" xfId="0" applyNumberFormat="1" applyFont="1" applyFill="1" applyBorder="1" applyProtection="1">
      <protection locked="0"/>
    </xf>
    <xf numFmtId="1" fontId="5" fillId="0" borderId="336" xfId="0" applyNumberFormat="1" applyFont="1" applyBorder="1" applyAlignment="1">
      <alignment horizontal="center" vertical="center" wrapText="1"/>
    </xf>
    <xf numFmtId="1" fontId="5" fillId="3" borderId="329" xfId="0" applyNumberFormat="1" applyFont="1" applyFill="1" applyBorder="1" applyAlignment="1">
      <alignment vertical="center"/>
    </xf>
    <xf numFmtId="1" fontId="3" fillId="6" borderId="337" xfId="0" applyNumberFormat="1" applyFont="1" applyFill="1" applyBorder="1"/>
    <xf numFmtId="1" fontId="3" fillId="6" borderId="338" xfId="0" applyNumberFormat="1" applyFont="1" applyFill="1" applyBorder="1"/>
    <xf numFmtId="1" fontId="5" fillId="0" borderId="339" xfId="0" applyNumberFormat="1" applyFont="1" applyBorder="1" applyAlignment="1">
      <alignment horizontal="center" vertical="center" wrapText="1"/>
    </xf>
    <xf numFmtId="1" fontId="5" fillId="3" borderId="322" xfId="0" applyNumberFormat="1" applyFont="1" applyFill="1" applyBorder="1" applyAlignment="1">
      <alignment horizontal="right" wrapText="1"/>
    </xf>
    <xf numFmtId="1" fontId="5" fillId="7" borderId="301" xfId="0" applyNumberFormat="1" applyFont="1" applyFill="1" applyBorder="1" applyProtection="1">
      <protection locked="0"/>
    </xf>
    <xf numFmtId="1" fontId="5" fillId="0" borderId="300" xfId="0" applyNumberFormat="1" applyFont="1" applyBorder="1" applyAlignment="1">
      <alignment horizontal="center"/>
    </xf>
    <xf numFmtId="1" fontId="5" fillId="0" borderId="300" xfId="0" applyNumberFormat="1" applyFont="1" applyBorder="1"/>
    <xf numFmtId="1" fontId="5" fillId="0" borderId="301" xfId="0" applyNumberFormat="1" applyFont="1" applyBorder="1" applyAlignment="1">
      <alignment horizontal="left"/>
    </xf>
    <xf numFmtId="1" fontId="5" fillId="7" borderId="258" xfId="0" applyNumberFormat="1" applyFont="1" applyFill="1" applyBorder="1" applyProtection="1">
      <protection locked="0"/>
    </xf>
    <xf numFmtId="0" fontId="5" fillId="0" borderId="296" xfId="0" applyFont="1" applyBorder="1" applyAlignment="1">
      <alignment horizontal="center" vertical="center" wrapText="1"/>
    </xf>
    <xf numFmtId="0" fontId="5" fillId="0" borderId="297" xfId="0" applyFont="1" applyBorder="1" applyAlignment="1">
      <alignment horizontal="center" vertical="center" wrapText="1"/>
    </xf>
    <xf numFmtId="49" fontId="5" fillId="0" borderId="297" xfId="0" applyNumberFormat="1" applyFont="1" applyBorder="1" applyAlignment="1">
      <alignment horizontal="center" vertical="center" wrapText="1"/>
    </xf>
    <xf numFmtId="0" fontId="5" fillId="0" borderId="300" xfId="0" applyFont="1" applyBorder="1" applyAlignment="1">
      <alignment horizontal="center" vertical="center" wrapText="1"/>
    </xf>
    <xf numFmtId="0" fontId="13" fillId="0" borderId="300" xfId="0" applyFont="1" applyBorder="1" applyAlignment="1">
      <alignment vertical="center" wrapText="1"/>
    </xf>
    <xf numFmtId="1" fontId="5" fillId="0" borderId="300" xfId="0" applyNumberFormat="1" applyFont="1" applyBorder="1" applyAlignment="1">
      <alignment horizontal="right" vertical="center" wrapText="1"/>
    </xf>
    <xf numFmtId="1" fontId="5" fillId="7" borderId="340" xfId="0" applyNumberFormat="1" applyFont="1" applyFill="1" applyBorder="1" applyProtection="1">
      <protection locked="0"/>
    </xf>
    <xf numFmtId="0" fontId="5" fillId="0" borderId="341" xfId="0" applyFont="1" applyBorder="1" applyAlignment="1">
      <alignment horizontal="center" vertical="center" wrapText="1"/>
    </xf>
    <xf numFmtId="0" fontId="5" fillId="0" borderId="342" xfId="0" applyFont="1" applyBorder="1" applyAlignment="1">
      <alignment horizontal="center" vertical="center" wrapText="1"/>
    </xf>
    <xf numFmtId="49" fontId="5" fillId="0" borderId="342" xfId="0" applyNumberFormat="1" applyFont="1" applyBorder="1" applyAlignment="1">
      <alignment horizontal="center" vertical="center" wrapText="1"/>
    </xf>
    <xf numFmtId="0" fontId="5" fillId="0" borderId="343" xfId="0" applyFont="1" applyBorder="1" applyAlignment="1">
      <alignment horizontal="center" vertical="center"/>
    </xf>
    <xf numFmtId="1" fontId="5" fillId="11" borderId="349" xfId="0" applyNumberFormat="1" applyFont="1" applyFill="1" applyBorder="1" applyProtection="1">
      <protection locked="0"/>
    </xf>
    <xf numFmtId="1" fontId="5" fillId="10" borderId="350" xfId="0" applyNumberFormat="1" applyFont="1" applyFill="1" applyBorder="1" applyAlignment="1">
      <alignment horizontal="right"/>
    </xf>
    <xf numFmtId="1" fontId="5" fillId="11" borderId="350" xfId="0" applyNumberFormat="1" applyFont="1" applyFill="1" applyBorder="1" applyProtection="1">
      <protection locked="0"/>
    </xf>
    <xf numFmtId="1" fontId="5" fillId="11" borderId="351" xfId="0" applyNumberFormat="1" applyFont="1" applyFill="1" applyBorder="1" applyProtection="1">
      <protection locked="0"/>
    </xf>
    <xf numFmtId="1" fontId="5" fillId="11" borderId="352" xfId="0" applyNumberFormat="1" applyFont="1" applyFill="1" applyBorder="1" applyProtection="1">
      <protection locked="0"/>
    </xf>
    <xf numFmtId="1" fontId="5" fillId="0" borderId="353" xfId="0" applyNumberFormat="1" applyFont="1" applyBorder="1" applyAlignment="1">
      <alignment horizontal="center" vertical="center" wrapText="1"/>
    </xf>
    <xf numFmtId="1" fontId="5" fillId="0" borderId="354" xfId="0" applyNumberFormat="1" applyFont="1" applyBorder="1" applyAlignment="1">
      <alignment horizontal="center" vertical="center" wrapText="1"/>
    </xf>
    <xf numFmtId="1" fontId="5" fillId="0" borderId="355" xfId="0" applyNumberFormat="1" applyFont="1" applyBorder="1" applyAlignment="1">
      <alignment horizontal="center" vertical="center" wrapText="1"/>
    </xf>
    <xf numFmtId="1" fontId="5" fillId="0" borderId="343" xfId="0" applyNumberFormat="1" applyFont="1" applyBorder="1" applyAlignment="1">
      <alignment horizontal="center" vertical="center" wrapText="1"/>
    </xf>
    <xf numFmtId="1" fontId="7" fillId="0" borderId="358" xfId="0" applyNumberFormat="1" applyFont="1" applyBorder="1"/>
    <xf numFmtId="1" fontId="5" fillId="3" borderId="335" xfId="0" applyNumberFormat="1" applyFont="1" applyFill="1" applyBorder="1"/>
    <xf numFmtId="1" fontId="5" fillId="7" borderId="359" xfId="0" applyNumberFormat="1" applyFont="1" applyFill="1" applyBorder="1" applyProtection="1">
      <protection locked="0"/>
    </xf>
    <xf numFmtId="1" fontId="5" fillId="7" borderId="360" xfId="0" applyNumberFormat="1" applyFont="1" applyFill="1" applyBorder="1" applyProtection="1">
      <protection locked="0"/>
    </xf>
    <xf numFmtId="1" fontId="5" fillId="3" borderId="300" xfId="0" applyNumberFormat="1" applyFont="1" applyFill="1" applyBorder="1" applyAlignment="1">
      <alignment horizontal="center" vertical="center" wrapText="1"/>
    </xf>
    <xf numFmtId="1" fontId="5" fillId="0" borderId="300" xfId="0" applyNumberFormat="1" applyFont="1" applyBorder="1" applyAlignment="1">
      <alignment vertical="center" wrapText="1"/>
    </xf>
    <xf numFmtId="1" fontId="5" fillId="0" borderId="300" xfId="0" applyNumberFormat="1" applyFont="1" applyBorder="1" applyAlignment="1">
      <alignment horizontal="left" vertical="center" wrapText="1"/>
    </xf>
    <xf numFmtId="1" fontId="5" fillId="3" borderId="361" xfId="0" applyNumberFormat="1" applyFont="1" applyFill="1" applyBorder="1" applyAlignment="1">
      <alignment horizontal="center" vertical="center" wrapText="1"/>
    </xf>
    <xf numFmtId="1" fontId="5" fillId="3" borderId="362" xfId="0" applyNumberFormat="1" applyFont="1" applyFill="1" applyBorder="1" applyAlignment="1">
      <alignment horizontal="center" vertical="center" wrapText="1"/>
    </xf>
    <xf numFmtId="1" fontId="5" fillId="0" borderId="363" xfId="0" applyNumberFormat="1" applyFont="1" applyBorder="1" applyAlignment="1">
      <alignment horizontal="center" vertical="center" wrapText="1"/>
    </xf>
    <xf numFmtId="1" fontId="5" fillId="3" borderId="361" xfId="0" applyNumberFormat="1" applyFont="1" applyFill="1" applyBorder="1" applyAlignment="1">
      <alignment horizontal="right" wrapText="1"/>
    </xf>
    <xf numFmtId="1" fontId="5" fillId="3" borderId="362" xfId="0" applyNumberFormat="1" applyFont="1" applyFill="1" applyBorder="1" applyAlignment="1">
      <alignment horizontal="right" wrapText="1"/>
    </xf>
    <xf numFmtId="1" fontId="5" fillId="7" borderId="361" xfId="0" applyNumberFormat="1" applyFont="1" applyFill="1" applyBorder="1" applyProtection="1">
      <protection locked="0"/>
    </xf>
    <xf numFmtId="1" fontId="5" fillId="7" borderId="364" xfId="0" applyNumberFormat="1" applyFont="1" applyFill="1" applyBorder="1" applyProtection="1">
      <protection locked="0"/>
    </xf>
    <xf numFmtId="1" fontId="5" fillId="7" borderId="365" xfId="0" applyNumberFormat="1" applyFont="1" applyFill="1" applyBorder="1" applyProtection="1">
      <protection locked="0"/>
    </xf>
    <xf numFmtId="1" fontId="5" fillId="7" borderId="363" xfId="0" applyNumberFormat="1" applyFont="1" applyFill="1" applyBorder="1" applyProtection="1">
      <protection locked="0"/>
    </xf>
    <xf numFmtId="1" fontId="5" fillId="3" borderId="360" xfId="0" applyNumberFormat="1" applyFont="1" applyFill="1" applyBorder="1" applyAlignment="1">
      <alignment horizontal="right" wrapText="1"/>
    </xf>
    <xf numFmtId="1" fontId="5" fillId="7" borderId="366" xfId="0" applyNumberFormat="1" applyFont="1" applyFill="1" applyBorder="1" applyProtection="1">
      <protection locked="0"/>
    </xf>
    <xf numFmtId="1" fontId="5" fillId="7" borderId="367" xfId="0" applyNumberFormat="1" applyFont="1" applyFill="1" applyBorder="1" applyProtection="1">
      <protection locked="0"/>
    </xf>
    <xf numFmtId="1" fontId="5" fillId="0" borderId="363" xfId="0" applyNumberFormat="1" applyFont="1" applyBorder="1" applyAlignment="1">
      <alignment horizontal="center"/>
    </xf>
    <xf numFmtId="1" fontId="5" fillId="0" borderId="364" xfId="0" applyNumberFormat="1" applyFont="1" applyBorder="1"/>
    <xf numFmtId="1" fontId="5" fillId="0" borderId="361" xfId="0" applyNumberFormat="1" applyFont="1" applyBorder="1"/>
    <xf numFmtId="1" fontId="5" fillId="0" borderId="365" xfId="0" applyNumberFormat="1" applyFont="1" applyBorder="1"/>
    <xf numFmtId="1" fontId="5" fillId="0" borderId="363" xfId="0" applyNumberFormat="1" applyFont="1" applyBorder="1"/>
    <xf numFmtId="1" fontId="5" fillId="0" borderId="253" xfId="0" applyNumberFormat="1" applyFont="1" applyBorder="1" applyAlignment="1">
      <alignment horizontal="right"/>
    </xf>
    <xf numFmtId="1" fontId="5" fillId="0" borderId="363" xfId="0" applyNumberFormat="1" applyFont="1" applyBorder="1" applyAlignment="1">
      <alignment horizontal="center" vertical="center"/>
    </xf>
    <xf numFmtId="1" fontId="5" fillId="0" borderId="366" xfId="0" applyNumberFormat="1" applyFont="1" applyBorder="1"/>
    <xf numFmtId="1" fontId="5" fillId="7" borderId="368" xfId="0" applyNumberFormat="1" applyFont="1" applyFill="1" applyBorder="1" applyProtection="1">
      <protection locked="0"/>
    </xf>
    <xf numFmtId="0" fontId="5" fillId="0" borderId="361" xfId="0" applyFont="1" applyBorder="1" applyAlignment="1">
      <alignment horizontal="center" vertical="center" wrapText="1"/>
    </xf>
    <xf numFmtId="0" fontId="5" fillId="0" borderId="362" xfId="0" applyFont="1" applyBorder="1" applyAlignment="1">
      <alignment horizontal="center" vertical="center" wrapText="1"/>
    </xf>
    <xf numFmtId="49" fontId="5" fillId="0" borderId="362" xfId="0" applyNumberFormat="1" applyFont="1" applyBorder="1" applyAlignment="1">
      <alignment horizontal="center" vertical="center" wrapText="1"/>
    </xf>
    <xf numFmtId="0" fontId="5" fillId="0" borderId="363" xfId="0" applyFont="1" applyBorder="1" applyAlignment="1">
      <alignment horizontal="center" vertical="center" wrapText="1"/>
    </xf>
    <xf numFmtId="0" fontId="13" fillId="0" borderId="363" xfId="0" applyFont="1" applyBorder="1" applyAlignment="1">
      <alignment vertical="center" wrapText="1"/>
    </xf>
    <xf numFmtId="1" fontId="5" fillId="0" borderId="363" xfId="0" applyNumberFormat="1" applyFont="1" applyBorder="1" applyAlignment="1">
      <alignment horizontal="right" vertical="center" wrapText="1"/>
    </xf>
    <xf numFmtId="1" fontId="5" fillId="7" borderId="362" xfId="0" applyNumberFormat="1" applyFont="1" applyFill="1" applyBorder="1" applyProtection="1">
      <protection locked="0"/>
    </xf>
    <xf numFmtId="1" fontId="5" fillId="7" borderId="369" xfId="0" applyNumberFormat="1" applyFont="1" applyFill="1" applyBorder="1" applyProtection="1">
      <protection locked="0"/>
    </xf>
    <xf numFmtId="1" fontId="15" fillId="0" borderId="368" xfId="0" applyNumberFormat="1" applyFont="1" applyBorder="1"/>
    <xf numFmtId="1" fontId="5" fillId="11" borderId="371" xfId="0" applyNumberFormat="1" applyFont="1" applyFill="1" applyBorder="1" applyProtection="1">
      <protection locked="0"/>
    </xf>
    <xf numFmtId="1" fontId="5" fillId="0" borderId="372" xfId="0" applyNumberFormat="1" applyFont="1" applyBorder="1" applyAlignment="1">
      <alignment horizontal="center" vertical="center" wrapText="1"/>
    </xf>
    <xf numFmtId="1" fontId="5" fillId="0" borderId="373" xfId="0" applyNumberFormat="1" applyFont="1" applyBorder="1" applyAlignment="1">
      <alignment horizontal="center" vertical="center" wrapText="1"/>
    </xf>
    <xf numFmtId="1" fontId="5" fillId="10" borderId="371" xfId="0" applyNumberFormat="1" applyFont="1" applyFill="1" applyBorder="1" applyAlignment="1">
      <alignment horizontal="right"/>
    </xf>
    <xf numFmtId="1" fontId="5" fillId="0" borderId="361" xfId="0" applyNumberFormat="1" applyFont="1" applyBorder="1" applyAlignment="1">
      <alignment horizontal="center" vertical="center" wrapText="1"/>
    </xf>
    <xf numFmtId="1" fontId="5" fillId="0" borderId="362" xfId="0" applyNumberFormat="1" applyFont="1" applyBorder="1" applyAlignment="1">
      <alignment horizontal="center" vertical="center" wrapText="1"/>
    </xf>
    <xf numFmtId="1" fontId="2" fillId="0" borderId="363" xfId="0" applyNumberFormat="1" applyFont="1" applyBorder="1"/>
    <xf numFmtId="1" fontId="5" fillId="0" borderId="362" xfId="0" applyNumberFormat="1" applyFont="1" applyBorder="1"/>
    <xf numFmtId="1" fontId="5" fillId="3" borderId="375" xfId="0" applyNumberFormat="1" applyFont="1" applyFill="1" applyBorder="1" applyAlignment="1">
      <alignment vertical="center" wrapText="1"/>
    </xf>
    <xf numFmtId="1" fontId="5" fillId="6" borderId="376" xfId="0" applyNumberFormat="1" applyFont="1" applyFill="1" applyBorder="1" applyAlignment="1">
      <alignment vertical="center"/>
    </xf>
    <xf numFmtId="1" fontId="5" fillId="3" borderId="360" xfId="0" applyNumberFormat="1" applyFont="1" applyFill="1" applyBorder="1" applyAlignment="1">
      <alignment vertical="center" wrapText="1"/>
    </xf>
    <xf numFmtId="1" fontId="5" fillId="8" borderId="253" xfId="0" applyNumberFormat="1" applyFont="1" applyFill="1" applyBorder="1"/>
    <xf numFmtId="1" fontId="5" fillId="8" borderId="366" xfId="0" applyNumberFormat="1" applyFont="1" applyFill="1" applyBorder="1"/>
    <xf numFmtId="1" fontId="5" fillId="0" borderId="368" xfId="0" applyNumberFormat="1" applyFont="1" applyBorder="1" applyAlignment="1">
      <alignment vertical="center" wrapText="1"/>
    </xf>
    <xf numFmtId="1" fontId="5" fillId="7" borderId="376" xfId="0" applyNumberFormat="1" applyFont="1" applyFill="1" applyBorder="1" applyProtection="1">
      <protection locked="0"/>
    </xf>
    <xf numFmtId="1" fontId="5" fillId="7" borderId="377" xfId="0" applyNumberFormat="1" applyFont="1" applyFill="1" applyBorder="1" applyProtection="1">
      <protection locked="0"/>
    </xf>
    <xf numFmtId="1" fontId="5" fillId="7" borderId="361" xfId="0" applyNumberFormat="1" applyFont="1" applyFill="1" applyBorder="1" applyAlignment="1" applyProtection="1">
      <alignment horizontal="right"/>
      <protection locked="0"/>
    </xf>
    <xf numFmtId="1" fontId="5" fillId="7" borderId="364" xfId="0" applyNumberFormat="1" applyFont="1" applyFill="1" applyBorder="1" applyAlignment="1" applyProtection="1">
      <alignment horizontal="right"/>
      <protection locked="0"/>
    </xf>
    <xf numFmtId="1" fontId="5" fillId="7" borderId="379" xfId="0" applyNumberFormat="1" applyFont="1" applyFill="1" applyBorder="1" applyAlignment="1" applyProtection="1">
      <alignment horizontal="right"/>
      <protection locked="0"/>
    </xf>
    <xf numFmtId="1" fontId="5" fillId="0" borderId="368" xfId="0" applyNumberFormat="1" applyFont="1" applyBorder="1" applyAlignment="1">
      <alignment horizontal="right" vertical="center"/>
    </xf>
    <xf numFmtId="1" fontId="5" fillId="0" borderId="376" xfId="0" applyNumberFormat="1" applyFont="1" applyBorder="1" applyAlignment="1">
      <alignment horizontal="center" vertical="center"/>
    </xf>
    <xf numFmtId="1" fontId="5" fillId="7" borderId="253" xfId="0" applyNumberFormat="1" applyFont="1" applyFill="1" applyBorder="1" applyAlignment="1" applyProtection="1">
      <alignment horizontal="right"/>
      <protection locked="0"/>
    </xf>
    <xf numFmtId="1" fontId="5" fillId="7" borderId="366" xfId="0" applyNumberFormat="1" applyFont="1" applyFill="1" applyBorder="1" applyAlignment="1" applyProtection="1">
      <alignment horizontal="right"/>
      <protection locked="0"/>
    </xf>
    <xf numFmtId="1" fontId="5" fillId="7" borderId="378" xfId="0" applyNumberFormat="1" applyFont="1" applyFill="1" applyBorder="1" applyAlignment="1" applyProtection="1">
      <alignment horizontal="right"/>
      <protection locked="0"/>
    </xf>
    <xf numFmtId="1" fontId="5" fillId="3" borderId="363" xfId="0" applyNumberFormat="1" applyFont="1" applyFill="1" applyBorder="1"/>
    <xf numFmtId="1" fontId="5" fillId="0" borderId="380" xfId="0" applyNumberFormat="1" applyFont="1" applyBorder="1"/>
    <xf numFmtId="1" fontId="5" fillId="3" borderId="361" xfId="0" applyNumberFormat="1" applyFont="1" applyFill="1" applyBorder="1"/>
    <xf numFmtId="1" fontId="5" fillId="3" borderId="362" xfId="0" applyNumberFormat="1" applyFont="1" applyFill="1" applyBorder="1"/>
    <xf numFmtId="1" fontId="5" fillId="3" borderId="363" xfId="0" applyNumberFormat="1" applyFont="1" applyFill="1" applyBorder="1" applyAlignment="1">
      <alignment horizontal="center" vertical="center"/>
    </xf>
    <xf numFmtId="1" fontId="5" fillId="3" borderId="368" xfId="0" applyNumberFormat="1" applyFont="1" applyFill="1" applyBorder="1" applyAlignment="1">
      <alignment horizontal="left"/>
    </xf>
    <xf numFmtId="1" fontId="5" fillId="3" borderId="380" xfId="0" applyNumberFormat="1" applyFont="1" applyFill="1" applyBorder="1" applyAlignment="1">
      <alignment vertical="center" wrapText="1"/>
    </xf>
    <xf numFmtId="1" fontId="5" fillId="3" borderId="368" xfId="0" applyNumberFormat="1" applyFont="1" applyFill="1" applyBorder="1"/>
    <xf numFmtId="1" fontId="3" fillId="0" borderId="382" xfId="0" applyNumberFormat="1" applyFont="1" applyBorder="1"/>
    <xf numFmtId="1" fontId="3" fillId="5" borderId="382" xfId="0" applyNumberFormat="1" applyFont="1" applyFill="1" applyBorder="1" applyProtection="1">
      <protection locked="0"/>
    </xf>
    <xf numFmtId="1" fontId="3" fillId="4" borderId="382" xfId="0" applyNumberFormat="1" applyFont="1" applyFill="1" applyBorder="1" applyProtection="1">
      <protection locked="0"/>
    </xf>
    <xf numFmtId="1" fontId="5" fillId="3" borderId="380" xfId="0" applyNumberFormat="1" applyFont="1" applyFill="1" applyBorder="1" applyAlignment="1">
      <alignment vertical="center"/>
    </xf>
    <xf numFmtId="1" fontId="3" fillId="6" borderId="384" xfId="0" applyNumberFormat="1" applyFont="1" applyFill="1" applyBorder="1"/>
    <xf numFmtId="1" fontId="5" fillId="3" borderId="383" xfId="0" applyNumberFormat="1" applyFont="1" applyFill="1" applyBorder="1"/>
    <xf numFmtId="1" fontId="5" fillId="7" borderId="385" xfId="0" applyNumberFormat="1" applyFont="1" applyFill="1" applyBorder="1" applyProtection="1">
      <protection locked="0"/>
    </xf>
    <xf numFmtId="1" fontId="5" fillId="7" borderId="386" xfId="0" applyNumberFormat="1" applyFont="1" applyFill="1" applyBorder="1" applyProtection="1">
      <protection locked="0"/>
    </xf>
    <xf numFmtId="1" fontId="9" fillId="0" borderId="387" xfId="0" applyNumberFormat="1" applyFont="1" applyBorder="1" applyProtection="1">
      <protection locked="0"/>
    </xf>
    <xf numFmtId="1" fontId="9" fillId="0" borderId="388" xfId="0" applyNumberFormat="1" applyFont="1" applyBorder="1" applyAlignment="1">
      <alignment vertical="center"/>
    </xf>
    <xf numFmtId="1" fontId="3" fillId="0" borderId="387" xfId="0" applyNumberFormat="1" applyFont="1" applyBorder="1"/>
    <xf numFmtId="1" fontId="3" fillId="0" borderId="389" xfId="0" applyNumberFormat="1" applyFont="1" applyBorder="1"/>
    <xf numFmtId="1" fontId="5" fillId="3" borderId="363" xfId="0" applyNumberFormat="1" applyFont="1" applyFill="1" applyBorder="1" applyAlignment="1">
      <alignment horizontal="center" vertical="center" wrapText="1"/>
    </xf>
    <xf numFmtId="1" fontId="5" fillId="0" borderId="390" xfId="0" applyNumberFormat="1" applyFont="1" applyBorder="1" applyAlignment="1">
      <alignment horizontal="left" vertical="center" wrapText="1"/>
    </xf>
    <xf numFmtId="1" fontId="5" fillId="0" borderId="390" xfId="0" applyNumberFormat="1" applyFont="1" applyBorder="1"/>
    <xf numFmtId="1" fontId="5" fillId="7" borderId="391" xfId="0" applyNumberFormat="1" applyFont="1" applyFill="1" applyBorder="1" applyProtection="1">
      <protection locked="0"/>
    </xf>
    <xf numFmtId="1" fontId="5" fillId="7" borderId="390" xfId="0" applyNumberFormat="1" applyFont="1" applyFill="1" applyBorder="1" applyProtection="1">
      <protection locked="0"/>
    </xf>
    <xf numFmtId="1" fontId="5" fillId="7" borderId="392" xfId="0" applyNumberFormat="1" applyFont="1" applyFill="1" applyBorder="1" applyProtection="1">
      <protection locked="0"/>
    </xf>
    <xf numFmtId="1" fontId="5" fillId="7" borderId="393" xfId="0" applyNumberFormat="1" applyFont="1" applyFill="1" applyBorder="1" applyProtection="1">
      <protection locked="0"/>
    </xf>
    <xf numFmtId="1" fontId="5" fillId="0" borderId="377" xfId="0" applyNumberFormat="1" applyFont="1" applyBorder="1" applyAlignment="1">
      <alignment horizontal="left" vertical="center" wrapText="1"/>
    </xf>
    <xf numFmtId="1" fontId="5" fillId="0" borderId="363" xfId="0" applyNumberFormat="1" applyFont="1" applyBorder="1" applyAlignment="1">
      <alignment vertical="center" wrapText="1"/>
    </xf>
    <xf numFmtId="1" fontId="5" fillId="0" borderId="363" xfId="0" applyNumberFormat="1" applyFont="1" applyBorder="1" applyAlignment="1">
      <alignment horizontal="left" vertical="center" wrapText="1"/>
    </xf>
    <xf numFmtId="1" fontId="6" fillId="0" borderId="394" xfId="0" applyNumberFormat="1" applyFont="1" applyBorder="1"/>
    <xf numFmtId="1" fontId="6" fillId="0" borderId="395" xfId="0" applyNumberFormat="1" applyFont="1" applyBorder="1"/>
    <xf numFmtId="1" fontId="5" fillId="0" borderId="395" xfId="0" applyNumberFormat="1" applyFont="1" applyBorder="1"/>
    <xf numFmtId="1" fontId="5" fillId="0" borderId="394" xfId="0" applyNumberFormat="1" applyFont="1" applyBorder="1"/>
    <xf numFmtId="1" fontId="3" fillId="6" borderId="396" xfId="0" applyNumberFormat="1" applyFont="1" applyFill="1" applyBorder="1"/>
    <xf numFmtId="1" fontId="5" fillId="3" borderId="386" xfId="0" applyNumberFormat="1" applyFont="1" applyFill="1" applyBorder="1" applyAlignment="1">
      <alignment horizontal="right" wrapText="1"/>
    </xf>
    <xf numFmtId="1" fontId="5" fillId="7" borderId="397" xfId="0" applyNumberFormat="1" applyFont="1" applyFill="1" applyBorder="1" applyProtection="1">
      <protection locked="0"/>
    </xf>
    <xf numFmtId="1" fontId="5" fillId="7" borderId="398" xfId="0" applyNumberFormat="1" applyFont="1" applyFill="1" applyBorder="1" applyProtection="1">
      <protection locked="0"/>
    </xf>
    <xf numFmtId="1" fontId="5" fillId="0" borderId="397" xfId="0" applyNumberFormat="1" applyFont="1" applyBorder="1"/>
    <xf numFmtId="1" fontId="5" fillId="7" borderId="399" xfId="0" applyNumberFormat="1" applyFont="1" applyFill="1" applyBorder="1" applyProtection="1">
      <protection locked="0"/>
    </xf>
    <xf numFmtId="1" fontId="5" fillId="7" borderId="400" xfId="0" applyNumberFormat="1" applyFont="1" applyFill="1" applyBorder="1" applyProtection="1">
      <protection locked="0"/>
    </xf>
    <xf numFmtId="1" fontId="5" fillId="7" borderId="401" xfId="0" applyNumberFormat="1" applyFont="1" applyFill="1" applyBorder="1" applyProtection="1">
      <protection locked="0"/>
    </xf>
    <xf numFmtId="0" fontId="5" fillId="0" borderId="402" xfId="0" applyFont="1" applyBorder="1" applyAlignment="1">
      <alignment horizontal="center" vertical="center" wrapText="1"/>
    </xf>
    <xf numFmtId="0" fontId="5" fillId="0" borderId="403" xfId="0" applyFont="1" applyBorder="1" applyAlignment="1">
      <alignment horizontal="center" vertical="center" wrapText="1"/>
    </xf>
    <xf numFmtId="49" fontId="5" fillId="0" borderId="403" xfId="0" applyNumberFormat="1" applyFont="1" applyBorder="1" applyAlignment="1">
      <alignment horizontal="center" vertical="center" wrapText="1"/>
    </xf>
    <xf numFmtId="0" fontId="5" fillId="0" borderId="404" xfId="0" applyFont="1" applyBorder="1" applyAlignment="1">
      <alignment horizontal="center" vertical="center"/>
    </xf>
    <xf numFmtId="1" fontId="5" fillId="10" borderId="408" xfId="0" applyNumberFormat="1" applyFont="1" applyFill="1" applyBorder="1" applyAlignment="1">
      <alignment horizontal="right"/>
    </xf>
    <xf numFmtId="1" fontId="15" fillId="0" borderId="410" xfId="0" applyNumberFormat="1" applyFont="1" applyBorder="1"/>
    <xf numFmtId="1" fontId="5" fillId="11" borderId="408" xfId="0" applyNumberFormat="1" applyFont="1" applyFill="1" applyBorder="1" applyProtection="1">
      <protection locked="0"/>
    </xf>
    <xf numFmtId="1" fontId="5" fillId="11" borderId="411" xfId="0" applyNumberFormat="1" applyFont="1" applyFill="1" applyBorder="1" applyProtection="1">
      <protection locked="0"/>
    </xf>
    <xf numFmtId="1" fontId="5" fillId="11" borderId="412" xfId="0" applyNumberFormat="1" applyFont="1" applyFill="1" applyBorder="1" applyProtection="1">
      <protection locked="0"/>
    </xf>
    <xf numFmtId="1" fontId="15" fillId="0" borderId="413" xfId="0" applyNumberFormat="1" applyFont="1" applyBorder="1"/>
    <xf numFmtId="1" fontId="5" fillId="0" borderId="415" xfId="0" applyNumberFormat="1" applyFont="1" applyBorder="1" applyAlignment="1">
      <alignment horizontal="center" vertical="center" wrapText="1"/>
    </xf>
    <xf numFmtId="1" fontId="5" fillId="0" borderId="416" xfId="0" applyNumberFormat="1" applyFont="1" applyBorder="1" applyAlignment="1">
      <alignment horizontal="center" vertical="center" wrapText="1"/>
    </xf>
    <xf numFmtId="1" fontId="5" fillId="0" borderId="417" xfId="0" applyNumberFormat="1" applyFont="1" applyBorder="1" applyAlignment="1">
      <alignment horizontal="center" vertical="center" wrapText="1"/>
    </xf>
    <xf numFmtId="1" fontId="5" fillId="0" borderId="404" xfId="0" applyNumberFormat="1" applyFont="1" applyBorder="1" applyAlignment="1">
      <alignment horizontal="center" vertical="center" wrapText="1"/>
    </xf>
    <xf numFmtId="1" fontId="5" fillId="10" borderId="411" xfId="0" applyNumberFormat="1" applyFont="1" applyFill="1" applyBorder="1" applyAlignment="1">
      <alignment horizontal="right"/>
    </xf>
    <xf numFmtId="1" fontId="5" fillId="0" borderId="402" xfId="0" applyNumberFormat="1" applyFont="1" applyBorder="1" applyAlignment="1">
      <alignment horizontal="center" vertical="center" wrapText="1"/>
    </xf>
    <xf numFmtId="1" fontId="5" fillId="0" borderId="403" xfId="0" applyNumberFormat="1" applyFont="1" applyBorder="1" applyAlignment="1">
      <alignment horizontal="center" vertical="center" wrapText="1"/>
    </xf>
    <xf numFmtId="1" fontId="5" fillId="0" borderId="414" xfId="0" applyNumberFormat="1" applyFont="1" applyBorder="1" applyAlignment="1">
      <alignment horizontal="center" vertical="center" wrapText="1"/>
    </xf>
    <xf numFmtId="1" fontId="2" fillId="0" borderId="409" xfId="0" applyNumberFormat="1" applyFont="1" applyBorder="1"/>
    <xf numFmtId="1" fontId="5" fillId="0" borderId="402" xfId="0" applyNumberFormat="1" applyFont="1" applyBorder="1"/>
    <xf numFmtId="1" fontId="5" fillId="0" borderId="403" xfId="0" applyNumberFormat="1" applyFont="1" applyBorder="1"/>
    <xf numFmtId="1" fontId="5" fillId="0" borderId="404" xfId="0" applyNumberFormat="1" applyFont="1" applyBorder="1"/>
    <xf numFmtId="1" fontId="5" fillId="7" borderId="402" xfId="0" applyNumberFormat="1" applyFont="1" applyFill="1" applyBorder="1" applyProtection="1">
      <protection locked="0"/>
    </xf>
    <xf numFmtId="1" fontId="5" fillId="7" borderId="404" xfId="0" applyNumberFormat="1" applyFont="1" applyFill="1" applyBorder="1" applyProtection="1">
      <protection locked="0"/>
    </xf>
    <xf numFmtId="1" fontId="5" fillId="7" borderId="419" xfId="0" applyNumberFormat="1" applyFont="1" applyFill="1" applyBorder="1" applyProtection="1">
      <protection locked="0"/>
    </xf>
    <xf numFmtId="1" fontId="5" fillId="7" borderId="405" xfId="0" applyNumberFormat="1" applyFont="1" applyFill="1" applyBorder="1" applyProtection="1">
      <protection locked="0"/>
    </xf>
    <xf numFmtId="1" fontId="5" fillId="7" borderId="420" xfId="0" applyNumberFormat="1" applyFont="1" applyFill="1" applyBorder="1" applyProtection="1">
      <protection locked="0"/>
    </xf>
    <xf numFmtId="1" fontId="5" fillId="7" borderId="421" xfId="0" applyNumberFormat="1" applyFont="1" applyFill="1" applyBorder="1" applyProtection="1">
      <protection locked="0"/>
    </xf>
    <xf numFmtId="1" fontId="5" fillId="7" borderId="403" xfId="0" applyNumberFormat="1" applyFont="1" applyFill="1" applyBorder="1" applyProtection="1">
      <protection locked="0"/>
    </xf>
    <xf numFmtId="1" fontId="5" fillId="6" borderId="422" xfId="0" applyNumberFormat="1" applyFont="1" applyFill="1" applyBorder="1" applyAlignment="1">
      <alignment vertical="center"/>
    </xf>
    <xf numFmtId="1" fontId="5" fillId="8" borderId="385" xfId="0" applyNumberFormat="1" applyFont="1" applyFill="1" applyBorder="1"/>
    <xf numFmtId="1" fontId="5" fillId="0" borderId="419" xfId="0" applyNumberFormat="1" applyFont="1" applyBorder="1"/>
    <xf numFmtId="1" fontId="5" fillId="0" borderId="405" xfId="0" applyNumberFormat="1" applyFont="1" applyBorder="1"/>
    <xf numFmtId="1" fontId="5" fillId="0" borderId="420" xfId="0" applyNumberFormat="1" applyFont="1" applyBorder="1"/>
    <xf numFmtId="1" fontId="5" fillId="0" borderId="421" xfId="0" applyNumberFormat="1" applyFont="1" applyBorder="1"/>
    <xf numFmtId="1" fontId="5" fillId="0" borderId="410" xfId="0" applyNumberFormat="1" applyFont="1" applyBorder="1" applyAlignment="1">
      <alignment vertical="center" wrapText="1"/>
    </xf>
    <xf numFmtId="1" fontId="5" fillId="7" borderId="422" xfId="0" applyNumberFormat="1" applyFont="1" applyFill="1" applyBorder="1" applyProtection="1">
      <protection locked="0"/>
    </xf>
    <xf numFmtId="1" fontId="5" fillId="7" borderId="423" xfId="0" applyNumberFormat="1" applyFont="1" applyFill="1" applyBorder="1" applyProtection="1">
      <protection locked="0"/>
    </xf>
    <xf numFmtId="1" fontId="5" fillId="0" borderId="421" xfId="0" applyNumberFormat="1" applyFont="1" applyBorder="1" applyAlignment="1">
      <alignment horizontal="center" vertical="center" wrapText="1"/>
    </xf>
    <xf numFmtId="1" fontId="5" fillId="7" borderId="402" xfId="0" applyNumberFormat="1" applyFont="1" applyFill="1" applyBorder="1" applyAlignment="1" applyProtection="1">
      <alignment horizontal="right"/>
      <protection locked="0"/>
    </xf>
    <xf numFmtId="1" fontId="5" fillId="7" borderId="419" xfId="0" applyNumberFormat="1" applyFont="1" applyFill="1" applyBorder="1" applyAlignment="1" applyProtection="1">
      <alignment horizontal="right"/>
      <protection locked="0"/>
    </xf>
    <xf numFmtId="1" fontId="5" fillId="7" borderId="404" xfId="0" applyNumberFormat="1" applyFont="1" applyFill="1" applyBorder="1" applyAlignment="1" applyProtection="1">
      <alignment horizontal="right"/>
      <protection locked="0"/>
    </xf>
    <xf numFmtId="1" fontId="5" fillId="7" borderId="421" xfId="0" applyNumberFormat="1" applyFont="1" applyFill="1" applyBorder="1" applyAlignment="1" applyProtection="1">
      <alignment horizontal="right"/>
      <protection locked="0"/>
    </xf>
    <xf numFmtId="1" fontId="5" fillId="7" borderId="414" xfId="0" applyNumberFormat="1" applyFont="1" applyFill="1" applyBorder="1" applyAlignment="1" applyProtection="1">
      <alignment horizontal="right"/>
      <protection locked="0"/>
    </xf>
    <xf numFmtId="1" fontId="5" fillId="7" borderId="424" xfId="0" applyNumberFormat="1" applyFont="1" applyFill="1" applyBorder="1" applyAlignment="1" applyProtection="1">
      <alignment horizontal="right"/>
      <protection locked="0"/>
    </xf>
    <xf numFmtId="1" fontId="5" fillId="0" borderId="410" xfId="0" applyNumberFormat="1" applyFont="1" applyBorder="1" applyAlignment="1">
      <alignment horizontal="right" vertical="center"/>
    </xf>
    <xf numFmtId="1" fontId="5" fillId="0" borderId="422" xfId="0" applyNumberFormat="1" applyFont="1" applyBorder="1" applyAlignment="1">
      <alignment horizontal="center" vertical="center"/>
    </xf>
    <xf numFmtId="1" fontId="5" fillId="7" borderId="385" xfId="0" applyNumberFormat="1" applyFont="1" applyFill="1" applyBorder="1" applyAlignment="1" applyProtection="1">
      <alignment horizontal="right"/>
      <protection locked="0"/>
    </xf>
    <xf numFmtId="1" fontId="5" fillId="3" borderId="405" xfId="0" applyNumberFormat="1" applyFont="1" applyFill="1" applyBorder="1" applyAlignment="1">
      <alignment wrapText="1"/>
    </xf>
    <xf numFmtId="1" fontId="5" fillId="3" borderId="402" xfId="0" applyNumberFormat="1" applyFont="1" applyFill="1" applyBorder="1" applyAlignment="1">
      <alignment horizontal="right" wrapText="1"/>
    </xf>
    <xf numFmtId="1" fontId="5" fillId="0" borderId="409" xfId="0" applyNumberFormat="1" applyFont="1" applyBorder="1" applyAlignment="1">
      <alignment horizontal="center" vertical="center"/>
    </xf>
    <xf numFmtId="1" fontId="5" fillId="0" borderId="409" xfId="0" applyNumberFormat="1" applyFont="1" applyBorder="1" applyAlignment="1">
      <alignment horizontal="center" vertical="center" wrapText="1"/>
    </xf>
    <xf numFmtId="1" fontId="5" fillId="3" borderId="409" xfId="0" applyNumberFormat="1" applyFont="1" applyFill="1" applyBorder="1"/>
    <xf numFmtId="1" fontId="5" fillId="0" borderId="405" xfId="0" applyNumberFormat="1" applyFont="1" applyBorder="1" applyAlignment="1">
      <alignment horizontal="center" vertical="center"/>
    </xf>
    <xf numFmtId="1" fontId="5" fillId="3" borderId="402" xfId="0" applyNumberFormat="1" applyFont="1" applyFill="1" applyBorder="1" applyAlignment="1">
      <alignment horizontal="center" vertical="center" wrapText="1"/>
    </xf>
    <xf numFmtId="1" fontId="5" fillId="3" borderId="403" xfId="0" applyNumberFormat="1" applyFont="1" applyFill="1" applyBorder="1" applyAlignment="1">
      <alignment horizontal="center" vertical="center" wrapText="1"/>
    </xf>
    <xf numFmtId="1" fontId="5" fillId="3" borderId="404" xfId="0" applyNumberFormat="1" applyFont="1" applyFill="1" applyBorder="1" applyAlignment="1">
      <alignment horizontal="center" vertical="center" wrapText="1"/>
    </xf>
    <xf numFmtId="1" fontId="5" fillId="0" borderId="425" xfId="0" applyNumberFormat="1" applyFont="1" applyBorder="1"/>
    <xf numFmtId="1" fontId="5" fillId="0" borderId="405" xfId="0" applyNumberFormat="1" applyFont="1" applyBorder="1" applyAlignment="1">
      <alignment horizontal="left" vertical="center"/>
    </xf>
    <xf numFmtId="1" fontId="5" fillId="3" borderId="402" xfId="0" applyNumberFormat="1" applyFont="1" applyFill="1" applyBorder="1"/>
    <xf numFmtId="1" fontId="5" fillId="3" borderId="403" xfId="0" applyNumberFormat="1" applyFont="1" applyFill="1" applyBorder="1"/>
    <xf numFmtId="1" fontId="5" fillId="3" borderId="404" xfId="0" applyNumberFormat="1" applyFont="1" applyFill="1" applyBorder="1"/>
    <xf numFmtId="1" fontId="5" fillId="3" borderId="409" xfId="0" applyNumberFormat="1" applyFont="1" applyFill="1" applyBorder="1" applyAlignment="1">
      <alignment horizontal="center" vertical="center"/>
    </xf>
    <xf numFmtId="1" fontId="5" fillId="3" borderId="410" xfId="0" applyNumberFormat="1" applyFont="1" applyFill="1" applyBorder="1" applyAlignment="1">
      <alignment horizontal="left"/>
    </xf>
    <xf numFmtId="1" fontId="5" fillId="3" borderId="421" xfId="0" applyNumberFormat="1" applyFont="1" applyFill="1" applyBorder="1"/>
    <xf numFmtId="1" fontId="5" fillId="3" borderId="425" xfId="0" applyNumberFormat="1" applyFont="1" applyFill="1" applyBorder="1" applyAlignment="1">
      <alignment vertical="center" wrapText="1"/>
    </xf>
    <xf numFmtId="1" fontId="5" fillId="3" borderId="410" xfId="0" applyNumberFormat="1" applyFont="1" applyFill="1" applyBorder="1"/>
    <xf numFmtId="1" fontId="5" fillId="7" borderId="427" xfId="0" applyNumberFormat="1" applyFont="1" applyFill="1" applyBorder="1" applyProtection="1">
      <protection locked="0"/>
    </xf>
    <xf numFmtId="1" fontId="5" fillId="3" borderId="425" xfId="0" applyNumberFormat="1" applyFont="1" applyFill="1" applyBorder="1" applyAlignment="1">
      <alignment vertical="center"/>
    </xf>
    <xf numFmtId="1" fontId="3" fillId="6" borderId="428" xfId="0" applyNumberFormat="1" applyFont="1" applyFill="1" applyBorder="1"/>
    <xf numFmtId="1" fontId="5" fillId="7" borderId="429" xfId="0" applyNumberFormat="1" applyFont="1" applyFill="1" applyBorder="1" applyProtection="1">
      <protection locked="0"/>
    </xf>
    <xf numFmtId="1" fontId="5" fillId="7" borderId="430" xfId="0" applyNumberFormat="1" applyFont="1" applyFill="1" applyBorder="1" applyProtection="1">
      <protection locked="0"/>
    </xf>
    <xf numFmtId="1" fontId="9" fillId="0" borderId="431" xfId="0" applyNumberFormat="1" applyFont="1" applyBorder="1" applyProtection="1">
      <protection locked="0"/>
    </xf>
    <xf numFmtId="1" fontId="9" fillId="0" borderId="432" xfId="0" applyNumberFormat="1" applyFont="1" applyBorder="1" applyAlignment="1">
      <alignment vertical="center"/>
    </xf>
    <xf numFmtId="1" fontId="3" fillId="0" borderId="431" xfId="0" applyNumberFormat="1" applyFont="1" applyBorder="1"/>
    <xf numFmtId="1" fontId="3" fillId="0" borderId="433" xfId="0" applyNumberFormat="1" applyFont="1" applyBorder="1"/>
    <xf numFmtId="1" fontId="5" fillId="3" borderId="440" xfId="0" applyNumberFormat="1" applyFont="1" applyFill="1" applyBorder="1" applyAlignment="1">
      <alignment horizontal="center" vertical="center" wrapText="1"/>
    </xf>
    <xf numFmtId="1" fontId="5" fillId="3" borderId="437" xfId="0" applyNumberFormat="1" applyFont="1" applyFill="1" applyBorder="1" applyAlignment="1">
      <alignment horizontal="center" vertical="center" wrapText="1"/>
    </xf>
    <xf numFmtId="1" fontId="5" fillId="0" borderId="436" xfId="0" applyNumberFormat="1" applyFont="1" applyBorder="1" applyAlignment="1">
      <alignment horizontal="center" vertical="center" wrapText="1"/>
    </xf>
    <xf numFmtId="1" fontId="5" fillId="0" borderId="437" xfId="0" applyNumberFormat="1" applyFont="1" applyBorder="1" applyAlignment="1">
      <alignment horizontal="center" vertical="center" wrapText="1"/>
    </xf>
    <xf numFmtId="1" fontId="5" fillId="0" borderId="441" xfId="0" applyNumberFormat="1" applyFont="1" applyBorder="1" applyAlignment="1">
      <alignment horizontal="left" vertical="center" wrapText="1"/>
    </xf>
    <xf numFmtId="1" fontId="5" fillId="0" borderId="441" xfId="0" applyNumberFormat="1" applyFont="1" applyBorder="1"/>
    <xf numFmtId="1" fontId="5" fillId="7" borderId="442" xfId="0" applyNumberFormat="1" applyFont="1" applyFill="1" applyBorder="1" applyProtection="1">
      <protection locked="0"/>
    </xf>
    <xf numFmtId="1" fontId="5" fillId="7" borderId="441" xfId="0" applyNumberFormat="1" applyFont="1" applyFill="1" applyBorder="1" applyProtection="1">
      <protection locked="0"/>
    </xf>
    <xf numFmtId="1" fontId="5" fillId="7" borderId="443" xfId="0" applyNumberFormat="1" applyFont="1" applyFill="1" applyBorder="1" applyProtection="1">
      <protection locked="0"/>
    </xf>
    <xf numFmtId="1" fontId="5" fillId="7" borderId="444" xfId="0" applyNumberFormat="1" applyFont="1" applyFill="1" applyBorder="1" applyProtection="1">
      <protection locked="0"/>
    </xf>
    <xf numFmtId="1" fontId="5" fillId="0" borderId="440" xfId="0" applyNumberFormat="1" applyFont="1" applyBorder="1" applyAlignment="1">
      <alignment horizontal="center" vertical="center" wrapText="1"/>
    </xf>
    <xf numFmtId="1" fontId="5" fillId="0" borderId="423" xfId="0" applyNumberFormat="1" applyFont="1" applyBorder="1" applyAlignment="1">
      <alignment horizontal="left" vertical="center" wrapText="1"/>
    </xf>
    <xf numFmtId="1" fontId="5" fillId="0" borderId="437" xfId="0" applyNumberFormat="1" applyFont="1" applyBorder="1" applyAlignment="1">
      <alignment vertical="center" wrapText="1"/>
    </xf>
    <xf numFmtId="1" fontId="5" fillId="0" borderId="437" xfId="0" applyNumberFormat="1" applyFont="1" applyBorder="1" applyAlignment="1">
      <alignment horizontal="left" vertical="center" wrapText="1"/>
    </xf>
    <xf numFmtId="1" fontId="5" fillId="7" borderId="440" xfId="0" applyNumberFormat="1" applyFont="1" applyFill="1" applyBorder="1" applyProtection="1">
      <protection locked="0"/>
    </xf>
    <xf numFmtId="1" fontId="5" fillId="7" borderId="436" xfId="0" applyNumberFormat="1" applyFont="1" applyFill="1" applyBorder="1" applyProtection="1">
      <protection locked="0"/>
    </xf>
    <xf numFmtId="1" fontId="3" fillId="6" borderId="446" xfId="0" applyNumberFormat="1" applyFont="1" applyFill="1" applyBorder="1"/>
    <xf numFmtId="1" fontId="5" fillId="3" borderId="447" xfId="0" applyNumberFormat="1" applyFont="1" applyFill="1" applyBorder="1" applyAlignment="1">
      <alignment horizontal="center" vertical="center" wrapText="1"/>
    </xf>
    <xf numFmtId="1" fontId="5" fillId="3" borderId="434" xfId="0" applyNumberFormat="1" applyFont="1" applyFill="1" applyBorder="1" applyAlignment="1">
      <alignment horizontal="left" wrapText="1"/>
    </xf>
    <xf numFmtId="1" fontId="5" fillId="3" borderId="440" xfId="0" applyNumberFormat="1" applyFont="1" applyFill="1" applyBorder="1" applyAlignment="1">
      <alignment horizontal="right" wrapText="1"/>
    </xf>
    <xf numFmtId="1" fontId="5" fillId="3" borderId="447" xfId="0" applyNumberFormat="1" applyFont="1" applyFill="1" applyBorder="1" applyAlignment="1">
      <alignment horizontal="right" wrapText="1"/>
    </xf>
    <xf numFmtId="1" fontId="5" fillId="0" borderId="436" xfId="0" applyNumberFormat="1" applyFont="1" applyBorder="1" applyAlignment="1">
      <alignment horizontal="right"/>
    </xf>
    <xf numFmtId="1" fontId="5" fillId="7" borderId="448" xfId="0" applyNumberFormat="1" applyFont="1" applyFill="1" applyBorder="1" applyProtection="1">
      <protection locked="0"/>
    </xf>
    <xf numFmtId="1" fontId="5" fillId="7" borderId="434" xfId="0" applyNumberFormat="1" applyFont="1" applyFill="1" applyBorder="1" applyProtection="1">
      <protection locked="0"/>
    </xf>
    <xf numFmtId="1" fontId="5" fillId="7" borderId="449" xfId="0" applyNumberFormat="1" applyFont="1" applyFill="1" applyBorder="1" applyProtection="1">
      <protection locked="0"/>
    </xf>
    <xf numFmtId="1" fontId="5" fillId="7" borderId="435" xfId="0" applyNumberFormat="1" applyFont="1" applyFill="1" applyBorder="1" applyProtection="1">
      <protection locked="0"/>
    </xf>
    <xf numFmtId="1" fontId="5" fillId="7" borderId="437" xfId="0" applyNumberFormat="1" applyFont="1" applyFill="1" applyBorder="1" applyProtection="1">
      <protection locked="0"/>
    </xf>
    <xf numFmtId="1" fontId="5" fillId="3" borderId="385" xfId="0" applyNumberFormat="1" applyFont="1" applyFill="1" applyBorder="1" applyAlignment="1">
      <alignment horizontal="right" wrapText="1"/>
    </xf>
    <xf numFmtId="1" fontId="5" fillId="3" borderId="430" xfId="0" applyNumberFormat="1" applyFont="1" applyFill="1" applyBorder="1" applyAlignment="1">
      <alignment horizontal="right" wrapText="1"/>
    </xf>
    <xf numFmtId="1" fontId="5" fillId="7" borderId="450" xfId="0" applyNumberFormat="1" applyFont="1" applyFill="1" applyBorder="1" applyProtection="1">
      <protection locked="0"/>
    </xf>
    <xf numFmtId="1" fontId="5" fillId="7" borderId="451" xfId="0" applyNumberFormat="1" applyFont="1" applyFill="1" applyBorder="1" applyProtection="1">
      <protection locked="0"/>
    </xf>
    <xf numFmtId="1" fontId="5" fillId="0" borderId="385" xfId="0" applyNumberFormat="1" applyFont="1" applyBorder="1" applyAlignment="1">
      <alignment horizontal="right"/>
    </xf>
    <xf numFmtId="1" fontId="5" fillId="0" borderId="450" xfId="0" applyNumberFormat="1" applyFont="1" applyBorder="1"/>
    <xf numFmtId="1" fontId="5" fillId="0" borderId="434" xfId="0" applyNumberFormat="1" applyFont="1" applyBorder="1" applyAlignment="1">
      <alignment horizontal="center" vertical="center" wrapText="1"/>
    </xf>
    <xf numFmtId="1" fontId="5" fillId="0" borderId="437" xfId="0" applyNumberFormat="1" applyFont="1" applyBorder="1" applyAlignment="1">
      <alignment horizontal="center" vertical="center"/>
    </xf>
    <xf numFmtId="1" fontId="5" fillId="0" borderId="434" xfId="0" applyNumberFormat="1" applyFont="1" applyBorder="1" applyAlignment="1">
      <alignment horizontal="center" vertical="center"/>
    </xf>
    <xf numFmtId="1" fontId="5" fillId="3" borderId="436" xfId="0" applyNumberFormat="1" applyFont="1" applyFill="1" applyBorder="1" applyAlignment="1">
      <alignment horizontal="center" vertical="center" wrapText="1"/>
    </xf>
    <xf numFmtId="1" fontId="7" fillId="0" borderId="453" xfId="0" applyNumberFormat="1" applyFont="1" applyBorder="1"/>
    <xf numFmtId="1" fontId="5" fillId="3" borderId="430" xfId="0" applyNumberFormat="1" applyFont="1" applyFill="1" applyBorder="1" applyAlignment="1">
      <alignment vertical="center" wrapText="1"/>
    </xf>
    <xf numFmtId="1" fontId="5" fillId="8" borderId="450" xfId="0" applyNumberFormat="1" applyFont="1" applyFill="1" applyBorder="1"/>
    <xf numFmtId="1" fontId="5" fillId="7" borderId="429" xfId="0" applyNumberFormat="1" applyFont="1" applyFill="1" applyBorder="1" applyAlignment="1" applyProtection="1">
      <alignment horizontal="right"/>
      <protection locked="0"/>
    </xf>
    <xf numFmtId="1" fontId="5" fillId="7" borderId="450" xfId="0" applyNumberFormat="1" applyFont="1" applyFill="1" applyBorder="1" applyAlignment="1" applyProtection="1">
      <alignment horizontal="right"/>
      <protection locked="0"/>
    </xf>
    <xf numFmtId="1" fontId="5" fillId="7" borderId="454" xfId="0" applyNumberFormat="1" applyFont="1" applyFill="1" applyBorder="1" applyAlignment="1" applyProtection="1">
      <alignment horizontal="right"/>
      <protection locked="0"/>
    </xf>
    <xf numFmtId="1" fontId="3" fillId="0" borderId="455" xfId="0" applyNumberFormat="1" applyFont="1" applyBorder="1"/>
    <xf numFmtId="1" fontId="3" fillId="5" borderId="455" xfId="0" applyNumberFormat="1" applyFont="1" applyFill="1" applyBorder="1" applyProtection="1">
      <protection locked="0"/>
    </xf>
    <xf numFmtId="1" fontId="3" fillId="4" borderId="455" xfId="0" applyNumberFormat="1" applyFont="1" applyFill="1" applyBorder="1" applyProtection="1">
      <protection locked="0"/>
    </xf>
    <xf numFmtId="1" fontId="6" fillId="0" borderId="457" xfId="0" applyNumberFormat="1" applyFont="1" applyBorder="1"/>
    <xf numFmtId="1" fontId="6" fillId="0" borderId="458" xfId="0" applyNumberFormat="1" applyFont="1" applyBorder="1"/>
    <xf numFmtId="1" fontId="5" fillId="0" borderId="458" xfId="0" applyNumberFormat="1" applyFont="1" applyBorder="1"/>
    <xf numFmtId="1" fontId="5" fillId="0" borderId="457" xfId="0" applyNumberFormat="1" applyFont="1" applyBorder="1"/>
    <xf numFmtId="1" fontId="5" fillId="3" borderId="429" xfId="0" applyNumberFormat="1" applyFont="1" applyFill="1" applyBorder="1" applyAlignment="1">
      <alignment horizontal="right" wrapText="1"/>
    </xf>
    <xf numFmtId="1" fontId="5" fillId="0" borderId="437" xfId="0" applyNumberFormat="1" applyFont="1" applyBorder="1" applyAlignment="1">
      <alignment horizontal="center"/>
    </xf>
    <xf numFmtId="1" fontId="5" fillId="0" borderId="434" xfId="0" applyNumberFormat="1" applyFont="1" applyBorder="1"/>
    <xf numFmtId="1" fontId="5" fillId="0" borderId="436" xfId="0" applyNumberFormat="1" applyFont="1" applyBorder="1"/>
    <xf numFmtId="1" fontId="5" fillId="0" borderId="435" xfId="0" applyNumberFormat="1" applyFont="1" applyBorder="1"/>
    <xf numFmtId="1" fontId="5" fillId="0" borderId="448" xfId="0" applyNumberFormat="1" applyFont="1" applyBorder="1"/>
    <xf numFmtId="1" fontId="5" fillId="0" borderId="440" xfId="0" applyNumberFormat="1" applyFont="1" applyBorder="1"/>
    <xf numFmtId="1" fontId="5" fillId="0" borderId="449" xfId="0" applyNumberFormat="1" applyFont="1" applyBorder="1"/>
    <xf numFmtId="1" fontId="5" fillId="0" borderId="437" xfId="0" applyNumberFormat="1" applyFont="1" applyBorder="1"/>
    <xf numFmtId="1" fontId="5" fillId="0" borderId="429" xfId="0" applyNumberFormat="1" applyFont="1" applyBorder="1" applyAlignment="1">
      <alignment horizontal="right"/>
    </xf>
    <xf numFmtId="1" fontId="5" fillId="0" borderId="459" xfId="0" applyNumberFormat="1" applyFont="1" applyBorder="1" applyAlignment="1">
      <alignment horizontal="center" vertical="center" wrapText="1"/>
    </xf>
    <xf numFmtId="0" fontId="5" fillId="0" borderId="440" xfId="0" applyFont="1" applyBorder="1" applyAlignment="1">
      <alignment horizontal="center" vertical="center" wrapText="1"/>
    </xf>
    <xf numFmtId="0" fontId="5" fillId="0" borderId="447" xfId="0" applyFont="1" applyBorder="1" applyAlignment="1">
      <alignment horizontal="center" vertical="center" wrapText="1"/>
    </xf>
    <xf numFmtId="49" fontId="5" fillId="0" borderId="447" xfId="0" applyNumberFormat="1" applyFont="1" applyBorder="1" applyAlignment="1">
      <alignment horizontal="center" vertical="center" wrapText="1"/>
    </xf>
    <xf numFmtId="0" fontId="5" fillId="0" borderId="436" xfId="0" applyFont="1" applyBorder="1" applyAlignment="1">
      <alignment horizontal="center" vertical="center"/>
    </xf>
    <xf numFmtId="0" fontId="5" fillId="0" borderId="437" xfId="0" applyFont="1" applyBorder="1" applyAlignment="1">
      <alignment horizontal="center" vertical="center" wrapText="1"/>
    </xf>
    <xf numFmtId="0" fontId="5" fillId="0" borderId="436" xfId="0" applyFont="1" applyBorder="1" applyAlignment="1">
      <alignment horizontal="center" vertical="center" wrapText="1"/>
    </xf>
    <xf numFmtId="0" fontId="13" fillId="0" borderId="437" xfId="0" applyFont="1" applyBorder="1" applyAlignment="1">
      <alignment vertical="center" wrapText="1"/>
    </xf>
    <xf numFmtId="1" fontId="5" fillId="0" borderId="437" xfId="0" applyNumberFormat="1" applyFont="1" applyBorder="1" applyAlignment="1">
      <alignment horizontal="right" vertical="center" wrapText="1"/>
    </xf>
    <xf numFmtId="1" fontId="5" fillId="7" borderId="447" xfId="0" applyNumberFormat="1" applyFont="1" applyFill="1" applyBorder="1" applyProtection="1">
      <protection locked="0"/>
    </xf>
    <xf numFmtId="1" fontId="15" fillId="0" borderId="441" xfId="0" applyNumberFormat="1" applyFont="1" applyBorder="1"/>
    <xf numFmtId="1" fontId="5" fillId="11" borderId="461" xfId="0" applyNumberFormat="1" applyFont="1" applyFill="1" applyBorder="1" applyProtection="1">
      <protection locked="0"/>
    </xf>
    <xf numFmtId="1" fontId="5" fillId="11" borderId="462" xfId="0" applyNumberFormat="1" applyFont="1" applyFill="1" applyBorder="1" applyProtection="1">
      <protection locked="0"/>
    </xf>
    <xf numFmtId="1" fontId="5" fillId="11" borderId="463" xfId="0" applyNumberFormat="1" applyFont="1" applyFill="1" applyBorder="1" applyProtection="1">
      <protection locked="0"/>
    </xf>
    <xf numFmtId="1" fontId="5" fillId="0" borderId="464" xfId="0" applyNumberFormat="1" applyFont="1" applyBorder="1" applyAlignment="1">
      <alignment horizontal="center" vertical="center" wrapText="1"/>
    </xf>
    <xf numFmtId="1" fontId="5" fillId="0" borderId="465" xfId="0" applyNumberFormat="1" applyFont="1" applyBorder="1" applyAlignment="1">
      <alignment horizontal="center" vertical="center" wrapText="1"/>
    </xf>
    <xf numFmtId="1" fontId="5" fillId="0" borderId="466" xfId="0" applyNumberFormat="1" applyFont="1" applyBorder="1" applyAlignment="1">
      <alignment horizontal="center" vertical="center" wrapText="1"/>
    </xf>
    <xf numFmtId="1" fontId="5" fillId="10" borderId="461" xfId="0" applyNumberFormat="1" applyFont="1" applyFill="1" applyBorder="1" applyAlignment="1">
      <alignment horizontal="right"/>
    </xf>
    <xf numFmtId="1" fontId="5" fillId="0" borderId="447" xfId="0" applyNumberFormat="1" applyFont="1" applyBorder="1" applyAlignment="1">
      <alignment horizontal="center" vertical="center" wrapText="1"/>
    </xf>
    <xf numFmtId="1" fontId="5" fillId="0" borderId="445" xfId="0" applyNumberFormat="1" applyFont="1" applyBorder="1" applyAlignment="1">
      <alignment horizontal="center" vertical="center" wrapText="1"/>
    </xf>
    <xf numFmtId="1" fontId="2" fillId="0" borderId="437" xfId="0" applyNumberFormat="1" applyFont="1" applyBorder="1"/>
    <xf numFmtId="1" fontId="5" fillId="0" borderId="447" xfId="0" applyNumberFormat="1" applyFont="1" applyBorder="1"/>
    <xf numFmtId="1" fontId="5" fillId="7" borderId="459" xfId="0" applyNumberFormat="1" applyFont="1" applyFill="1" applyBorder="1" applyProtection="1">
      <protection locked="0"/>
    </xf>
    <xf numFmtId="1" fontId="5" fillId="3" borderId="467" xfId="0" applyNumberFormat="1" applyFont="1" applyFill="1" applyBorder="1" applyAlignment="1">
      <alignment vertical="center" wrapText="1"/>
    </xf>
    <xf numFmtId="1" fontId="5" fillId="6" borderId="468" xfId="0" applyNumberFormat="1" applyFont="1" applyFill="1" applyBorder="1" applyAlignment="1">
      <alignment vertical="center"/>
    </xf>
    <xf numFmtId="1" fontId="5" fillId="0" borderId="459" xfId="0" applyNumberFormat="1" applyFont="1" applyBorder="1"/>
    <xf numFmtId="1" fontId="5" fillId="0" borderId="441" xfId="0" applyNumberFormat="1" applyFont="1" applyBorder="1" applyAlignment="1">
      <alignment vertical="center" wrapText="1"/>
    </xf>
    <xf numFmtId="1" fontId="5" fillId="7" borderId="468" xfId="0" applyNumberFormat="1" applyFont="1" applyFill="1" applyBorder="1" applyProtection="1">
      <protection locked="0"/>
    </xf>
    <xf numFmtId="1" fontId="5" fillId="7" borderId="469" xfId="0" applyNumberFormat="1" applyFont="1" applyFill="1" applyBorder="1" applyProtection="1">
      <protection locked="0"/>
    </xf>
    <xf numFmtId="1" fontId="5" fillId="7" borderId="440" xfId="0" applyNumberFormat="1" applyFont="1" applyFill="1" applyBorder="1" applyAlignment="1" applyProtection="1">
      <alignment horizontal="right"/>
      <protection locked="0"/>
    </xf>
    <xf numFmtId="1" fontId="5" fillId="7" borderId="448" xfId="0" applyNumberFormat="1" applyFont="1" applyFill="1" applyBorder="1" applyAlignment="1" applyProtection="1">
      <alignment horizontal="right"/>
      <protection locked="0"/>
    </xf>
    <xf numFmtId="1" fontId="5" fillId="7" borderId="436" xfId="0" applyNumberFormat="1" applyFont="1" applyFill="1" applyBorder="1" applyAlignment="1" applyProtection="1">
      <alignment horizontal="right"/>
      <protection locked="0"/>
    </xf>
    <xf numFmtId="1" fontId="5" fillId="7" borderId="459" xfId="0" applyNumberFormat="1" applyFont="1" applyFill="1" applyBorder="1" applyAlignment="1" applyProtection="1">
      <alignment horizontal="right"/>
      <protection locked="0"/>
    </xf>
    <xf numFmtId="1" fontId="5" fillId="7" borderId="445" xfId="0" applyNumberFormat="1" applyFont="1" applyFill="1" applyBorder="1" applyAlignment="1" applyProtection="1">
      <alignment horizontal="right"/>
      <protection locked="0"/>
    </xf>
    <xf numFmtId="1" fontId="5" fillId="7" borderId="470" xfId="0" applyNumberFormat="1" applyFont="1" applyFill="1" applyBorder="1" applyAlignment="1" applyProtection="1">
      <alignment horizontal="right"/>
      <protection locked="0"/>
    </xf>
    <xf numFmtId="1" fontId="5" fillId="0" borderId="441" xfId="0" applyNumberFormat="1" applyFont="1" applyBorder="1" applyAlignment="1">
      <alignment horizontal="right" vertical="center"/>
    </xf>
    <xf numFmtId="1" fontId="5" fillId="0" borderId="468" xfId="0" applyNumberFormat="1" applyFont="1" applyBorder="1" applyAlignment="1">
      <alignment horizontal="center" vertical="center"/>
    </xf>
    <xf numFmtId="1" fontId="5" fillId="3" borderId="434" xfId="0" applyNumberFormat="1" applyFont="1" applyFill="1" applyBorder="1" applyAlignment="1">
      <alignment wrapText="1"/>
    </xf>
    <xf numFmtId="1" fontId="5" fillId="3" borderId="437" xfId="0" applyNumberFormat="1" applyFont="1" applyFill="1" applyBorder="1"/>
    <xf numFmtId="1" fontId="5" fillId="0" borderId="471" xfId="0" applyNumberFormat="1" applyFont="1" applyBorder="1"/>
    <xf numFmtId="1" fontId="5" fillId="0" borderId="434" xfId="0" applyNumberFormat="1" applyFont="1" applyBorder="1" applyAlignment="1">
      <alignment horizontal="left" vertical="center"/>
    </xf>
    <xf numFmtId="1" fontId="5" fillId="3" borderId="440" xfId="0" applyNumberFormat="1" applyFont="1" applyFill="1" applyBorder="1"/>
    <xf numFmtId="1" fontId="5" fillId="3" borderId="447" xfId="0" applyNumberFormat="1" applyFont="1" applyFill="1" applyBorder="1"/>
    <xf numFmtId="1" fontId="5" fillId="3" borderId="436" xfId="0" applyNumberFormat="1" applyFont="1" applyFill="1" applyBorder="1"/>
    <xf numFmtId="1" fontId="5" fillId="3" borderId="437" xfId="0" applyNumberFormat="1" applyFont="1" applyFill="1" applyBorder="1" applyAlignment="1">
      <alignment horizontal="center" vertical="center"/>
    </xf>
    <xf numFmtId="1" fontId="5" fillId="3" borderId="441" xfId="0" applyNumberFormat="1" applyFont="1" applyFill="1" applyBorder="1" applyAlignment="1">
      <alignment horizontal="left"/>
    </xf>
    <xf numFmtId="1" fontId="5" fillId="3" borderId="459" xfId="0" applyNumberFormat="1" applyFont="1" applyFill="1" applyBorder="1"/>
    <xf numFmtId="1" fontId="5" fillId="3" borderId="471" xfId="0" applyNumberFormat="1" applyFont="1" applyFill="1" applyBorder="1" applyAlignment="1">
      <alignment vertical="center" wrapText="1"/>
    </xf>
    <xf numFmtId="1" fontId="5" fillId="3" borderId="441" xfId="0" applyNumberFormat="1" applyFont="1" applyFill="1" applyBorder="1"/>
    <xf numFmtId="1" fontId="5" fillId="0" borderId="473" xfId="0" applyNumberFormat="1" applyFont="1" applyBorder="1" applyAlignment="1">
      <alignment horizontal="center" vertical="center" wrapText="1"/>
    </xf>
    <xf numFmtId="1" fontId="5" fillId="3" borderId="471" xfId="0" applyNumberFormat="1" applyFont="1" applyFill="1" applyBorder="1" applyAlignment="1">
      <alignment vertical="center"/>
    </xf>
    <xf numFmtId="1" fontId="3" fillId="6" borderId="474" xfId="0" applyNumberFormat="1" applyFont="1" applyFill="1" applyBorder="1"/>
    <xf numFmtId="1" fontId="9" fillId="0" borderId="475" xfId="0" applyNumberFormat="1" applyFont="1" applyBorder="1" applyProtection="1">
      <protection locked="0"/>
    </xf>
    <xf numFmtId="1" fontId="9" fillId="0" borderId="476" xfId="0" applyNumberFormat="1" applyFont="1" applyBorder="1" applyAlignment="1">
      <alignment vertical="center"/>
    </xf>
    <xf numFmtId="1" fontId="3" fillId="0" borderId="475" xfId="0" applyNumberFormat="1" applyFont="1" applyBorder="1"/>
    <xf numFmtId="1" fontId="3" fillId="0" borderId="477" xfId="0" applyNumberFormat="1" applyFont="1" applyBorder="1"/>
    <xf numFmtId="1" fontId="5" fillId="0" borderId="469" xfId="0" applyNumberFormat="1" applyFont="1" applyBorder="1" applyAlignment="1">
      <alignment horizontal="left" vertical="center" wrapText="1"/>
    </xf>
    <xf numFmtId="1" fontId="5" fillId="0" borderId="456" xfId="0" applyNumberFormat="1" applyFont="1" applyBorder="1" applyAlignment="1">
      <alignment horizontal="left"/>
    </xf>
    <xf numFmtId="1" fontId="5" fillId="0" borderId="478" xfId="0" applyNumberFormat="1" applyFont="1" applyBorder="1" applyAlignment="1">
      <alignment horizontal="right"/>
    </xf>
    <xf numFmtId="1" fontId="5" fillId="7" borderId="479" xfId="0" applyNumberFormat="1" applyFont="1" applyFill="1" applyBorder="1" applyProtection="1">
      <protection locked="0"/>
    </xf>
    <xf numFmtId="1" fontId="5" fillId="7" borderId="478" xfId="0" applyNumberFormat="1" applyFont="1" applyFill="1" applyBorder="1" applyProtection="1">
      <protection locked="0"/>
    </xf>
    <xf numFmtId="1" fontId="5" fillId="7" borderId="480" xfId="0" applyNumberFormat="1" applyFont="1" applyFill="1" applyBorder="1" applyProtection="1">
      <protection locked="0"/>
    </xf>
    <xf numFmtId="1" fontId="5" fillId="0" borderId="479" xfId="0" applyNumberFormat="1" applyFont="1" applyBorder="1"/>
    <xf numFmtId="1" fontId="5" fillId="7" borderId="456" xfId="0" applyNumberFormat="1" applyFont="1" applyFill="1" applyBorder="1" applyProtection="1">
      <protection locked="0"/>
    </xf>
    <xf numFmtId="1" fontId="5" fillId="0" borderId="456" xfId="0" applyNumberFormat="1" applyFont="1" applyBorder="1"/>
    <xf numFmtId="1" fontId="7" fillId="0" borderId="483" xfId="0" applyNumberFormat="1" applyFont="1" applyBorder="1"/>
    <xf numFmtId="1" fontId="5" fillId="3" borderId="485" xfId="0" applyNumberFormat="1" applyFont="1" applyFill="1" applyBorder="1" applyAlignment="1">
      <alignment vertical="center" wrapText="1"/>
    </xf>
    <xf numFmtId="1" fontId="5" fillId="7" borderId="485" xfId="0" applyNumberFormat="1" applyFont="1" applyFill="1" applyBorder="1" applyProtection="1">
      <protection locked="0"/>
    </xf>
    <xf numFmtId="1" fontId="5" fillId="3" borderId="484" xfId="0" applyNumberFormat="1" applyFont="1" applyFill="1" applyBorder="1" applyAlignment="1">
      <alignment vertical="center" wrapText="1"/>
    </xf>
    <xf numFmtId="1" fontId="5" fillId="8" borderId="478" xfId="0" applyNumberFormat="1" applyFont="1" applyFill="1" applyBorder="1"/>
    <xf numFmtId="1" fontId="5" fillId="8" borderId="479" xfId="0" applyNumberFormat="1" applyFont="1" applyFill="1" applyBorder="1"/>
    <xf numFmtId="1" fontId="5" fillId="7" borderId="484" xfId="0" applyNumberFormat="1" applyFont="1" applyFill="1" applyBorder="1" applyProtection="1">
      <protection locked="0"/>
    </xf>
    <xf numFmtId="1" fontId="5" fillId="7" borderId="478" xfId="0" applyNumberFormat="1" applyFont="1" applyFill="1" applyBorder="1" applyAlignment="1" applyProtection="1">
      <alignment horizontal="right"/>
      <protection locked="0"/>
    </xf>
    <xf numFmtId="1" fontId="5" fillId="7" borderId="479" xfId="0" applyNumberFormat="1" applyFont="1" applyFill="1" applyBorder="1" applyAlignment="1" applyProtection="1">
      <alignment horizontal="right"/>
      <protection locked="0"/>
    </xf>
    <xf numFmtId="1" fontId="5" fillId="7" borderId="486" xfId="0" applyNumberFormat="1" applyFont="1" applyFill="1" applyBorder="1" applyAlignment="1" applyProtection="1">
      <alignment horizontal="right"/>
      <protection locked="0"/>
    </xf>
    <xf numFmtId="1" fontId="3" fillId="0" borderId="487" xfId="0" applyNumberFormat="1" applyFont="1" applyBorder="1"/>
    <xf numFmtId="1" fontId="3" fillId="5" borderId="487" xfId="0" applyNumberFormat="1" applyFont="1" applyFill="1" applyBorder="1" applyProtection="1">
      <protection locked="0"/>
    </xf>
    <xf numFmtId="1" fontId="3" fillId="4" borderId="487" xfId="0" applyNumberFormat="1" applyFont="1" applyFill="1" applyBorder="1" applyProtection="1">
      <protection locked="0"/>
    </xf>
    <xf numFmtId="1" fontId="3" fillId="0" borderId="489" xfId="0" applyNumberFormat="1" applyFont="1" applyBorder="1"/>
    <xf numFmtId="1" fontId="5" fillId="3" borderId="484" xfId="0" applyNumberFormat="1" applyFont="1" applyFill="1" applyBorder="1" applyAlignment="1">
      <alignment horizontal="right" wrapText="1"/>
    </xf>
    <xf numFmtId="1" fontId="5" fillId="3" borderId="485" xfId="0" applyNumberFormat="1" applyFont="1" applyFill="1" applyBorder="1" applyAlignment="1">
      <alignment horizontal="right" wrapText="1"/>
    </xf>
    <xf numFmtId="1" fontId="5" fillId="7" borderId="490" xfId="0" applyNumberFormat="1" applyFont="1" applyFill="1" applyBorder="1" applyProtection="1">
      <protection locked="0"/>
    </xf>
    <xf numFmtId="1" fontId="5" fillId="7" borderId="491" xfId="0" applyNumberFormat="1" applyFont="1" applyFill="1" applyBorder="1" applyProtection="1">
      <protection locked="0"/>
    </xf>
    <xf numFmtId="1" fontId="7" fillId="0" borderId="493" xfId="0" applyNumberFormat="1" applyFont="1" applyBorder="1"/>
    <xf numFmtId="1" fontId="5" fillId="3" borderId="494" xfId="0" applyNumberFormat="1" applyFont="1" applyFill="1" applyBorder="1" applyAlignment="1">
      <alignment vertical="center" wrapText="1"/>
    </xf>
    <xf numFmtId="1" fontId="5" fillId="6" borderId="495" xfId="0" applyNumberFormat="1" applyFont="1" applyFill="1" applyBorder="1" applyAlignment="1">
      <alignment vertical="center"/>
    </xf>
    <xf numFmtId="1" fontId="5" fillId="7" borderId="495" xfId="0" applyNumberFormat="1" applyFont="1" applyFill="1" applyBorder="1" applyProtection="1">
      <protection locked="0"/>
    </xf>
    <xf numFmtId="1" fontId="5" fillId="7" borderId="496" xfId="0" applyNumberFormat="1" applyFont="1" applyFill="1" applyBorder="1" applyProtection="1">
      <protection locked="0"/>
    </xf>
    <xf numFmtId="1" fontId="5" fillId="0" borderId="495" xfId="0" applyNumberFormat="1" applyFont="1" applyBorder="1" applyAlignment="1">
      <alignment horizontal="center" vertical="center"/>
    </xf>
    <xf numFmtId="1" fontId="5" fillId="7" borderId="497" xfId="0" applyNumberFormat="1" applyFont="1" applyFill="1" applyBorder="1" applyProtection="1">
      <protection locked="0"/>
    </xf>
    <xf numFmtId="1" fontId="3" fillId="6" borderId="498" xfId="0" applyNumberFormat="1" applyFont="1" applyFill="1" applyBorder="1"/>
    <xf numFmtId="1" fontId="9" fillId="0" borderId="499" xfId="0" applyNumberFormat="1" applyFont="1" applyBorder="1" applyProtection="1">
      <protection locked="0"/>
    </xf>
    <xf numFmtId="1" fontId="9" fillId="0" borderId="500" xfId="0" applyNumberFormat="1" applyFont="1" applyBorder="1" applyAlignment="1">
      <alignment vertical="center"/>
    </xf>
    <xf numFmtId="1" fontId="3" fillId="0" borderId="499" xfId="0" applyNumberFormat="1" applyFont="1" applyBorder="1"/>
    <xf numFmtId="1" fontId="3" fillId="0" borderId="501" xfId="0" applyNumberFormat="1" applyFont="1" applyBorder="1"/>
    <xf numFmtId="1" fontId="5" fillId="0" borderId="496" xfId="0" applyNumberFormat="1" applyFont="1" applyBorder="1" applyAlignment="1">
      <alignment horizontal="left" vertical="center" wrapText="1"/>
    </xf>
    <xf numFmtId="1" fontId="6" fillId="0" borderId="502" xfId="0" applyNumberFormat="1" applyFont="1" applyBorder="1"/>
    <xf numFmtId="1" fontId="6" fillId="0" borderId="503" xfId="0" applyNumberFormat="1" applyFont="1" applyBorder="1"/>
    <xf numFmtId="1" fontId="5" fillId="0" borderId="503" xfId="0" applyNumberFormat="1" applyFont="1" applyBorder="1"/>
    <xf numFmtId="1" fontId="5" fillId="0" borderId="502" xfId="0" applyNumberFormat="1" applyFont="1" applyBorder="1"/>
    <xf numFmtId="1" fontId="3" fillId="6" borderId="504" xfId="0" applyNumberFormat="1" applyFont="1" applyFill="1" applyBorder="1"/>
    <xf numFmtId="1" fontId="5" fillId="3" borderId="478" xfId="0" applyNumberFormat="1" applyFont="1" applyFill="1" applyBorder="1" applyAlignment="1">
      <alignment horizontal="right" wrapText="1"/>
    </xf>
    <xf numFmtId="1" fontId="5" fillId="7" borderId="505" xfId="0" applyNumberFormat="1" applyFont="1" applyFill="1" applyBorder="1" applyProtection="1">
      <protection locked="0"/>
    </xf>
    <xf numFmtId="1" fontId="5" fillId="7" borderId="506" xfId="0" applyNumberFormat="1" applyFont="1" applyFill="1" applyBorder="1" applyProtection="1">
      <protection locked="0"/>
    </xf>
    <xf numFmtId="1" fontId="5" fillId="7" borderId="507" xfId="0" applyNumberFormat="1" applyFont="1" applyFill="1" applyBorder="1" applyProtection="1">
      <protection locked="0"/>
    </xf>
    <xf numFmtId="0" fontId="5" fillId="0" borderId="508" xfId="0" applyFont="1" applyBorder="1" applyAlignment="1">
      <alignment horizontal="center" vertical="center" wrapText="1"/>
    </xf>
    <xf numFmtId="0" fontId="5" fillId="0" borderId="509" xfId="0" applyFont="1" applyBorder="1" applyAlignment="1">
      <alignment horizontal="center" vertical="center" wrapText="1"/>
    </xf>
    <xf numFmtId="49" fontId="5" fillId="0" borderId="509" xfId="0" applyNumberFormat="1" applyFont="1" applyBorder="1" applyAlignment="1">
      <alignment horizontal="center" vertical="center" wrapText="1"/>
    </xf>
    <xf numFmtId="1" fontId="5" fillId="10" borderId="510" xfId="0" applyNumberFormat="1" applyFont="1" applyFill="1" applyBorder="1" applyAlignment="1">
      <alignment horizontal="right"/>
    </xf>
    <xf numFmtId="1" fontId="15" fillId="0" borderId="512" xfId="0" applyNumberFormat="1" applyFont="1" applyBorder="1"/>
    <xf numFmtId="1" fontId="5" fillId="11" borderId="510" xfId="0" applyNumberFormat="1" applyFont="1" applyFill="1" applyBorder="1" applyProtection="1">
      <protection locked="0"/>
    </xf>
    <xf numFmtId="1" fontId="5" fillId="11" borderId="513" xfId="0" applyNumberFormat="1" applyFont="1" applyFill="1" applyBorder="1" applyProtection="1">
      <protection locked="0"/>
    </xf>
    <xf numFmtId="1" fontId="5" fillId="11" borderId="514" xfId="0" applyNumberFormat="1" applyFont="1" applyFill="1" applyBorder="1" applyProtection="1">
      <protection locked="0"/>
    </xf>
    <xf numFmtId="1" fontId="15" fillId="0" borderId="515" xfId="0" applyNumberFormat="1" applyFont="1" applyBorder="1"/>
    <xf numFmtId="1" fontId="5" fillId="0" borderId="516" xfId="0" applyNumberFormat="1" applyFont="1" applyBorder="1" applyAlignment="1">
      <alignment horizontal="center" vertical="center" wrapText="1"/>
    </xf>
    <xf numFmtId="1" fontId="5" fillId="0" borderId="517" xfId="0" applyNumberFormat="1" applyFont="1" applyBorder="1" applyAlignment="1">
      <alignment horizontal="center" vertical="center" wrapText="1"/>
    </xf>
    <xf numFmtId="1" fontId="5" fillId="10" borderId="513" xfId="0" applyNumberFormat="1" applyFont="1" applyFill="1" applyBorder="1" applyAlignment="1">
      <alignment horizontal="right"/>
    </xf>
    <xf numFmtId="1" fontId="5" fillId="0" borderId="508" xfId="0" applyNumberFormat="1" applyFont="1" applyBorder="1" applyAlignment="1">
      <alignment horizontal="center" vertical="center" wrapText="1"/>
    </xf>
    <xf numFmtId="1" fontId="5" fillId="0" borderId="509" xfId="0" applyNumberFormat="1" applyFont="1" applyBorder="1" applyAlignment="1">
      <alignment horizontal="center" vertical="center" wrapText="1"/>
    </xf>
    <xf numFmtId="1" fontId="2" fillId="0" borderId="511" xfId="0" applyNumberFormat="1" applyFont="1" applyBorder="1"/>
    <xf numFmtId="1" fontId="5" fillId="0" borderId="508" xfId="0" applyNumberFormat="1" applyFont="1" applyBorder="1"/>
    <xf numFmtId="1" fontId="5" fillId="0" borderId="509" xfId="0" applyNumberFormat="1" applyFont="1" applyBorder="1"/>
    <xf numFmtId="1" fontId="5" fillId="7" borderId="508" xfId="0" applyNumberFormat="1" applyFont="1" applyFill="1" applyBorder="1" applyProtection="1">
      <protection locked="0"/>
    </xf>
    <xf numFmtId="1" fontId="5" fillId="7" borderId="520" xfId="0" applyNumberFormat="1" applyFont="1" applyFill="1" applyBorder="1" applyProtection="1">
      <protection locked="0"/>
    </xf>
    <xf numFmtId="1" fontId="5" fillId="7" borderId="521" xfId="0" applyNumberFormat="1" applyFont="1" applyFill="1" applyBorder="1" applyProtection="1">
      <protection locked="0"/>
    </xf>
    <xf numFmtId="1" fontId="5" fillId="7" borderId="509" xfId="0" applyNumberFormat="1" applyFont="1" applyFill="1" applyBorder="1" applyProtection="1">
      <protection locked="0"/>
    </xf>
    <xf numFmtId="1" fontId="5" fillId="3" borderId="519" xfId="0" applyNumberFormat="1" applyFont="1" applyFill="1" applyBorder="1" applyAlignment="1">
      <alignment vertical="center" wrapText="1"/>
    </xf>
    <xf numFmtId="1" fontId="5" fillId="8" borderId="522" xfId="0" applyNumberFormat="1" applyFont="1" applyFill="1" applyBorder="1"/>
    <xf numFmtId="1" fontId="5" fillId="8" borderId="523" xfId="0" applyNumberFormat="1" applyFont="1" applyFill="1" applyBorder="1"/>
    <xf numFmtId="1" fontId="5" fillId="7" borderId="522" xfId="0" applyNumberFormat="1" applyFont="1" applyFill="1" applyBorder="1" applyProtection="1">
      <protection locked="0"/>
    </xf>
    <xf numFmtId="1" fontId="5" fillId="7" borderId="523" xfId="0" applyNumberFormat="1" applyFont="1" applyFill="1" applyBorder="1" applyProtection="1">
      <protection locked="0"/>
    </xf>
    <xf numFmtId="1" fontId="5" fillId="7" borderId="524" xfId="0" applyNumberFormat="1" applyFont="1" applyFill="1" applyBorder="1" applyProtection="1">
      <protection locked="0"/>
    </xf>
    <xf numFmtId="1" fontId="5" fillId="7" borderId="519" xfId="0" applyNumberFormat="1" applyFont="1" applyFill="1" applyBorder="1" applyProtection="1">
      <protection locked="0"/>
    </xf>
    <xf numFmtId="1" fontId="5" fillId="0" borderId="520" xfId="0" applyNumberFormat="1" applyFont="1" applyBorder="1"/>
    <xf numFmtId="1" fontId="5" fillId="0" borderId="521" xfId="0" applyNumberFormat="1" applyFont="1" applyBorder="1"/>
    <xf numFmtId="1" fontId="5" fillId="0" borderId="512" xfId="0" applyNumberFormat="1" applyFont="1" applyBorder="1" applyAlignment="1">
      <alignment vertical="center" wrapText="1"/>
    </xf>
    <xf numFmtId="1" fontId="5" fillId="7" borderId="508" xfId="0" applyNumberFormat="1" applyFont="1" applyFill="1" applyBorder="1" applyAlignment="1" applyProtection="1">
      <alignment horizontal="right"/>
      <protection locked="0"/>
    </xf>
    <xf numFmtId="1" fontId="5" fillId="7" borderId="520" xfId="0" applyNumberFormat="1" applyFont="1" applyFill="1" applyBorder="1" applyAlignment="1" applyProtection="1">
      <alignment horizontal="right"/>
      <protection locked="0"/>
    </xf>
    <xf numFmtId="1" fontId="5" fillId="7" borderId="526" xfId="0" applyNumberFormat="1" applyFont="1" applyFill="1" applyBorder="1" applyAlignment="1" applyProtection="1">
      <alignment horizontal="right"/>
      <protection locked="0"/>
    </xf>
    <xf numFmtId="1" fontId="5" fillId="0" borderId="512" xfId="0" applyNumberFormat="1" applyFont="1" applyBorder="1" applyAlignment="1">
      <alignment horizontal="right" vertical="center"/>
    </xf>
    <xf numFmtId="1" fontId="5" fillId="7" borderId="522" xfId="0" applyNumberFormat="1" applyFont="1" applyFill="1" applyBorder="1" applyAlignment="1" applyProtection="1">
      <alignment horizontal="right"/>
      <protection locked="0"/>
    </xf>
    <xf numFmtId="1" fontId="5" fillId="7" borderId="523" xfId="0" applyNumberFormat="1" applyFont="1" applyFill="1" applyBorder="1" applyAlignment="1" applyProtection="1">
      <alignment horizontal="right"/>
      <protection locked="0"/>
    </xf>
    <xf numFmtId="1" fontId="5" fillId="7" borderId="525" xfId="0" applyNumberFormat="1" applyFont="1" applyFill="1" applyBorder="1" applyAlignment="1" applyProtection="1">
      <alignment horizontal="right"/>
      <protection locked="0"/>
    </xf>
    <xf numFmtId="1" fontId="5" fillId="3" borderId="508" xfId="0" applyNumberFormat="1" applyFont="1" applyFill="1" applyBorder="1" applyAlignment="1">
      <alignment horizontal="right" wrapText="1"/>
    </xf>
    <xf numFmtId="1" fontId="5" fillId="0" borderId="511" xfId="0" applyNumberFormat="1" applyFont="1" applyBorder="1" applyAlignment="1">
      <alignment horizontal="center" vertical="center"/>
    </xf>
    <xf numFmtId="1" fontId="5" fillId="0" borderId="511" xfId="0" applyNumberFormat="1" applyFont="1" applyBorder="1" applyAlignment="1">
      <alignment horizontal="center" vertical="center" wrapText="1"/>
    </xf>
    <xf numFmtId="1" fontId="5" fillId="3" borderId="511" xfId="0" applyNumberFormat="1" applyFont="1" applyFill="1" applyBorder="1"/>
    <xf numFmtId="1" fontId="5" fillId="3" borderId="508" xfId="0" applyNumberFormat="1" applyFont="1" applyFill="1" applyBorder="1" applyAlignment="1">
      <alignment horizontal="center" vertical="center" wrapText="1"/>
    </xf>
    <xf numFmtId="1" fontId="5" fillId="3" borderId="509" xfId="0" applyNumberFormat="1" applyFont="1" applyFill="1" applyBorder="1" applyAlignment="1">
      <alignment horizontal="center" vertical="center" wrapText="1"/>
    </xf>
    <xf numFmtId="1" fontId="5" fillId="0" borderId="527" xfId="0" applyNumberFormat="1" applyFont="1" applyBorder="1"/>
    <xf numFmtId="1" fontId="5" fillId="3" borderId="508" xfId="0" applyNumberFormat="1" applyFont="1" applyFill="1" applyBorder="1"/>
    <xf numFmtId="1" fontId="5" fillId="3" borderId="509" xfId="0" applyNumberFormat="1" applyFont="1" applyFill="1" applyBorder="1"/>
    <xf numFmtId="1" fontId="5" fillId="3" borderId="511" xfId="0" applyNumberFormat="1" applyFont="1" applyFill="1" applyBorder="1" applyAlignment="1">
      <alignment horizontal="center" vertical="center"/>
    </xf>
    <xf numFmtId="1" fontId="5" fillId="3" borderId="512" xfId="0" applyNumberFormat="1" applyFont="1" applyFill="1" applyBorder="1" applyAlignment="1">
      <alignment horizontal="left"/>
    </xf>
    <xf numFmtId="1" fontId="5" fillId="3" borderId="527" xfId="0" applyNumberFormat="1" applyFont="1" applyFill="1" applyBorder="1" applyAlignment="1">
      <alignment vertical="center" wrapText="1"/>
    </xf>
    <xf numFmtId="1" fontId="5" fillId="3" borderId="512" xfId="0" applyNumberFormat="1" applyFont="1" applyFill="1" applyBorder="1"/>
    <xf numFmtId="1" fontId="5" fillId="7" borderId="529" xfId="0" applyNumberFormat="1" applyFont="1" applyFill="1" applyBorder="1" applyProtection="1">
      <protection locked="0"/>
    </xf>
    <xf numFmtId="1" fontId="5" fillId="0" borderId="488" xfId="0" applyNumberFormat="1" applyFont="1" applyBorder="1"/>
    <xf numFmtId="1" fontId="3" fillId="0" borderId="530" xfId="0" applyNumberFormat="1" applyFont="1" applyBorder="1"/>
    <xf numFmtId="1" fontId="3" fillId="5" borderId="530" xfId="0" applyNumberFormat="1" applyFont="1" applyFill="1" applyBorder="1" applyProtection="1">
      <protection locked="0"/>
    </xf>
    <xf numFmtId="1" fontId="3" fillId="4" borderId="530" xfId="0" applyNumberFormat="1" applyFont="1" applyFill="1" applyBorder="1" applyProtection="1">
      <protection locked="0"/>
    </xf>
    <xf numFmtId="1" fontId="5" fillId="3" borderId="527" xfId="0" applyNumberFormat="1" applyFont="1" applyFill="1" applyBorder="1" applyAlignment="1">
      <alignment vertical="center"/>
    </xf>
    <xf numFmtId="1" fontId="3" fillId="6" borderId="532" xfId="0" applyNumberFormat="1" applyFont="1" applyFill="1" applyBorder="1"/>
    <xf numFmtId="1" fontId="5" fillId="3" borderId="531" xfId="0" applyNumberFormat="1" applyFont="1" applyFill="1" applyBorder="1"/>
    <xf numFmtId="1" fontId="5" fillId="7" borderId="533" xfId="0" applyNumberFormat="1" applyFont="1" applyFill="1" applyBorder="1" applyProtection="1">
      <protection locked="0"/>
    </xf>
    <xf numFmtId="1" fontId="5" fillId="7" borderId="534" xfId="0" applyNumberFormat="1" applyFont="1" applyFill="1" applyBorder="1" applyProtection="1">
      <protection locked="0"/>
    </xf>
    <xf numFmtId="1" fontId="9" fillId="0" borderId="535" xfId="0" applyNumberFormat="1" applyFont="1" applyBorder="1" applyProtection="1">
      <protection locked="0"/>
    </xf>
    <xf numFmtId="1" fontId="9" fillId="0" borderId="536" xfId="0" applyNumberFormat="1" applyFont="1" applyBorder="1" applyAlignment="1">
      <alignment vertical="center"/>
    </xf>
    <xf numFmtId="1" fontId="3" fillId="0" borderId="535" xfId="0" applyNumberFormat="1" applyFont="1" applyBorder="1"/>
    <xf numFmtId="1" fontId="3" fillId="0" borderId="537" xfId="0" applyNumberFormat="1" applyFont="1" applyBorder="1"/>
    <xf numFmtId="1" fontId="5" fillId="3" borderId="544" xfId="0" applyNumberFormat="1" applyFont="1" applyFill="1" applyBorder="1" applyAlignment="1">
      <alignment horizontal="center" vertical="center" wrapText="1"/>
    </xf>
    <xf numFmtId="1" fontId="5" fillId="3" borderId="541" xfId="0" applyNumberFormat="1" applyFont="1" applyFill="1" applyBorder="1" applyAlignment="1">
      <alignment horizontal="center" vertical="center" wrapText="1"/>
    </xf>
    <xf numFmtId="1" fontId="5" fillId="0" borderId="540" xfId="0" applyNumberFormat="1" applyFont="1" applyBorder="1" applyAlignment="1">
      <alignment horizontal="center" vertical="center" wrapText="1"/>
    </xf>
    <xf numFmtId="1" fontId="5" fillId="0" borderId="541" xfId="0" applyNumberFormat="1" applyFont="1" applyBorder="1" applyAlignment="1">
      <alignment horizontal="center" vertical="center" wrapText="1"/>
    </xf>
    <xf numFmtId="1" fontId="5" fillId="0" borderId="545" xfId="0" applyNumberFormat="1" applyFont="1" applyBorder="1" applyAlignment="1">
      <alignment horizontal="left" vertical="center" wrapText="1"/>
    </xf>
    <xf numFmtId="1" fontId="5" fillId="0" borderId="545" xfId="0" applyNumberFormat="1" applyFont="1" applyBorder="1"/>
    <xf numFmtId="1" fontId="5" fillId="7" borderId="546" xfId="0" applyNumberFormat="1" applyFont="1" applyFill="1" applyBorder="1" applyProtection="1">
      <protection locked="0"/>
    </xf>
    <xf numFmtId="1" fontId="5" fillId="7" borderId="545" xfId="0" applyNumberFormat="1" applyFont="1" applyFill="1" applyBorder="1" applyProtection="1">
      <protection locked="0"/>
    </xf>
    <xf numFmtId="1" fontId="5" fillId="7" borderId="547" xfId="0" applyNumberFormat="1" applyFont="1" applyFill="1" applyBorder="1" applyProtection="1">
      <protection locked="0"/>
    </xf>
    <xf numFmtId="1" fontId="5" fillId="7" borderId="548" xfId="0" applyNumberFormat="1" applyFont="1" applyFill="1" applyBorder="1" applyProtection="1">
      <protection locked="0"/>
    </xf>
    <xf numFmtId="1" fontId="5" fillId="0" borderId="544" xfId="0" applyNumberFormat="1" applyFont="1" applyBorder="1" applyAlignment="1">
      <alignment horizontal="center" vertical="center" wrapText="1"/>
    </xf>
    <xf numFmtId="1" fontId="5" fillId="0" borderId="541" xfId="0" applyNumberFormat="1" applyFont="1" applyBorder="1" applyAlignment="1">
      <alignment vertical="center" wrapText="1"/>
    </xf>
    <xf numFmtId="1" fontId="5" fillId="0" borderId="541" xfId="0" applyNumberFormat="1" applyFont="1" applyBorder="1" applyAlignment="1">
      <alignment horizontal="left" vertical="center" wrapText="1"/>
    </xf>
    <xf numFmtId="1" fontId="5" fillId="7" borderId="544" xfId="0" applyNumberFormat="1" applyFont="1" applyFill="1" applyBorder="1" applyProtection="1">
      <protection locked="0"/>
    </xf>
    <xf numFmtId="1" fontId="5" fillId="7" borderId="540" xfId="0" applyNumberFormat="1" applyFont="1" applyFill="1" applyBorder="1" applyProtection="1">
      <protection locked="0"/>
    </xf>
    <xf numFmtId="1" fontId="6" fillId="0" borderId="549" xfId="0" applyNumberFormat="1" applyFont="1" applyBorder="1"/>
    <xf numFmtId="1" fontId="6" fillId="0" borderId="550" xfId="0" applyNumberFormat="1" applyFont="1" applyBorder="1"/>
    <xf numFmtId="1" fontId="5" fillId="0" borderId="550" xfId="0" applyNumberFormat="1" applyFont="1" applyBorder="1"/>
    <xf numFmtId="1" fontId="5" fillId="0" borderId="549" xfId="0" applyNumberFormat="1" applyFont="1" applyBorder="1"/>
    <xf numFmtId="1" fontId="3" fillId="6" borderId="552" xfId="0" applyNumberFormat="1" applyFont="1" applyFill="1" applyBorder="1"/>
    <xf numFmtId="1" fontId="5" fillId="3" borderId="553" xfId="0" applyNumberFormat="1" applyFont="1" applyFill="1" applyBorder="1" applyAlignment="1">
      <alignment horizontal="center" vertical="center" wrapText="1"/>
    </xf>
    <xf numFmtId="1" fontId="5" fillId="3" borderId="538" xfId="0" applyNumberFormat="1" applyFont="1" applyFill="1" applyBorder="1" applyAlignment="1">
      <alignment horizontal="left" wrapText="1"/>
    </xf>
    <xf numFmtId="1" fontId="5" fillId="3" borderId="544" xfId="0" applyNumberFormat="1" applyFont="1" applyFill="1" applyBorder="1" applyAlignment="1">
      <alignment horizontal="right" wrapText="1"/>
    </xf>
    <xf numFmtId="1" fontId="5" fillId="3" borderId="553" xfId="0" applyNumberFormat="1" applyFont="1" applyFill="1" applyBorder="1" applyAlignment="1">
      <alignment horizontal="right" wrapText="1"/>
    </xf>
    <xf numFmtId="1" fontId="5" fillId="0" borderId="540" xfId="0" applyNumberFormat="1" applyFont="1" applyBorder="1" applyAlignment="1">
      <alignment horizontal="right"/>
    </xf>
    <xf numFmtId="1" fontId="5" fillId="7" borderId="554" xfId="0" applyNumberFormat="1" applyFont="1" applyFill="1" applyBorder="1" applyProtection="1">
      <protection locked="0"/>
    </xf>
    <xf numFmtId="1" fontId="5" fillId="7" borderId="538" xfId="0" applyNumberFormat="1" applyFont="1" applyFill="1" applyBorder="1" applyProtection="1">
      <protection locked="0"/>
    </xf>
    <xf numFmtId="1" fontId="5" fillId="7" borderId="555" xfId="0" applyNumberFormat="1" applyFont="1" applyFill="1" applyBorder="1" applyProtection="1">
      <protection locked="0"/>
    </xf>
    <xf numFmtId="1" fontId="5" fillId="7" borderId="539" xfId="0" applyNumberFormat="1" applyFont="1" applyFill="1" applyBorder="1" applyProtection="1">
      <protection locked="0"/>
    </xf>
    <xf numFmtId="1" fontId="5" fillId="7" borderId="541" xfId="0" applyNumberFormat="1" applyFont="1" applyFill="1" applyBorder="1" applyProtection="1">
      <protection locked="0"/>
    </xf>
    <xf numFmtId="1" fontId="5" fillId="3" borderId="522" xfId="0" applyNumberFormat="1" applyFont="1" applyFill="1" applyBorder="1" applyAlignment="1">
      <alignment horizontal="right" wrapText="1"/>
    </xf>
    <xf numFmtId="1" fontId="5" fillId="3" borderId="534" xfId="0" applyNumberFormat="1" applyFont="1" applyFill="1" applyBorder="1" applyAlignment="1">
      <alignment horizontal="right" wrapText="1"/>
    </xf>
    <xf numFmtId="1" fontId="5" fillId="7" borderId="556" xfId="0" applyNumberFormat="1" applyFont="1" applyFill="1" applyBorder="1" applyProtection="1">
      <protection locked="0"/>
    </xf>
    <xf numFmtId="1" fontId="5" fillId="7" borderId="557" xfId="0" applyNumberFormat="1" applyFont="1" applyFill="1" applyBorder="1" applyProtection="1">
      <protection locked="0"/>
    </xf>
    <xf numFmtId="1" fontId="5" fillId="7" borderId="488" xfId="0" applyNumberFormat="1" applyFont="1" applyFill="1" applyBorder="1" applyProtection="1">
      <protection locked="0"/>
    </xf>
    <xf numFmtId="1" fontId="5" fillId="0" borderId="541" xfId="0" applyNumberFormat="1" applyFont="1" applyBorder="1" applyAlignment="1">
      <alignment horizontal="center"/>
    </xf>
    <xf numFmtId="1" fontId="5" fillId="0" borderId="538" xfId="0" applyNumberFormat="1" applyFont="1" applyBorder="1"/>
    <xf numFmtId="1" fontId="5" fillId="0" borderId="540" xfId="0" applyNumberFormat="1" applyFont="1" applyBorder="1"/>
    <xf numFmtId="1" fontId="5" fillId="0" borderId="539" xfId="0" applyNumberFormat="1" applyFont="1" applyBorder="1"/>
    <xf numFmtId="1" fontId="5" fillId="0" borderId="554" xfId="0" applyNumberFormat="1" applyFont="1" applyBorder="1"/>
    <xf numFmtId="1" fontId="5" fillId="0" borderId="544" xfId="0" applyNumberFormat="1" applyFont="1" applyBorder="1"/>
    <xf numFmtId="1" fontId="5" fillId="0" borderId="555" xfId="0" applyNumberFormat="1" applyFont="1" applyBorder="1"/>
    <xf numFmtId="1" fontId="5" fillId="0" borderId="541" xfId="0" applyNumberFormat="1" applyFont="1" applyBorder="1"/>
    <xf numFmtId="1" fontId="5" fillId="0" borderId="488" xfId="0" applyNumberFormat="1" applyFont="1" applyBorder="1" applyAlignment="1">
      <alignment horizontal="left"/>
    </xf>
    <xf numFmtId="1" fontId="5" fillId="0" borderId="522" xfId="0" applyNumberFormat="1" applyFont="1" applyBorder="1" applyAlignment="1">
      <alignment horizontal="right"/>
    </xf>
    <xf numFmtId="1" fontId="5" fillId="0" borderId="541" xfId="0" applyNumberFormat="1" applyFont="1" applyBorder="1" applyAlignment="1">
      <alignment horizontal="center" vertical="center"/>
    </xf>
    <xf numFmtId="1" fontId="5" fillId="0" borderId="558" xfId="0" applyNumberFormat="1" applyFont="1" applyBorder="1" applyAlignment="1">
      <alignment horizontal="center" vertical="center" wrapText="1"/>
    </xf>
    <xf numFmtId="1" fontId="5" fillId="0" borderId="556" xfId="0" applyNumberFormat="1" applyFont="1" applyBorder="1"/>
    <xf numFmtId="1" fontId="5" fillId="0" borderId="538" xfId="0" applyNumberFormat="1" applyFont="1" applyBorder="1" applyAlignment="1">
      <alignment horizontal="center" vertical="center" wrapText="1"/>
    </xf>
    <xf numFmtId="0" fontId="5" fillId="0" borderId="544" xfId="0" applyFont="1" applyBorder="1" applyAlignment="1">
      <alignment horizontal="center" vertical="center" wrapText="1"/>
    </xf>
    <xf numFmtId="0" fontId="5" fillId="0" borderId="553" xfId="0" applyFont="1" applyBorder="1" applyAlignment="1">
      <alignment horizontal="center" vertical="center" wrapText="1"/>
    </xf>
    <xf numFmtId="49" fontId="5" fillId="0" borderId="553" xfId="0" applyNumberFormat="1" applyFont="1" applyBorder="1" applyAlignment="1">
      <alignment horizontal="center" vertical="center" wrapText="1"/>
    </xf>
    <xf numFmtId="0" fontId="5" fillId="0" borderId="540" xfId="0" applyFont="1" applyBorder="1" applyAlignment="1">
      <alignment horizontal="center" vertical="center"/>
    </xf>
    <xf numFmtId="0" fontId="5" fillId="0" borderId="541" xfId="0" applyFont="1" applyBorder="1" applyAlignment="1">
      <alignment horizontal="center" vertical="center" wrapText="1"/>
    </xf>
    <xf numFmtId="0" fontId="5" fillId="0" borderId="540" xfId="0" applyFont="1" applyBorder="1" applyAlignment="1">
      <alignment horizontal="center" vertical="center" wrapText="1"/>
    </xf>
    <xf numFmtId="0" fontId="13" fillId="0" borderId="541" xfId="0" applyFont="1" applyBorder="1" applyAlignment="1">
      <alignment vertical="center" wrapText="1"/>
    </xf>
    <xf numFmtId="1" fontId="5" fillId="0" borderId="541" xfId="0" applyNumberFormat="1" applyFont="1" applyBorder="1" applyAlignment="1">
      <alignment horizontal="right" vertical="center" wrapText="1"/>
    </xf>
    <xf numFmtId="1" fontId="5" fillId="7" borderId="553" xfId="0" applyNumberFormat="1" applyFont="1" applyFill="1" applyBorder="1" applyProtection="1">
      <protection locked="0"/>
    </xf>
    <xf numFmtId="1" fontId="15" fillId="0" borderId="545" xfId="0" applyNumberFormat="1" applyFont="1" applyBorder="1"/>
    <xf numFmtId="1" fontId="5" fillId="11" borderId="561" xfId="0" applyNumberFormat="1" applyFont="1" applyFill="1" applyBorder="1" applyProtection="1">
      <protection locked="0"/>
    </xf>
    <xf numFmtId="1" fontId="5" fillId="11" borderId="562" xfId="0" applyNumberFormat="1" applyFont="1" applyFill="1" applyBorder="1" applyProtection="1">
      <protection locked="0"/>
    </xf>
    <xf numFmtId="1" fontId="5" fillId="11" borderId="563" xfId="0" applyNumberFormat="1" applyFont="1" applyFill="1" applyBorder="1" applyProtection="1">
      <protection locked="0"/>
    </xf>
    <xf numFmtId="1" fontId="5" fillId="0" borderId="564" xfId="0" applyNumberFormat="1" applyFont="1" applyBorder="1" applyAlignment="1">
      <alignment horizontal="center" vertical="center" wrapText="1"/>
    </xf>
    <xf numFmtId="1" fontId="5" fillId="0" borderId="565" xfId="0" applyNumberFormat="1" applyFont="1" applyBorder="1" applyAlignment="1">
      <alignment horizontal="center" vertical="center" wrapText="1"/>
    </xf>
    <xf numFmtId="1" fontId="5" fillId="0" borderId="566" xfId="0" applyNumberFormat="1" applyFont="1" applyBorder="1" applyAlignment="1">
      <alignment horizontal="center" vertical="center" wrapText="1"/>
    </xf>
    <xf numFmtId="1" fontId="5" fillId="10" borderId="561" xfId="0" applyNumberFormat="1" applyFont="1" applyFill="1" applyBorder="1" applyAlignment="1">
      <alignment horizontal="right"/>
    </xf>
    <xf numFmtId="1" fontId="5" fillId="0" borderId="553" xfId="0" applyNumberFormat="1" applyFont="1" applyBorder="1" applyAlignment="1">
      <alignment horizontal="center" vertical="center" wrapText="1"/>
    </xf>
    <xf numFmtId="1" fontId="5" fillId="0" borderId="551" xfId="0" applyNumberFormat="1" applyFont="1" applyBorder="1" applyAlignment="1">
      <alignment horizontal="center" vertical="center" wrapText="1"/>
    </xf>
    <xf numFmtId="1" fontId="2" fillId="0" borderId="541" xfId="0" applyNumberFormat="1" applyFont="1" applyBorder="1"/>
    <xf numFmtId="1" fontId="5" fillId="0" borderId="553" xfId="0" applyNumberFormat="1" applyFont="1" applyBorder="1"/>
    <xf numFmtId="1" fontId="5" fillId="7" borderId="558" xfId="0" applyNumberFormat="1" applyFont="1" applyFill="1" applyBorder="1" applyProtection="1">
      <protection locked="0"/>
    </xf>
    <xf numFmtId="1" fontId="5" fillId="3" borderId="534" xfId="0" applyNumberFormat="1" applyFont="1" applyFill="1" applyBorder="1" applyAlignment="1">
      <alignment vertical="center" wrapText="1"/>
    </xf>
    <xf numFmtId="1" fontId="5" fillId="8" borderId="556" xfId="0" applyNumberFormat="1" applyFont="1" applyFill="1" applyBorder="1"/>
    <xf numFmtId="1" fontId="5" fillId="0" borderId="558" xfId="0" applyNumberFormat="1" applyFont="1" applyBorder="1"/>
    <xf numFmtId="1" fontId="5" fillId="0" borderId="545" xfId="0" applyNumberFormat="1" applyFont="1" applyBorder="1" applyAlignment="1">
      <alignment vertical="center" wrapText="1"/>
    </xf>
    <xf numFmtId="1" fontId="5" fillId="7" borderId="544" xfId="0" applyNumberFormat="1" applyFont="1" applyFill="1" applyBorder="1" applyAlignment="1" applyProtection="1">
      <alignment horizontal="right"/>
      <protection locked="0"/>
    </xf>
    <xf numFmtId="1" fontId="5" fillId="7" borderId="554" xfId="0" applyNumberFormat="1" applyFont="1" applyFill="1" applyBorder="1" applyAlignment="1" applyProtection="1">
      <alignment horizontal="right"/>
      <protection locked="0"/>
    </xf>
    <xf numFmtId="1" fontId="5" fillId="7" borderId="540" xfId="0" applyNumberFormat="1" applyFont="1" applyFill="1" applyBorder="1" applyAlignment="1" applyProtection="1">
      <alignment horizontal="right"/>
      <protection locked="0"/>
    </xf>
    <xf numFmtId="1" fontId="5" fillId="7" borderId="558" xfId="0" applyNumberFormat="1" applyFont="1" applyFill="1" applyBorder="1" applyAlignment="1" applyProtection="1">
      <alignment horizontal="right"/>
      <protection locked="0"/>
    </xf>
    <xf numFmtId="1" fontId="5" fillId="7" borderId="551" xfId="0" applyNumberFormat="1" applyFont="1" applyFill="1" applyBorder="1" applyAlignment="1" applyProtection="1">
      <alignment horizontal="right"/>
      <protection locked="0"/>
    </xf>
    <xf numFmtId="1" fontId="5" fillId="7" borderId="569" xfId="0" applyNumberFormat="1" applyFont="1" applyFill="1" applyBorder="1" applyAlignment="1" applyProtection="1">
      <alignment horizontal="right"/>
      <protection locked="0"/>
    </xf>
    <xf numFmtId="1" fontId="5" fillId="0" borderId="545" xfId="0" applyNumberFormat="1" applyFont="1" applyBorder="1" applyAlignment="1">
      <alignment horizontal="right" vertical="center"/>
    </xf>
    <xf numFmtId="1" fontId="5" fillId="7" borderId="556" xfId="0" applyNumberFormat="1" applyFont="1" applyFill="1" applyBorder="1" applyAlignment="1" applyProtection="1">
      <alignment horizontal="right"/>
      <protection locked="0"/>
    </xf>
    <xf numFmtId="1" fontId="5" fillId="7" borderId="568" xfId="0" applyNumberFormat="1" applyFont="1" applyFill="1" applyBorder="1" applyAlignment="1" applyProtection="1">
      <alignment horizontal="right"/>
      <protection locked="0"/>
    </xf>
    <xf numFmtId="1" fontId="5" fillId="3" borderId="538" xfId="0" applyNumberFormat="1" applyFont="1" applyFill="1" applyBorder="1" applyAlignment="1">
      <alignment wrapText="1"/>
    </xf>
    <xf numFmtId="1" fontId="5" fillId="3" borderId="541" xfId="0" applyNumberFormat="1" applyFont="1" applyFill="1" applyBorder="1"/>
    <xf numFmtId="1" fontId="5" fillId="0" borderId="538" xfId="0" applyNumberFormat="1" applyFont="1" applyBorder="1" applyAlignment="1">
      <alignment horizontal="center" vertical="center"/>
    </xf>
    <xf numFmtId="1" fontId="5" fillId="3" borderId="540" xfId="0" applyNumberFormat="1" applyFont="1" applyFill="1" applyBorder="1" applyAlignment="1">
      <alignment horizontal="center" vertical="center" wrapText="1"/>
    </xf>
    <xf numFmtId="1" fontId="5" fillId="0" borderId="570" xfId="0" applyNumberFormat="1" applyFont="1" applyBorder="1"/>
    <xf numFmtId="1" fontId="5" fillId="0" borderId="538" xfId="0" applyNumberFormat="1" applyFont="1" applyBorder="1" applyAlignment="1">
      <alignment horizontal="left" vertical="center"/>
    </xf>
    <xf numFmtId="1" fontId="5" fillId="3" borderId="544" xfId="0" applyNumberFormat="1" applyFont="1" applyFill="1" applyBorder="1"/>
    <xf numFmtId="1" fontId="5" fillId="3" borderId="553" xfId="0" applyNumberFormat="1" applyFont="1" applyFill="1" applyBorder="1"/>
    <xf numFmtId="1" fontId="5" fillId="3" borderId="540" xfId="0" applyNumberFormat="1" applyFont="1" applyFill="1" applyBorder="1"/>
    <xf numFmtId="1" fontId="5" fillId="3" borderId="541" xfId="0" applyNumberFormat="1" applyFont="1" applyFill="1" applyBorder="1" applyAlignment="1">
      <alignment horizontal="center" vertical="center"/>
    </xf>
    <xf numFmtId="1" fontId="5" fillId="3" borderId="545" xfId="0" applyNumberFormat="1" applyFont="1" applyFill="1" applyBorder="1" applyAlignment="1">
      <alignment horizontal="left"/>
    </xf>
    <xf numFmtId="1" fontId="5" fillId="3" borderId="558" xfId="0" applyNumberFormat="1" applyFont="1" applyFill="1" applyBorder="1"/>
    <xf numFmtId="1" fontId="5" fillId="3" borderId="570" xfId="0" applyNumberFormat="1" applyFont="1" applyFill="1" applyBorder="1" applyAlignment="1">
      <alignment vertical="center" wrapText="1"/>
    </xf>
    <xf numFmtId="1" fontId="5" fillId="3" borderId="545" xfId="0" applyNumberFormat="1" applyFont="1" applyFill="1" applyBorder="1"/>
    <xf numFmtId="1" fontId="3" fillId="0" borderId="572" xfId="0" applyNumberFormat="1" applyFont="1" applyBorder="1"/>
    <xf numFmtId="1" fontId="3" fillId="5" borderId="572" xfId="0" applyNumberFormat="1" applyFont="1" applyFill="1" applyBorder="1" applyProtection="1">
      <protection locked="0"/>
    </xf>
    <xf numFmtId="1" fontId="3" fillId="4" borderId="572" xfId="0" applyNumberFormat="1" applyFont="1" applyFill="1" applyBorder="1" applyProtection="1">
      <protection locked="0"/>
    </xf>
    <xf numFmtId="1" fontId="5" fillId="0" borderId="574" xfId="0" applyNumberFormat="1" applyFont="1" applyBorder="1" applyAlignment="1">
      <alignment horizontal="center" vertical="center" wrapText="1"/>
    </xf>
    <xf numFmtId="1" fontId="5" fillId="3" borderId="570" xfId="0" applyNumberFormat="1" applyFont="1" applyFill="1" applyBorder="1" applyAlignment="1">
      <alignment vertical="center"/>
    </xf>
    <xf numFmtId="1" fontId="3" fillId="6" borderId="575" xfId="0" applyNumberFormat="1" applyFont="1" applyFill="1" applyBorder="1"/>
    <xf numFmtId="1" fontId="5" fillId="3" borderId="488" xfId="0" applyNumberFormat="1" applyFont="1" applyFill="1" applyBorder="1"/>
    <xf numFmtId="1" fontId="9" fillId="0" borderId="576" xfId="0" applyNumberFormat="1" applyFont="1" applyBorder="1" applyProtection="1">
      <protection locked="0"/>
    </xf>
    <xf numFmtId="1" fontId="9" fillId="0" borderId="577" xfId="0" applyNumberFormat="1" applyFont="1" applyBorder="1" applyAlignment="1">
      <alignment vertical="center"/>
    </xf>
    <xf numFmtId="1" fontId="3" fillId="0" borderId="576" xfId="0" applyNumberFormat="1" applyFont="1" applyBorder="1"/>
    <xf numFmtId="1" fontId="3" fillId="0" borderId="578" xfId="0" applyNumberFormat="1" applyFont="1" applyBorder="1"/>
    <xf numFmtId="1" fontId="5" fillId="7" borderId="579" xfId="0" applyNumberFormat="1" applyFont="1" applyFill="1" applyBorder="1" applyProtection="1">
      <protection locked="0"/>
    </xf>
    <xf numFmtId="1" fontId="3" fillId="6" borderId="580" xfId="0" applyNumberFormat="1" applyFont="1" applyFill="1" applyBorder="1"/>
    <xf numFmtId="1" fontId="7" fillId="0" borderId="581" xfId="0" applyNumberFormat="1" applyFont="1" applyBorder="1"/>
    <xf numFmtId="1" fontId="5" fillId="3" borderId="573" xfId="0" applyNumberFormat="1" applyFont="1" applyFill="1" applyBorder="1"/>
    <xf numFmtId="1" fontId="5" fillId="7" borderId="582" xfId="0" applyNumberFormat="1" applyFont="1" applyFill="1" applyBorder="1" applyProtection="1">
      <protection locked="0"/>
    </xf>
    <xf numFmtId="1" fontId="5" fillId="7" borderId="583" xfId="0" applyNumberFormat="1" applyFont="1" applyFill="1" applyBorder="1" applyProtection="1">
      <protection locked="0"/>
    </xf>
    <xf numFmtId="1" fontId="9" fillId="0" borderId="584" xfId="0" applyNumberFormat="1" applyFont="1" applyBorder="1" applyProtection="1">
      <protection locked="0"/>
    </xf>
    <xf numFmtId="1" fontId="9" fillId="0" borderId="585" xfId="0" applyNumberFormat="1" applyFont="1" applyBorder="1" applyAlignment="1">
      <alignment vertical="center"/>
    </xf>
    <xf numFmtId="1" fontId="3" fillId="0" borderId="584" xfId="0" applyNumberFormat="1" applyFont="1" applyBorder="1"/>
    <xf numFmtId="1" fontId="3" fillId="0" borderId="586" xfId="0" applyNumberFormat="1" applyFont="1" applyBorder="1"/>
    <xf numFmtId="1" fontId="5" fillId="0" borderId="587" xfId="0" applyNumberFormat="1" applyFont="1" applyBorder="1" applyAlignment="1">
      <alignment horizontal="center" vertical="center" wrapText="1"/>
    </xf>
    <xf numFmtId="1" fontId="5" fillId="3" borderId="593" xfId="0" applyNumberFormat="1" applyFont="1" applyFill="1" applyBorder="1" applyAlignment="1">
      <alignment horizontal="center" vertical="center" wrapText="1"/>
    </xf>
    <xf numFmtId="1" fontId="5" fillId="3" borderId="590" xfId="0" applyNumberFormat="1" applyFont="1" applyFill="1" applyBorder="1" applyAlignment="1">
      <alignment horizontal="center" vertical="center" wrapText="1"/>
    </xf>
    <xf numFmtId="1" fontId="5" fillId="0" borderId="589" xfId="0" applyNumberFormat="1" applyFont="1" applyBorder="1" applyAlignment="1">
      <alignment horizontal="center" vertical="center" wrapText="1"/>
    </xf>
    <xf numFmtId="1" fontId="5" fillId="0" borderId="590" xfId="0" applyNumberFormat="1" applyFont="1" applyBorder="1" applyAlignment="1">
      <alignment horizontal="center" vertical="center" wrapText="1"/>
    </xf>
    <xf numFmtId="1" fontId="5" fillId="0" borderId="594" xfId="0" applyNumberFormat="1" applyFont="1" applyBorder="1" applyAlignment="1">
      <alignment horizontal="left" vertical="center" wrapText="1"/>
    </xf>
    <xf numFmtId="1" fontId="5" fillId="0" borderId="594" xfId="0" applyNumberFormat="1" applyFont="1" applyBorder="1"/>
    <xf numFmtId="1" fontId="5" fillId="7" borderId="595" xfId="0" applyNumberFormat="1" applyFont="1" applyFill="1" applyBorder="1" applyProtection="1">
      <protection locked="0"/>
    </xf>
    <xf numFmtId="1" fontId="5" fillId="7" borderId="594" xfId="0" applyNumberFormat="1" applyFont="1" applyFill="1" applyBorder="1" applyProtection="1">
      <protection locked="0"/>
    </xf>
    <xf numFmtId="1" fontId="5" fillId="7" borderId="596" xfId="0" applyNumberFormat="1" applyFont="1" applyFill="1" applyBorder="1" applyProtection="1">
      <protection locked="0"/>
    </xf>
    <xf numFmtId="1" fontId="5" fillId="7" borderId="597" xfId="0" applyNumberFormat="1" applyFont="1" applyFill="1" applyBorder="1" applyProtection="1">
      <protection locked="0"/>
    </xf>
    <xf numFmtId="1" fontId="5" fillId="0" borderId="593" xfId="0" applyNumberFormat="1" applyFont="1" applyBorder="1" applyAlignment="1">
      <alignment horizontal="center" vertical="center" wrapText="1"/>
    </xf>
    <xf numFmtId="1" fontId="6" fillId="0" borderId="598" xfId="0" applyNumberFormat="1" applyFont="1" applyBorder="1"/>
    <xf numFmtId="1" fontId="6" fillId="0" borderId="599" xfId="0" applyNumberFormat="1" applyFont="1" applyBorder="1"/>
    <xf numFmtId="1" fontId="5" fillId="0" borderId="599" xfId="0" applyNumberFormat="1" applyFont="1" applyBorder="1"/>
    <xf numFmtId="1" fontId="5" fillId="0" borderId="598" xfId="0" applyNumberFormat="1" applyFont="1" applyBorder="1"/>
    <xf numFmtId="1" fontId="5" fillId="3" borderId="601" xfId="0" applyNumberFormat="1" applyFont="1" applyFill="1" applyBorder="1" applyAlignment="1">
      <alignment vertical="center" wrapText="1"/>
    </xf>
    <xf numFmtId="1" fontId="5" fillId="6" borderId="602" xfId="0" applyNumberFormat="1" applyFont="1" applyFill="1" applyBorder="1" applyAlignment="1">
      <alignment vertical="center"/>
    </xf>
    <xf numFmtId="1" fontId="5" fillId="7" borderId="602" xfId="0" applyNumberFormat="1" applyFont="1" applyFill="1" applyBorder="1" applyProtection="1">
      <protection locked="0"/>
    </xf>
    <xf numFmtId="1" fontId="5" fillId="7" borderId="603" xfId="0" applyNumberFormat="1" applyFont="1" applyFill="1" applyBorder="1" applyProtection="1">
      <protection locked="0"/>
    </xf>
    <xf numFmtId="1" fontId="5" fillId="0" borderId="602" xfId="0" applyNumberFormat="1" applyFont="1" applyBorder="1" applyAlignment="1">
      <alignment horizontal="center" vertical="center"/>
    </xf>
    <xf numFmtId="1" fontId="3" fillId="0" borderId="604" xfId="0" applyNumberFormat="1" applyFont="1" applyBorder="1"/>
    <xf numFmtId="1" fontId="3" fillId="5" borderId="604" xfId="0" applyNumberFormat="1" applyFont="1" applyFill="1" applyBorder="1" applyProtection="1">
      <protection locked="0"/>
    </xf>
    <xf numFmtId="1" fontId="3" fillId="4" borderId="604" xfId="0" applyNumberFormat="1" applyFont="1" applyFill="1" applyBorder="1" applyProtection="1">
      <protection locked="0"/>
    </xf>
    <xf numFmtId="1" fontId="5" fillId="3" borderId="605" xfId="0" applyNumberFormat="1" applyFont="1" applyFill="1" applyBorder="1"/>
    <xf numFmtId="1" fontId="5" fillId="7" borderId="606" xfId="0" applyNumberFormat="1" applyFont="1" applyFill="1" applyBorder="1" applyProtection="1">
      <protection locked="0"/>
    </xf>
    <xf numFmtId="1" fontId="5" fillId="7" borderId="607" xfId="0" applyNumberFormat="1" applyFont="1" applyFill="1" applyBorder="1" applyProtection="1">
      <protection locked="0"/>
    </xf>
    <xf numFmtId="1" fontId="5" fillId="0" borderId="603" xfId="0" applyNumberFormat="1" applyFont="1" applyBorder="1" applyAlignment="1">
      <alignment horizontal="left" vertical="center" wrapText="1"/>
    </xf>
    <xf numFmtId="1" fontId="5" fillId="3" borderId="607" xfId="0" applyNumberFormat="1" applyFont="1" applyFill="1" applyBorder="1" applyAlignment="1">
      <alignment horizontal="right" wrapText="1"/>
    </xf>
    <xf numFmtId="1" fontId="5" fillId="7" borderId="608" xfId="0" applyNumberFormat="1" applyFont="1" applyFill="1" applyBorder="1" applyProtection="1">
      <protection locked="0"/>
    </xf>
    <xf numFmtId="1" fontId="5" fillId="7" borderId="609" xfId="0" applyNumberFormat="1" applyFont="1" applyFill="1" applyBorder="1" applyProtection="1">
      <protection locked="0"/>
    </xf>
    <xf numFmtId="1" fontId="5" fillId="0" borderId="608" xfId="0" applyNumberFormat="1" applyFont="1" applyBorder="1"/>
    <xf numFmtId="1" fontId="5" fillId="10" borderId="611" xfId="0" applyNumberFormat="1" applyFont="1" applyFill="1" applyBorder="1" applyAlignment="1">
      <alignment horizontal="right"/>
    </xf>
    <xf numFmtId="1" fontId="15" fillId="0" borderId="613" xfId="0" applyNumberFormat="1" applyFont="1" applyBorder="1"/>
    <xf numFmtId="1" fontId="5" fillId="11" borderId="611" xfId="0" applyNumberFormat="1" applyFont="1" applyFill="1" applyBorder="1" applyProtection="1">
      <protection locked="0"/>
    </xf>
    <xf numFmtId="1" fontId="5" fillId="11" borderId="614" xfId="0" applyNumberFormat="1" applyFont="1" applyFill="1" applyBorder="1" applyProtection="1">
      <protection locked="0"/>
    </xf>
    <xf numFmtId="1" fontId="5" fillId="11" borderId="615" xfId="0" applyNumberFormat="1" applyFont="1" applyFill="1" applyBorder="1" applyProtection="1">
      <protection locked="0"/>
    </xf>
    <xf numFmtId="1" fontId="15" fillId="0" borderId="616" xfId="0" applyNumberFormat="1" applyFont="1" applyBorder="1"/>
    <xf numFmtId="1" fontId="5" fillId="0" borderId="617" xfId="0" applyNumberFormat="1" applyFont="1" applyBorder="1" applyAlignment="1">
      <alignment horizontal="center" vertical="center" wrapText="1"/>
    </xf>
    <xf numFmtId="1" fontId="5" fillId="0" borderId="618" xfId="0" applyNumberFormat="1" applyFont="1" applyBorder="1" applyAlignment="1">
      <alignment horizontal="center" vertical="center" wrapText="1"/>
    </xf>
    <xf numFmtId="1" fontId="5" fillId="10" borderId="614" xfId="0" applyNumberFormat="1" applyFont="1" applyFill="1" applyBorder="1" applyAlignment="1">
      <alignment horizontal="right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52" xfId="0" applyNumberFormat="1" applyFont="1" applyBorder="1" applyAlignment="1">
      <alignment horizontal="left" vertical="center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15" xfId="0" applyNumberFormat="1" applyFont="1" applyBorder="1" applyAlignment="1">
      <alignment horizontal="center" vertical="center" wrapText="1"/>
    </xf>
    <xf numFmtId="1" fontId="5" fillId="0" borderId="602" xfId="0" applyNumberFormat="1" applyFont="1" applyBorder="1" applyAlignment="1">
      <alignment horizontal="center" vertical="center"/>
    </xf>
    <xf numFmtId="1" fontId="5" fillId="0" borderId="620" xfId="0" applyNumberFormat="1" applyFont="1" applyBorder="1" applyAlignment="1">
      <alignment horizontal="center" vertical="center" wrapText="1"/>
    </xf>
    <xf numFmtId="1" fontId="5" fillId="0" borderId="619" xfId="0" applyNumberFormat="1" applyFont="1" applyBorder="1" applyAlignment="1">
      <alignment horizontal="center" vertical="center" wrapText="1"/>
    </xf>
    <xf numFmtId="1" fontId="2" fillId="0" borderId="612" xfId="0" applyNumberFormat="1" applyFont="1" applyBorder="1"/>
    <xf numFmtId="1" fontId="5" fillId="0" borderId="593" xfId="0" applyNumberFormat="1" applyFont="1" applyBorder="1"/>
    <xf numFmtId="1" fontId="5" fillId="0" borderId="620" xfId="0" applyNumberFormat="1" applyFont="1" applyBorder="1"/>
    <xf numFmtId="1" fontId="5" fillId="0" borderId="589" xfId="0" applyNumberFormat="1" applyFont="1" applyBorder="1"/>
    <xf numFmtId="1" fontId="5" fillId="7" borderId="593" xfId="0" applyNumberFormat="1" applyFont="1" applyFill="1" applyBorder="1" applyProtection="1">
      <protection locked="0"/>
    </xf>
    <xf numFmtId="1" fontId="5" fillId="7" borderId="589" xfId="0" applyNumberFormat="1" applyFont="1" applyFill="1" applyBorder="1" applyProtection="1">
      <protection locked="0"/>
    </xf>
    <xf numFmtId="1" fontId="5" fillId="7" borderId="621" xfId="0" applyNumberFormat="1" applyFont="1" applyFill="1" applyBorder="1" applyProtection="1">
      <protection locked="0"/>
    </xf>
    <xf numFmtId="1" fontId="5" fillId="7" borderId="587" xfId="0" applyNumberFormat="1" applyFont="1" applyFill="1" applyBorder="1" applyProtection="1">
      <protection locked="0"/>
    </xf>
    <xf numFmtId="1" fontId="5" fillId="7" borderId="622" xfId="0" applyNumberFormat="1" applyFont="1" applyFill="1" applyBorder="1" applyProtection="1">
      <protection locked="0"/>
    </xf>
    <xf numFmtId="1" fontId="5" fillId="7" borderId="623" xfId="0" applyNumberFormat="1" applyFont="1" applyFill="1" applyBorder="1" applyProtection="1">
      <protection locked="0"/>
    </xf>
    <xf numFmtId="1" fontId="5" fillId="7" borderId="620" xfId="0" applyNumberFormat="1" applyFont="1" applyFill="1" applyBorder="1" applyProtection="1">
      <protection locked="0"/>
    </xf>
    <xf numFmtId="1" fontId="5" fillId="7" borderId="601" xfId="0" applyNumberFormat="1" applyFont="1" applyFill="1" applyBorder="1" applyProtection="1">
      <protection locked="0"/>
    </xf>
    <xf numFmtId="1" fontId="5" fillId="3" borderId="607" xfId="0" applyNumberFormat="1" applyFont="1" applyFill="1" applyBorder="1" applyAlignment="1">
      <alignment vertical="center" wrapText="1"/>
    </xf>
    <xf numFmtId="1" fontId="5" fillId="8" borderId="606" xfId="0" applyNumberFormat="1" applyFont="1" applyFill="1" applyBorder="1"/>
    <xf numFmtId="1" fontId="5" fillId="8" borderId="608" xfId="0" applyNumberFormat="1" applyFont="1" applyFill="1" applyBorder="1"/>
    <xf numFmtId="1" fontId="5" fillId="0" borderId="621" xfId="0" applyNumberFormat="1" applyFont="1" applyBorder="1"/>
    <xf numFmtId="1" fontId="5" fillId="0" borderId="587" xfId="0" applyNumberFormat="1" applyFont="1" applyBorder="1"/>
    <xf numFmtId="1" fontId="5" fillId="0" borderId="622" xfId="0" applyNumberFormat="1" applyFont="1" applyBorder="1"/>
    <xf numFmtId="1" fontId="5" fillId="0" borderId="623" xfId="0" applyNumberFormat="1" applyFont="1" applyBorder="1"/>
    <xf numFmtId="1" fontId="5" fillId="0" borderId="613" xfId="0" applyNumberFormat="1" applyFont="1" applyBorder="1" applyAlignment="1">
      <alignment vertical="center" wrapText="1"/>
    </xf>
    <xf numFmtId="1" fontId="5" fillId="0" borderId="623" xfId="0" applyNumberFormat="1" applyFont="1" applyBorder="1" applyAlignment="1">
      <alignment horizontal="center" vertical="center" wrapText="1"/>
    </xf>
    <xf numFmtId="1" fontId="5" fillId="7" borderId="593" xfId="0" applyNumberFormat="1" applyFont="1" applyFill="1" applyBorder="1" applyAlignment="1" applyProtection="1">
      <alignment horizontal="right"/>
      <protection locked="0"/>
    </xf>
    <xf numFmtId="1" fontId="5" fillId="7" borderId="621" xfId="0" applyNumberFormat="1" applyFont="1" applyFill="1" applyBorder="1" applyAlignment="1" applyProtection="1">
      <alignment horizontal="right"/>
      <protection locked="0"/>
    </xf>
    <xf numFmtId="1" fontId="5" fillId="7" borderId="589" xfId="0" applyNumberFormat="1" applyFont="1" applyFill="1" applyBorder="1" applyAlignment="1" applyProtection="1">
      <alignment horizontal="right"/>
      <protection locked="0"/>
    </xf>
    <xf numFmtId="1" fontId="5" fillId="7" borderId="623" xfId="0" applyNumberFormat="1" applyFont="1" applyFill="1" applyBorder="1" applyAlignment="1" applyProtection="1">
      <alignment horizontal="right"/>
      <protection locked="0"/>
    </xf>
    <xf numFmtId="1" fontId="5" fillId="7" borderId="619" xfId="0" applyNumberFormat="1" applyFont="1" applyFill="1" applyBorder="1" applyAlignment="1" applyProtection="1">
      <alignment horizontal="right"/>
      <protection locked="0"/>
    </xf>
    <xf numFmtId="1" fontId="5" fillId="7" borderId="624" xfId="0" applyNumberFormat="1" applyFont="1" applyFill="1" applyBorder="1" applyAlignment="1" applyProtection="1">
      <alignment horizontal="right"/>
      <protection locked="0"/>
    </xf>
    <xf numFmtId="1" fontId="5" fillId="0" borderId="613" xfId="0" applyNumberFormat="1" applyFont="1" applyBorder="1" applyAlignment="1">
      <alignment horizontal="right" vertical="center"/>
    </xf>
    <xf numFmtId="1" fontId="5" fillId="7" borderId="606" xfId="0" applyNumberFormat="1" applyFont="1" applyFill="1" applyBorder="1" applyAlignment="1" applyProtection="1">
      <alignment horizontal="right"/>
      <protection locked="0"/>
    </xf>
    <xf numFmtId="1" fontId="5" fillId="7" borderId="608" xfId="0" applyNumberFormat="1" applyFont="1" applyFill="1" applyBorder="1" applyAlignment="1" applyProtection="1">
      <alignment horizontal="right"/>
      <protection locked="0"/>
    </xf>
    <xf numFmtId="1" fontId="5" fillId="3" borderId="587" xfId="0" applyNumberFormat="1" applyFont="1" applyFill="1" applyBorder="1" applyAlignment="1">
      <alignment wrapText="1"/>
    </xf>
    <xf numFmtId="1" fontId="5" fillId="3" borderId="593" xfId="0" applyNumberFormat="1" applyFont="1" applyFill="1" applyBorder="1" applyAlignment="1">
      <alignment horizontal="right" wrapText="1"/>
    </xf>
    <xf numFmtId="1" fontId="5" fillId="0" borderId="612" xfId="0" applyNumberFormat="1" applyFont="1" applyBorder="1" applyAlignment="1">
      <alignment horizontal="center" vertical="center"/>
    </xf>
    <xf numFmtId="1" fontId="5" fillId="0" borderId="612" xfId="0" applyNumberFormat="1" applyFont="1" applyBorder="1" applyAlignment="1">
      <alignment horizontal="center" vertical="center" wrapText="1"/>
    </xf>
    <xf numFmtId="1" fontId="5" fillId="3" borderId="612" xfId="0" applyNumberFormat="1" applyFont="1" applyFill="1" applyBorder="1"/>
    <xf numFmtId="1" fontId="5" fillId="0" borderId="587" xfId="0" applyNumberFormat="1" applyFont="1" applyBorder="1" applyAlignment="1">
      <alignment horizontal="center" vertical="center"/>
    </xf>
    <xf numFmtId="1" fontId="5" fillId="3" borderId="620" xfId="0" applyNumberFormat="1" applyFont="1" applyFill="1" applyBorder="1" applyAlignment="1">
      <alignment horizontal="center" vertical="center" wrapText="1"/>
    </xf>
    <xf numFmtId="1" fontId="5" fillId="3" borderId="589" xfId="0" applyNumberFormat="1" applyFont="1" applyFill="1" applyBorder="1" applyAlignment="1">
      <alignment horizontal="center" vertical="center" wrapText="1"/>
    </xf>
    <xf numFmtId="1" fontId="5" fillId="0" borderId="625" xfId="0" applyNumberFormat="1" applyFont="1" applyBorder="1"/>
    <xf numFmtId="1" fontId="5" fillId="0" borderId="587" xfId="0" applyNumberFormat="1" applyFont="1" applyBorder="1" applyAlignment="1">
      <alignment horizontal="left" vertical="center"/>
    </xf>
    <xf numFmtId="1" fontId="5" fillId="3" borderId="593" xfId="0" applyNumberFormat="1" applyFont="1" applyFill="1" applyBorder="1"/>
    <xf numFmtId="1" fontId="5" fillId="3" borderId="620" xfId="0" applyNumberFormat="1" applyFont="1" applyFill="1" applyBorder="1"/>
    <xf numFmtId="1" fontId="5" fillId="3" borderId="589" xfId="0" applyNumberFormat="1" applyFont="1" applyFill="1" applyBorder="1"/>
    <xf numFmtId="1" fontId="5" fillId="3" borderId="612" xfId="0" applyNumberFormat="1" applyFont="1" applyFill="1" applyBorder="1" applyAlignment="1">
      <alignment horizontal="center" vertical="center"/>
    </xf>
    <xf numFmtId="1" fontId="5" fillId="3" borderId="613" xfId="0" applyNumberFormat="1" applyFont="1" applyFill="1" applyBorder="1" applyAlignment="1">
      <alignment horizontal="left"/>
    </xf>
    <xf numFmtId="1" fontId="5" fillId="3" borderId="623" xfId="0" applyNumberFormat="1" applyFont="1" applyFill="1" applyBorder="1"/>
    <xf numFmtId="1" fontId="5" fillId="3" borderId="625" xfId="0" applyNumberFormat="1" applyFont="1" applyFill="1" applyBorder="1" applyAlignment="1">
      <alignment vertical="center" wrapText="1"/>
    </xf>
    <xf numFmtId="1" fontId="5" fillId="3" borderId="613" xfId="0" applyNumberFormat="1" applyFont="1" applyFill="1" applyBorder="1"/>
    <xf numFmtId="1" fontId="5" fillId="0" borderId="627" xfId="0" applyNumberFormat="1" applyFont="1" applyBorder="1" applyAlignment="1">
      <alignment horizontal="center" vertical="center" wrapText="1"/>
    </xf>
    <xf numFmtId="1" fontId="5" fillId="3" borderId="625" xfId="0" applyNumberFormat="1" applyFont="1" applyFill="1" applyBorder="1" applyAlignment="1">
      <alignment vertical="center"/>
    </xf>
    <xf numFmtId="1" fontId="3" fillId="6" borderId="628" xfId="0" applyNumberFormat="1" applyFont="1" applyFill="1" applyBorder="1"/>
    <xf numFmtId="1" fontId="9" fillId="0" borderId="629" xfId="0" applyNumberFormat="1" applyFont="1" applyBorder="1" applyProtection="1">
      <protection locked="0"/>
    </xf>
    <xf numFmtId="1" fontId="9" fillId="0" borderId="630" xfId="0" applyNumberFormat="1" applyFont="1" applyBorder="1" applyAlignment="1">
      <alignment vertical="center"/>
    </xf>
    <xf numFmtId="1" fontId="3" fillId="0" borderId="629" xfId="0" applyNumberFormat="1" applyFont="1" applyBorder="1"/>
    <xf numFmtId="1" fontId="3" fillId="0" borderId="631" xfId="0" applyNumberFormat="1" applyFont="1" applyBorder="1"/>
    <xf numFmtId="1" fontId="5" fillId="3" borderId="612" xfId="0" applyNumberFormat="1" applyFont="1" applyFill="1" applyBorder="1" applyAlignment="1">
      <alignment horizontal="center" vertical="center" wrapText="1"/>
    </xf>
    <xf numFmtId="1" fontId="5" fillId="0" borderId="613" xfId="0" applyNumberFormat="1" applyFont="1" applyBorder="1" applyAlignment="1">
      <alignment horizontal="left" vertical="center" wrapText="1"/>
    </xf>
    <xf numFmtId="1" fontId="5" fillId="0" borderId="613" xfId="0" applyNumberFormat="1" applyFont="1" applyBorder="1"/>
    <xf numFmtId="1" fontId="5" fillId="7" borderId="613" xfId="0" applyNumberFormat="1" applyFont="1" applyFill="1" applyBorder="1" applyProtection="1">
      <protection locked="0"/>
    </xf>
    <xf numFmtId="1" fontId="5" fillId="0" borderId="612" xfId="0" applyNumberFormat="1" applyFont="1" applyBorder="1" applyAlignment="1">
      <alignment vertical="center" wrapText="1"/>
    </xf>
    <xf numFmtId="1" fontId="5" fillId="0" borderId="612" xfId="0" applyNumberFormat="1" applyFont="1" applyBorder="1" applyAlignment="1">
      <alignment horizontal="left" vertical="center" wrapText="1"/>
    </xf>
    <xf numFmtId="1" fontId="6" fillId="0" borderId="632" xfId="0" applyNumberFormat="1" applyFont="1" applyBorder="1"/>
    <xf numFmtId="1" fontId="6" fillId="0" borderId="633" xfId="0" applyNumberFormat="1" applyFont="1" applyBorder="1"/>
    <xf numFmtId="1" fontId="5" fillId="0" borderId="633" xfId="0" applyNumberFormat="1" applyFont="1" applyBorder="1"/>
    <xf numFmtId="1" fontId="5" fillId="0" borderId="632" xfId="0" applyNumberFormat="1" applyFont="1" applyBorder="1"/>
    <xf numFmtId="1" fontId="3" fillId="6" borderId="634" xfId="0" applyNumberFormat="1" applyFont="1" applyFill="1" applyBorder="1"/>
    <xf numFmtId="1" fontId="5" fillId="3" borderId="635" xfId="0" applyNumberFormat="1" applyFont="1" applyFill="1" applyBorder="1" applyAlignment="1">
      <alignment horizontal="center" vertical="center" wrapText="1"/>
    </xf>
    <xf numFmtId="1" fontId="5" fillId="3" borderId="636" xfId="0" applyNumberFormat="1" applyFont="1" applyFill="1" applyBorder="1" applyAlignment="1">
      <alignment horizontal="center" vertical="center" wrapText="1"/>
    </xf>
    <xf numFmtId="1" fontId="5" fillId="0" borderId="637" xfId="0" applyNumberFormat="1" applyFont="1" applyBorder="1" applyAlignment="1">
      <alignment horizontal="center" vertical="center" wrapText="1"/>
    </xf>
    <xf numFmtId="1" fontId="5" fillId="3" borderId="587" xfId="0" applyNumberFormat="1" applyFont="1" applyFill="1" applyBorder="1" applyAlignment="1">
      <alignment horizontal="left" wrapText="1"/>
    </xf>
    <xf numFmtId="1" fontId="5" fillId="3" borderId="635" xfId="0" applyNumberFormat="1" applyFont="1" applyFill="1" applyBorder="1" applyAlignment="1">
      <alignment horizontal="right" wrapText="1"/>
    </xf>
    <xf numFmtId="1" fontId="5" fillId="3" borderId="636" xfId="0" applyNumberFormat="1" applyFont="1" applyFill="1" applyBorder="1" applyAlignment="1">
      <alignment horizontal="right" wrapText="1"/>
    </xf>
    <xf numFmtId="1" fontId="5" fillId="0" borderId="589" xfId="0" applyNumberFormat="1" applyFont="1" applyBorder="1" applyAlignment="1">
      <alignment horizontal="right"/>
    </xf>
    <xf numFmtId="1" fontId="5" fillId="7" borderId="635" xfId="0" applyNumberFormat="1" applyFont="1" applyFill="1" applyBorder="1" applyProtection="1">
      <protection locked="0"/>
    </xf>
    <xf numFmtId="1" fontId="5" fillId="7" borderId="638" xfId="0" applyNumberFormat="1" applyFont="1" applyFill="1" applyBorder="1" applyProtection="1">
      <protection locked="0"/>
    </xf>
    <xf numFmtId="1" fontId="5" fillId="7" borderId="639" xfId="0" applyNumberFormat="1" applyFont="1" applyFill="1" applyBorder="1" applyProtection="1">
      <protection locked="0"/>
    </xf>
    <xf numFmtId="1" fontId="5" fillId="7" borderId="588" xfId="0" applyNumberFormat="1" applyFont="1" applyFill="1" applyBorder="1" applyProtection="1">
      <protection locked="0"/>
    </xf>
    <xf numFmtId="1" fontId="5" fillId="7" borderId="637" xfId="0" applyNumberFormat="1" applyFont="1" applyFill="1" applyBorder="1" applyProtection="1">
      <protection locked="0"/>
    </xf>
    <xf numFmtId="1" fontId="5" fillId="3" borderId="606" xfId="0" applyNumberFormat="1" applyFont="1" applyFill="1" applyBorder="1" applyAlignment="1">
      <alignment horizontal="right" wrapText="1"/>
    </xf>
    <xf numFmtId="1" fontId="5" fillId="0" borderId="637" xfId="0" applyNumberFormat="1" applyFont="1" applyBorder="1" applyAlignment="1">
      <alignment horizontal="center"/>
    </xf>
    <xf numFmtId="1" fontId="5" fillId="3" borderId="620" xfId="0" applyNumberFormat="1" applyFont="1" applyFill="1" applyBorder="1" applyAlignment="1">
      <alignment horizontal="right" wrapText="1"/>
    </xf>
    <xf numFmtId="1" fontId="5" fillId="0" borderId="588" xfId="0" applyNumberFormat="1" applyFont="1" applyBorder="1"/>
    <xf numFmtId="1" fontId="5" fillId="0" borderId="638" xfId="0" applyNumberFormat="1" applyFont="1" applyBorder="1"/>
    <xf numFmtId="1" fontId="5" fillId="0" borderId="635" xfId="0" applyNumberFormat="1" applyFont="1" applyBorder="1"/>
    <xf numFmtId="1" fontId="5" fillId="0" borderId="637" xfId="0" applyNumberFormat="1" applyFont="1" applyBorder="1"/>
    <xf numFmtId="1" fontId="5" fillId="3" borderId="601" xfId="0" applyNumberFormat="1" applyFont="1" applyFill="1" applyBorder="1" applyAlignment="1">
      <alignment horizontal="right" wrapText="1"/>
    </xf>
    <xf numFmtId="1" fontId="5" fillId="0" borderId="606" xfId="0" applyNumberFormat="1" applyFont="1" applyBorder="1" applyAlignment="1">
      <alignment horizontal="right"/>
    </xf>
    <xf numFmtId="1" fontId="5" fillId="0" borderId="637" xfId="0" applyNumberFormat="1" applyFont="1" applyBorder="1" applyAlignment="1">
      <alignment horizontal="center" vertical="center"/>
    </xf>
    <xf numFmtId="0" fontId="5" fillId="0" borderId="635" xfId="0" applyFont="1" applyBorder="1" applyAlignment="1">
      <alignment horizontal="center" vertical="center" wrapText="1"/>
    </xf>
    <xf numFmtId="0" fontId="5" fillId="0" borderId="620" xfId="0" applyFont="1" applyBorder="1" applyAlignment="1">
      <alignment horizontal="center" vertical="center" wrapText="1"/>
    </xf>
    <xf numFmtId="49" fontId="5" fillId="0" borderId="620" xfId="0" applyNumberFormat="1" applyFont="1" applyBorder="1" applyAlignment="1">
      <alignment horizontal="center" vertical="center" wrapText="1"/>
    </xf>
    <xf numFmtId="0" fontId="5" fillId="0" borderId="589" xfId="0" applyFont="1" applyBorder="1" applyAlignment="1">
      <alignment horizontal="center" vertical="center"/>
    </xf>
    <xf numFmtId="0" fontId="5" fillId="0" borderId="637" xfId="0" applyFont="1" applyBorder="1" applyAlignment="1">
      <alignment horizontal="center" vertical="center" wrapText="1"/>
    </xf>
    <xf numFmtId="0" fontId="5" fillId="0" borderId="589" xfId="0" applyFont="1" applyBorder="1" applyAlignment="1">
      <alignment horizontal="center" vertical="center" wrapText="1"/>
    </xf>
    <xf numFmtId="0" fontId="13" fillId="0" borderId="637" xfId="0" applyFont="1" applyBorder="1" applyAlignment="1">
      <alignment vertical="center" wrapText="1"/>
    </xf>
    <xf numFmtId="1" fontId="5" fillId="0" borderId="637" xfId="0" applyNumberFormat="1" applyFont="1" applyBorder="1" applyAlignment="1">
      <alignment horizontal="right" vertical="center" wrapText="1"/>
    </xf>
    <xf numFmtId="1" fontId="5" fillId="10" borderId="641" xfId="0" applyNumberFormat="1" applyFont="1" applyFill="1" applyBorder="1" applyAlignment="1">
      <alignment horizontal="right"/>
    </xf>
    <xf numFmtId="1" fontId="15" fillId="0" borderId="643" xfId="0" applyNumberFormat="1" applyFont="1" applyBorder="1"/>
    <xf numFmtId="1" fontId="5" fillId="11" borderId="641" xfId="0" applyNumberFormat="1" applyFont="1" applyFill="1" applyBorder="1" applyProtection="1">
      <protection locked="0"/>
    </xf>
    <xf numFmtId="1" fontId="5" fillId="11" borderId="644" xfId="0" applyNumberFormat="1" applyFont="1" applyFill="1" applyBorder="1" applyProtection="1">
      <protection locked="0"/>
    </xf>
    <xf numFmtId="1" fontId="5" fillId="11" borderId="645" xfId="0" applyNumberFormat="1" applyFont="1" applyFill="1" applyBorder="1" applyProtection="1">
      <protection locked="0"/>
    </xf>
    <xf numFmtId="1" fontId="15" fillId="0" borderId="646" xfId="0" applyNumberFormat="1" applyFont="1" applyBorder="1"/>
    <xf numFmtId="1" fontId="5" fillId="11" borderId="647" xfId="0" applyNumberFormat="1" applyFont="1" applyFill="1" applyBorder="1" applyProtection="1">
      <protection locked="0"/>
    </xf>
    <xf numFmtId="1" fontId="5" fillId="11" borderId="648" xfId="0" applyNumberFormat="1" applyFont="1" applyFill="1" applyBorder="1" applyProtection="1">
      <protection locked="0"/>
    </xf>
    <xf numFmtId="1" fontId="5" fillId="0" borderId="649" xfId="0" applyNumberFormat="1" applyFont="1" applyBorder="1" applyAlignment="1">
      <alignment horizontal="center" vertical="center" wrapText="1"/>
    </xf>
    <xf numFmtId="1" fontId="5" fillId="0" borderId="650" xfId="0" applyNumberFormat="1" applyFont="1" applyBorder="1" applyAlignment="1">
      <alignment horizontal="center" vertical="center" wrapText="1"/>
    </xf>
    <xf numFmtId="1" fontId="5" fillId="0" borderId="651" xfId="0" applyNumberFormat="1" applyFont="1" applyBorder="1" applyAlignment="1">
      <alignment horizontal="center" vertical="center" wrapText="1"/>
    </xf>
    <xf numFmtId="1" fontId="5" fillId="10" borderId="644" xfId="0" applyNumberFormat="1" applyFont="1" applyFill="1" applyBorder="1" applyAlignment="1">
      <alignment horizontal="right"/>
    </xf>
    <xf numFmtId="1" fontId="15" fillId="0" borderId="223" xfId="0" applyNumberFormat="1" applyFont="1" applyBorder="1" applyAlignment="1">
      <alignment horizontal="center" vertical="center" wrapText="1"/>
    </xf>
    <xf numFmtId="1" fontId="15" fillId="0" borderId="230" xfId="0" applyNumberFormat="1" applyFont="1" applyBorder="1" applyAlignment="1">
      <alignment horizontal="center" vertical="center" wrapText="1"/>
    </xf>
    <xf numFmtId="0" fontId="14" fillId="0" borderId="230" xfId="0" applyFont="1" applyBorder="1"/>
    <xf numFmtId="0" fontId="14" fillId="0" borderId="235" xfId="0" applyFont="1" applyBorder="1"/>
    <xf numFmtId="1" fontId="5" fillId="0" borderId="121" xfId="0" applyNumberFormat="1" applyFont="1" applyBorder="1" applyAlignment="1">
      <alignment horizontal="center" vertical="center"/>
    </xf>
    <xf numFmtId="0" fontId="14" fillId="0" borderId="122" xfId="0" applyFont="1" applyBorder="1"/>
    <xf numFmtId="1" fontId="5" fillId="0" borderId="121" xfId="0" applyNumberFormat="1" applyFont="1" applyBorder="1" applyAlignment="1">
      <alignment horizontal="center" vertical="center" wrapText="1"/>
    </xf>
    <xf numFmtId="1" fontId="5" fillId="0" borderId="113" xfId="0" applyNumberFormat="1" applyFont="1" applyBorder="1" applyAlignment="1">
      <alignment horizontal="center" vertical="center"/>
    </xf>
    <xf numFmtId="0" fontId="14" fillId="0" borderId="118" xfId="0" applyFont="1" applyBorder="1"/>
    <xf numFmtId="1" fontId="5" fillId="0" borderId="216" xfId="0" applyNumberFormat="1" applyFont="1" applyBorder="1" applyAlignment="1">
      <alignment horizontal="center" vertical="center"/>
    </xf>
    <xf numFmtId="0" fontId="14" fillId="0" borderId="217" xfId="0" applyFont="1" applyBorder="1"/>
    <xf numFmtId="1" fontId="5" fillId="0" borderId="115" xfId="0" applyNumberFormat="1" applyFont="1" applyBorder="1" applyAlignment="1">
      <alignment horizontal="center" vertical="center" wrapText="1"/>
    </xf>
    <xf numFmtId="0" fontId="14" fillId="0" borderId="115" xfId="0" applyFont="1" applyBorder="1"/>
    <xf numFmtId="0" fontId="14" fillId="0" borderId="0" xfId="0" applyFont="1" applyBorder="1"/>
    <xf numFmtId="0" fontId="13" fillId="0" borderId="0" xfId="0" applyFont="1"/>
    <xf numFmtId="0" fontId="14" fillId="0" borderId="120" xfId="0" applyFont="1" applyBorder="1"/>
    <xf numFmtId="1" fontId="5" fillId="0" borderId="189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190" xfId="0" applyNumberFormat="1" applyFont="1" applyBorder="1" applyAlignment="1">
      <alignment horizontal="center" vertical="center" wrapText="1"/>
    </xf>
    <xf numFmtId="1" fontId="5" fillId="0" borderId="117" xfId="0" applyNumberFormat="1" applyFont="1" applyBorder="1" applyAlignment="1">
      <alignment horizontal="center" vertical="center" wrapText="1"/>
    </xf>
    <xf numFmtId="1" fontId="5" fillId="0" borderId="119" xfId="0" applyNumberFormat="1" applyFont="1" applyBorder="1" applyAlignment="1">
      <alignment horizontal="center" vertical="center" wrapText="1"/>
    </xf>
    <xf numFmtId="0" fontId="14" fillId="0" borderId="192" xfId="0" applyFont="1" applyBorder="1"/>
    <xf numFmtId="0" fontId="14" fillId="0" borderId="131" xfId="0" applyFont="1" applyBorder="1"/>
    <xf numFmtId="1" fontId="15" fillId="0" borderId="2" xfId="0" applyNumberFormat="1" applyFont="1" applyBorder="1" applyAlignment="1">
      <alignment horizontal="center" vertical="center" wrapText="1"/>
    </xf>
    <xf numFmtId="0" fontId="14" fillId="0" borderId="11" xfId="0" applyFont="1" applyBorder="1"/>
    <xf numFmtId="0" fontId="14" fillId="0" borderId="88" xfId="0" applyFont="1" applyBorder="1"/>
    <xf numFmtId="1" fontId="15" fillId="0" borderId="113" xfId="0" applyNumberFormat="1" applyFont="1" applyBorder="1" applyAlignment="1">
      <alignment horizontal="center" vertical="center" wrapText="1"/>
    </xf>
    <xf numFmtId="0" fontId="14" fillId="0" borderId="124" xfId="0" applyFont="1" applyBorder="1"/>
    <xf numFmtId="1" fontId="5" fillId="0" borderId="191" xfId="0" applyNumberFormat="1" applyFont="1" applyBorder="1" applyAlignment="1">
      <alignment horizontal="center" vertical="center" wrapText="1"/>
    </xf>
    <xf numFmtId="1" fontId="15" fillId="0" borderId="113" xfId="0" applyNumberFormat="1" applyFont="1" applyBorder="1" applyAlignment="1">
      <alignment horizontal="center" wrapText="1"/>
    </xf>
    <xf numFmtId="1" fontId="15" fillId="0" borderId="118" xfId="0" applyNumberFormat="1" applyFont="1" applyBorder="1" applyAlignment="1">
      <alignment horizontal="center" wrapText="1"/>
    </xf>
    <xf numFmtId="1" fontId="15" fillId="0" borderId="157" xfId="0" applyNumberFormat="1" applyFont="1" applyBorder="1" applyAlignment="1">
      <alignment horizontal="center" vertical="center" wrapText="1"/>
    </xf>
    <xf numFmtId="0" fontId="14" fillId="0" borderId="157" xfId="0" applyFont="1" applyBorder="1"/>
    <xf numFmtId="1" fontId="15" fillId="0" borderId="118" xfId="0" applyNumberFormat="1" applyFont="1" applyBorder="1" applyAlignment="1">
      <alignment horizontal="center" vertical="center" wrapText="1"/>
    </xf>
    <xf numFmtId="1" fontId="5" fillId="0" borderId="114" xfId="0" applyNumberFormat="1" applyFont="1" applyBorder="1" applyAlignment="1">
      <alignment horizontal="center" vertical="center"/>
    </xf>
    <xf numFmtId="0" fontId="14" fillId="0" borderId="119" xfId="0" applyFont="1" applyBorder="1"/>
    <xf numFmtId="0" fontId="14" fillId="0" borderId="121" xfId="0" applyFont="1" applyBorder="1"/>
    <xf numFmtId="1" fontId="5" fillId="0" borderId="3" xfId="0" applyNumberFormat="1" applyFont="1" applyBorder="1" applyAlignment="1">
      <alignment horizontal="center" vertical="center" wrapText="1"/>
    </xf>
    <xf numFmtId="0" fontId="14" fillId="0" borderId="4" xfId="0" applyFont="1" applyBorder="1"/>
    <xf numFmtId="0" fontId="14" fillId="0" borderId="5" xfId="0" applyFont="1" applyBorder="1"/>
    <xf numFmtId="0" fontId="14" fillId="0" borderId="12" xfId="0" applyFont="1" applyBorder="1"/>
    <xf numFmtId="0" fontId="14" fillId="0" borderId="13" xfId="0" applyFont="1" applyBorder="1"/>
    <xf numFmtId="0" fontId="14" fillId="0" borderId="125" xfId="0" applyFont="1" applyBorder="1"/>
    <xf numFmtId="1" fontId="5" fillId="0" borderId="114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116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5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16" xfId="0" applyNumberFormat="1" applyFont="1" applyBorder="1" applyAlignment="1">
      <alignment horizontal="center" vertical="center" wrapText="1"/>
    </xf>
    <xf numFmtId="0" fontId="14" fillId="0" borderId="123" xfId="0" applyFont="1" applyBorder="1"/>
    <xf numFmtId="1" fontId="5" fillId="0" borderId="2" xfId="0" applyNumberFormat="1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6" xfId="0" applyNumberFormat="1" applyFont="1" applyBorder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3" borderId="7" xfId="0" applyNumberFormat="1" applyFont="1" applyFill="1" applyBorder="1" applyAlignment="1">
      <alignment horizontal="center" vertical="center" wrapText="1"/>
    </xf>
    <xf numFmtId="1" fontId="5" fillId="3" borderId="10" xfId="0" applyNumberFormat="1" applyFont="1" applyFill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" fontId="5" fillId="0" borderId="21" xfId="0" applyNumberFormat="1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 wrapText="1"/>
    </xf>
    <xf numFmtId="1" fontId="5" fillId="0" borderId="71" xfId="0" applyNumberFormat="1" applyFont="1" applyBorder="1" applyAlignment="1">
      <alignment horizontal="center" vertical="center" wrapText="1"/>
    </xf>
    <xf numFmtId="1" fontId="5" fillId="0" borderId="22" xfId="0" applyNumberFormat="1" applyFont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 wrapText="1"/>
    </xf>
    <xf numFmtId="1" fontId="5" fillId="3" borderId="71" xfId="0" applyNumberFormat="1" applyFont="1" applyFill="1" applyBorder="1" applyAlignment="1">
      <alignment horizontal="center" vertical="center" wrapText="1"/>
    </xf>
    <xf numFmtId="1" fontId="5" fillId="3" borderId="16" xfId="0" applyNumberFormat="1" applyFont="1" applyFill="1" applyBorder="1" applyAlignment="1">
      <alignment horizontal="center" vertical="center" wrapText="1"/>
    </xf>
    <xf numFmtId="1" fontId="5" fillId="0" borderId="96" xfId="0" applyNumberFormat="1" applyFont="1" applyBorder="1" applyAlignment="1">
      <alignment horizontal="center" vertical="center" wrapText="1"/>
    </xf>
    <xf numFmtId="1" fontId="5" fillId="0" borderId="9" xfId="0" applyNumberFormat="1" applyFont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1" fontId="5" fillId="3" borderId="16" xfId="0" applyNumberFormat="1" applyFont="1" applyFill="1" applyBorder="1" applyAlignment="1">
      <alignment horizontal="center" vertical="center"/>
    </xf>
    <xf numFmtId="1" fontId="5" fillId="3" borderId="88" xfId="0" applyNumberFormat="1" applyFont="1" applyFill="1" applyBorder="1" applyAlignment="1">
      <alignment horizontal="center" vertical="center"/>
    </xf>
    <xf numFmtId="1" fontId="5" fillId="3" borderId="88" xfId="0" applyNumberFormat="1" applyFont="1" applyFill="1" applyBorder="1" applyAlignment="1">
      <alignment horizontal="center" vertical="center" wrapText="1"/>
    </xf>
    <xf numFmtId="1" fontId="5" fillId="0" borderId="76" xfId="0" applyNumberFormat="1" applyFont="1" applyBorder="1" applyAlignment="1">
      <alignment horizontal="left" vertical="center"/>
    </xf>
    <xf numFmtId="1" fontId="5" fillId="0" borderId="77" xfId="0" applyNumberFormat="1" applyFont="1" applyBorder="1" applyAlignment="1">
      <alignment horizontal="left" vertical="center"/>
    </xf>
    <xf numFmtId="1" fontId="5" fillId="0" borderId="52" xfId="0" applyNumberFormat="1" applyFont="1" applyBorder="1" applyAlignment="1">
      <alignment horizontal="left" vertical="center"/>
    </xf>
    <xf numFmtId="1" fontId="5" fillId="0" borderId="71" xfId="0" applyNumberFormat="1" applyFont="1" applyBorder="1" applyAlignment="1">
      <alignment horizontal="center" vertical="center"/>
    </xf>
    <xf numFmtId="1" fontId="8" fillId="0" borderId="82" xfId="0" applyNumberFormat="1" applyFont="1" applyBorder="1" applyAlignment="1">
      <alignment horizontal="center" vertical="center" wrapText="1"/>
    </xf>
    <xf numFmtId="1" fontId="8" fillId="0" borderId="54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 wrapText="1"/>
    </xf>
    <xf numFmtId="1" fontId="8" fillId="0" borderId="83" xfId="0" applyNumberFormat="1" applyFont="1" applyBorder="1" applyAlignment="1">
      <alignment horizontal="center" vertical="center" wrapText="1"/>
    </xf>
    <xf numFmtId="1" fontId="8" fillId="0" borderId="55" xfId="0" applyNumberFormat="1" applyFont="1" applyBorder="1" applyAlignment="1">
      <alignment horizontal="center" vertical="center" wrapText="1"/>
    </xf>
    <xf numFmtId="1" fontId="5" fillId="0" borderId="39" xfId="0" applyNumberFormat="1" applyFont="1" applyBorder="1" applyAlignment="1">
      <alignment horizontal="left" wrapText="1"/>
    </xf>
    <xf numFmtId="1" fontId="5" fillId="0" borderId="37" xfId="0" applyNumberFormat="1" applyFont="1" applyBorder="1" applyAlignment="1">
      <alignment horizontal="left" wrapText="1"/>
    </xf>
    <xf numFmtId="1" fontId="5" fillId="0" borderId="56" xfId="0" applyNumberFormat="1" applyFont="1" applyBorder="1" applyAlignment="1">
      <alignment horizontal="left" wrapText="1"/>
    </xf>
    <xf numFmtId="1" fontId="5" fillId="0" borderId="53" xfId="0" applyNumberFormat="1" applyFont="1" applyBorder="1" applyAlignment="1">
      <alignment horizontal="left" wrapText="1"/>
    </xf>
    <xf numFmtId="1" fontId="5" fillId="0" borderId="67" xfId="0" applyNumberFormat="1" applyFont="1" applyBorder="1" applyAlignment="1">
      <alignment horizontal="left" vertical="center"/>
    </xf>
    <xf numFmtId="1" fontId="5" fillId="0" borderId="75" xfId="0" applyNumberFormat="1" applyFont="1" applyBorder="1" applyAlignment="1">
      <alignment horizontal="left" vertical="center"/>
    </xf>
    <xf numFmtId="1" fontId="5" fillId="0" borderId="68" xfId="0" applyNumberFormat="1" applyFont="1" applyBorder="1" applyAlignment="1">
      <alignment horizontal="left" vertical="center"/>
    </xf>
    <xf numFmtId="1" fontId="5" fillId="0" borderId="6" xfId="0" applyNumberFormat="1" applyFont="1" applyBorder="1" applyAlignment="1">
      <alignment horizontal="left" vertical="center"/>
    </xf>
    <xf numFmtId="1" fontId="5" fillId="0" borderId="7" xfId="0" applyNumberFormat="1" applyFont="1" applyBorder="1" applyAlignment="1">
      <alignment horizontal="left" vertical="center"/>
    </xf>
    <xf numFmtId="1" fontId="5" fillId="0" borderId="10" xfId="0" applyNumberFormat="1" applyFont="1" applyBorder="1" applyAlignment="1">
      <alignment horizontal="left" vertical="center"/>
    </xf>
    <xf numFmtId="1" fontId="5" fillId="0" borderId="66" xfId="0" applyNumberFormat="1" applyFont="1" applyBorder="1" applyAlignment="1">
      <alignment horizontal="center" vertical="center"/>
    </xf>
    <xf numFmtId="1" fontId="5" fillId="0" borderId="67" xfId="0" applyNumberFormat="1" applyFont="1" applyBorder="1" applyAlignment="1">
      <alignment horizontal="left" wrapText="1"/>
    </xf>
    <xf numFmtId="1" fontId="5" fillId="0" borderId="68" xfId="0" applyNumberFormat="1" applyFont="1" applyBorder="1" applyAlignment="1">
      <alignment horizontal="left" wrapText="1"/>
    </xf>
    <xf numFmtId="1" fontId="5" fillId="0" borderId="39" xfId="0" applyNumberFormat="1" applyFont="1" applyBorder="1" applyAlignment="1">
      <alignment horizontal="left" vertical="center" wrapText="1"/>
    </xf>
    <xf numFmtId="1" fontId="5" fillId="0" borderId="37" xfId="0" applyNumberFormat="1" applyFont="1" applyBorder="1" applyAlignment="1">
      <alignment horizontal="left" vertical="center" wrapText="1"/>
    </xf>
    <xf numFmtId="1" fontId="8" fillId="0" borderId="63" xfId="0" applyNumberFormat="1" applyFont="1" applyBorder="1" applyAlignment="1">
      <alignment horizontal="center" vertical="center" wrapText="1"/>
    </xf>
    <xf numFmtId="1" fontId="8" fillId="0" borderId="64" xfId="0" applyNumberFormat="1" applyFont="1" applyBorder="1" applyAlignment="1">
      <alignment horizontal="center" vertical="center" wrapText="1"/>
    </xf>
    <xf numFmtId="1" fontId="8" fillId="0" borderId="61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53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 wrapText="1"/>
    </xf>
    <xf numFmtId="1" fontId="5" fillId="0" borderId="12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21" xfId="0" applyNumberFormat="1" applyFont="1" applyBorder="1" applyAlignment="1">
      <alignment horizontal="center" vertical="center" wrapText="1"/>
    </xf>
    <xf numFmtId="1" fontId="15" fillId="0" borderId="356" xfId="0" applyNumberFormat="1" applyFont="1" applyBorder="1" applyAlignment="1">
      <alignment horizontal="center" vertical="center" wrapText="1"/>
    </xf>
    <xf numFmtId="1" fontId="15" fillId="0" borderId="357" xfId="0" applyNumberFormat="1" applyFont="1" applyBorder="1" applyAlignment="1">
      <alignment horizontal="center" vertical="center" wrapText="1"/>
    </xf>
    <xf numFmtId="0" fontId="14" fillId="0" borderId="357" xfId="0" applyFont="1" applyBorder="1"/>
    <xf numFmtId="0" fontId="14" fillId="0" borderId="326" xfId="0" applyFont="1" applyBorder="1"/>
    <xf numFmtId="0" fontId="14" fillId="0" borderId="0" xfId="0" applyFont="1"/>
    <xf numFmtId="1" fontId="5" fillId="0" borderId="344" xfId="0" applyNumberFormat="1" applyFont="1" applyBorder="1" applyAlignment="1">
      <alignment horizontal="center" vertical="center" wrapText="1"/>
    </xf>
    <xf numFmtId="1" fontId="5" fillId="0" borderId="345" xfId="0" applyNumberFormat="1" applyFont="1" applyBorder="1" applyAlignment="1">
      <alignment horizontal="center" vertical="center" wrapText="1"/>
    </xf>
    <xf numFmtId="1" fontId="5" fillId="0" borderId="348" xfId="0" applyNumberFormat="1" applyFont="1" applyBorder="1" applyAlignment="1">
      <alignment horizontal="center" vertical="center" wrapText="1"/>
    </xf>
    <xf numFmtId="0" fontId="14" fillId="0" borderId="248" xfId="0" applyFont="1" applyBorder="1"/>
    <xf numFmtId="0" fontId="14" fillId="0" borderId="280" xfId="0" applyFont="1" applyBorder="1"/>
    <xf numFmtId="0" fontId="14" fillId="0" borderId="301" xfId="0" applyFont="1" applyBorder="1"/>
    <xf numFmtId="1" fontId="15" fillId="0" borderId="347" xfId="0" applyNumberFormat="1" applyFont="1" applyBorder="1" applyAlignment="1">
      <alignment horizontal="center" vertical="center" wrapText="1"/>
    </xf>
    <xf numFmtId="0" fontId="14" fillId="0" borderId="347" xfId="0" applyFont="1" applyBorder="1"/>
    <xf numFmtId="0" fontId="14" fillId="0" borderId="279" xfId="0" applyFont="1" applyBorder="1"/>
    <xf numFmtId="0" fontId="14" fillId="0" borderId="325" xfId="0" applyFont="1" applyBorder="1"/>
    <xf numFmtId="1" fontId="5" fillId="0" borderId="346" xfId="0" applyNumberFormat="1" applyFont="1" applyBorder="1" applyAlignment="1">
      <alignment horizontal="center" vertical="center" wrapText="1"/>
    </xf>
    <xf numFmtId="1" fontId="5" fillId="0" borderId="239" xfId="0" applyNumberFormat="1" applyFont="1" applyBorder="1" applyAlignment="1">
      <alignment horizontal="center" vertical="center" wrapText="1"/>
    </xf>
    <xf numFmtId="0" fontId="5" fillId="0" borderId="301" xfId="0" applyFont="1" applyBorder="1" applyAlignment="1">
      <alignment horizontal="center" vertical="center" wrapText="1"/>
    </xf>
    <xf numFmtId="1" fontId="5" fillId="0" borderId="261" xfId="0" applyNumberFormat="1" applyFont="1" applyBorder="1" applyAlignment="1">
      <alignment horizontal="center" vertical="center"/>
    </xf>
    <xf numFmtId="1" fontId="5" fillId="0" borderId="262" xfId="0" applyNumberFormat="1" applyFont="1" applyBorder="1" applyAlignment="1">
      <alignment horizontal="center" vertical="center"/>
    </xf>
    <xf numFmtId="1" fontId="5" fillId="0" borderId="264" xfId="0" applyNumberFormat="1" applyFont="1" applyBorder="1" applyAlignment="1">
      <alignment horizontal="center" vertical="center"/>
    </xf>
    <xf numFmtId="1" fontId="5" fillId="0" borderId="301" xfId="0" applyNumberFormat="1" applyFont="1" applyBorder="1" applyAlignment="1">
      <alignment horizontal="center" vertical="center" wrapText="1"/>
    </xf>
    <xf numFmtId="1" fontId="5" fillId="0" borderId="280" xfId="0" applyNumberFormat="1" applyFont="1" applyBorder="1" applyAlignment="1">
      <alignment horizontal="center" vertical="center"/>
    </xf>
    <xf numFmtId="1" fontId="5" fillId="0" borderId="301" xfId="0" applyNumberFormat="1" applyFont="1" applyBorder="1" applyAlignment="1">
      <alignment horizontal="center" vertical="center"/>
    </xf>
    <xf numFmtId="1" fontId="5" fillId="0" borderId="250" xfId="0" applyNumberFormat="1" applyFont="1" applyBorder="1" applyAlignment="1">
      <alignment horizontal="center" vertical="center" wrapText="1"/>
    </xf>
    <xf numFmtId="1" fontId="5" fillId="0" borderId="306" xfId="0" applyNumberFormat="1" applyFont="1" applyBorder="1" applyAlignment="1">
      <alignment horizontal="center" vertical="center" wrapText="1"/>
    </xf>
    <xf numFmtId="1" fontId="5" fillId="0" borderId="308" xfId="0" applyNumberFormat="1" applyFont="1" applyBorder="1" applyAlignment="1">
      <alignment horizontal="center" vertical="center" wrapText="1"/>
    </xf>
    <xf numFmtId="1" fontId="5" fillId="3" borderId="307" xfId="0" applyNumberFormat="1" applyFont="1" applyFill="1" applyBorder="1" applyAlignment="1">
      <alignment horizontal="center" vertical="center" wrapText="1"/>
    </xf>
    <xf numFmtId="1" fontId="5" fillId="3" borderId="308" xfId="0" applyNumberFormat="1" applyFont="1" applyFill="1" applyBorder="1" applyAlignment="1">
      <alignment horizontal="center" vertical="center" wrapText="1"/>
    </xf>
    <xf numFmtId="1" fontId="5" fillId="0" borderId="306" xfId="0" applyNumberFormat="1" applyFont="1" applyBorder="1" applyAlignment="1">
      <alignment horizontal="center" vertical="center"/>
    </xf>
    <xf numFmtId="1" fontId="5" fillId="0" borderId="317" xfId="0" applyNumberFormat="1" applyFont="1" applyBorder="1" applyAlignment="1">
      <alignment horizontal="center" vertical="center"/>
    </xf>
    <xf numFmtId="1" fontId="5" fillId="0" borderId="307" xfId="0" applyNumberFormat="1" applyFont="1" applyBorder="1" applyAlignment="1">
      <alignment horizontal="center" vertical="center"/>
    </xf>
    <xf numFmtId="1" fontId="5" fillId="0" borderId="309" xfId="0" applyNumberFormat="1" applyFont="1" applyBorder="1" applyAlignment="1">
      <alignment horizontal="center" vertical="center" wrapText="1"/>
    </xf>
    <xf numFmtId="1" fontId="5" fillId="0" borderId="280" xfId="0" applyNumberFormat="1" applyFont="1" applyBorder="1" applyAlignment="1">
      <alignment horizontal="center" vertical="center" wrapText="1"/>
    </xf>
    <xf numFmtId="1" fontId="5" fillId="0" borderId="309" xfId="0" applyNumberFormat="1" applyFont="1" applyBorder="1" applyAlignment="1">
      <alignment horizontal="center" vertical="center"/>
    </xf>
    <xf numFmtId="1" fontId="5" fillId="3" borderId="280" xfId="0" applyNumberFormat="1" applyFont="1" applyFill="1" applyBorder="1" applyAlignment="1">
      <alignment horizontal="center" vertical="center" wrapText="1"/>
    </xf>
    <xf numFmtId="1" fontId="5" fillId="3" borderId="301" xfId="0" applyNumberFormat="1" applyFont="1" applyFill="1" applyBorder="1" applyAlignment="1">
      <alignment horizontal="center" vertical="center" wrapText="1"/>
    </xf>
    <xf numFmtId="1" fontId="5" fillId="0" borderId="307" xfId="0" applyNumberFormat="1" applyFont="1" applyBorder="1" applyAlignment="1">
      <alignment horizontal="center" vertical="center" wrapText="1"/>
    </xf>
    <xf numFmtId="1" fontId="5" fillId="0" borderId="310" xfId="0" applyNumberFormat="1" applyFont="1" applyBorder="1" applyAlignment="1">
      <alignment horizontal="center" vertical="center" wrapText="1"/>
    </xf>
    <xf numFmtId="1" fontId="5" fillId="0" borderId="311" xfId="0" applyNumberFormat="1" applyFont="1" applyBorder="1" applyAlignment="1">
      <alignment horizontal="center" vertical="center"/>
    </xf>
    <xf numFmtId="1" fontId="5" fillId="0" borderId="308" xfId="0" applyNumberFormat="1" applyFont="1" applyBorder="1" applyAlignment="1">
      <alignment horizontal="center" vertical="center"/>
    </xf>
    <xf numFmtId="1" fontId="5" fillId="3" borderId="301" xfId="0" applyNumberFormat="1" applyFont="1" applyFill="1" applyBorder="1" applyAlignment="1">
      <alignment horizontal="center" vertical="center"/>
    </xf>
    <xf numFmtId="1" fontId="5" fillId="3" borderId="335" xfId="0" applyNumberFormat="1" applyFont="1" applyFill="1" applyBorder="1" applyAlignment="1">
      <alignment horizontal="center" vertical="center"/>
    </xf>
    <xf numFmtId="1" fontId="5" fillId="3" borderId="335" xfId="0" applyNumberFormat="1" applyFont="1" applyFill="1" applyBorder="1" applyAlignment="1">
      <alignment horizontal="center" vertical="center" wrapText="1"/>
    </xf>
    <xf numFmtId="1" fontId="8" fillId="0" borderId="278" xfId="0" applyNumberFormat="1" applyFont="1" applyBorder="1" applyAlignment="1">
      <alignment horizontal="center" vertical="center" wrapText="1"/>
    </xf>
    <xf numFmtId="1" fontId="8" fillId="0" borderId="322" xfId="0" applyNumberFormat="1" applyFont="1" applyBorder="1" applyAlignment="1">
      <alignment horizontal="center" vertical="center" wrapText="1"/>
    </xf>
    <xf numFmtId="1" fontId="8" fillId="0" borderId="302" xfId="0" applyNumberFormat="1" applyFont="1" applyBorder="1" applyAlignment="1">
      <alignment horizontal="center" vertical="center" wrapText="1"/>
    </xf>
    <xf numFmtId="1" fontId="8" fillId="0" borderId="331" xfId="0" applyNumberFormat="1" applyFont="1" applyBorder="1" applyAlignment="1">
      <alignment horizontal="center" vertical="center" wrapText="1"/>
    </xf>
    <xf numFmtId="1" fontId="8" fillId="0" borderId="321" xfId="0" applyNumberFormat="1" applyFont="1" applyBorder="1" applyAlignment="1">
      <alignment horizontal="center" vertical="center" wrapText="1"/>
    </xf>
    <xf numFmtId="1" fontId="5" fillId="0" borderId="250" xfId="0" applyNumberFormat="1" applyFont="1" applyBorder="1" applyAlignment="1">
      <alignment horizontal="left" wrapText="1"/>
    </xf>
    <xf numFmtId="1" fontId="5" fillId="0" borderId="329" xfId="0" applyNumberFormat="1" applyFont="1" applyBorder="1" applyAlignment="1">
      <alignment horizontal="left" vertical="center"/>
    </xf>
    <xf numFmtId="1" fontId="5" fillId="0" borderId="330" xfId="0" applyNumberFormat="1" applyFont="1" applyBorder="1" applyAlignment="1">
      <alignment horizontal="left" vertical="center"/>
    </xf>
    <xf numFmtId="1" fontId="5" fillId="0" borderId="315" xfId="0" applyNumberFormat="1" applyFont="1" applyBorder="1" applyAlignment="1">
      <alignment horizontal="left" vertical="center"/>
    </xf>
    <xf numFmtId="1" fontId="5" fillId="0" borderId="306" xfId="0" applyNumberFormat="1" applyFont="1" applyBorder="1" applyAlignment="1">
      <alignment horizontal="left" vertical="center"/>
    </xf>
    <xf numFmtId="1" fontId="5" fillId="0" borderId="307" xfId="0" applyNumberFormat="1" applyFont="1" applyBorder="1" applyAlignment="1">
      <alignment horizontal="left" vertical="center"/>
    </xf>
    <xf numFmtId="1" fontId="5" fillId="0" borderId="308" xfId="0" applyNumberFormat="1" applyFont="1" applyBorder="1" applyAlignment="1">
      <alignment horizontal="left" vertical="center"/>
    </xf>
    <xf numFmtId="1" fontId="5" fillId="0" borderId="279" xfId="0" applyNumberFormat="1" applyFont="1" applyBorder="1" applyAlignment="1">
      <alignment horizontal="center" vertical="center"/>
    </xf>
    <xf numFmtId="1" fontId="5" fillId="0" borderId="329" xfId="0" applyNumberFormat="1" applyFont="1" applyBorder="1" applyAlignment="1">
      <alignment horizontal="left" wrapText="1"/>
    </xf>
    <xf numFmtId="1" fontId="5" fillId="0" borderId="315" xfId="0" applyNumberFormat="1" applyFont="1" applyBorder="1" applyAlignment="1">
      <alignment horizontal="left" wrapText="1"/>
    </xf>
    <xf numFmtId="1" fontId="8" fillId="0" borderId="327" xfId="0" applyNumberFormat="1" applyFont="1" applyBorder="1" applyAlignment="1">
      <alignment horizontal="center" vertical="center" wrapText="1"/>
    </xf>
    <xf numFmtId="1" fontId="5" fillId="0" borderId="279" xfId="0" applyNumberFormat="1" applyFont="1" applyBorder="1" applyAlignment="1">
      <alignment horizontal="center" vertical="center" wrapText="1"/>
    </xf>
    <xf numFmtId="1" fontId="8" fillId="0" borderId="249" xfId="0" applyNumberFormat="1" applyFont="1" applyBorder="1" applyAlignment="1">
      <alignment horizontal="center" vertical="center" wrapText="1"/>
    </xf>
    <xf numFmtId="1" fontId="15" fillId="0" borderId="275" xfId="0" applyNumberFormat="1" applyFont="1" applyBorder="1" applyAlignment="1">
      <alignment horizontal="center" vertical="center" wrapText="1"/>
    </xf>
    <xf numFmtId="1" fontId="5" fillId="0" borderId="261" xfId="0" applyNumberFormat="1" applyFont="1" applyBorder="1" applyAlignment="1">
      <alignment horizontal="center" vertical="center" wrapText="1"/>
    </xf>
    <xf numFmtId="1" fontId="5" fillId="0" borderId="262" xfId="0" applyNumberFormat="1" applyFont="1" applyBorder="1" applyAlignment="1">
      <alignment horizontal="center" vertical="center" wrapText="1"/>
    </xf>
    <xf numFmtId="1" fontId="5" fillId="0" borderId="263" xfId="0" applyNumberFormat="1" applyFont="1" applyBorder="1" applyAlignment="1">
      <alignment horizontal="center" vertical="center" wrapText="1"/>
    </xf>
    <xf numFmtId="0" fontId="14" fillId="0" borderId="252" xfId="0" applyFont="1" applyBorder="1"/>
    <xf numFmtId="1" fontId="15" fillId="0" borderId="363" xfId="0" applyNumberFormat="1" applyFont="1" applyBorder="1" applyAlignment="1">
      <alignment horizontal="center" vertical="center" wrapText="1"/>
    </xf>
    <xf numFmtId="0" fontId="14" fillId="0" borderId="363" xfId="0" applyFont="1" applyBorder="1"/>
    <xf numFmtId="0" fontId="14" fillId="0" borderId="370" xfId="0" applyFont="1" applyBorder="1"/>
    <xf numFmtId="1" fontId="5" fillId="0" borderId="269" xfId="0" applyNumberFormat="1" applyFont="1" applyBorder="1" applyAlignment="1">
      <alignment horizontal="center" vertical="center" wrapText="1"/>
    </xf>
    <xf numFmtId="0" fontId="5" fillId="0" borderId="252" xfId="0" applyFont="1" applyBorder="1" applyAlignment="1">
      <alignment horizontal="center" vertical="center" wrapText="1"/>
    </xf>
    <xf numFmtId="1" fontId="5" fillId="0" borderId="252" xfId="0" applyNumberFormat="1" applyFont="1" applyBorder="1" applyAlignment="1">
      <alignment horizontal="center" vertical="center" wrapText="1"/>
    </xf>
    <xf numFmtId="1" fontId="5" fillId="0" borderId="252" xfId="0" applyNumberFormat="1" applyFont="1" applyBorder="1" applyAlignment="1">
      <alignment horizontal="center" vertical="center"/>
    </xf>
    <xf numFmtId="1" fontId="5" fillId="0" borderId="264" xfId="0" applyNumberFormat="1" applyFont="1" applyBorder="1" applyAlignment="1">
      <alignment horizontal="center" vertical="center" wrapText="1"/>
    </xf>
    <xf numFmtId="1" fontId="5" fillId="3" borderId="262" xfId="0" applyNumberFormat="1" applyFont="1" applyFill="1" applyBorder="1" applyAlignment="1">
      <alignment horizontal="center" vertical="center" wrapText="1"/>
    </xf>
    <xf numFmtId="1" fontId="5" fillId="3" borderId="264" xfId="0" applyNumberFormat="1" applyFont="1" applyFill="1" applyBorder="1" applyAlignment="1">
      <alignment horizontal="center" vertical="center" wrapText="1"/>
    </xf>
    <xf numFmtId="1" fontId="5" fillId="0" borderId="263" xfId="0" applyNumberFormat="1" applyFont="1" applyBorder="1" applyAlignment="1">
      <alignment horizontal="center" vertical="center"/>
    </xf>
    <xf numFmtId="1" fontId="5" fillId="0" borderId="300" xfId="0" applyNumberFormat="1" applyFont="1" applyBorder="1" applyAlignment="1">
      <alignment horizontal="center" vertical="center" wrapText="1"/>
    </xf>
    <xf numFmtId="1" fontId="5" fillId="0" borderId="335" xfId="0" applyNumberFormat="1" applyFont="1" applyBorder="1" applyAlignment="1">
      <alignment horizontal="center" vertical="center" wrapText="1"/>
    </xf>
    <xf numFmtId="1" fontId="5" fillId="0" borderId="300" xfId="0" applyNumberFormat="1" applyFont="1" applyBorder="1" applyAlignment="1">
      <alignment horizontal="center" vertical="center"/>
    </xf>
    <xf numFmtId="1" fontId="5" fillId="3" borderId="252" xfId="0" applyNumberFormat="1" applyFont="1" applyFill="1" applyBorder="1" applyAlignment="1">
      <alignment horizontal="center" vertical="center" wrapText="1"/>
    </xf>
    <xf numFmtId="1" fontId="5" fillId="0" borderId="335" xfId="0" applyNumberFormat="1" applyFont="1" applyBorder="1" applyAlignment="1">
      <alignment horizontal="center" vertical="center"/>
    </xf>
    <xf numFmtId="1" fontId="5" fillId="0" borderId="289" xfId="0" applyNumberFormat="1" applyFont="1" applyBorder="1" applyAlignment="1">
      <alignment horizontal="center" vertical="center" wrapText="1"/>
    </xf>
    <xf numFmtId="1" fontId="5" fillId="0" borderId="277" xfId="0" applyNumberFormat="1" applyFont="1" applyBorder="1" applyAlignment="1">
      <alignment horizontal="center" vertical="center"/>
    </xf>
    <xf numFmtId="1" fontId="8" fillId="0" borderId="266" xfId="0" applyNumberFormat="1" applyFont="1" applyBorder="1" applyAlignment="1">
      <alignment horizontal="center" vertical="center" wrapText="1"/>
    </xf>
    <xf numFmtId="1" fontId="5" fillId="0" borderId="239" xfId="0" applyNumberFormat="1" applyFont="1" applyBorder="1" applyAlignment="1">
      <alignment horizontal="left" wrapText="1"/>
    </xf>
    <xf numFmtId="1" fontId="5" fillId="0" borderId="282" xfId="0" applyNumberFormat="1" applyFont="1" applyBorder="1" applyAlignment="1">
      <alignment horizontal="left" vertical="center"/>
    </xf>
    <xf numFmtId="1" fontId="5" fillId="0" borderId="284" xfId="0" applyNumberFormat="1" applyFont="1" applyBorder="1" applyAlignment="1">
      <alignment horizontal="left" vertical="center"/>
    </xf>
    <xf numFmtId="1" fontId="5" fillId="0" borderId="283" xfId="0" applyNumberFormat="1" applyFont="1" applyBorder="1" applyAlignment="1">
      <alignment horizontal="left" vertical="center"/>
    </xf>
    <xf numFmtId="1" fontId="5" fillId="0" borderId="261" xfId="0" applyNumberFormat="1" applyFont="1" applyBorder="1" applyAlignment="1">
      <alignment horizontal="left" vertical="center"/>
    </xf>
    <xf numFmtId="1" fontId="5" fillId="0" borderId="262" xfId="0" applyNumberFormat="1" applyFont="1" applyBorder="1" applyAlignment="1">
      <alignment horizontal="left" vertical="center"/>
    </xf>
    <xf numFmtId="1" fontId="5" fillId="0" borderId="264" xfId="0" applyNumberFormat="1" applyFont="1" applyBorder="1" applyAlignment="1">
      <alignment horizontal="left" vertical="center"/>
    </xf>
    <xf numFmtId="1" fontId="5" fillId="0" borderId="282" xfId="0" applyNumberFormat="1" applyFont="1" applyBorder="1" applyAlignment="1">
      <alignment horizontal="left" wrapText="1"/>
    </xf>
    <xf numFmtId="1" fontId="5" fillId="0" borderId="283" xfId="0" applyNumberFormat="1" applyFont="1" applyBorder="1" applyAlignment="1">
      <alignment horizontal="left" wrapText="1"/>
    </xf>
    <xf numFmtId="1" fontId="5" fillId="0" borderId="239" xfId="0" applyNumberFormat="1" applyFont="1" applyBorder="1" applyAlignment="1">
      <alignment horizontal="center" vertical="center"/>
    </xf>
    <xf numFmtId="1" fontId="5" fillId="0" borderId="405" xfId="0" applyNumberFormat="1" applyFont="1" applyBorder="1" applyAlignment="1">
      <alignment horizontal="center" vertical="center" wrapText="1"/>
    </xf>
    <xf numFmtId="1" fontId="5" fillId="0" borderId="414" xfId="0" applyNumberFormat="1" applyFont="1" applyBorder="1" applyAlignment="1">
      <alignment horizontal="center" vertical="center" wrapText="1"/>
    </xf>
    <xf numFmtId="0" fontId="14" fillId="0" borderId="377" xfId="0" applyFont="1" applyBorder="1"/>
    <xf numFmtId="1" fontId="15" fillId="0" borderId="409" xfId="0" applyNumberFormat="1" applyFont="1" applyBorder="1" applyAlignment="1">
      <alignment horizontal="center" vertical="center" wrapText="1"/>
    </xf>
    <xf numFmtId="0" fontId="14" fillId="0" borderId="409" xfId="0" applyFont="1" applyBorder="1"/>
    <xf numFmtId="0" fontId="14" fillId="0" borderId="376" xfId="0" applyFont="1" applyBorder="1"/>
    <xf numFmtId="0" fontId="14" fillId="0" borderId="407" xfId="0" applyFont="1" applyBorder="1"/>
    <xf numFmtId="1" fontId="5" fillId="0" borderId="406" xfId="0" applyNumberFormat="1" applyFont="1" applyBorder="1" applyAlignment="1">
      <alignment horizontal="center" vertical="center" wrapText="1"/>
    </xf>
    <xf numFmtId="1" fontId="5" fillId="0" borderId="377" xfId="0" applyNumberFormat="1" applyFont="1" applyBorder="1" applyAlignment="1">
      <alignment horizontal="center" vertical="center"/>
    </xf>
    <xf numFmtId="1" fontId="5" fillId="0" borderId="363" xfId="0" applyNumberFormat="1" applyFont="1" applyBorder="1" applyAlignment="1">
      <alignment horizontal="center" vertical="center" wrapText="1"/>
    </xf>
    <xf numFmtId="1" fontId="5" fillId="0" borderId="377" xfId="0" applyNumberFormat="1" applyFont="1" applyBorder="1" applyAlignment="1">
      <alignment horizontal="center" vertical="center" wrapText="1"/>
    </xf>
    <xf numFmtId="1" fontId="5" fillId="0" borderId="383" xfId="0" applyNumberFormat="1" applyFont="1" applyBorder="1" applyAlignment="1">
      <alignment horizontal="center" vertical="center" wrapText="1"/>
    </xf>
    <xf numFmtId="1" fontId="5" fillId="0" borderId="363" xfId="0" applyNumberFormat="1" applyFont="1" applyBorder="1" applyAlignment="1">
      <alignment horizontal="center" vertical="center"/>
    </xf>
    <xf numFmtId="1" fontId="5" fillId="3" borderId="377" xfId="0" applyNumberFormat="1" applyFont="1" applyFill="1" applyBorder="1" applyAlignment="1">
      <alignment horizontal="center" vertical="center" wrapText="1"/>
    </xf>
    <xf numFmtId="1" fontId="5" fillId="0" borderId="383" xfId="0" applyNumberFormat="1" applyFont="1" applyBorder="1" applyAlignment="1">
      <alignment horizontal="center" vertical="center"/>
    </xf>
    <xf numFmtId="1" fontId="5" fillId="0" borderId="259" xfId="0" applyNumberFormat="1" applyFont="1" applyBorder="1" applyAlignment="1">
      <alignment horizontal="center" vertical="center" wrapText="1"/>
    </xf>
    <xf numFmtId="1" fontId="5" fillId="0" borderId="374" xfId="0" applyNumberFormat="1" applyFont="1" applyBorder="1" applyAlignment="1">
      <alignment horizontal="center" vertical="center"/>
    </xf>
    <xf numFmtId="1" fontId="5" fillId="3" borderId="252" xfId="0" applyNumberFormat="1" applyFont="1" applyFill="1" applyBorder="1" applyAlignment="1">
      <alignment horizontal="center" vertical="center"/>
    </xf>
    <xf numFmtId="1" fontId="5" fillId="3" borderId="383" xfId="0" applyNumberFormat="1" applyFont="1" applyFill="1" applyBorder="1" applyAlignment="1">
      <alignment horizontal="center" vertical="center"/>
    </xf>
    <xf numFmtId="1" fontId="5" fillId="3" borderId="383" xfId="0" applyNumberFormat="1" applyFont="1" applyFill="1" applyBorder="1" applyAlignment="1">
      <alignment horizontal="center" vertical="center" wrapText="1"/>
    </xf>
    <xf numFmtId="1" fontId="8" fillId="0" borderId="253" xfId="0" applyNumberFormat="1" applyFont="1" applyBorder="1" applyAlignment="1">
      <alignment horizontal="center" vertical="center" wrapText="1"/>
    </xf>
    <xf numFmtId="1" fontId="8" fillId="0" borderId="360" xfId="0" applyNumberFormat="1" applyFont="1" applyBorder="1" applyAlignment="1">
      <alignment horizontal="center" vertical="center" wrapText="1"/>
    </xf>
    <xf numFmtId="1" fontId="8" fillId="0" borderId="366" xfId="0" applyNumberFormat="1" applyFont="1" applyBorder="1" applyAlignment="1">
      <alignment horizontal="center" vertical="center" wrapText="1"/>
    </xf>
    <xf numFmtId="1" fontId="5" fillId="0" borderId="380" xfId="0" applyNumberFormat="1" applyFont="1" applyBorder="1" applyAlignment="1">
      <alignment horizontal="left" vertical="center"/>
    </xf>
    <xf numFmtId="1" fontId="5" fillId="0" borderId="381" xfId="0" applyNumberFormat="1" applyFont="1" applyBorder="1" applyAlignment="1">
      <alignment horizontal="left" vertical="center"/>
    </xf>
    <xf numFmtId="1" fontId="5" fillId="0" borderId="369" xfId="0" applyNumberFormat="1" applyFont="1" applyBorder="1" applyAlignment="1">
      <alignment horizontal="left" vertical="center"/>
    </xf>
    <xf numFmtId="1" fontId="5" fillId="0" borderId="376" xfId="0" applyNumberFormat="1" applyFont="1" applyBorder="1" applyAlignment="1">
      <alignment horizontal="center" vertical="center"/>
    </xf>
    <xf numFmtId="1" fontId="5" fillId="0" borderId="380" xfId="0" applyNumberFormat="1" applyFont="1" applyBorder="1" applyAlignment="1">
      <alignment horizontal="left" wrapText="1"/>
    </xf>
    <xf numFmtId="1" fontId="5" fillId="0" borderId="369" xfId="0" applyNumberFormat="1" applyFont="1" applyBorder="1" applyAlignment="1">
      <alignment horizontal="left" wrapText="1"/>
    </xf>
    <xf numFmtId="1" fontId="8" fillId="0" borderId="378" xfId="0" applyNumberFormat="1" applyFont="1" applyBorder="1" applyAlignment="1">
      <alignment horizontal="center" vertical="center" wrapText="1"/>
    </xf>
    <xf numFmtId="1" fontId="5" fillId="0" borderId="434" xfId="0" applyNumberFormat="1" applyFont="1" applyBorder="1" applyAlignment="1">
      <alignment horizontal="center" vertical="center" wrapText="1"/>
    </xf>
    <xf numFmtId="1" fontId="5" fillId="0" borderId="435" xfId="0" applyNumberFormat="1" applyFont="1" applyBorder="1" applyAlignment="1">
      <alignment horizontal="center" vertical="center" wrapText="1"/>
    </xf>
    <xf numFmtId="1" fontId="5" fillId="0" borderId="445" xfId="0" applyNumberFormat="1" applyFont="1" applyBorder="1" applyAlignment="1">
      <alignment horizontal="center" vertical="center" wrapText="1"/>
    </xf>
    <xf numFmtId="0" fontId="14" fillId="0" borderId="423" xfId="0" applyFont="1" applyBorder="1"/>
    <xf numFmtId="1" fontId="15" fillId="0" borderId="437" xfId="0" applyNumberFormat="1" applyFont="1" applyBorder="1" applyAlignment="1">
      <alignment horizontal="center" vertical="center" wrapText="1"/>
    </xf>
    <xf numFmtId="0" fontId="14" fillId="0" borderId="437" xfId="0" applyFont="1" applyBorder="1"/>
    <xf numFmtId="0" fontId="14" fillId="0" borderId="422" xfId="0" applyFont="1" applyBorder="1"/>
    <xf numFmtId="0" fontId="14" fillId="0" borderId="452" xfId="0" applyFont="1" applyBorder="1"/>
    <xf numFmtId="1" fontId="5" fillId="0" borderId="460" xfId="0" applyNumberFormat="1" applyFont="1" applyBorder="1" applyAlignment="1">
      <alignment horizontal="center" vertical="center" wrapText="1"/>
    </xf>
    <xf numFmtId="1" fontId="5" fillId="0" borderId="434" xfId="0" applyNumberFormat="1" applyFont="1" applyBorder="1" applyAlignment="1">
      <alignment horizontal="center" vertical="center"/>
    </xf>
    <xf numFmtId="1" fontId="5" fillId="0" borderId="435" xfId="0" applyNumberFormat="1" applyFont="1" applyBorder="1" applyAlignment="1">
      <alignment horizontal="center" vertical="center"/>
    </xf>
    <xf numFmtId="1" fontId="5" fillId="0" borderId="436" xfId="0" applyNumberFormat="1" applyFont="1" applyBorder="1" applyAlignment="1">
      <alignment horizontal="center" vertical="center"/>
    </xf>
    <xf numFmtId="1" fontId="5" fillId="0" borderId="423" xfId="0" applyNumberFormat="1" applyFont="1" applyBorder="1" applyAlignment="1">
      <alignment horizontal="center" vertical="center"/>
    </xf>
    <xf numFmtId="1" fontId="5" fillId="0" borderId="436" xfId="0" applyNumberFormat="1" applyFont="1" applyBorder="1" applyAlignment="1">
      <alignment horizontal="center" vertical="center" wrapText="1"/>
    </xf>
    <xf numFmtId="1" fontId="5" fillId="3" borderId="435" xfId="0" applyNumberFormat="1" applyFont="1" applyFill="1" applyBorder="1" applyAlignment="1">
      <alignment horizontal="center" vertical="center" wrapText="1"/>
    </xf>
    <xf numFmtId="1" fontId="5" fillId="3" borderId="436" xfId="0" applyNumberFormat="1" applyFont="1" applyFill="1" applyBorder="1" applyAlignment="1">
      <alignment horizontal="center" vertical="center" wrapText="1"/>
    </xf>
    <xf numFmtId="1" fontId="5" fillId="0" borderId="445" xfId="0" applyNumberFormat="1" applyFont="1" applyBorder="1" applyAlignment="1">
      <alignment horizontal="center" vertical="center"/>
    </xf>
    <xf numFmtId="1" fontId="5" fillId="0" borderId="437" xfId="0" applyNumberFormat="1" applyFont="1" applyBorder="1" applyAlignment="1">
      <alignment horizontal="center" vertical="center" wrapText="1"/>
    </xf>
    <xf numFmtId="1" fontId="5" fillId="0" borderId="423" xfId="0" applyNumberFormat="1" applyFont="1" applyBorder="1" applyAlignment="1">
      <alignment horizontal="center" vertical="center" wrapText="1"/>
    </xf>
    <xf numFmtId="1" fontId="5" fillId="0" borderId="437" xfId="0" applyNumberFormat="1" applyFont="1" applyBorder="1" applyAlignment="1">
      <alignment horizontal="center" vertical="center"/>
    </xf>
    <xf numFmtId="1" fontId="5" fillId="3" borderId="423" xfId="0" applyNumberFormat="1" applyFont="1" applyFill="1" applyBorder="1" applyAlignment="1">
      <alignment horizontal="center" vertical="center" wrapText="1"/>
    </xf>
    <xf numFmtId="1" fontId="5" fillId="0" borderId="438" xfId="0" applyNumberFormat="1" applyFont="1" applyBorder="1" applyAlignment="1">
      <alignment horizontal="center" vertical="center" wrapText="1"/>
    </xf>
    <xf numFmtId="1" fontId="5" fillId="0" borderId="439" xfId="0" applyNumberFormat="1" applyFont="1" applyBorder="1" applyAlignment="1">
      <alignment horizontal="center" vertical="center"/>
    </xf>
    <xf numFmtId="1" fontId="5" fillId="0" borderId="405" xfId="0" applyNumberFormat="1" applyFont="1" applyBorder="1" applyAlignment="1">
      <alignment horizontal="center" vertical="center"/>
    </xf>
    <xf numFmtId="1" fontId="5" fillId="0" borderId="404" xfId="0" applyNumberFormat="1" applyFont="1" applyBorder="1" applyAlignment="1">
      <alignment horizontal="center" vertical="center"/>
    </xf>
    <xf numFmtId="1" fontId="5" fillId="3" borderId="456" xfId="0" applyNumberFormat="1" applyFont="1" applyFill="1" applyBorder="1" applyAlignment="1">
      <alignment horizontal="center" vertical="center"/>
    </xf>
    <xf numFmtId="1" fontId="5" fillId="3" borderId="456" xfId="0" applyNumberFormat="1" applyFont="1" applyFill="1" applyBorder="1" applyAlignment="1">
      <alignment horizontal="center" vertical="center" wrapText="1"/>
    </xf>
    <xf numFmtId="1" fontId="8" fillId="0" borderId="429" xfId="0" applyNumberFormat="1" applyFont="1" applyBorder="1" applyAlignment="1">
      <alignment horizontal="center" vertical="center" wrapText="1"/>
    </xf>
    <xf numFmtId="1" fontId="8" fillId="0" borderId="430" xfId="0" applyNumberFormat="1" applyFont="1" applyBorder="1" applyAlignment="1">
      <alignment horizontal="center" vertical="center" wrapText="1"/>
    </xf>
    <xf numFmtId="1" fontId="8" fillId="0" borderId="450" xfId="0" applyNumberFormat="1" applyFont="1" applyBorder="1" applyAlignment="1">
      <alignment horizontal="center" vertical="center" wrapText="1"/>
    </xf>
    <xf numFmtId="1" fontId="5" fillId="0" borderId="425" xfId="0" applyNumberFormat="1" applyFont="1" applyBorder="1" applyAlignment="1">
      <alignment horizontal="left" vertical="center"/>
    </xf>
    <xf numFmtId="1" fontId="5" fillId="0" borderId="426" xfId="0" applyNumberFormat="1" applyFont="1" applyBorder="1" applyAlignment="1">
      <alignment horizontal="left" vertical="center"/>
    </xf>
    <xf numFmtId="1" fontId="5" fillId="0" borderId="401" xfId="0" applyNumberFormat="1" applyFont="1" applyBorder="1" applyAlignment="1">
      <alignment horizontal="left" vertical="center"/>
    </xf>
    <xf numFmtId="1" fontId="5" fillId="0" borderId="405" xfId="0" applyNumberFormat="1" applyFont="1" applyBorder="1" applyAlignment="1">
      <alignment horizontal="left" vertical="center"/>
    </xf>
    <xf numFmtId="1" fontId="5" fillId="0" borderId="404" xfId="0" applyNumberFormat="1" applyFont="1" applyBorder="1" applyAlignment="1">
      <alignment horizontal="left" vertical="center"/>
    </xf>
    <xf numFmtId="1" fontId="5" fillId="0" borderId="422" xfId="0" applyNumberFormat="1" applyFont="1" applyBorder="1" applyAlignment="1">
      <alignment horizontal="center" vertical="center"/>
    </xf>
    <xf numFmtId="1" fontId="5" fillId="0" borderId="425" xfId="0" applyNumberFormat="1" applyFont="1" applyBorder="1" applyAlignment="1">
      <alignment horizontal="left" wrapText="1"/>
    </xf>
    <xf numFmtId="1" fontId="5" fillId="0" borderId="401" xfId="0" applyNumberFormat="1" applyFont="1" applyBorder="1" applyAlignment="1">
      <alignment horizontal="left" wrapText="1"/>
    </xf>
    <xf numFmtId="1" fontId="5" fillId="0" borderId="404" xfId="0" applyNumberFormat="1" applyFont="1" applyBorder="1" applyAlignment="1">
      <alignment horizontal="center" vertical="center" wrapText="1"/>
    </xf>
    <xf numFmtId="1" fontId="5" fillId="0" borderId="414" xfId="0" applyNumberFormat="1" applyFont="1" applyBorder="1" applyAlignment="1">
      <alignment horizontal="center" vertical="center"/>
    </xf>
    <xf numFmtId="1" fontId="8" fillId="0" borderId="454" xfId="0" applyNumberFormat="1" applyFont="1" applyBorder="1" applyAlignment="1">
      <alignment horizontal="center" vertical="center" wrapText="1"/>
    </xf>
    <xf numFmtId="1" fontId="5" fillId="0" borderId="418" xfId="0" applyNumberFormat="1" applyFont="1" applyBorder="1" applyAlignment="1">
      <alignment horizontal="center" vertical="center"/>
    </xf>
    <xf numFmtId="1" fontId="5" fillId="0" borderId="422" xfId="0" applyNumberFormat="1" applyFont="1" applyBorder="1" applyAlignment="1">
      <alignment horizontal="center" vertical="center" wrapText="1"/>
    </xf>
    <xf numFmtId="0" fontId="14" fillId="0" borderId="482" xfId="0" applyFont="1" applyBorder="1"/>
    <xf numFmtId="0" fontId="14" fillId="0" borderId="469" xfId="0" applyFont="1" applyBorder="1"/>
    <xf numFmtId="0" fontId="14" fillId="0" borderId="456" xfId="0" applyFont="1" applyBorder="1"/>
    <xf numFmtId="0" fontId="14" fillId="0" borderId="468" xfId="0" applyFont="1" applyBorder="1"/>
    <xf numFmtId="0" fontId="14" fillId="0" borderId="481" xfId="0" applyFont="1" applyBorder="1"/>
    <xf numFmtId="0" fontId="5" fillId="0" borderId="456" xfId="0" applyFont="1" applyBorder="1" applyAlignment="1">
      <alignment horizontal="center" vertical="center" wrapText="1"/>
    </xf>
    <xf numFmtId="1" fontId="5" fillId="0" borderId="456" xfId="0" applyNumberFormat="1" applyFont="1" applyBorder="1" applyAlignment="1">
      <alignment horizontal="center" vertical="center" wrapText="1"/>
    </xf>
    <xf numFmtId="1" fontId="5" fillId="0" borderId="469" xfId="0" applyNumberFormat="1" applyFont="1" applyBorder="1" applyAlignment="1">
      <alignment horizontal="center" vertical="center"/>
    </xf>
    <xf numFmtId="1" fontId="5" fillId="0" borderId="456" xfId="0" applyNumberFormat="1" applyFont="1" applyBorder="1" applyAlignment="1">
      <alignment horizontal="center" vertical="center"/>
    </xf>
    <xf numFmtId="1" fontId="5" fillId="0" borderId="469" xfId="0" applyNumberFormat="1" applyFont="1" applyBorder="1" applyAlignment="1">
      <alignment horizontal="center" vertical="center" wrapText="1"/>
    </xf>
    <xf numFmtId="1" fontId="5" fillId="3" borderId="469" xfId="0" applyNumberFormat="1" applyFont="1" applyFill="1" applyBorder="1" applyAlignment="1">
      <alignment horizontal="center" vertical="center" wrapText="1"/>
    </xf>
    <xf numFmtId="1" fontId="8" fillId="0" borderId="385" xfId="0" applyNumberFormat="1" applyFont="1" applyBorder="1" applyAlignment="1">
      <alignment horizontal="center" vertical="center" wrapText="1"/>
    </xf>
    <xf numFmtId="1" fontId="5" fillId="0" borderId="471" xfId="0" applyNumberFormat="1" applyFont="1" applyBorder="1" applyAlignment="1">
      <alignment horizontal="left" vertical="center"/>
    </xf>
    <xf numFmtId="1" fontId="5" fillId="0" borderId="472" xfId="0" applyNumberFormat="1" applyFont="1" applyBorder="1" applyAlignment="1">
      <alignment horizontal="left" vertical="center"/>
    </xf>
    <xf numFmtId="1" fontId="5" fillId="0" borderId="443" xfId="0" applyNumberFormat="1" applyFont="1" applyBorder="1" applyAlignment="1">
      <alignment horizontal="left" vertical="center"/>
    </xf>
    <xf numFmtId="1" fontId="5" fillId="0" borderId="434" xfId="0" applyNumberFormat="1" applyFont="1" applyBorder="1" applyAlignment="1">
      <alignment horizontal="left" vertical="center"/>
    </xf>
    <xf numFmtId="1" fontId="5" fillId="0" borderId="435" xfId="0" applyNumberFormat="1" applyFont="1" applyBorder="1" applyAlignment="1">
      <alignment horizontal="left" vertical="center"/>
    </xf>
    <xf numFmtId="1" fontId="5" fillId="0" borderId="436" xfId="0" applyNumberFormat="1" applyFont="1" applyBorder="1" applyAlignment="1">
      <alignment horizontal="left" vertical="center"/>
    </xf>
    <xf numFmtId="1" fontId="5" fillId="0" borderId="468" xfId="0" applyNumberFormat="1" applyFont="1" applyBorder="1" applyAlignment="1">
      <alignment horizontal="center" vertical="center"/>
    </xf>
    <xf numFmtId="1" fontId="5" fillId="0" borderId="471" xfId="0" applyNumberFormat="1" applyFont="1" applyBorder="1" applyAlignment="1">
      <alignment horizontal="left" wrapText="1"/>
    </xf>
    <xf numFmtId="1" fontId="5" fillId="0" borderId="443" xfId="0" applyNumberFormat="1" applyFont="1" applyBorder="1" applyAlignment="1">
      <alignment horizontal="left" wrapText="1"/>
    </xf>
    <xf numFmtId="0" fontId="14" fillId="0" borderId="496" xfId="0" applyFont="1" applyBorder="1"/>
    <xf numFmtId="1" fontId="15" fillId="0" borderId="511" xfId="0" applyNumberFormat="1" applyFont="1" applyBorder="1" applyAlignment="1">
      <alignment horizontal="center" vertical="center" wrapText="1"/>
    </xf>
    <xf numFmtId="0" fontId="14" fillId="0" borderId="511" xfId="0" applyFont="1" applyBorder="1"/>
    <xf numFmtId="0" fontId="14" fillId="0" borderId="495" xfId="0" applyFont="1" applyBorder="1"/>
    <xf numFmtId="1" fontId="5" fillId="0" borderId="496" xfId="0" applyNumberFormat="1" applyFont="1" applyBorder="1" applyAlignment="1">
      <alignment horizontal="center" vertical="center"/>
    </xf>
    <xf numFmtId="1" fontId="5" fillId="0" borderId="496" xfId="0" applyNumberFormat="1" applyFont="1" applyBorder="1" applyAlignment="1">
      <alignment horizontal="center" vertical="center" wrapText="1"/>
    </xf>
    <xf numFmtId="1" fontId="5" fillId="3" borderId="496" xfId="0" applyNumberFormat="1" applyFont="1" applyFill="1" applyBorder="1" applyAlignment="1">
      <alignment horizontal="center" vertical="center" wrapText="1"/>
    </xf>
    <xf numFmtId="1" fontId="5" fillId="3" borderId="488" xfId="0" applyNumberFormat="1" applyFont="1" applyFill="1" applyBorder="1" applyAlignment="1">
      <alignment horizontal="center" vertical="center"/>
    </xf>
    <xf numFmtId="1" fontId="5" fillId="3" borderId="488" xfId="0" applyNumberFormat="1" applyFont="1" applyFill="1" applyBorder="1" applyAlignment="1">
      <alignment horizontal="center" vertical="center" wrapText="1"/>
    </xf>
    <xf numFmtId="1" fontId="8" fillId="0" borderId="485" xfId="0" applyNumberFormat="1" applyFont="1" applyBorder="1" applyAlignment="1">
      <alignment horizontal="center" vertical="center" wrapText="1"/>
    </xf>
    <xf numFmtId="1" fontId="8" fillId="0" borderId="478" xfId="0" applyNumberFormat="1" applyFont="1" applyBorder="1" applyAlignment="1">
      <alignment horizontal="center" vertical="center" wrapText="1"/>
    </xf>
    <xf numFmtId="1" fontId="8" fillId="0" borderId="484" xfId="0" applyNumberFormat="1" applyFont="1" applyBorder="1" applyAlignment="1">
      <alignment horizontal="center" vertical="center" wrapText="1"/>
    </xf>
    <xf numFmtId="1" fontId="8" fillId="0" borderId="479" xfId="0" applyNumberFormat="1" applyFont="1" applyBorder="1" applyAlignment="1">
      <alignment horizontal="center" vertical="center" wrapText="1"/>
    </xf>
    <xf numFmtId="1" fontId="5" fillId="0" borderId="495" xfId="0" applyNumberFormat="1" applyFont="1" applyBorder="1" applyAlignment="1">
      <alignment horizontal="center" vertical="center"/>
    </xf>
    <xf numFmtId="1" fontId="8" fillId="0" borderId="486" xfId="0" applyNumberFormat="1" applyFont="1" applyBorder="1" applyAlignment="1">
      <alignment horizontal="center" vertical="center" wrapText="1"/>
    </xf>
    <xf numFmtId="1" fontId="5" fillId="0" borderId="468" xfId="0" applyNumberFormat="1" applyFont="1" applyBorder="1" applyAlignment="1">
      <alignment horizontal="center" vertical="center" wrapText="1"/>
    </xf>
    <xf numFmtId="0" fontId="14" fillId="0" borderId="567" xfId="0" applyFont="1" applyBorder="1"/>
    <xf numFmtId="1" fontId="5" fillId="0" borderId="538" xfId="0" applyNumberFormat="1" applyFont="1" applyBorder="1" applyAlignment="1">
      <alignment horizontal="center" vertical="center" wrapText="1"/>
    </xf>
    <xf numFmtId="1" fontId="5" fillId="0" borderId="539" xfId="0" applyNumberFormat="1" applyFont="1" applyBorder="1" applyAlignment="1">
      <alignment horizontal="center" vertical="center" wrapText="1"/>
    </xf>
    <xf numFmtId="1" fontId="5" fillId="0" borderId="551" xfId="0" applyNumberFormat="1" applyFont="1" applyBorder="1" applyAlignment="1">
      <alignment horizontal="center" vertical="center" wrapText="1"/>
    </xf>
    <xf numFmtId="0" fontId="14" fillId="0" borderId="488" xfId="0" applyFont="1" applyBorder="1"/>
    <xf numFmtId="1" fontId="15" fillId="0" borderId="541" xfId="0" applyNumberFormat="1" applyFont="1" applyBorder="1" applyAlignment="1">
      <alignment horizontal="center" vertical="center" wrapText="1"/>
    </xf>
    <xf numFmtId="0" fontId="14" fillId="0" borderId="541" xfId="0" applyFont="1" applyBorder="1"/>
    <xf numFmtId="0" fontId="14" fillId="0" borderId="560" xfId="0" applyFont="1" applyBorder="1"/>
    <xf numFmtId="1" fontId="5" fillId="0" borderId="559" xfId="0" applyNumberFormat="1" applyFont="1" applyBorder="1" applyAlignment="1">
      <alignment horizontal="center" vertical="center" wrapText="1"/>
    </xf>
    <xf numFmtId="0" fontId="5" fillId="0" borderId="488" xfId="0" applyFont="1" applyBorder="1" applyAlignment="1">
      <alignment horizontal="center" vertical="center" wrapText="1"/>
    </xf>
    <xf numFmtId="1" fontId="5" fillId="0" borderId="538" xfId="0" applyNumberFormat="1" applyFont="1" applyBorder="1" applyAlignment="1">
      <alignment horizontal="center" vertical="center"/>
    </xf>
    <xf numFmtId="1" fontId="5" fillId="0" borderId="539" xfId="0" applyNumberFormat="1" applyFont="1" applyBorder="1" applyAlignment="1">
      <alignment horizontal="center" vertical="center"/>
    </xf>
    <xf numFmtId="1" fontId="5" fillId="0" borderId="540" xfId="0" applyNumberFormat="1" applyFont="1" applyBorder="1" applyAlignment="1">
      <alignment horizontal="center" vertical="center"/>
    </xf>
    <xf numFmtId="1" fontId="5" fillId="0" borderId="488" xfId="0" applyNumberFormat="1" applyFont="1" applyBorder="1" applyAlignment="1">
      <alignment horizontal="center" vertical="center" wrapText="1"/>
    </xf>
    <xf numFmtId="1" fontId="5" fillId="0" borderId="488" xfId="0" applyNumberFormat="1" applyFont="1" applyBorder="1" applyAlignment="1">
      <alignment horizontal="center" vertical="center"/>
    </xf>
    <xf numFmtId="1" fontId="5" fillId="0" borderId="540" xfId="0" applyNumberFormat="1" applyFont="1" applyBorder="1" applyAlignment="1">
      <alignment horizontal="center" vertical="center" wrapText="1"/>
    </xf>
    <xf numFmtId="1" fontId="5" fillId="3" borderId="539" xfId="0" applyNumberFormat="1" applyFont="1" applyFill="1" applyBorder="1" applyAlignment="1">
      <alignment horizontal="center" vertical="center" wrapText="1"/>
    </xf>
    <xf numFmtId="1" fontId="5" fillId="3" borderId="540" xfId="0" applyNumberFormat="1" applyFont="1" applyFill="1" applyBorder="1" applyAlignment="1">
      <alignment horizontal="center" vertical="center" wrapText="1"/>
    </xf>
    <xf numFmtId="1" fontId="5" fillId="0" borderId="551" xfId="0" applyNumberFormat="1" applyFont="1" applyBorder="1" applyAlignment="1">
      <alignment horizontal="center" vertical="center"/>
    </xf>
    <xf numFmtId="1" fontId="5" fillId="0" borderId="541" xfId="0" applyNumberFormat="1" applyFont="1" applyBorder="1" applyAlignment="1">
      <alignment horizontal="center" vertical="center" wrapText="1"/>
    </xf>
    <xf numFmtId="1" fontId="5" fillId="0" borderId="531" xfId="0" applyNumberFormat="1" applyFont="1" applyBorder="1" applyAlignment="1">
      <alignment horizontal="center" vertical="center" wrapText="1"/>
    </xf>
    <xf numFmtId="1" fontId="5" fillId="0" borderId="541" xfId="0" applyNumberFormat="1" applyFont="1" applyBorder="1" applyAlignment="1">
      <alignment horizontal="center" vertical="center"/>
    </xf>
    <xf numFmtId="1" fontId="5" fillId="0" borderId="531" xfId="0" applyNumberFormat="1" applyFont="1" applyBorder="1" applyAlignment="1">
      <alignment horizontal="center" vertical="center"/>
    </xf>
    <xf numFmtId="1" fontId="5" fillId="0" borderId="542" xfId="0" applyNumberFormat="1" applyFont="1" applyBorder="1" applyAlignment="1">
      <alignment horizontal="center" vertical="center" wrapText="1"/>
    </xf>
    <xf numFmtId="1" fontId="5" fillId="0" borderId="543" xfId="0" applyNumberFormat="1" applyFont="1" applyBorder="1" applyAlignment="1">
      <alignment horizontal="center" vertical="center"/>
    </xf>
    <xf numFmtId="1" fontId="5" fillId="3" borderId="531" xfId="0" applyNumberFormat="1" applyFont="1" applyFill="1" applyBorder="1" applyAlignment="1">
      <alignment horizontal="center" vertical="center"/>
    </xf>
    <xf numFmtId="1" fontId="5" fillId="3" borderId="531" xfId="0" applyNumberFormat="1" applyFont="1" applyFill="1" applyBorder="1" applyAlignment="1">
      <alignment horizontal="center" vertical="center" wrapText="1"/>
    </xf>
    <xf numFmtId="1" fontId="8" fillId="0" borderId="522" xfId="0" applyNumberFormat="1" applyFont="1" applyBorder="1" applyAlignment="1">
      <alignment horizontal="center" vertical="center" wrapText="1"/>
    </xf>
    <xf numFmtId="1" fontId="8" fillId="0" borderId="519" xfId="0" applyNumberFormat="1" applyFont="1" applyBorder="1" applyAlignment="1">
      <alignment horizontal="center" vertical="center" wrapText="1"/>
    </xf>
    <xf numFmtId="1" fontId="8" fillId="0" borderId="523" xfId="0" applyNumberFormat="1" applyFont="1" applyBorder="1" applyAlignment="1">
      <alignment horizontal="center" vertical="center" wrapText="1"/>
    </xf>
    <xf numFmtId="1" fontId="5" fillId="0" borderId="527" xfId="0" applyNumberFormat="1" applyFont="1" applyBorder="1" applyAlignment="1">
      <alignment horizontal="left" vertical="center"/>
    </xf>
    <xf numFmtId="1" fontId="5" fillId="0" borderId="528" xfId="0" applyNumberFormat="1" applyFont="1" applyBorder="1" applyAlignment="1">
      <alignment horizontal="left" vertical="center"/>
    </xf>
    <xf numFmtId="1" fontId="5" fillId="0" borderId="507" xfId="0" applyNumberFormat="1" applyFont="1" applyBorder="1" applyAlignment="1">
      <alignment horizontal="left" vertical="center"/>
    </xf>
    <xf numFmtId="1" fontId="5" fillId="0" borderId="527" xfId="0" applyNumberFormat="1" applyFont="1" applyBorder="1" applyAlignment="1">
      <alignment horizontal="left" wrapText="1"/>
    </xf>
    <xf numFmtId="1" fontId="5" fillId="0" borderId="507" xfId="0" applyNumberFormat="1" applyFont="1" applyBorder="1" applyAlignment="1">
      <alignment horizontal="left" wrapText="1"/>
    </xf>
    <xf numFmtId="1" fontId="8" fillId="0" borderId="525" xfId="0" applyNumberFormat="1" applyFont="1" applyBorder="1" applyAlignment="1">
      <alignment horizontal="center" vertical="center" wrapText="1"/>
    </xf>
    <xf numFmtId="1" fontId="5" fillId="0" borderId="518" xfId="0" applyNumberFormat="1" applyFont="1" applyBorder="1" applyAlignment="1">
      <alignment horizontal="center" vertical="center"/>
    </xf>
    <xf numFmtId="1" fontId="5" fillId="0" borderId="495" xfId="0" applyNumberFormat="1" applyFont="1" applyBorder="1" applyAlignment="1">
      <alignment horizontal="center" vertical="center" wrapText="1"/>
    </xf>
    <xf numFmtId="1" fontId="15" fillId="0" borderId="492" xfId="0" applyNumberFormat="1" applyFont="1" applyBorder="1" applyAlignment="1">
      <alignment horizontal="center" vertical="center" wrapText="1"/>
    </xf>
    <xf numFmtId="0" fontId="14" fillId="0" borderId="492" xfId="0" applyFont="1" applyBorder="1"/>
    <xf numFmtId="1" fontId="5" fillId="3" borderId="573" xfId="0" applyNumberFormat="1" applyFont="1" applyFill="1" applyBorder="1" applyAlignment="1">
      <alignment horizontal="center" vertical="center"/>
    </xf>
    <xf numFmtId="1" fontId="5" fillId="3" borderId="573" xfId="0" applyNumberFormat="1" applyFont="1" applyFill="1" applyBorder="1" applyAlignment="1">
      <alignment horizontal="center" vertical="center" wrapText="1"/>
    </xf>
    <xf numFmtId="1" fontId="8" fillId="0" borderId="534" xfId="0" applyNumberFormat="1" applyFont="1" applyBorder="1" applyAlignment="1">
      <alignment horizontal="center" vertical="center" wrapText="1"/>
    </xf>
    <xf numFmtId="1" fontId="8" fillId="0" borderId="556" xfId="0" applyNumberFormat="1" applyFont="1" applyBorder="1" applyAlignment="1">
      <alignment horizontal="center" vertical="center" wrapText="1"/>
    </xf>
    <xf numFmtId="1" fontId="5" fillId="0" borderId="570" xfId="0" applyNumberFormat="1" applyFont="1" applyBorder="1" applyAlignment="1">
      <alignment horizontal="left" vertical="center"/>
    </xf>
    <xf numFmtId="1" fontId="5" fillId="0" borderId="571" xfId="0" applyNumberFormat="1" applyFont="1" applyBorder="1" applyAlignment="1">
      <alignment horizontal="left" vertical="center"/>
    </xf>
    <xf numFmtId="1" fontId="5" fillId="0" borderId="547" xfId="0" applyNumberFormat="1" applyFont="1" applyBorder="1" applyAlignment="1">
      <alignment horizontal="left" vertical="center"/>
    </xf>
    <xf numFmtId="1" fontId="5" fillId="0" borderId="538" xfId="0" applyNumberFormat="1" applyFont="1" applyBorder="1" applyAlignment="1">
      <alignment horizontal="left" vertical="center"/>
    </xf>
    <xf numFmtId="1" fontId="5" fillId="0" borderId="539" xfId="0" applyNumberFormat="1" applyFont="1" applyBorder="1" applyAlignment="1">
      <alignment horizontal="left" vertical="center"/>
    </xf>
    <xf numFmtId="1" fontId="5" fillId="0" borderId="540" xfId="0" applyNumberFormat="1" applyFont="1" applyBorder="1" applyAlignment="1">
      <alignment horizontal="left" vertical="center"/>
    </xf>
    <xf numFmtId="1" fontId="5" fillId="0" borderId="570" xfId="0" applyNumberFormat="1" applyFont="1" applyBorder="1" applyAlignment="1">
      <alignment horizontal="left" wrapText="1"/>
    </xf>
    <xf numFmtId="1" fontId="5" fillId="0" borderId="547" xfId="0" applyNumberFormat="1" applyFont="1" applyBorder="1" applyAlignment="1">
      <alignment horizontal="left" wrapText="1"/>
    </xf>
    <xf numFmtId="1" fontId="8" fillId="0" borderId="568" xfId="0" applyNumberFormat="1" applyFont="1" applyBorder="1" applyAlignment="1">
      <alignment horizontal="center" vertical="center" wrapText="1"/>
    </xf>
    <xf numFmtId="0" fontId="14" fillId="0" borderId="600" xfId="0" applyFont="1" applyBorder="1"/>
    <xf numFmtId="1" fontId="5" fillId="0" borderId="590" xfId="0" applyNumberFormat="1" applyFont="1" applyBorder="1" applyAlignment="1">
      <alignment horizontal="center" vertical="center" wrapText="1"/>
    </xf>
    <xf numFmtId="1" fontId="5" fillId="0" borderId="573" xfId="0" applyNumberFormat="1" applyFont="1" applyBorder="1" applyAlignment="1">
      <alignment horizontal="center" vertical="center" wrapText="1"/>
    </xf>
    <xf numFmtId="1" fontId="5" fillId="0" borderId="590" xfId="0" applyNumberFormat="1" applyFont="1" applyBorder="1" applyAlignment="1">
      <alignment horizontal="center" vertical="center"/>
    </xf>
    <xf numFmtId="1" fontId="5" fillId="0" borderId="573" xfId="0" applyNumberFormat="1" applyFont="1" applyBorder="1" applyAlignment="1">
      <alignment horizontal="center" vertical="center"/>
    </xf>
    <xf numFmtId="1" fontId="5" fillId="0" borderId="587" xfId="0" applyNumberFormat="1" applyFont="1" applyBorder="1" applyAlignment="1">
      <alignment horizontal="center" vertical="center" wrapText="1"/>
    </xf>
    <xf numFmtId="1" fontId="5" fillId="0" borderId="589" xfId="0" applyNumberFormat="1" applyFont="1" applyBorder="1" applyAlignment="1">
      <alignment horizontal="center" vertical="center" wrapText="1"/>
    </xf>
    <xf numFmtId="1" fontId="5" fillId="0" borderId="588" xfId="0" applyNumberFormat="1" applyFont="1" applyBorder="1" applyAlignment="1">
      <alignment horizontal="center" vertical="center" wrapText="1"/>
    </xf>
    <xf numFmtId="1" fontId="5" fillId="0" borderId="591" xfId="0" applyNumberFormat="1" applyFont="1" applyBorder="1" applyAlignment="1">
      <alignment horizontal="center" vertical="center" wrapText="1"/>
    </xf>
    <xf numFmtId="1" fontId="5" fillId="0" borderId="592" xfId="0" applyNumberFormat="1" applyFont="1" applyBorder="1" applyAlignment="1">
      <alignment horizontal="center" vertical="center"/>
    </xf>
    <xf numFmtId="1" fontId="5" fillId="0" borderId="588" xfId="0" applyNumberFormat="1" applyFont="1" applyBorder="1" applyAlignment="1">
      <alignment horizontal="center" vertical="center"/>
    </xf>
    <xf numFmtId="1" fontId="5" fillId="0" borderId="589" xfId="0" applyNumberFormat="1" applyFont="1" applyBorder="1" applyAlignment="1">
      <alignment horizontal="center" vertical="center"/>
    </xf>
    <xf numFmtId="0" fontId="14" fillId="0" borderId="603" xfId="0" applyFont="1" applyBorder="1"/>
    <xf numFmtId="1" fontId="15" fillId="0" borderId="612" xfId="0" applyNumberFormat="1" applyFont="1" applyBorder="1" applyAlignment="1">
      <alignment horizontal="center" vertical="center" wrapText="1"/>
    </xf>
    <xf numFmtId="0" fontId="14" fillId="0" borderId="612" xfId="0" applyFont="1" applyBorder="1"/>
    <xf numFmtId="0" fontId="14" fillId="0" borderId="602" xfId="0" applyFont="1" applyBorder="1"/>
    <xf numFmtId="0" fontId="14" fillId="0" borderId="610" xfId="0" applyFont="1" applyBorder="1"/>
    <xf numFmtId="1" fontId="5" fillId="0" borderId="603" xfId="0" applyNumberFormat="1" applyFont="1" applyBorder="1" applyAlignment="1">
      <alignment horizontal="center" vertical="center"/>
    </xf>
    <xf numFmtId="1" fontId="5" fillId="0" borderId="603" xfId="0" applyNumberFormat="1" applyFont="1" applyBorder="1" applyAlignment="1">
      <alignment horizontal="center" vertical="center" wrapText="1"/>
    </xf>
    <xf numFmtId="1" fontId="5" fillId="0" borderId="605" xfId="0" applyNumberFormat="1" applyFont="1" applyBorder="1" applyAlignment="1">
      <alignment horizontal="center" vertical="center" wrapText="1"/>
    </xf>
    <xf numFmtId="1" fontId="5" fillId="3" borderId="603" xfId="0" applyNumberFormat="1" applyFont="1" applyFill="1" applyBorder="1" applyAlignment="1">
      <alignment horizontal="center" vertical="center" wrapText="1"/>
    </xf>
    <xf numFmtId="1" fontId="5" fillId="0" borderId="605" xfId="0" applyNumberFormat="1" applyFont="1" applyBorder="1" applyAlignment="1">
      <alignment horizontal="center" vertical="center"/>
    </xf>
    <xf numFmtId="1" fontId="5" fillId="3" borderId="605" xfId="0" applyNumberFormat="1" applyFont="1" applyFill="1" applyBorder="1" applyAlignment="1">
      <alignment horizontal="center" vertical="center"/>
    </xf>
    <xf numFmtId="1" fontId="5" fillId="3" borderId="605" xfId="0" applyNumberFormat="1" applyFont="1" applyFill="1" applyBorder="1" applyAlignment="1">
      <alignment horizontal="center" vertical="center" wrapText="1"/>
    </xf>
    <xf numFmtId="1" fontId="5" fillId="0" borderId="602" xfId="0" applyNumberFormat="1" applyFont="1" applyBorder="1" applyAlignment="1">
      <alignment horizontal="center" vertical="center"/>
    </xf>
    <xf numFmtId="0" fontId="14" fillId="0" borderId="652" xfId="0" applyFont="1" applyBorder="1"/>
    <xf numFmtId="1" fontId="5" fillId="0" borderId="619" xfId="0" applyNumberFormat="1" applyFont="1" applyBorder="1" applyAlignment="1">
      <alignment horizontal="center" vertical="center" wrapText="1"/>
    </xf>
    <xf numFmtId="1" fontId="15" fillId="0" borderId="642" xfId="0" applyNumberFormat="1" applyFont="1" applyBorder="1" applyAlignment="1">
      <alignment horizontal="center" vertical="center" wrapText="1"/>
    </xf>
    <xf numFmtId="0" fontId="14" fillId="0" borderId="642" xfId="0" applyFont="1" applyBorder="1"/>
    <xf numFmtId="1" fontId="5" fillId="0" borderId="640" xfId="0" applyNumberFormat="1" applyFont="1" applyBorder="1" applyAlignment="1">
      <alignment horizontal="center" vertical="center" wrapText="1"/>
    </xf>
    <xf numFmtId="1" fontId="5" fillId="0" borderId="587" xfId="0" applyNumberFormat="1" applyFont="1" applyBorder="1" applyAlignment="1">
      <alignment horizontal="center" vertical="center"/>
    </xf>
    <xf numFmtId="1" fontId="5" fillId="3" borderId="588" xfId="0" applyNumberFormat="1" applyFont="1" applyFill="1" applyBorder="1" applyAlignment="1">
      <alignment horizontal="center" vertical="center" wrapText="1"/>
    </xf>
    <xf numFmtId="1" fontId="5" fillId="3" borderId="589" xfId="0" applyNumberFormat="1" applyFont="1" applyFill="1" applyBorder="1" applyAlignment="1">
      <alignment horizontal="center" vertical="center" wrapText="1"/>
    </xf>
    <xf numFmtId="1" fontId="5" fillId="0" borderId="619" xfId="0" applyNumberFormat="1" applyFont="1" applyBorder="1" applyAlignment="1">
      <alignment horizontal="center" vertical="center"/>
    </xf>
    <xf numFmtId="1" fontId="5" fillId="0" borderId="612" xfId="0" applyNumberFormat="1" applyFont="1" applyBorder="1" applyAlignment="1">
      <alignment horizontal="center" vertical="center" wrapText="1"/>
    </xf>
    <xf numFmtId="1" fontId="5" fillId="0" borderId="612" xfId="0" applyNumberFormat="1" applyFont="1" applyBorder="1" applyAlignment="1">
      <alignment horizontal="center" vertical="center"/>
    </xf>
    <xf numFmtId="1" fontId="8" fillId="0" borderId="601" xfId="0" applyNumberFormat="1" applyFont="1" applyBorder="1" applyAlignment="1">
      <alignment horizontal="center" vertical="center" wrapText="1"/>
    </xf>
    <xf numFmtId="1" fontId="8" fillId="0" borderId="606" xfId="0" applyNumberFormat="1" applyFont="1" applyBorder="1" applyAlignment="1">
      <alignment horizontal="center" vertical="center" wrapText="1"/>
    </xf>
    <xf numFmtId="1" fontId="8" fillId="0" borderId="607" xfId="0" applyNumberFormat="1" applyFont="1" applyBorder="1" applyAlignment="1">
      <alignment horizontal="center" vertical="center" wrapText="1"/>
    </xf>
    <xf numFmtId="1" fontId="8" fillId="0" borderId="608" xfId="0" applyNumberFormat="1" applyFont="1" applyBorder="1" applyAlignment="1">
      <alignment horizontal="center" vertical="center" wrapText="1"/>
    </xf>
    <xf numFmtId="1" fontId="5" fillId="0" borderId="625" xfId="0" applyNumberFormat="1" applyFont="1" applyBorder="1" applyAlignment="1">
      <alignment horizontal="left" vertical="center"/>
    </xf>
    <xf numFmtId="1" fontId="5" fillId="0" borderId="626" xfId="0" applyNumberFormat="1" applyFont="1" applyBorder="1" applyAlignment="1">
      <alignment horizontal="left" vertical="center"/>
    </xf>
    <xf numFmtId="1" fontId="5" fillId="0" borderId="596" xfId="0" applyNumberFormat="1" applyFont="1" applyBorder="1" applyAlignment="1">
      <alignment horizontal="left" vertical="center"/>
    </xf>
    <xf numFmtId="1" fontId="5" fillId="0" borderId="587" xfId="0" applyNumberFormat="1" applyFont="1" applyBorder="1" applyAlignment="1">
      <alignment horizontal="left" vertical="center"/>
    </xf>
    <xf numFmtId="1" fontId="5" fillId="0" borderId="588" xfId="0" applyNumberFormat="1" applyFont="1" applyBorder="1" applyAlignment="1">
      <alignment horizontal="left" vertical="center"/>
    </xf>
    <xf numFmtId="1" fontId="5" fillId="0" borderId="589" xfId="0" applyNumberFormat="1" applyFont="1" applyBorder="1" applyAlignment="1">
      <alignment horizontal="left" vertical="center"/>
    </xf>
    <xf numFmtId="1" fontId="5" fillId="0" borderId="625" xfId="0" applyNumberFormat="1" applyFont="1" applyBorder="1" applyAlignment="1">
      <alignment horizontal="left" wrapText="1"/>
    </xf>
    <xf numFmtId="1" fontId="5" fillId="0" borderId="596" xfId="0" applyNumberFormat="1" applyFont="1" applyBorder="1" applyAlignment="1">
      <alignment horizontal="left" wrapText="1"/>
    </xf>
    <xf numFmtId="1" fontId="5" fillId="0" borderId="602" xfId="0" applyNumberFormat="1" applyFont="1" applyBorder="1" applyAlignment="1">
      <alignment horizontal="center" vertical="center" wrapText="1"/>
    </xf>
    <xf numFmtId="1" fontId="5" fillId="0" borderId="653" xfId="0" applyNumberFormat="1" applyFont="1" applyBorder="1" applyAlignment="1">
      <alignment horizontal="center" vertical="center"/>
    </xf>
    <xf numFmtId="1" fontId="5" fillId="0" borderId="654" xfId="0" applyNumberFormat="1" applyFont="1" applyBorder="1" applyAlignment="1">
      <alignment horizontal="center" vertical="center"/>
    </xf>
    <xf numFmtId="1" fontId="5" fillId="0" borderId="655" xfId="0" applyNumberFormat="1" applyFont="1" applyBorder="1" applyAlignment="1">
      <alignment horizontal="center" vertical="center"/>
    </xf>
    <xf numFmtId="1" fontId="5" fillId="0" borderId="656" xfId="0" applyNumberFormat="1" applyFont="1" applyBorder="1" applyAlignment="1">
      <alignment horizontal="center" vertical="center"/>
    </xf>
    <xf numFmtId="1" fontId="5" fillId="0" borderId="657" xfId="0" applyNumberFormat="1" applyFont="1" applyBorder="1" applyAlignment="1">
      <alignment horizontal="center" vertical="center"/>
    </xf>
    <xf numFmtId="1" fontId="5" fillId="0" borderId="653" xfId="0" applyNumberFormat="1" applyFont="1" applyBorder="1" applyAlignment="1">
      <alignment horizontal="center" vertical="center" wrapText="1"/>
    </xf>
    <xf numFmtId="1" fontId="5" fillId="0" borderId="657" xfId="0" applyNumberFormat="1" applyFont="1" applyBorder="1" applyAlignment="1">
      <alignment horizontal="center" vertical="center" wrapText="1"/>
    </xf>
    <xf numFmtId="1" fontId="5" fillId="0" borderId="635" xfId="0" applyNumberFormat="1" applyFont="1" applyBorder="1" applyAlignment="1">
      <alignment horizontal="center" vertical="center" wrapText="1"/>
    </xf>
    <xf numFmtId="1" fontId="5" fillId="0" borderId="636" xfId="0" applyNumberFormat="1" applyFont="1" applyBorder="1" applyAlignment="1">
      <alignment horizontal="center" vertical="center" wrapText="1"/>
    </xf>
    <xf numFmtId="1" fontId="5" fillId="0" borderId="657" xfId="0" applyNumberFormat="1" applyFont="1" applyBorder="1" applyAlignment="1">
      <alignment horizontal="center" vertical="center" wrapText="1"/>
    </xf>
    <xf numFmtId="1" fontId="5" fillId="0" borderId="655" xfId="0" applyNumberFormat="1" applyFont="1" applyBorder="1" applyAlignment="1">
      <alignment horizontal="center" vertical="center" wrapText="1"/>
    </xf>
    <xf numFmtId="1" fontId="2" fillId="0" borderId="642" xfId="0" applyNumberFormat="1" applyFont="1" applyBorder="1"/>
    <xf numFmtId="1" fontId="5" fillId="0" borderId="636" xfId="0" applyNumberFormat="1" applyFont="1" applyBorder="1"/>
    <xf numFmtId="1" fontId="5" fillId="0" borderId="657" xfId="0" applyNumberFormat="1" applyFont="1" applyBorder="1"/>
    <xf numFmtId="1" fontId="5" fillId="7" borderId="657" xfId="0" applyNumberFormat="1" applyFont="1" applyFill="1" applyBorder="1" applyProtection="1">
      <protection locked="0"/>
    </xf>
    <xf numFmtId="1" fontId="5" fillId="7" borderId="653" xfId="0" applyNumberFormat="1" applyFont="1" applyFill="1" applyBorder="1" applyProtection="1">
      <protection locked="0"/>
    </xf>
    <xf numFmtId="1" fontId="5" fillId="7" borderId="658" xfId="0" applyNumberFormat="1" applyFont="1" applyFill="1" applyBorder="1" applyProtection="1">
      <protection locked="0"/>
    </xf>
    <xf numFmtId="1" fontId="5" fillId="7" borderId="636" xfId="0" applyNumberFormat="1" applyFont="1" applyFill="1" applyBorder="1" applyProtection="1">
      <protection locked="0"/>
    </xf>
    <xf numFmtId="1" fontId="5" fillId="0" borderId="653" xfId="0" applyNumberFormat="1" applyFont="1" applyBorder="1"/>
    <xf numFmtId="1" fontId="5" fillId="0" borderId="639" xfId="0" applyNumberFormat="1" applyFont="1" applyBorder="1"/>
    <xf numFmtId="1" fontId="5" fillId="0" borderId="658" xfId="0" applyNumberFormat="1" applyFont="1" applyBorder="1"/>
    <xf numFmtId="1" fontId="5" fillId="0" borderId="643" xfId="0" applyNumberFormat="1" applyFont="1" applyBorder="1" applyAlignment="1">
      <alignment vertical="center" wrapText="1"/>
    </xf>
    <xf numFmtId="1" fontId="5" fillId="0" borderId="654" xfId="0" applyNumberFormat="1" applyFont="1" applyBorder="1" applyAlignment="1">
      <alignment horizontal="center" vertical="center" wrapText="1"/>
    </xf>
    <xf numFmtId="1" fontId="5" fillId="0" borderId="658" xfId="0" applyNumberFormat="1" applyFont="1" applyBorder="1" applyAlignment="1">
      <alignment horizontal="center" vertical="center" wrapText="1"/>
    </xf>
    <xf numFmtId="1" fontId="5" fillId="0" borderId="653" xfId="0" applyNumberFormat="1" applyFont="1" applyBorder="1" applyAlignment="1">
      <alignment horizontal="left" vertical="center"/>
    </xf>
    <xf numFmtId="1" fontId="5" fillId="0" borderId="654" xfId="0" applyNumberFormat="1" applyFont="1" applyBorder="1" applyAlignment="1">
      <alignment horizontal="left" vertical="center"/>
    </xf>
    <xf numFmtId="1" fontId="5" fillId="0" borderId="657" xfId="0" applyNumberFormat="1" applyFont="1" applyBorder="1" applyAlignment="1">
      <alignment horizontal="left" vertical="center"/>
    </xf>
    <xf numFmtId="1" fontId="5" fillId="7" borderId="635" xfId="0" applyNumberFormat="1" applyFont="1" applyFill="1" applyBorder="1" applyAlignment="1" applyProtection="1">
      <alignment horizontal="right"/>
      <protection locked="0"/>
    </xf>
    <xf numFmtId="1" fontId="5" fillId="7" borderId="638" xfId="0" applyNumberFormat="1" applyFont="1" applyFill="1" applyBorder="1" applyAlignment="1" applyProtection="1">
      <alignment horizontal="right"/>
      <protection locked="0"/>
    </xf>
    <xf numFmtId="1" fontId="5" fillId="7" borderId="657" xfId="0" applyNumberFormat="1" applyFont="1" applyFill="1" applyBorder="1" applyAlignment="1" applyProtection="1">
      <alignment horizontal="right"/>
      <protection locked="0"/>
    </xf>
    <xf numFmtId="1" fontId="5" fillId="7" borderId="658" xfId="0" applyNumberFormat="1" applyFont="1" applyFill="1" applyBorder="1" applyAlignment="1" applyProtection="1">
      <alignment horizontal="right"/>
      <protection locked="0"/>
    </xf>
    <xf numFmtId="1" fontId="5" fillId="7" borderId="655" xfId="0" applyNumberFormat="1" applyFont="1" applyFill="1" applyBorder="1" applyAlignment="1" applyProtection="1">
      <alignment horizontal="right"/>
      <protection locked="0"/>
    </xf>
    <xf numFmtId="1" fontId="5" fillId="7" borderId="659" xfId="0" applyNumberFormat="1" applyFont="1" applyFill="1" applyBorder="1" applyAlignment="1" applyProtection="1">
      <alignment horizontal="right"/>
      <protection locked="0"/>
    </xf>
    <xf numFmtId="1" fontId="5" fillId="0" borderId="660" xfId="0" applyNumberFormat="1" applyFont="1" applyBorder="1" applyAlignment="1">
      <alignment horizontal="left" wrapText="1"/>
    </xf>
    <xf numFmtId="1" fontId="5" fillId="0" borderId="661" xfId="0" applyNumberFormat="1" applyFont="1" applyBorder="1" applyAlignment="1">
      <alignment horizontal="right" vertical="center"/>
    </xf>
    <xf numFmtId="1" fontId="5" fillId="0" borderId="662" xfId="0" applyNumberFormat="1" applyFont="1" applyBorder="1" applyAlignment="1">
      <alignment horizontal="left" vertical="center"/>
    </xf>
    <xf numFmtId="1" fontId="5" fillId="0" borderId="663" xfId="0" applyNumberFormat="1" applyFont="1" applyBorder="1" applyAlignment="1">
      <alignment horizontal="left" vertical="center"/>
    </xf>
    <xf numFmtId="1" fontId="5" fillId="0" borderId="660" xfId="0" applyNumberFormat="1" applyFont="1" applyBorder="1" applyAlignment="1">
      <alignment horizontal="left" vertical="center"/>
    </xf>
    <xf numFmtId="1" fontId="5" fillId="3" borderId="653" xfId="0" applyNumberFormat="1" applyFont="1" applyFill="1" applyBorder="1" applyAlignment="1">
      <alignment wrapText="1"/>
    </xf>
    <xf numFmtId="1" fontId="5" fillId="0" borderId="642" xfId="0" applyNumberFormat="1" applyFont="1" applyBorder="1" applyAlignment="1">
      <alignment horizontal="center" vertical="center"/>
    </xf>
    <xf numFmtId="1" fontId="5" fillId="0" borderId="642" xfId="0" applyNumberFormat="1" applyFont="1" applyBorder="1" applyAlignment="1">
      <alignment horizontal="center" vertical="center" wrapText="1"/>
    </xf>
    <xf numFmtId="1" fontId="5" fillId="3" borderId="642" xfId="0" applyNumberFormat="1" applyFont="1" applyFill="1" applyBorder="1"/>
    <xf numFmtId="1" fontId="5" fillId="0" borderId="653" xfId="0" applyNumberFormat="1" applyFont="1" applyBorder="1" applyAlignment="1">
      <alignment horizontal="center" vertical="center"/>
    </xf>
    <xf numFmtId="1" fontId="5" fillId="3" borderId="657" xfId="0" applyNumberFormat="1" applyFont="1" applyFill="1" applyBorder="1" applyAlignment="1">
      <alignment horizontal="center" vertical="center" wrapText="1"/>
    </xf>
    <xf numFmtId="1" fontId="5" fillId="0" borderId="662" xfId="0" applyNumberFormat="1" applyFont="1" applyBorder="1"/>
    <xf numFmtId="1" fontId="5" fillId="0" borderId="653" xfId="0" applyNumberFormat="1" applyFont="1" applyBorder="1" applyAlignment="1">
      <alignment horizontal="left" vertical="center"/>
    </xf>
    <xf numFmtId="1" fontId="5" fillId="3" borderId="635" xfId="0" applyNumberFormat="1" applyFont="1" applyFill="1" applyBorder="1"/>
    <xf numFmtId="1" fontId="5" fillId="3" borderId="636" xfId="0" applyNumberFormat="1" applyFont="1" applyFill="1" applyBorder="1"/>
    <xf numFmtId="1" fontId="5" fillId="3" borderId="657" xfId="0" applyNumberFormat="1" applyFont="1" applyFill="1" applyBorder="1"/>
    <xf numFmtId="1" fontId="5" fillId="3" borderId="642" xfId="0" applyNumberFormat="1" applyFont="1" applyFill="1" applyBorder="1" applyAlignment="1">
      <alignment horizontal="center" vertical="center"/>
    </xf>
    <xf numFmtId="1" fontId="5" fillId="3" borderId="643" xfId="0" applyNumberFormat="1" applyFont="1" applyFill="1" applyBorder="1" applyAlignment="1">
      <alignment horizontal="left"/>
    </xf>
    <xf numFmtId="1" fontId="5" fillId="3" borderId="658" xfId="0" applyNumberFormat="1" applyFont="1" applyFill="1" applyBorder="1"/>
    <xf numFmtId="1" fontId="5" fillId="3" borderId="662" xfId="0" applyNumberFormat="1" applyFont="1" applyFill="1" applyBorder="1" applyAlignment="1">
      <alignment vertical="center" wrapText="1"/>
    </xf>
    <xf numFmtId="1" fontId="5" fillId="3" borderId="643" xfId="0" applyNumberFormat="1" applyFont="1" applyFill="1" applyBorder="1"/>
    <xf numFmtId="1" fontId="5" fillId="7" borderId="664" xfId="0" applyNumberFormat="1" applyFont="1" applyFill="1" applyBorder="1" applyProtection="1">
      <protection locked="0"/>
    </xf>
    <xf numFmtId="1" fontId="5" fillId="7" borderId="665" xfId="0" applyNumberFormat="1" applyFont="1" applyFill="1" applyBorder="1" applyProtection="1">
      <protection locked="0"/>
    </xf>
    <xf numFmtId="1" fontId="5" fillId="0" borderId="605" xfId="0" applyNumberFormat="1" applyFont="1" applyBorder="1"/>
    <xf numFmtId="1" fontId="5" fillId="0" borderId="666" xfId="0" applyNumberFormat="1" applyFont="1" applyBorder="1" applyAlignment="1">
      <alignment horizontal="center" vertical="center" wrapText="1"/>
    </xf>
    <xf numFmtId="1" fontId="5" fillId="3" borderId="662" xfId="0" applyNumberFormat="1" applyFont="1" applyFill="1" applyBorder="1" applyAlignment="1">
      <alignment vertical="center"/>
    </xf>
    <xf numFmtId="1" fontId="5" fillId="7" borderId="660" xfId="0" applyNumberFormat="1" applyFont="1" applyFill="1" applyBorder="1" applyProtection="1">
      <protection locked="0"/>
    </xf>
    <xf numFmtId="1" fontId="3" fillId="6" borderId="667" xfId="0" applyNumberFormat="1" applyFont="1" applyFill="1" applyBorder="1"/>
    <xf numFmtId="1" fontId="9" fillId="0" borderId="668" xfId="0" applyNumberFormat="1" applyFont="1" applyBorder="1" applyProtection="1">
      <protection locked="0"/>
    </xf>
    <xf numFmtId="1" fontId="9" fillId="0" borderId="669" xfId="0" applyNumberFormat="1" applyFont="1" applyBorder="1" applyAlignment="1">
      <alignment vertical="center"/>
    </xf>
    <xf numFmtId="1" fontId="3" fillId="0" borderId="668" xfId="0" applyNumberFormat="1" applyFont="1" applyBorder="1"/>
    <xf numFmtId="1" fontId="3" fillId="0" borderId="670" xfId="0" applyNumberFormat="1" applyFont="1" applyBorder="1"/>
    <xf numFmtId="1" fontId="5" fillId="0" borderId="642" xfId="0" applyNumberFormat="1" applyFont="1" applyBorder="1" applyAlignment="1">
      <alignment horizontal="center" vertical="center" wrapText="1"/>
    </xf>
    <xf numFmtId="1" fontId="5" fillId="0" borderId="671" xfId="0" applyNumberFormat="1" applyFont="1" applyBorder="1" applyAlignment="1">
      <alignment horizontal="center" vertical="center" wrapText="1"/>
    </xf>
    <xf numFmtId="1" fontId="5" fillId="3" borderId="642" xfId="0" applyNumberFormat="1" applyFont="1" applyFill="1" applyBorder="1" applyAlignment="1">
      <alignment horizontal="center" vertical="center" wrapText="1"/>
    </xf>
    <xf numFmtId="1" fontId="5" fillId="0" borderId="643" xfId="0" applyNumberFormat="1" applyFont="1" applyBorder="1" applyAlignment="1">
      <alignment horizontal="left" vertical="center" wrapText="1"/>
    </xf>
    <xf numFmtId="1" fontId="5" fillId="0" borderId="643" xfId="0" applyNumberFormat="1" applyFont="1" applyBorder="1"/>
    <xf numFmtId="1" fontId="5" fillId="7" borderId="643" xfId="0" applyNumberFormat="1" applyFont="1" applyFill="1" applyBorder="1" applyProtection="1">
      <protection locked="0"/>
    </xf>
    <xf numFmtId="1" fontId="5" fillId="0" borderId="642" xfId="0" applyNumberFormat="1" applyFont="1" applyBorder="1" applyAlignment="1">
      <alignment horizontal="center" vertical="center"/>
    </xf>
    <xf numFmtId="1" fontId="5" fillId="0" borderId="642" xfId="0" applyNumberFormat="1" applyFont="1" applyBorder="1" applyAlignment="1">
      <alignment vertical="center" wrapText="1"/>
    </xf>
    <xf numFmtId="1" fontId="5" fillId="0" borderId="642" xfId="0" applyNumberFormat="1" applyFont="1" applyBorder="1" applyAlignment="1">
      <alignment horizontal="left" vertical="center" wrapText="1"/>
    </xf>
    <xf numFmtId="1" fontId="6" fillId="0" borderId="672" xfId="0" applyNumberFormat="1" applyFont="1" applyBorder="1"/>
    <xf numFmtId="1" fontId="6" fillId="0" borderId="673" xfId="0" applyNumberFormat="1" applyFont="1" applyBorder="1"/>
    <xf numFmtId="1" fontId="5" fillId="0" borderId="673" xfId="0" applyNumberFormat="1" applyFont="1" applyBorder="1"/>
    <xf numFmtId="1" fontId="5" fillId="0" borderId="672" xfId="0" applyNumberFormat="1" applyFont="1" applyBorder="1"/>
    <xf numFmtId="1" fontId="5" fillId="3" borderId="654" xfId="0" applyNumberFormat="1" applyFont="1" applyFill="1" applyBorder="1" applyAlignment="1">
      <alignment horizontal="center" vertical="center" wrapText="1"/>
    </xf>
    <xf numFmtId="1" fontId="5" fillId="3" borderId="657" xfId="0" applyNumberFormat="1" applyFont="1" applyFill="1" applyBorder="1" applyAlignment="1">
      <alignment horizontal="center" vertical="center" wrapText="1"/>
    </xf>
    <xf numFmtId="1" fontId="3" fillId="6" borderId="674" xfId="0" applyNumberFormat="1" applyFont="1" applyFill="1" applyBorder="1"/>
    <xf numFmtId="1" fontId="5" fillId="3" borderId="675" xfId="0" applyNumberFormat="1" applyFont="1" applyFill="1" applyBorder="1" applyAlignment="1">
      <alignment horizontal="center" vertical="center" wrapText="1"/>
    </xf>
    <xf numFmtId="1" fontId="5" fillId="3" borderId="676" xfId="0" applyNumberFormat="1" applyFont="1" applyFill="1" applyBorder="1" applyAlignment="1">
      <alignment horizontal="center" vertical="center" wrapText="1"/>
    </xf>
    <xf numFmtId="1" fontId="5" fillId="3" borderId="677" xfId="0" applyNumberFormat="1" applyFont="1" applyFill="1" applyBorder="1" applyAlignment="1">
      <alignment horizontal="center" vertical="center" wrapText="1"/>
    </xf>
    <xf numFmtId="1" fontId="5" fillId="0" borderId="678" xfId="0" applyNumberFormat="1" applyFont="1" applyBorder="1" applyAlignment="1">
      <alignment horizontal="center" vertical="center" wrapText="1"/>
    </xf>
    <xf numFmtId="1" fontId="5" fillId="3" borderId="653" xfId="0" applyNumberFormat="1" applyFont="1" applyFill="1" applyBorder="1" applyAlignment="1">
      <alignment horizontal="left" wrapText="1"/>
    </xf>
    <xf numFmtId="1" fontId="5" fillId="3" borderId="676" xfId="0" applyNumberFormat="1" applyFont="1" applyFill="1" applyBorder="1" applyAlignment="1">
      <alignment horizontal="right" wrapText="1"/>
    </xf>
    <xf numFmtId="1" fontId="5" fillId="3" borderId="677" xfId="0" applyNumberFormat="1" applyFont="1" applyFill="1" applyBorder="1" applyAlignment="1">
      <alignment horizontal="right" wrapText="1"/>
    </xf>
    <xf numFmtId="1" fontId="5" fillId="0" borderId="657" xfId="0" applyNumberFormat="1" applyFont="1" applyBorder="1" applyAlignment="1">
      <alignment horizontal="right"/>
    </xf>
    <xf numFmtId="1" fontId="5" fillId="7" borderId="676" xfId="0" applyNumberFormat="1" applyFont="1" applyFill="1" applyBorder="1" applyProtection="1">
      <protection locked="0"/>
    </xf>
    <xf numFmtId="1" fontId="5" fillId="7" borderId="679" xfId="0" applyNumberFormat="1" applyFont="1" applyFill="1" applyBorder="1" applyProtection="1">
      <protection locked="0"/>
    </xf>
    <xf numFmtId="1" fontId="5" fillId="7" borderId="680" xfId="0" applyNumberFormat="1" applyFont="1" applyFill="1" applyBorder="1" applyProtection="1">
      <protection locked="0"/>
    </xf>
    <xf numFmtId="1" fontId="5" fillId="7" borderId="654" xfId="0" applyNumberFormat="1" applyFont="1" applyFill="1" applyBorder="1" applyProtection="1">
      <protection locked="0"/>
    </xf>
    <xf numFmtId="1" fontId="5" fillId="7" borderId="678" xfId="0" applyNumberFormat="1" applyFont="1" applyFill="1" applyBorder="1" applyProtection="1">
      <protection locked="0"/>
    </xf>
    <xf numFmtId="1" fontId="5" fillId="3" borderId="681" xfId="0" applyNumberFormat="1" applyFont="1" applyFill="1" applyBorder="1" applyAlignment="1">
      <alignment horizontal="right" wrapText="1"/>
    </xf>
    <xf numFmtId="1" fontId="5" fillId="7" borderId="681" xfId="0" applyNumberFormat="1" applyFont="1" applyFill="1" applyBorder="1" applyProtection="1">
      <protection locked="0"/>
    </xf>
    <xf numFmtId="1" fontId="5" fillId="7" borderId="675" xfId="0" applyNumberFormat="1" applyFont="1" applyFill="1" applyBorder="1" applyProtection="1">
      <protection locked="0"/>
    </xf>
    <xf numFmtId="1" fontId="5" fillId="0" borderId="642" xfId="0" applyNumberFormat="1" applyFont="1" applyBorder="1" applyAlignment="1">
      <alignment horizontal="center"/>
    </xf>
    <xf numFmtId="1" fontId="5" fillId="0" borderId="654" xfId="0" applyNumberFormat="1" applyFont="1" applyBorder="1"/>
    <xf numFmtId="1" fontId="5" fillId="0" borderId="678" xfId="0" applyNumberFormat="1" applyFont="1" applyBorder="1"/>
    <xf numFmtId="1" fontId="5" fillId="0" borderId="573" xfId="0" applyNumberFormat="1" applyFont="1" applyBorder="1" applyAlignment="1">
      <alignment horizontal="left"/>
    </xf>
    <xf numFmtId="1" fontId="5" fillId="0" borderId="682" xfId="0" applyNumberFormat="1" applyFont="1" applyBorder="1" applyAlignment="1">
      <alignment horizontal="right"/>
    </xf>
    <xf numFmtId="1" fontId="5" fillId="7" borderId="683" xfId="0" applyNumberFormat="1" applyFont="1" applyFill="1" applyBorder="1" applyProtection="1">
      <protection locked="0"/>
    </xf>
    <xf numFmtId="1" fontId="5" fillId="7" borderId="682" xfId="0" applyNumberFormat="1" applyFont="1" applyFill="1" applyBorder="1" applyProtection="1">
      <protection locked="0"/>
    </xf>
    <xf numFmtId="1" fontId="5" fillId="7" borderId="684" xfId="0" applyNumberFormat="1" applyFont="1" applyFill="1" applyBorder="1" applyProtection="1">
      <protection locked="0"/>
    </xf>
    <xf numFmtId="1" fontId="5" fillId="0" borderId="678" xfId="0" applyNumberFormat="1" applyFont="1" applyBorder="1" applyAlignment="1">
      <alignment horizontal="center" vertical="center"/>
    </xf>
    <xf numFmtId="1" fontId="5" fillId="0" borderId="683" xfId="0" applyNumberFormat="1" applyFont="1" applyBorder="1"/>
    <xf numFmtId="1" fontId="5" fillId="7" borderId="573" xfId="0" applyNumberFormat="1" applyFont="1" applyFill="1" applyBorder="1" applyProtection="1">
      <protection locked="0"/>
    </xf>
    <xf numFmtId="1" fontId="5" fillId="0" borderId="653" xfId="0" applyNumberFormat="1" applyFont="1" applyBorder="1" applyAlignment="1">
      <alignment horizontal="center" vertical="center" wrapText="1"/>
    </xf>
    <xf numFmtId="1" fontId="5" fillId="0" borderId="573" xfId="0" applyNumberFormat="1" applyFont="1" applyBorder="1"/>
    <xf numFmtId="0" fontId="5" fillId="0" borderId="573" xfId="0" applyFont="1" applyBorder="1" applyAlignment="1">
      <alignment horizontal="center" vertical="center" wrapText="1"/>
    </xf>
    <xf numFmtId="0" fontId="5" fillId="0" borderId="676" xfId="0" applyFont="1" applyBorder="1" applyAlignment="1">
      <alignment horizontal="center" vertical="center" wrapText="1"/>
    </xf>
    <xf numFmtId="0" fontId="5" fillId="0" borderId="636" xfId="0" applyFont="1" applyBorder="1" applyAlignment="1">
      <alignment horizontal="center" vertical="center" wrapText="1"/>
    </xf>
    <xf numFmtId="49" fontId="5" fillId="0" borderId="636" xfId="0" applyNumberFormat="1" applyFont="1" applyBorder="1" applyAlignment="1">
      <alignment horizontal="center" vertical="center" wrapText="1"/>
    </xf>
    <xf numFmtId="0" fontId="5" fillId="0" borderId="657" xfId="0" applyFont="1" applyBorder="1" applyAlignment="1">
      <alignment horizontal="center" vertical="center"/>
    </xf>
    <xf numFmtId="0" fontId="5" fillId="0" borderId="678" xfId="0" applyFont="1" applyBorder="1" applyAlignment="1">
      <alignment horizontal="center" vertical="center" wrapText="1"/>
    </xf>
    <xf numFmtId="0" fontId="5" fillId="0" borderId="657" xfId="0" applyFont="1" applyBorder="1" applyAlignment="1">
      <alignment horizontal="center" vertical="center" wrapText="1"/>
    </xf>
    <xf numFmtId="0" fontId="13" fillId="0" borderId="678" xfId="0" applyFont="1" applyBorder="1" applyAlignment="1">
      <alignment vertical="center" wrapText="1"/>
    </xf>
    <xf numFmtId="1" fontId="5" fillId="0" borderId="678" xfId="0" applyNumberFormat="1" applyFont="1" applyBorder="1" applyAlignment="1">
      <alignment horizontal="right" vertical="center" wrapText="1"/>
    </xf>
    <xf numFmtId="1" fontId="5" fillId="7" borderId="685" xfId="0" applyNumberFormat="1" applyFont="1" applyFill="1" applyBorder="1" applyProtection="1">
      <protection locked="0"/>
    </xf>
    <xf numFmtId="1" fontId="5" fillId="7" borderId="686" xfId="0" applyNumberFormat="1" applyFont="1" applyFill="1" applyBorder="1" applyProtection="1">
      <protection locked="0"/>
    </xf>
    <xf numFmtId="1" fontId="5" fillId="7" borderId="687" xfId="0" applyNumberFormat="1" applyFont="1" applyFill="1" applyBorder="1" applyProtection="1">
      <protection locked="0"/>
    </xf>
    <xf numFmtId="0" fontId="14" fillId="0" borderId="688" xfId="0" applyFont="1" applyBorder="1"/>
    <xf numFmtId="1" fontId="5" fillId="10" borderId="689" xfId="0" applyNumberFormat="1" applyFont="1" applyFill="1" applyBorder="1" applyAlignment="1">
      <alignment horizontal="right"/>
    </xf>
    <xf numFmtId="1" fontId="15" fillId="0" borderId="678" xfId="0" applyNumberFormat="1" applyFont="1" applyBorder="1" applyAlignment="1">
      <alignment horizontal="center" vertical="center" wrapText="1"/>
    </xf>
    <xf numFmtId="1" fontId="15" fillId="0" borderId="690" xfId="0" applyNumberFormat="1" applyFont="1" applyBorder="1"/>
    <xf numFmtId="1" fontId="5" fillId="11" borderId="689" xfId="0" applyNumberFormat="1" applyFont="1" applyFill="1" applyBorder="1" applyProtection="1">
      <protection locked="0"/>
    </xf>
    <xf numFmtId="1" fontId="5" fillId="11" borderId="691" xfId="0" applyNumberFormat="1" applyFont="1" applyFill="1" applyBorder="1" applyProtection="1">
      <protection locked="0"/>
    </xf>
    <xf numFmtId="1" fontId="5" fillId="11" borderId="692" xfId="0" applyNumberFormat="1" applyFont="1" applyFill="1" applyBorder="1" applyProtection="1">
      <protection locked="0"/>
    </xf>
    <xf numFmtId="0" fontId="14" fillId="0" borderId="678" xfId="0" applyFont="1" applyBorder="1"/>
    <xf numFmtId="1" fontId="15" fillId="0" borderId="693" xfId="0" applyNumberFormat="1" applyFont="1" applyBorder="1"/>
    <xf numFmtId="1" fontId="5" fillId="0" borderId="655" xfId="0" applyNumberFormat="1" applyFont="1" applyBorder="1" applyAlignment="1">
      <alignment horizontal="center" vertical="center" wrapText="1"/>
    </xf>
    <xf numFmtId="0" fontId="14" fillId="0" borderId="573" xfId="0" applyFont="1" applyBorder="1"/>
    <xf numFmtId="1" fontId="5" fillId="10" borderId="694" xfId="0" applyNumberFormat="1" applyFont="1" applyFill="1" applyBorder="1" applyAlignment="1">
      <alignment horizontal="right"/>
    </xf>
    <xf numFmtId="1" fontId="5" fillId="11" borderId="694" xfId="0" applyNumberFormat="1" applyFont="1" applyFill="1" applyBorder="1" applyProtection="1">
      <protection locked="0"/>
    </xf>
    <xf numFmtId="1" fontId="5" fillId="11" borderId="695" xfId="0" applyNumberFormat="1" applyFont="1" applyFill="1" applyBorder="1" applyProtection="1">
      <protection locked="0"/>
    </xf>
    <xf numFmtId="1" fontId="5" fillId="0" borderId="696" xfId="0" applyNumberFormat="1" applyFont="1" applyBorder="1" applyAlignment="1">
      <alignment horizontal="center" vertical="center" wrapText="1"/>
    </xf>
    <xf numFmtId="1" fontId="5" fillId="0" borderId="697" xfId="0" applyNumberFormat="1" applyFont="1" applyBorder="1" applyAlignment="1">
      <alignment horizontal="center" vertical="center" wrapText="1"/>
    </xf>
    <xf numFmtId="1" fontId="5" fillId="0" borderId="698" xfId="0" applyNumberFormat="1" applyFont="1" applyBorder="1" applyAlignment="1">
      <alignment horizontal="center" vertical="center" wrapText="1"/>
    </xf>
    <xf numFmtId="1" fontId="15" fillId="0" borderId="699" xfId="0" applyNumberFormat="1" applyFont="1" applyBorder="1" applyAlignment="1">
      <alignment horizontal="center" vertical="center" wrapText="1"/>
    </xf>
    <xf numFmtId="1" fontId="5" fillId="10" borderId="691" xfId="0" applyNumberFormat="1" applyFont="1" applyFill="1" applyBorder="1" applyAlignment="1">
      <alignment horizontal="right"/>
    </xf>
    <xf numFmtId="1" fontId="15" fillId="0" borderId="700" xfId="0" applyNumberFormat="1" applyFont="1" applyBorder="1" applyAlignment="1">
      <alignment horizontal="center" vertical="center" wrapText="1"/>
    </xf>
    <xf numFmtId="0" fontId="14" fillId="0" borderId="700" xfId="0" applyFont="1" applyBorder="1"/>
    <xf numFmtId="0" fontId="14" fillId="0" borderId="701" xfId="0" applyFont="1" applyBorder="1"/>
  </cellXfs>
  <cellStyles count="2">
    <cellStyle name="20% - Énfasis1" xfId="1" builtinId="3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21/FORMATOS%20Y%20MANUAL%20REM%20A&#209;O%202021/SA_21_V1.0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ARZO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400"/>
  <sheetViews>
    <sheetView topLeftCell="A219" workbookViewId="0">
      <selection activeCell="B203" sqref="B203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",[1]NOMBRE!B2," - ","( ",[1]NOMBRE!C2,[1]NOMBRE!D2,[1]NOMBRE!E2,[1]NOMBRE!F2,[1]NOMBRE!G2," )")</f>
        <v>COMUNA:  - ( 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",[1]NOMBRE!B6," - ","( ",[1]NOMBRE!C6,[1]NOMBRE!D6," )")</f>
        <v>MES:  - ( 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0" t="s">
        <v>3</v>
      </c>
      <c r="B9" s="10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455" t="s">
        <v>6</v>
      </c>
      <c r="F10" s="1456"/>
      <c r="G10" s="1456"/>
      <c r="H10" s="1456"/>
      <c r="I10" s="1456"/>
      <c r="J10" s="1456"/>
      <c r="K10" s="1456"/>
      <c r="L10" s="1456"/>
      <c r="M10" s="1456"/>
      <c r="N10" s="1456"/>
      <c r="O10" s="1456"/>
      <c r="P10" s="1456"/>
      <c r="Q10" s="1456"/>
      <c r="R10" s="1456"/>
      <c r="S10" s="1456"/>
      <c r="T10" s="1456"/>
      <c r="U10" s="1456"/>
      <c r="V10" s="1456"/>
      <c r="W10" s="1456"/>
      <c r="X10" s="1456"/>
      <c r="Y10" s="1456"/>
      <c r="Z10" s="1456"/>
      <c r="AA10" s="1456"/>
      <c r="AB10" s="1456"/>
      <c r="AC10" s="1456"/>
      <c r="AD10" s="1456"/>
      <c r="AE10" s="1456"/>
      <c r="AF10" s="1456"/>
      <c r="AG10" s="1456"/>
      <c r="AH10" s="1456"/>
      <c r="AI10" s="1456"/>
      <c r="AJ10" s="1456"/>
      <c r="AK10" s="1456"/>
      <c r="AL10" s="1456"/>
      <c r="AM10" s="1456"/>
      <c r="AN10" s="1456"/>
      <c r="AO10" s="1456"/>
      <c r="AP10" s="1470"/>
      <c r="AQ10" s="1480" t="s">
        <v>7</v>
      </c>
      <c r="AR10" s="1456"/>
      <c r="AS10" s="1456"/>
      <c r="AT10" s="1456"/>
      <c r="AU10" s="1457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518"/>
      <c r="B11" s="1519"/>
      <c r="C11" s="1515"/>
      <c r="D11" s="1516"/>
      <c r="E11" s="1449" t="s">
        <v>8</v>
      </c>
      <c r="F11" s="1467"/>
      <c r="G11" s="1449" t="s">
        <v>9</v>
      </c>
      <c r="H11" s="1467"/>
      <c r="I11" s="1449" t="s">
        <v>10</v>
      </c>
      <c r="J11" s="1467"/>
      <c r="K11" s="1449" t="s">
        <v>11</v>
      </c>
      <c r="L11" s="1467"/>
      <c r="M11" s="1449" t="s">
        <v>12</v>
      </c>
      <c r="N11" s="1467"/>
      <c r="O11" s="1449" t="s">
        <v>13</v>
      </c>
      <c r="P11" s="1467"/>
      <c r="Q11" s="1449" t="s">
        <v>14</v>
      </c>
      <c r="R11" s="1467"/>
      <c r="S11" s="1449" t="s">
        <v>15</v>
      </c>
      <c r="T11" s="1467"/>
      <c r="U11" s="1449" t="s">
        <v>16</v>
      </c>
      <c r="V11" s="1467"/>
      <c r="W11" s="1449" t="s">
        <v>17</v>
      </c>
      <c r="X11" s="1467"/>
      <c r="Y11" s="1449" t="s">
        <v>18</v>
      </c>
      <c r="Z11" s="1467"/>
      <c r="AA11" s="1449" t="s">
        <v>19</v>
      </c>
      <c r="AB11" s="1467"/>
      <c r="AC11" s="1449" t="s">
        <v>20</v>
      </c>
      <c r="AD11" s="1467"/>
      <c r="AE11" s="1449" t="s">
        <v>21</v>
      </c>
      <c r="AF11" s="1467"/>
      <c r="AG11" s="1449" t="s">
        <v>22</v>
      </c>
      <c r="AH11" s="1467"/>
      <c r="AI11" s="1449" t="s">
        <v>23</v>
      </c>
      <c r="AJ11" s="1467"/>
      <c r="AK11" s="1449" t="s">
        <v>24</v>
      </c>
      <c r="AL11" s="1467"/>
      <c r="AM11" s="1449" t="s">
        <v>25</v>
      </c>
      <c r="AN11" s="1467"/>
      <c r="AO11" s="1455" t="s">
        <v>26</v>
      </c>
      <c r="AP11" s="1470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459"/>
      <c r="B12" s="13" t="s">
        <v>32</v>
      </c>
      <c r="C12" s="14" t="s">
        <v>33</v>
      </c>
      <c r="D12" s="15" t="s">
        <v>34</v>
      </c>
      <c r="E12" s="13" t="s">
        <v>33</v>
      </c>
      <c r="F12" s="15" t="s">
        <v>34</v>
      </c>
      <c r="G12" s="13" t="s">
        <v>33</v>
      </c>
      <c r="H12" s="15" t="s">
        <v>34</v>
      </c>
      <c r="I12" s="13" t="s">
        <v>33</v>
      </c>
      <c r="J12" s="15" t="s">
        <v>34</v>
      </c>
      <c r="K12" s="13" t="s">
        <v>33</v>
      </c>
      <c r="L12" s="15" t="s">
        <v>34</v>
      </c>
      <c r="M12" s="13" t="s">
        <v>33</v>
      </c>
      <c r="N12" s="15" t="s">
        <v>34</v>
      </c>
      <c r="O12" s="13" t="s">
        <v>33</v>
      </c>
      <c r="P12" s="15" t="s">
        <v>34</v>
      </c>
      <c r="Q12" s="13" t="s">
        <v>33</v>
      </c>
      <c r="R12" s="15" t="s">
        <v>34</v>
      </c>
      <c r="S12" s="13" t="s">
        <v>33</v>
      </c>
      <c r="T12" s="15" t="s">
        <v>34</v>
      </c>
      <c r="U12" s="13" t="s">
        <v>33</v>
      </c>
      <c r="V12" s="15" t="s">
        <v>34</v>
      </c>
      <c r="W12" s="13" t="s">
        <v>33</v>
      </c>
      <c r="X12" s="15" t="s">
        <v>34</v>
      </c>
      <c r="Y12" s="13" t="s">
        <v>33</v>
      </c>
      <c r="Z12" s="15" t="s">
        <v>34</v>
      </c>
      <c r="AA12" s="13" t="s">
        <v>33</v>
      </c>
      <c r="AB12" s="15" t="s">
        <v>34</v>
      </c>
      <c r="AC12" s="13" t="s">
        <v>33</v>
      </c>
      <c r="AD12" s="15" t="s">
        <v>34</v>
      </c>
      <c r="AE12" s="13" t="s">
        <v>33</v>
      </c>
      <c r="AF12" s="15" t="s">
        <v>34</v>
      </c>
      <c r="AG12" s="13" t="s">
        <v>33</v>
      </c>
      <c r="AH12" s="15" t="s">
        <v>34</v>
      </c>
      <c r="AI12" s="13" t="s">
        <v>33</v>
      </c>
      <c r="AJ12" s="15" t="s">
        <v>34</v>
      </c>
      <c r="AK12" s="13" t="s">
        <v>33</v>
      </c>
      <c r="AL12" s="15" t="s">
        <v>34</v>
      </c>
      <c r="AM12" s="13" t="s">
        <v>33</v>
      </c>
      <c r="AN12" s="15" t="s">
        <v>34</v>
      </c>
      <c r="AO12" s="13" t="s">
        <v>33</v>
      </c>
      <c r="AP12" s="16" t="s">
        <v>34</v>
      </c>
      <c r="AQ12" s="1521"/>
      <c r="AR12" s="1492"/>
      <c r="AS12" s="1523"/>
      <c r="AT12" s="1459"/>
      <c r="AU12" s="1459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7" t="s">
        <v>35</v>
      </c>
      <c r="B13" s="18">
        <f>SUM(C13+D13)</f>
        <v>0</v>
      </c>
      <c r="C13" s="19">
        <f>SUM(E13+G13+I13+K13+M13+O13+Q13+S13+U13+W13+Y13+AA13+AC13+AE13+AG13+AI13+AK13+AM13+AO13)</f>
        <v>0</v>
      </c>
      <c r="D13" s="20">
        <f>SUM(F13+H13+J13+L13+N13+P13+R13+T13+V13+X13+Z13+AB13+AD13+AF13+AH13+AJ13+AL13+AN13+AP13)</f>
        <v>0</v>
      </c>
      <c r="E13" s="21"/>
      <c r="F13" s="22"/>
      <c r="G13" s="21"/>
      <c r="H13" s="23"/>
      <c r="I13" s="21"/>
      <c r="J13" s="23"/>
      <c r="K13" s="21"/>
      <c r="L13" s="23"/>
      <c r="M13" s="21"/>
      <c r="N13" s="23"/>
      <c r="O13" s="21"/>
      <c r="P13" s="23"/>
      <c r="Q13" s="21"/>
      <c r="R13" s="23"/>
      <c r="S13" s="21"/>
      <c r="T13" s="23"/>
      <c r="U13" s="21"/>
      <c r="V13" s="23"/>
      <c r="W13" s="21"/>
      <c r="X13" s="23"/>
      <c r="Y13" s="21"/>
      <c r="Z13" s="23"/>
      <c r="AA13" s="21"/>
      <c r="AB13" s="23"/>
      <c r="AC13" s="21"/>
      <c r="AD13" s="23"/>
      <c r="AE13" s="21"/>
      <c r="AF13" s="23"/>
      <c r="AG13" s="21"/>
      <c r="AH13" s="23"/>
      <c r="AI13" s="21"/>
      <c r="AJ13" s="23"/>
      <c r="AK13" s="21"/>
      <c r="AL13" s="23"/>
      <c r="AM13" s="21"/>
      <c r="AN13" s="23"/>
      <c r="AO13" s="24"/>
      <c r="AP13" s="25"/>
      <c r="AQ13" s="26"/>
      <c r="AR13" s="27"/>
      <c r="AS13" s="22"/>
      <c r="AT13" s="23"/>
      <c r="AU13" s="23"/>
      <c r="AV13" s="28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28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28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28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61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28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28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74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28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76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80"/>
      <c r="H20" s="81"/>
      <c r="I20" s="80"/>
      <c r="J20" s="81"/>
      <c r="K20" s="80"/>
      <c r="L20" s="81"/>
      <c r="M20" s="80"/>
      <c r="N20" s="81"/>
      <c r="O20" s="82"/>
      <c r="P20" s="83"/>
      <c r="Q20" s="82"/>
      <c r="R20" s="83"/>
      <c r="S20" s="82"/>
      <c r="T20" s="83"/>
      <c r="U20" s="82"/>
      <c r="V20" s="83"/>
      <c r="W20" s="82"/>
      <c r="X20" s="83"/>
      <c r="Y20" s="82"/>
      <c r="Z20" s="83"/>
      <c r="AA20" s="82"/>
      <c r="AB20" s="83"/>
      <c r="AC20" s="82"/>
      <c r="AD20" s="83"/>
      <c r="AE20" s="82"/>
      <c r="AF20" s="83"/>
      <c r="AG20" s="82"/>
      <c r="AH20" s="83"/>
      <c r="AI20" s="82"/>
      <c r="AJ20" s="83"/>
      <c r="AK20" s="82"/>
      <c r="AL20" s="83"/>
      <c r="AM20" s="82"/>
      <c r="AN20" s="83"/>
      <c r="AO20" s="84"/>
      <c r="AP20" s="85"/>
      <c r="AQ20" s="86"/>
      <c r="AR20" s="87"/>
      <c r="AS20" s="88"/>
      <c r="AT20" s="89"/>
      <c r="AU20" s="89"/>
      <c r="AV20" s="28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7" t="s">
        <v>43</v>
      </c>
      <c r="B21" s="75">
        <f>SUM(C21+D21)</f>
        <v>0</v>
      </c>
      <c r="C21" s="90">
        <f>SUM(C22+C23+C24+C25)</f>
        <v>0</v>
      </c>
      <c r="D21" s="20">
        <f>SUM(D22+D23+D24+D25)</f>
        <v>0</v>
      </c>
      <c r="E21" s="18">
        <f>SUM(E22:E25)</f>
        <v>0</v>
      </c>
      <c r="F21" s="20">
        <f t="shared" ref="F21:AU21" si="5">SUM(F22:F25)</f>
        <v>0</v>
      </c>
      <c r="G21" s="18">
        <f t="shared" si="5"/>
        <v>0</v>
      </c>
      <c r="H21" s="91">
        <f t="shared" si="5"/>
        <v>0</v>
      </c>
      <c r="I21" s="18">
        <f t="shared" si="5"/>
        <v>0</v>
      </c>
      <c r="J21" s="91">
        <f t="shared" si="5"/>
        <v>0</v>
      </c>
      <c r="K21" s="18">
        <f t="shared" si="5"/>
        <v>0</v>
      </c>
      <c r="L21" s="91">
        <f t="shared" si="5"/>
        <v>0</v>
      </c>
      <c r="M21" s="18">
        <f t="shared" si="5"/>
        <v>0</v>
      </c>
      <c r="N21" s="91">
        <f t="shared" si="5"/>
        <v>0</v>
      </c>
      <c r="O21" s="18">
        <f t="shared" si="5"/>
        <v>0</v>
      </c>
      <c r="P21" s="91">
        <f t="shared" si="5"/>
        <v>0</v>
      </c>
      <c r="Q21" s="18">
        <f t="shared" si="5"/>
        <v>0</v>
      </c>
      <c r="R21" s="91">
        <f t="shared" si="5"/>
        <v>0</v>
      </c>
      <c r="S21" s="18">
        <f t="shared" si="5"/>
        <v>0</v>
      </c>
      <c r="T21" s="91">
        <f t="shared" si="5"/>
        <v>0</v>
      </c>
      <c r="U21" s="18">
        <f t="shared" si="5"/>
        <v>0</v>
      </c>
      <c r="V21" s="91">
        <f t="shared" si="5"/>
        <v>0</v>
      </c>
      <c r="W21" s="18">
        <f t="shared" si="5"/>
        <v>0</v>
      </c>
      <c r="X21" s="91">
        <f t="shared" si="5"/>
        <v>0</v>
      </c>
      <c r="Y21" s="18">
        <f t="shared" si="5"/>
        <v>0</v>
      </c>
      <c r="Z21" s="91">
        <f t="shared" si="5"/>
        <v>0</v>
      </c>
      <c r="AA21" s="18">
        <f t="shared" si="5"/>
        <v>0</v>
      </c>
      <c r="AB21" s="91">
        <f t="shared" si="5"/>
        <v>0</v>
      </c>
      <c r="AC21" s="18">
        <f t="shared" si="5"/>
        <v>0</v>
      </c>
      <c r="AD21" s="91">
        <f t="shared" si="5"/>
        <v>0</v>
      </c>
      <c r="AE21" s="18">
        <f t="shared" si="5"/>
        <v>0</v>
      </c>
      <c r="AF21" s="91">
        <f t="shared" si="5"/>
        <v>0</v>
      </c>
      <c r="AG21" s="18">
        <f t="shared" si="5"/>
        <v>0</v>
      </c>
      <c r="AH21" s="91">
        <f t="shared" si="5"/>
        <v>0</v>
      </c>
      <c r="AI21" s="18">
        <f t="shared" si="5"/>
        <v>0</v>
      </c>
      <c r="AJ21" s="91">
        <f t="shared" si="5"/>
        <v>0</v>
      </c>
      <c r="AK21" s="18">
        <f t="shared" si="5"/>
        <v>0</v>
      </c>
      <c r="AL21" s="91">
        <f t="shared" si="5"/>
        <v>0</v>
      </c>
      <c r="AM21" s="18">
        <f t="shared" si="5"/>
        <v>0</v>
      </c>
      <c r="AN21" s="91">
        <f t="shared" si="5"/>
        <v>0</v>
      </c>
      <c r="AO21" s="92">
        <f t="shared" si="5"/>
        <v>0</v>
      </c>
      <c r="AP21" s="93">
        <f t="shared" si="5"/>
        <v>0</v>
      </c>
      <c r="AQ21" s="94">
        <f t="shared" si="5"/>
        <v>0</v>
      </c>
      <c r="AR21" s="19">
        <f t="shared" si="5"/>
        <v>0</v>
      </c>
      <c r="AS21" s="20">
        <f t="shared" si="5"/>
        <v>0</v>
      </c>
      <c r="AT21" s="91">
        <f t="shared" si="5"/>
        <v>0</v>
      </c>
      <c r="AU21" s="91">
        <f t="shared" si="5"/>
        <v>0</v>
      </c>
      <c r="AV21" s="28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95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28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28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61">
        <f t="shared" si="1"/>
        <v>0</v>
      </c>
      <c r="C24" s="100">
        <f t="shared" si="6"/>
        <v>0</v>
      </c>
      <c r="D24" s="73">
        <f t="shared" si="6"/>
        <v>0</v>
      </c>
      <c r="E24" s="74"/>
      <c r="F24" s="70"/>
      <c r="G24" s="74"/>
      <c r="H24" s="101"/>
      <c r="I24" s="74"/>
      <c r="J24" s="101"/>
      <c r="K24" s="74"/>
      <c r="L24" s="101"/>
      <c r="M24" s="74"/>
      <c r="N24" s="101"/>
      <c r="O24" s="74"/>
      <c r="P24" s="101"/>
      <c r="Q24" s="74"/>
      <c r="R24" s="101"/>
      <c r="S24" s="74"/>
      <c r="T24" s="101"/>
      <c r="U24" s="74"/>
      <c r="V24" s="101"/>
      <c r="W24" s="74"/>
      <c r="X24" s="101"/>
      <c r="Y24" s="74"/>
      <c r="Z24" s="101"/>
      <c r="AA24" s="74"/>
      <c r="AB24" s="101"/>
      <c r="AC24" s="74"/>
      <c r="AD24" s="101"/>
      <c r="AE24" s="74"/>
      <c r="AF24" s="101"/>
      <c r="AG24" s="74"/>
      <c r="AH24" s="101"/>
      <c r="AI24" s="74"/>
      <c r="AJ24" s="101"/>
      <c r="AK24" s="74"/>
      <c r="AL24" s="101"/>
      <c r="AM24" s="74"/>
      <c r="AN24" s="101"/>
      <c r="AO24" s="102"/>
      <c r="AP24" s="103"/>
      <c r="AQ24" s="104"/>
      <c r="AR24" s="105"/>
      <c r="AS24" s="70"/>
      <c r="AT24" s="106"/>
      <c r="AU24" s="106"/>
      <c r="AV24" s="28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28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82"/>
      <c r="F26" s="110"/>
      <c r="G26" s="82"/>
      <c r="H26" s="83"/>
      <c r="I26" s="82"/>
      <c r="J26" s="83"/>
      <c r="K26" s="82"/>
      <c r="L26" s="83"/>
      <c r="M26" s="82"/>
      <c r="N26" s="83"/>
      <c r="O26" s="82"/>
      <c r="P26" s="83"/>
      <c r="Q26" s="82"/>
      <c r="R26" s="83"/>
      <c r="S26" s="82"/>
      <c r="T26" s="83"/>
      <c r="U26" s="82"/>
      <c r="V26" s="83"/>
      <c r="W26" s="82"/>
      <c r="X26" s="83"/>
      <c r="Y26" s="82"/>
      <c r="Z26" s="83"/>
      <c r="AA26" s="82"/>
      <c r="AB26" s="83"/>
      <c r="AC26" s="82"/>
      <c r="AD26" s="83"/>
      <c r="AE26" s="82"/>
      <c r="AF26" s="83"/>
      <c r="AG26" s="82"/>
      <c r="AH26" s="83"/>
      <c r="AI26" s="82"/>
      <c r="AJ26" s="83"/>
      <c r="AK26" s="82"/>
      <c r="AL26" s="83"/>
      <c r="AM26" s="82"/>
      <c r="AN26" s="83"/>
      <c r="AO26" s="84"/>
      <c r="AP26" s="85"/>
      <c r="AQ26" s="86"/>
      <c r="AR26" s="87"/>
      <c r="AS26" s="110"/>
      <c r="AT26" s="83"/>
      <c r="AU26" s="83"/>
      <c r="AV26" s="28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455" t="s">
        <v>6</v>
      </c>
      <c r="F28" s="1456"/>
      <c r="G28" s="1456"/>
      <c r="H28" s="1456"/>
      <c r="I28" s="1456"/>
      <c r="J28" s="1456"/>
      <c r="K28" s="1456"/>
      <c r="L28" s="1456"/>
      <c r="M28" s="1456"/>
      <c r="N28" s="1456"/>
      <c r="O28" s="1456"/>
      <c r="P28" s="1456"/>
      <c r="Q28" s="1456"/>
      <c r="R28" s="1456"/>
      <c r="S28" s="1456"/>
      <c r="T28" s="1456"/>
      <c r="U28" s="1456"/>
      <c r="V28" s="1456"/>
      <c r="W28" s="1456"/>
      <c r="X28" s="1456"/>
      <c r="Y28" s="1456"/>
      <c r="Z28" s="1456"/>
      <c r="AA28" s="1456"/>
      <c r="AB28" s="1456"/>
      <c r="AC28" s="1456"/>
      <c r="AD28" s="1456"/>
      <c r="AE28" s="1456"/>
      <c r="AF28" s="1456"/>
      <c r="AG28" s="1456"/>
      <c r="AH28" s="1456"/>
      <c r="AI28" s="1456"/>
      <c r="AJ28" s="1456"/>
      <c r="AK28" s="1456"/>
      <c r="AL28" s="1456"/>
      <c r="AM28" s="1456"/>
      <c r="AN28" s="1456"/>
      <c r="AO28" s="1456"/>
      <c r="AP28" s="1470"/>
      <c r="AQ28" s="1480" t="s">
        <v>7</v>
      </c>
      <c r="AR28" s="1456"/>
      <c r="AS28" s="1456"/>
      <c r="AT28" s="1456"/>
      <c r="AU28" s="1457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449" t="s">
        <v>8</v>
      </c>
      <c r="F29" s="1467"/>
      <c r="G29" s="1449" t="s">
        <v>9</v>
      </c>
      <c r="H29" s="1467"/>
      <c r="I29" s="1449" t="s">
        <v>10</v>
      </c>
      <c r="J29" s="1467"/>
      <c r="K29" s="1449" t="s">
        <v>11</v>
      </c>
      <c r="L29" s="1467"/>
      <c r="M29" s="1422" t="s">
        <v>12</v>
      </c>
      <c r="N29" s="1467"/>
      <c r="O29" s="1449" t="s">
        <v>13</v>
      </c>
      <c r="P29" s="1467"/>
      <c r="Q29" s="1449" t="s">
        <v>14</v>
      </c>
      <c r="R29" s="1467"/>
      <c r="S29" s="1449" t="s">
        <v>15</v>
      </c>
      <c r="T29" s="1467"/>
      <c r="U29" s="1449" t="s">
        <v>16</v>
      </c>
      <c r="V29" s="1467"/>
      <c r="W29" s="1449" t="s">
        <v>17</v>
      </c>
      <c r="X29" s="1467"/>
      <c r="Y29" s="1449" t="s">
        <v>18</v>
      </c>
      <c r="Z29" s="1467"/>
      <c r="AA29" s="1449" t="s">
        <v>19</v>
      </c>
      <c r="AB29" s="1467"/>
      <c r="AC29" s="1449" t="s">
        <v>20</v>
      </c>
      <c r="AD29" s="1467"/>
      <c r="AE29" s="1449" t="s">
        <v>21</v>
      </c>
      <c r="AF29" s="1467"/>
      <c r="AG29" s="1449" t="s">
        <v>22</v>
      </c>
      <c r="AH29" s="1467"/>
      <c r="AI29" s="1449" t="s">
        <v>23</v>
      </c>
      <c r="AJ29" s="1467"/>
      <c r="AK29" s="1449" t="s">
        <v>24</v>
      </c>
      <c r="AL29" s="1467"/>
      <c r="AM29" s="1449" t="s">
        <v>25</v>
      </c>
      <c r="AN29" s="1467"/>
      <c r="AO29" s="1455" t="s">
        <v>26</v>
      </c>
      <c r="AP29" s="1470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13" t="s">
        <v>33</v>
      </c>
      <c r="F30" s="15" t="s">
        <v>34</v>
      </c>
      <c r="G30" s="13" t="s">
        <v>33</v>
      </c>
      <c r="H30" s="15" t="s">
        <v>34</v>
      </c>
      <c r="I30" s="13" t="s">
        <v>33</v>
      </c>
      <c r="J30" s="15" t="s">
        <v>34</v>
      </c>
      <c r="K30" s="13" t="s">
        <v>33</v>
      </c>
      <c r="L30" s="15" t="s">
        <v>34</v>
      </c>
      <c r="M30" s="113" t="s">
        <v>33</v>
      </c>
      <c r="N30" s="15" t="s">
        <v>34</v>
      </c>
      <c r="O30" s="13" t="s">
        <v>33</v>
      </c>
      <c r="P30" s="15" t="s">
        <v>34</v>
      </c>
      <c r="Q30" s="13" t="s">
        <v>33</v>
      </c>
      <c r="R30" s="15" t="s">
        <v>34</v>
      </c>
      <c r="S30" s="13" t="s">
        <v>33</v>
      </c>
      <c r="T30" s="15" t="s">
        <v>34</v>
      </c>
      <c r="U30" s="13" t="s">
        <v>33</v>
      </c>
      <c r="V30" s="15" t="s">
        <v>34</v>
      </c>
      <c r="W30" s="13" t="s">
        <v>33</v>
      </c>
      <c r="X30" s="15" t="s">
        <v>34</v>
      </c>
      <c r="Y30" s="13" t="s">
        <v>33</v>
      </c>
      <c r="Z30" s="15" t="s">
        <v>34</v>
      </c>
      <c r="AA30" s="13" t="s">
        <v>33</v>
      </c>
      <c r="AB30" s="15" t="s">
        <v>34</v>
      </c>
      <c r="AC30" s="13" t="s">
        <v>33</v>
      </c>
      <c r="AD30" s="15" t="s">
        <v>34</v>
      </c>
      <c r="AE30" s="13" t="s">
        <v>33</v>
      </c>
      <c r="AF30" s="15" t="s">
        <v>34</v>
      </c>
      <c r="AG30" s="13" t="s">
        <v>33</v>
      </c>
      <c r="AH30" s="15" t="s">
        <v>34</v>
      </c>
      <c r="AI30" s="13" t="s">
        <v>33</v>
      </c>
      <c r="AJ30" s="15" t="s">
        <v>34</v>
      </c>
      <c r="AK30" s="13" t="s">
        <v>33</v>
      </c>
      <c r="AL30" s="15" t="s">
        <v>34</v>
      </c>
      <c r="AM30" s="13" t="s">
        <v>33</v>
      </c>
      <c r="AN30" s="15" t="s">
        <v>34</v>
      </c>
      <c r="AO30" s="13" t="s">
        <v>33</v>
      </c>
      <c r="AP30" s="16" t="s">
        <v>34</v>
      </c>
      <c r="AQ30" s="1511"/>
      <c r="AR30" s="1492"/>
      <c r="AS30" s="1494"/>
      <c r="AT30" s="1459"/>
      <c r="AU30" s="1459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502" t="s">
        <v>52</v>
      </c>
      <c r="B31" s="1503"/>
      <c r="C31" s="1504"/>
      <c r="D31" s="114">
        <f t="shared" ref="D31:D56" si="7">SUM(E31:AP31)</f>
        <v>0</v>
      </c>
      <c r="E31" s="115"/>
      <c r="F31" s="116"/>
      <c r="G31" s="115"/>
      <c r="H31" s="117"/>
      <c r="I31" s="115"/>
      <c r="J31" s="117"/>
      <c r="K31" s="115"/>
      <c r="L31" s="116"/>
      <c r="M31" s="118"/>
      <c r="N31" s="117"/>
      <c r="O31" s="118"/>
      <c r="P31" s="117"/>
      <c r="Q31" s="118"/>
      <c r="R31" s="117"/>
      <c r="S31" s="118"/>
      <c r="T31" s="117"/>
      <c r="U31" s="118"/>
      <c r="V31" s="117"/>
      <c r="W31" s="118"/>
      <c r="X31" s="117"/>
      <c r="Y31" s="118"/>
      <c r="Z31" s="117"/>
      <c r="AA31" s="118"/>
      <c r="AB31" s="117"/>
      <c r="AC31" s="118"/>
      <c r="AD31" s="117"/>
      <c r="AE31" s="118"/>
      <c r="AF31" s="117"/>
      <c r="AG31" s="118"/>
      <c r="AH31" s="117"/>
      <c r="AI31" s="118"/>
      <c r="AJ31" s="117"/>
      <c r="AK31" s="118"/>
      <c r="AL31" s="117"/>
      <c r="AM31" s="118"/>
      <c r="AN31" s="117"/>
      <c r="AO31" s="118"/>
      <c r="AP31" s="119"/>
      <c r="AQ31" s="120"/>
      <c r="AR31" s="118"/>
      <c r="AS31" s="117"/>
      <c r="AT31" s="117"/>
      <c r="AU31" s="117"/>
      <c r="AV31" s="121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506" t="s">
        <v>54</v>
      </c>
      <c r="C32" s="1507"/>
      <c r="D32" s="122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21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129" t="str">
        <f>IF(CG32=1," * El total de Ingresos debe ser igual a la suma de los Tipos de Estrategia. ","")</f>
        <v/>
      </c>
      <c r="CG32" s="130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488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121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129" t="str">
        <f t="shared" ref="CA33:CA56" si="9">IF(CG33=1," * El total de Ingresos debe ser igual a la suma de los Tipos de Estrategia. ","")</f>
        <v/>
      </c>
      <c r="CG33" s="130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488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121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129" t="str">
        <f t="shared" si="9"/>
        <v/>
      </c>
      <c r="CG34" s="130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488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121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129" t="str">
        <f t="shared" si="9"/>
        <v/>
      </c>
      <c r="CG35" s="130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488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121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129" t="str">
        <f t="shared" si="9"/>
        <v/>
      </c>
      <c r="CG36" s="130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488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121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129" t="str">
        <f t="shared" si="9"/>
        <v/>
      </c>
      <c r="CG37" s="130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488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121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129" t="str">
        <f t="shared" si="9"/>
        <v/>
      </c>
      <c r="CG38" s="130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488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121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129" t="str">
        <f t="shared" si="9"/>
        <v/>
      </c>
      <c r="CG39" s="130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488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121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129" t="str">
        <f t="shared" si="9"/>
        <v/>
      </c>
      <c r="CG40" s="130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488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121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129" t="str">
        <f t="shared" si="9"/>
        <v/>
      </c>
      <c r="CG41" s="130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488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121" t="str">
        <f t="shared" si="8"/>
        <v/>
      </c>
      <c r="CA42" s="129" t="str">
        <f t="shared" si="9"/>
        <v/>
      </c>
      <c r="CG42" s="130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488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121" t="str">
        <f t="shared" si="8"/>
        <v/>
      </c>
      <c r="CA43" s="129" t="str">
        <f t="shared" si="9"/>
        <v/>
      </c>
      <c r="CG43" s="130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488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121" t="str">
        <f t="shared" si="8"/>
        <v/>
      </c>
      <c r="CA44" s="129" t="str">
        <f t="shared" si="9"/>
        <v/>
      </c>
      <c r="CG44" s="130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505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121" t="str">
        <f t="shared" si="8"/>
        <v/>
      </c>
      <c r="CA45" s="129" t="str">
        <f t="shared" si="9"/>
        <v/>
      </c>
      <c r="CG45" s="130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505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121" t="str">
        <f t="shared" si="8"/>
        <v/>
      </c>
      <c r="CA46" s="129" t="str">
        <f t="shared" si="9"/>
        <v/>
      </c>
      <c r="CG46" s="130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505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121" t="str">
        <f t="shared" si="8"/>
        <v/>
      </c>
      <c r="CA47" s="129" t="str">
        <f t="shared" si="9"/>
        <v/>
      </c>
      <c r="CG47" s="130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505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121" t="str">
        <f t="shared" si="8"/>
        <v/>
      </c>
      <c r="CA48" s="129" t="str">
        <f t="shared" si="9"/>
        <v/>
      </c>
      <c r="CG48" s="130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505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121" t="str">
        <f t="shared" si="8"/>
        <v/>
      </c>
      <c r="CA49" s="129" t="str">
        <f t="shared" si="9"/>
        <v/>
      </c>
      <c r="CG49" s="130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505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121" t="str">
        <f t="shared" si="8"/>
        <v/>
      </c>
      <c r="CA50" s="129" t="str">
        <f t="shared" si="9"/>
        <v/>
      </c>
      <c r="CG50" s="130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505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121" t="str">
        <f t="shared" si="8"/>
        <v/>
      </c>
      <c r="CA51" s="129" t="str">
        <f t="shared" si="9"/>
        <v/>
      </c>
      <c r="CG51" s="130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505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121" t="str">
        <f t="shared" si="8"/>
        <v/>
      </c>
      <c r="CA52" s="129" t="str">
        <f t="shared" si="9"/>
        <v/>
      </c>
      <c r="CG52" s="130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43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121" t="str">
        <f t="shared" si="8"/>
        <v/>
      </c>
      <c r="CA53" s="129" t="str">
        <f t="shared" si="9"/>
        <v/>
      </c>
      <c r="CG53" s="130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43"/>
      <c r="B54" s="1497" t="s">
        <v>76</v>
      </c>
      <c r="C54" s="1498"/>
      <c r="D54" s="144">
        <f t="shared" si="7"/>
        <v>0</v>
      </c>
      <c r="E54" s="145"/>
      <c r="F54" s="146"/>
      <c r="G54" s="145"/>
      <c r="H54" s="147"/>
      <c r="I54" s="145"/>
      <c r="J54" s="147"/>
      <c r="K54" s="145"/>
      <c r="L54" s="146"/>
      <c r="M54" s="148"/>
      <c r="N54" s="147"/>
      <c r="O54" s="148"/>
      <c r="P54" s="147"/>
      <c r="Q54" s="148"/>
      <c r="R54" s="147"/>
      <c r="S54" s="148"/>
      <c r="T54" s="147"/>
      <c r="U54" s="148"/>
      <c r="V54" s="147"/>
      <c r="W54" s="148"/>
      <c r="X54" s="147"/>
      <c r="Y54" s="148"/>
      <c r="Z54" s="147"/>
      <c r="AA54" s="148"/>
      <c r="AB54" s="147"/>
      <c r="AC54" s="148"/>
      <c r="AD54" s="147"/>
      <c r="AE54" s="148"/>
      <c r="AF54" s="147"/>
      <c r="AG54" s="148"/>
      <c r="AH54" s="147"/>
      <c r="AI54" s="148"/>
      <c r="AJ54" s="147"/>
      <c r="AK54" s="148"/>
      <c r="AL54" s="147"/>
      <c r="AM54" s="148"/>
      <c r="AN54" s="147"/>
      <c r="AO54" s="148"/>
      <c r="AP54" s="149"/>
      <c r="AQ54" s="150"/>
      <c r="AR54" s="148"/>
      <c r="AS54" s="147"/>
      <c r="AT54" s="147"/>
      <c r="AU54" s="147"/>
      <c r="AV54" s="121" t="str">
        <f t="shared" si="8"/>
        <v/>
      </c>
      <c r="CA54" s="129" t="str">
        <f t="shared" si="9"/>
        <v/>
      </c>
      <c r="CG54" s="130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499" t="s">
        <v>77</v>
      </c>
      <c r="B55" s="1500"/>
      <c r="C55" s="1501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21" t="str">
        <f t="shared" si="8"/>
        <v/>
      </c>
      <c r="CA55" s="129" t="str">
        <f t="shared" si="9"/>
        <v/>
      </c>
      <c r="CG55" s="130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121" t="str">
        <f t="shared" si="8"/>
        <v/>
      </c>
      <c r="CA56" s="129" t="str">
        <f t="shared" si="9"/>
        <v/>
      </c>
      <c r="CG56" s="130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455" t="s">
        <v>7</v>
      </c>
      <c r="D58" s="1456"/>
      <c r="E58" s="1456"/>
      <c r="F58" s="1456"/>
      <c r="G58" s="1457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488"/>
      <c r="B59" s="1474"/>
      <c r="C59" s="1489" t="s">
        <v>27</v>
      </c>
      <c r="D59" s="1491" t="s">
        <v>28</v>
      </c>
      <c r="E59" s="1493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463"/>
      <c r="B60" s="1459"/>
      <c r="C60" s="1490"/>
      <c r="D60" s="1492"/>
      <c r="E60" s="1494"/>
      <c r="F60" s="1459"/>
      <c r="G60" s="1459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69" t="s">
        <v>5</v>
      </c>
      <c r="B66" s="170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74" t="s">
        <v>80</v>
      </c>
      <c r="B68" s="175" t="s">
        <v>81</v>
      </c>
      <c r="C68" s="175" t="s">
        <v>27</v>
      </c>
      <c r="D68" s="175" t="s">
        <v>88</v>
      </c>
      <c r="E68" s="175" t="s">
        <v>29</v>
      </c>
      <c r="F68" s="175" t="s">
        <v>31</v>
      </c>
      <c r="G68" s="175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17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178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178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7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69" t="s">
        <v>5</v>
      </c>
      <c r="B73" s="180">
        <f t="shared" ref="B73:G73" si="12">SUM(B69:B72)</f>
        <v>0</v>
      </c>
      <c r="C73" s="180">
        <f t="shared" si="12"/>
        <v>0</v>
      </c>
      <c r="D73" s="180">
        <f t="shared" si="12"/>
        <v>0</v>
      </c>
      <c r="E73" s="180">
        <f t="shared" si="12"/>
        <v>0</v>
      </c>
      <c r="F73" s="180">
        <f t="shared" si="12"/>
        <v>0</v>
      </c>
      <c r="G73" s="180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74" t="s">
        <v>80</v>
      </c>
      <c r="B75" s="175" t="s">
        <v>81</v>
      </c>
      <c r="C75" s="175" t="s">
        <v>27</v>
      </c>
      <c r="D75" s="175" t="s">
        <v>88</v>
      </c>
      <c r="E75" s="175" t="s">
        <v>29</v>
      </c>
      <c r="F75" s="175" t="s">
        <v>31</v>
      </c>
      <c r="G75" s="175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17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178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178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7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69" t="s">
        <v>5</v>
      </c>
      <c r="B80" s="180">
        <f t="shared" ref="B80:G80" si="13">SUM(B76:B79)</f>
        <v>0</v>
      </c>
      <c r="C80" s="180">
        <f t="shared" si="13"/>
        <v>0</v>
      </c>
      <c r="D80" s="180">
        <f t="shared" si="13"/>
        <v>0</v>
      </c>
      <c r="E80" s="180">
        <f t="shared" si="13"/>
        <v>0</v>
      </c>
      <c r="F80" s="180">
        <f t="shared" si="13"/>
        <v>0</v>
      </c>
      <c r="G80" s="180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85" t="s">
        <v>91</v>
      </c>
      <c r="B82" s="186" t="s">
        <v>92</v>
      </c>
      <c r="C82" s="187" t="s">
        <v>93</v>
      </c>
      <c r="D82" s="187" t="s">
        <v>94</v>
      </c>
      <c r="E82" s="187" t="s">
        <v>30</v>
      </c>
      <c r="F82" s="188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89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193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200" t="s">
        <v>5</v>
      </c>
      <c r="B109" s="201">
        <f>SUM(B83:B108)</f>
        <v>0</v>
      </c>
      <c r="C109" s="202">
        <f>SUM(C83:C108)</f>
        <v>0</v>
      </c>
      <c r="D109" s="202">
        <f>SUM(D83:D108)</f>
        <v>0</v>
      </c>
      <c r="E109" s="202">
        <f>SUM(E83:E108)</f>
        <v>0</v>
      </c>
      <c r="F109" s="203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205" t="s">
        <v>80</v>
      </c>
      <c r="B111" s="186" t="s">
        <v>92</v>
      </c>
      <c r="C111" s="187" t="s">
        <v>93</v>
      </c>
      <c r="D111" s="187" t="s">
        <v>94</v>
      </c>
      <c r="E111" s="187" t="s">
        <v>30</v>
      </c>
      <c r="F111" s="188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207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69" t="s">
        <v>5</v>
      </c>
      <c r="B117" s="201">
        <f>SUM(B112:B116)</f>
        <v>0</v>
      </c>
      <c r="C117" s="202">
        <f>SUM(C112:C116)</f>
        <v>0</v>
      </c>
      <c r="D117" s="212">
        <f>SUM(D112:D116)</f>
        <v>0</v>
      </c>
      <c r="E117" s="202">
        <f>SUM(E112:E116)</f>
        <v>0</v>
      </c>
      <c r="F117" s="203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205" t="s">
        <v>80</v>
      </c>
      <c r="B119" s="186" t="s">
        <v>92</v>
      </c>
      <c r="C119" s="187" t="s">
        <v>93</v>
      </c>
      <c r="D119" s="187" t="s">
        <v>94</v>
      </c>
      <c r="E119" s="187" t="s">
        <v>30</v>
      </c>
      <c r="F119" s="188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207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69" t="s">
        <v>5</v>
      </c>
      <c r="B125" s="201">
        <f>SUM(B120:B124)</f>
        <v>0</v>
      </c>
      <c r="C125" s="202">
        <f>SUM(C120:C124)</f>
        <v>0</v>
      </c>
      <c r="D125" s="202">
        <f>SUM(D120:D124)</f>
        <v>0</v>
      </c>
      <c r="E125" s="202">
        <f>SUM(E120:E124)</f>
        <v>0</v>
      </c>
      <c r="F125" s="203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455" t="s">
        <v>7</v>
      </c>
      <c r="D127" s="1456"/>
      <c r="E127" s="1456"/>
      <c r="F127" s="1456"/>
      <c r="G127" s="1457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482"/>
      <c r="B128" s="1478"/>
      <c r="C128" s="13" t="s">
        <v>27</v>
      </c>
      <c r="D128" s="113" t="s">
        <v>28</v>
      </c>
      <c r="E128" s="15" t="s">
        <v>29</v>
      </c>
      <c r="F128" s="213" t="s">
        <v>30</v>
      </c>
      <c r="G128" s="213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214" t="s">
        <v>126</v>
      </c>
      <c r="B129" s="215">
        <f>SUM(C129:G129)</f>
        <v>0</v>
      </c>
      <c r="C129" s="216"/>
      <c r="D129" s="217"/>
      <c r="E129" s="218"/>
      <c r="F129" s="218"/>
      <c r="G129" s="218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220">
        <f>SUM(C130:G130)</f>
        <v>0</v>
      </c>
      <c r="C130" s="82"/>
      <c r="D130" s="87"/>
      <c r="E130" s="83"/>
      <c r="F130" s="83"/>
      <c r="G130" s="83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222" customFormat="1" ht="32.1" customHeight="1" x14ac:dyDescent="0.2">
      <c r="A132" s="1481" t="s">
        <v>129</v>
      </c>
      <c r="B132" s="1476" t="s">
        <v>5</v>
      </c>
      <c r="C132" s="1455" t="s">
        <v>7</v>
      </c>
      <c r="D132" s="1456"/>
      <c r="E132" s="1456"/>
      <c r="F132" s="1456"/>
      <c r="G132" s="1457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223"/>
      <c r="CI132" s="223"/>
      <c r="CJ132" s="223"/>
      <c r="CK132" s="223"/>
      <c r="CL132" s="223"/>
      <c r="CM132" s="223"/>
      <c r="CN132" s="223"/>
      <c r="CO132" s="223"/>
      <c r="CP132" s="223"/>
      <c r="CQ132" s="223"/>
      <c r="CR132" s="223"/>
      <c r="CS132" s="223"/>
      <c r="CT132" s="223"/>
      <c r="CU132" s="224"/>
      <c r="CV132" s="224"/>
      <c r="CW132" s="224"/>
      <c r="CX132" s="224"/>
      <c r="CY132" s="224"/>
      <c r="CZ132" s="224"/>
    </row>
    <row r="133" spans="1:104" ht="37.5" customHeight="1" x14ac:dyDescent="0.2">
      <c r="A133" s="1483"/>
      <c r="B133" s="1484"/>
      <c r="C133" s="13" t="s">
        <v>27</v>
      </c>
      <c r="D133" s="14" t="s">
        <v>28</v>
      </c>
      <c r="E133" s="14" t="s">
        <v>29</v>
      </c>
      <c r="F133" s="225" t="s">
        <v>30</v>
      </c>
      <c r="G133" s="22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227" t="s">
        <v>130</v>
      </c>
      <c r="B134" s="215">
        <f>SUM(C134:G134)</f>
        <v>0</v>
      </c>
      <c r="C134" s="216"/>
      <c r="D134" s="217"/>
      <c r="E134" s="217"/>
      <c r="F134" s="217"/>
      <c r="G134" s="228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229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230" t="s">
        <v>131</v>
      </c>
      <c r="B135" s="231">
        <f>SUM(C135:G135)</f>
        <v>0</v>
      </c>
      <c r="C135" s="82"/>
      <c r="D135" s="87"/>
      <c r="E135" s="87"/>
      <c r="F135" s="87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234" t="s">
        <v>132</v>
      </c>
      <c r="D136" s="235"/>
      <c r="E136" s="236"/>
      <c r="F136" s="237"/>
      <c r="G136" s="238"/>
      <c r="H136" s="239"/>
      <c r="I136" s="240"/>
      <c r="J136" s="240"/>
      <c r="K136" s="240"/>
      <c r="L136" s="240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449" t="s">
        <v>134</v>
      </c>
      <c r="D137" s="1422"/>
      <c r="E137" s="1467"/>
      <c r="F137" s="1473" t="s">
        <v>135</v>
      </c>
      <c r="G137" s="1479" t="s">
        <v>136</v>
      </c>
      <c r="H137" s="1480" t="s">
        <v>7</v>
      </c>
      <c r="I137" s="1456"/>
      <c r="J137" s="1456"/>
      <c r="K137" s="1456"/>
      <c r="L137" s="1457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463"/>
      <c r="B138" s="1459"/>
      <c r="C138" s="186" t="s">
        <v>137</v>
      </c>
      <c r="D138" s="241" t="s">
        <v>138</v>
      </c>
      <c r="E138" s="15" t="s">
        <v>139</v>
      </c>
      <c r="F138" s="1473"/>
      <c r="G138" s="1479"/>
      <c r="H138" s="15" t="s">
        <v>27</v>
      </c>
      <c r="I138" s="175" t="s">
        <v>28</v>
      </c>
      <c r="J138" s="175" t="s">
        <v>29</v>
      </c>
      <c r="K138" s="213" t="s">
        <v>30</v>
      </c>
      <c r="L138" s="213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242" t="s">
        <v>53</v>
      </c>
      <c r="B139" s="243">
        <f>SUM(C139:G139)</f>
        <v>0</v>
      </c>
      <c r="C139" s="216"/>
      <c r="D139" s="244"/>
      <c r="E139" s="228"/>
      <c r="F139" s="244"/>
      <c r="G139" s="245"/>
      <c r="H139" s="228"/>
      <c r="I139" s="244"/>
      <c r="J139" s="244"/>
      <c r="K139" s="244"/>
      <c r="L139" s="244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449" t="s">
        <v>143</v>
      </c>
      <c r="D143" s="1467"/>
      <c r="E143" s="1422" t="s">
        <v>144</v>
      </c>
      <c r="F143" s="1467"/>
      <c r="G143" s="1422" t="s">
        <v>145</v>
      </c>
      <c r="H143" s="1467"/>
      <c r="I143" s="1449" t="s">
        <v>146</v>
      </c>
      <c r="J143" s="1467"/>
      <c r="K143" s="1473" t="s">
        <v>31</v>
      </c>
      <c r="L143" s="1473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463"/>
      <c r="B144" s="1459"/>
      <c r="C144" s="13" t="s">
        <v>147</v>
      </c>
      <c r="D144" s="15" t="s">
        <v>148</v>
      </c>
      <c r="E144" s="13" t="s">
        <v>147</v>
      </c>
      <c r="F144" s="226" t="s">
        <v>148</v>
      </c>
      <c r="G144" s="13" t="s">
        <v>147</v>
      </c>
      <c r="H144" s="15" t="s">
        <v>148</v>
      </c>
      <c r="I144" s="13" t="s">
        <v>147</v>
      </c>
      <c r="J144" s="15" t="s">
        <v>148</v>
      </c>
      <c r="K144" s="15" t="s">
        <v>149</v>
      </c>
      <c r="L144" s="15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242" t="s">
        <v>151</v>
      </c>
      <c r="C145" s="216"/>
      <c r="D145" s="228"/>
      <c r="E145" s="216"/>
      <c r="F145" s="228"/>
      <c r="G145" s="216"/>
      <c r="H145" s="228"/>
      <c r="I145" s="216"/>
      <c r="J145" s="228"/>
      <c r="K145" s="228"/>
      <c r="L145" s="228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474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474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459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473" t="s">
        <v>155</v>
      </c>
      <c r="B149" s="242" t="s">
        <v>156</v>
      </c>
      <c r="C149" s="216"/>
      <c r="D149" s="228"/>
      <c r="E149" s="216"/>
      <c r="F149" s="228"/>
      <c r="G149" s="216"/>
      <c r="H149" s="228"/>
      <c r="I149" s="216"/>
      <c r="J149" s="228"/>
      <c r="K149" s="228"/>
      <c r="L149" s="228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475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475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475"/>
      <c r="B152" s="253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475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242" t="s">
        <v>161</v>
      </c>
      <c r="C154" s="216"/>
      <c r="D154" s="228"/>
      <c r="E154" s="216"/>
      <c r="F154" s="228"/>
      <c r="G154" s="216"/>
      <c r="H154" s="228"/>
      <c r="I154" s="216"/>
      <c r="J154" s="228"/>
      <c r="K154" s="228"/>
      <c r="L154" s="228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474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474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474"/>
      <c r="B157" s="253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474"/>
      <c r="B158" s="253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459"/>
      <c r="B159" s="249" t="s">
        <v>159</v>
      </c>
      <c r="C159" s="193"/>
      <c r="D159" s="70"/>
      <c r="E159" s="193"/>
      <c r="F159" s="70"/>
      <c r="G159" s="193"/>
      <c r="H159" s="70"/>
      <c r="I159" s="193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254" t="s">
        <v>163</v>
      </c>
      <c r="B160" s="255" t="s">
        <v>153</v>
      </c>
      <c r="C160" s="21"/>
      <c r="D160" s="22"/>
      <c r="E160" s="21"/>
      <c r="F160" s="22"/>
      <c r="G160" s="21"/>
      <c r="H160" s="22"/>
      <c r="I160" s="21"/>
      <c r="J160" s="22"/>
      <c r="K160" s="22"/>
      <c r="L160" s="2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234" t="s">
        <v>165</v>
      </c>
      <c r="B162" s="256"/>
      <c r="C162" s="8"/>
      <c r="D162" s="257"/>
      <c r="E162" s="258"/>
      <c r="F162" s="257"/>
      <c r="G162" s="258"/>
      <c r="H162" s="258"/>
      <c r="I162" s="257"/>
      <c r="J162" s="259"/>
      <c r="K162" s="259"/>
      <c r="L162" s="259"/>
      <c r="M162" s="259"/>
      <c r="N162" s="259"/>
      <c r="O162" s="260"/>
      <c r="P162" s="260"/>
      <c r="Q162" s="260"/>
      <c r="R162" s="261"/>
      <c r="S162" s="11"/>
      <c r="T162" s="260"/>
      <c r="U162" s="260"/>
      <c r="V162" s="261"/>
      <c r="W162" s="261"/>
      <c r="X162" s="11"/>
      <c r="Y162" s="260"/>
      <c r="Z162" s="261"/>
      <c r="AA162" s="261"/>
      <c r="AB162" s="11"/>
      <c r="AC162" s="260"/>
      <c r="AD162" s="260"/>
      <c r="AE162" s="260"/>
      <c r="AF162" s="260"/>
      <c r="AG162" s="261"/>
      <c r="AH162" s="262"/>
      <c r="AI162" s="11"/>
      <c r="AJ162" s="261"/>
      <c r="AK162" s="261"/>
      <c r="AL162" s="261"/>
      <c r="AM162" s="261"/>
      <c r="AN162" s="261"/>
      <c r="AO162" s="262"/>
      <c r="AP162" s="11"/>
      <c r="AQ162" s="261"/>
      <c r="AR162" s="261"/>
      <c r="AS162" s="261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455" t="s">
        <v>166</v>
      </c>
      <c r="F163" s="1456"/>
      <c r="G163" s="1456"/>
      <c r="H163" s="1456"/>
      <c r="I163" s="1456"/>
      <c r="J163" s="1456"/>
      <c r="K163" s="1456"/>
      <c r="L163" s="1456"/>
      <c r="M163" s="1456"/>
      <c r="N163" s="1456"/>
      <c r="O163" s="1456"/>
      <c r="P163" s="1456"/>
      <c r="Q163" s="1456"/>
      <c r="R163" s="1456"/>
      <c r="S163" s="1456"/>
      <c r="T163" s="1456"/>
      <c r="U163" s="1456"/>
      <c r="V163" s="1456"/>
      <c r="W163" s="1456"/>
      <c r="X163" s="1456"/>
      <c r="Y163" s="1456"/>
      <c r="Z163" s="1456"/>
      <c r="AA163" s="1456"/>
      <c r="AB163" s="1456"/>
      <c r="AC163" s="1456"/>
      <c r="AD163" s="1456"/>
      <c r="AE163" s="1456"/>
      <c r="AF163" s="1456"/>
      <c r="AG163" s="1456"/>
      <c r="AH163" s="1456"/>
      <c r="AI163" s="1456"/>
      <c r="AJ163" s="1456"/>
      <c r="AK163" s="1456"/>
      <c r="AL163" s="1456"/>
      <c r="AM163" s="1456"/>
      <c r="AN163" s="1456"/>
      <c r="AO163" s="1456"/>
      <c r="AP163" s="1470"/>
      <c r="AQ163" s="1468" t="s">
        <v>167</v>
      </c>
      <c r="AR163" s="1468"/>
      <c r="AS163" s="1469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477"/>
      <c r="B164" s="1465"/>
      <c r="C164" s="1466"/>
      <c r="D164" s="1452"/>
      <c r="E164" s="1449" t="s">
        <v>8</v>
      </c>
      <c r="F164" s="1467"/>
      <c r="G164" s="1449" t="s">
        <v>9</v>
      </c>
      <c r="H164" s="1467"/>
      <c r="I164" s="1449" t="s">
        <v>10</v>
      </c>
      <c r="J164" s="1467"/>
      <c r="K164" s="1449" t="s">
        <v>11</v>
      </c>
      <c r="L164" s="1467"/>
      <c r="M164" s="1449" t="s">
        <v>12</v>
      </c>
      <c r="N164" s="1467"/>
      <c r="O164" s="1449" t="s">
        <v>13</v>
      </c>
      <c r="P164" s="1467"/>
      <c r="Q164" s="1449" t="s">
        <v>14</v>
      </c>
      <c r="R164" s="1467"/>
      <c r="S164" s="1449" t="s">
        <v>15</v>
      </c>
      <c r="T164" s="1467"/>
      <c r="U164" s="1449" t="s">
        <v>16</v>
      </c>
      <c r="V164" s="1467"/>
      <c r="W164" s="1449" t="s">
        <v>17</v>
      </c>
      <c r="X164" s="1467"/>
      <c r="Y164" s="1449" t="s">
        <v>18</v>
      </c>
      <c r="Z164" s="1467"/>
      <c r="AA164" s="1449" t="s">
        <v>19</v>
      </c>
      <c r="AB164" s="1467"/>
      <c r="AC164" s="1449" t="s">
        <v>20</v>
      </c>
      <c r="AD164" s="1467"/>
      <c r="AE164" s="1449" t="s">
        <v>21</v>
      </c>
      <c r="AF164" s="1467"/>
      <c r="AG164" s="1449" t="s">
        <v>22</v>
      </c>
      <c r="AH164" s="1467"/>
      <c r="AI164" s="1449" t="s">
        <v>23</v>
      </c>
      <c r="AJ164" s="1467"/>
      <c r="AK164" s="1449" t="s">
        <v>24</v>
      </c>
      <c r="AL164" s="1467"/>
      <c r="AM164" s="1449" t="s">
        <v>25</v>
      </c>
      <c r="AN164" s="1467"/>
      <c r="AO164" s="1455" t="s">
        <v>26</v>
      </c>
      <c r="AP164" s="1470"/>
      <c r="AQ164" s="1471" t="s">
        <v>168</v>
      </c>
      <c r="AR164" s="1455" t="s">
        <v>169</v>
      </c>
      <c r="AS164" s="1456"/>
      <c r="AT164" s="263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478"/>
      <c r="B165" s="186" t="s">
        <v>32</v>
      </c>
      <c r="C165" s="187" t="s">
        <v>33</v>
      </c>
      <c r="D165" s="264" t="s">
        <v>34</v>
      </c>
      <c r="E165" s="265" t="s">
        <v>33</v>
      </c>
      <c r="F165" s="226" t="s">
        <v>34</v>
      </c>
      <c r="G165" s="265" t="s">
        <v>33</v>
      </c>
      <c r="H165" s="226" t="s">
        <v>34</v>
      </c>
      <c r="I165" s="265" t="s">
        <v>33</v>
      </c>
      <c r="J165" s="226" t="s">
        <v>34</v>
      </c>
      <c r="K165" s="265" t="s">
        <v>33</v>
      </c>
      <c r="L165" s="226" t="s">
        <v>34</v>
      </c>
      <c r="M165" s="265" t="s">
        <v>33</v>
      </c>
      <c r="N165" s="226" t="s">
        <v>34</v>
      </c>
      <c r="O165" s="265" t="s">
        <v>33</v>
      </c>
      <c r="P165" s="226" t="s">
        <v>34</v>
      </c>
      <c r="Q165" s="265" t="s">
        <v>33</v>
      </c>
      <c r="R165" s="226" t="s">
        <v>34</v>
      </c>
      <c r="S165" s="265" t="s">
        <v>33</v>
      </c>
      <c r="T165" s="226" t="s">
        <v>34</v>
      </c>
      <c r="U165" s="265" t="s">
        <v>33</v>
      </c>
      <c r="V165" s="226" t="s">
        <v>34</v>
      </c>
      <c r="W165" s="265" t="s">
        <v>33</v>
      </c>
      <c r="X165" s="226" t="s">
        <v>34</v>
      </c>
      <c r="Y165" s="265" t="s">
        <v>33</v>
      </c>
      <c r="Z165" s="226" t="s">
        <v>34</v>
      </c>
      <c r="AA165" s="265" t="s">
        <v>33</v>
      </c>
      <c r="AB165" s="226" t="s">
        <v>34</v>
      </c>
      <c r="AC165" s="265" t="s">
        <v>33</v>
      </c>
      <c r="AD165" s="226" t="s">
        <v>34</v>
      </c>
      <c r="AE165" s="265" t="s">
        <v>33</v>
      </c>
      <c r="AF165" s="226" t="s">
        <v>34</v>
      </c>
      <c r="AG165" s="265" t="s">
        <v>33</v>
      </c>
      <c r="AH165" s="226" t="s">
        <v>34</v>
      </c>
      <c r="AI165" s="265" t="s">
        <v>33</v>
      </c>
      <c r="AJ165" s="226" t="s">
        <v>34</v>
      </c>
      <c r="AK165" s="265" t="s">
        <v>33</v>
      </c>
      <c r="AL165" s="226" t="s">
        <v>34</v>
      </c>
      <c r="AM165" s="265" t="s">
        <v>33</v>
      </c>
      <c r="AN165" s="226" t="s">
        <v>34</v>
      </c>
      <c r="AO165" s="265" t="s">
        <v>33</v>
      </c>
      <c r="AP165" s="266" t="s">
        <v>34</v>
      </c>
      <c r="AQ165" s="1472"/>
      <c r="AR165" s="175" t="s">
        <v>170</v>
      </c>
      <c r="AS165" s="15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267" t="s">
        <v>52</v>
      </c>
      <c r="B166" s="170">
        <f t="shared" ref="B166:B175" si="14">SUM(C166+D166)</f>
        <v>4056</v>
      </c>
      <c r="C166" s="268">
        <f t="shared" ref="C166:C192" si="15">SUM(E166+G166+I166+K166+M166+O166+Q166+S166+U166+W166+Y166+AA166+AC166+AE166+AG166+AI166+AK166+AM166+AO166)</f>
        <v>2009</v>
      </c>
      <c r="D166" s="269">
        <f t="shared" ref="D166:D192" si="16">SUM(F166+H166+J166+L166+N166+P166+R166+T166+V166+X166+Z166+AB166+AD166+AF166+AH166+AJ166+AL166+AN166+AP166)</f>
        <v>2047</v>
      </c>
      <c r="E166" s="21">
        <f>SUM(ENERO:DICIEMBRE!E166)</f>
        <v>26</v>
      </c>
      <c r="F166" s="21">
        <f>SUM(ENERO:DICIEMBRE!F166)</f>
        <v>13</v>
      </c>
      <c r="G166" s="21">
        <f>SUM(ENERO:DICIEMBRE!G166)</f>
        <v>5</v>
      </c>
      <c r="H166" s="21">
        <f>SUM(ENERO:DICIEMBRE!H166)</f>
        <v>11</v>
      </c>
      <c r="I166" s="21">
        <f>SUM(ENERO:DICIEMBRE!I166)</f>
        <v>5</v>
      </c>
      <c r="J166" s="21">
        <f>SUM(ENERO:DICIEMBRE!J166)</f>
        <v>12</v>
      </c>
      <c r="K166" s="21">
        <f>SUM(ENERO:DICIEMBRE!K166)</f>
        <v>14</v>
      </c>
      <c r="L166" s="21">
        <f>SUM(ENERO:DICIEMBRE!L166)</f>
        <v>11</v>
      </c>
      <c r="M166" s="21">
        <f>SUM(ENERO:DICIEMBRE!M166)</f>
        <v>15</v>
      </c>
      <c r="N166" s="21">
        <f>SUM(ENERO:DICIEMBRE!N166)</f>
        <v>25</v>
      </c>
      <c r="O166" s="21">
        <f>SUM(ENERO:DICIEMBRE!O166)</f>
        <v>21</v>
      </c>
      <c r="P166" s="21">
        <f>SUM(ENERO:DICIEMBRE!P166)</f>
        <v>42</v>
      </c>
      <c r="Q166" s="21">
        <f>SUM(ENERO:DICIEMBRE!Q166)</f>
        <v>40</v>
      </c>
      <c r="R166" s="21">
        <f>SUM(ENERO:DICIEMBRE!R166)</f>
        <v>54</v>
      </c>
      <c r="S166" s="21">
        <f>SUM(ENERO:DICIEMBRE!S166)</f>
        <v>52</v>
      </c>
      <c r="T166" s="21">
        <f>SUM(ENERO:DICIEMBRE!T166)</f>
        <v>54</v>
      </c>
      <c r="U166" s="21">
        <f>SUM(ENERO:DICIEMBRE!U166)</f>
        <v>62</v>
      </c>
      <c r="V166" s="21">
        <f>SUM(ENERO:DICIEMBRE!V166)</f>
        <v>78</v>
      </c>
      <c r="W166" s="21">
        <f>SUM(ENERO:DICIEMBRE!W166)</f>
        <v>76</v>
      </c>
      <c r="X166" s="21">
        <f>SUM(ENERO:DICIEMBRE!X166)</f>
        <v>73</v>
      </c>
      <c r="Y166" s="21">
        <f>SUM(ENERO:DICIEMBRE!Y166)</f>
        <v>71</v>
      </c>
      <c r="Z166" s="21">
        <f>SUM(ENERO:DICIEMBRE!Z166)</f>
        <v>92</v>
      </c>
      <c r="AA166" s="21">
        <f>SUM(ENERO:DICIEMBRE!AA166)</f>
        <v>115</v>
      </c>
      <c r="AB166" s="21">
        <f>SUM(ENERO:DICIEMBRE!AB166)</f>
        <v>99</v>
      </c>
      <c r="AC166" s="21">
        <f>SUM(ENERO:DICIEMBRE!AC166)</f>
        <v>149</v>
      </c>
      <c r="AD166" s="21">
        <f>SUM(ENERO:DICIEMBRE!AD166)</f>
        <v>110</v>
      </c>
      <c r="AE166" s="21">
        <f>SUM(ENERO:DICIEMBRE!AE166)</f>
        <v>178</v>
      </c>
      <c r="AF166" s="21">
        <f>SUM(ENERO:DICIEMBRE!AF166)</f>
        <v>145</v>
      </c>
      <c r="AG166" s="21">
        <f>SUM(ENERO:DICIEMBRE!AG166)</f>
        <v>182</v>
      </c>
      <c r="AH166" s="21">
        <f>SUM(ENERO:DICIEMBRE!AH166)</f>
        <v>131</v>
      </c>
      <c r="AI166" s="21">
        <f>SUM(ENERO:DICIEMBRE!AI166)</f>
        <v>242</v>
      </c>
      <c r="AJ166" s="21">
        <f>SUM(ENERO:DICIEMBRE!AJ166)</f>
        <v>239</v>
      </c>
      <c r="AK166" s="21">
        <f>SUM(ENERO:DICIEMBRE!AK166)</f>
        <v>229</v>
      </c>
      <c r="AL166" s="21">
        <f>SUM(ENERO:DICIEMBRE!AL166)</f>
        <v>234</v>
      </c>
      <c r="AM166" s="21">
        <f>SUM(ENERO:DICIEMBRE!AM166)</f>
        <v>253</v>
      </c>
      <c r="AN166" s="21">
        <f>SUM(ENERO:DICIEMBRE!AN166)</f>
        <v>193</v>
      </c>
      <c r="AO166" s="21">
        <f>SUM(ENERO:DICIEMBRE!AO166)</f>
        <v>274</v>
      </c>
      <c r="AP166" s="21">
        <f>SUM(ENERO:DICIEMBRE!AP166)</f>
        <v>431</v>
      </c>
      <c r="AQ166" s="21">
        <f>SUM(ENERO:DICIEMBRE!AQ166)</f>
        <v>1990</v>
      </c>
      <c r="AR166" s="21">
        <f>SUM(ENERO:DICIEMBRE!AR166)</f>
        <v>605</v>
      </c>
      <c r="AS166" s="21">
        <f>SUM(ENERO:DICIEMBRE!AS166)</f>
        <v>1461</v>
      </c>
      <c r="AT166" s="270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271" t="s">
        <v>36</v>
      </c>
      <c r="B167" s="272">
        <f t="shared" si="14"/>
        <v>0</v>
      </c>
      <c r="C167" s="273">
        <f t="shared" si="15"/>
        <v>0</v>
      </c>
      <c r="D167" s="274">
        <f t="shared" si="16"/>
        <v>0</v>
      </c>
      <c r="E167" s="21">
        <f>SUM(ENERO:DICIEMBRE!E167)</f>
        <v>0</v>
      </c>
      <c r="F167" s="21">
        <f>SUM(ENERO:DICIEMBRE!F167)</f>
        <v>0</v>
      </c>
      <c r="G167" s="21">
        <f>SUM(ENERO:DICIEMBRE!G167)</f>
        <v>0</v>
      </c>
      <c r="H167" s="21">
        <f>SUM(ENERO:DICIEMBRE!H167)</f>
        <v>0</v>
      </c>
      <c r="I167" s="21">
        <f>SUM(ENERO:DICIEMBRE!I167)</f>
        <v>0</v>
      </c>
      <c r="J167" s="21">
        <f>SUM(ENERO:DICIEMBRE!J167)</f>
        <v>0</v>
      </c>
      <c r="K167" s="21">
        <f>SUM(ENERO:DICIEMBRE!K167)</f>
        <v>0</v>
      </c>
      <c r="L167" s="21">
        <f>SUM(ENERO:DICIEMBRE!L167)</f>
        <v>0</v>
      </c>
      <c r="M167" s="21">
        <f>SUM(ENERO:DICIEMBRE!M167)</f>
        <v>0</v>
      </c>
      <c r="N167" s="21">
        <f>SUM(ENERO:DICIEMBRE!N167)</f>
        <v>0</v>
      </c>
      <c r="O167" s="21">
        <f>SUM(ENERO:DICIEMBRE!O167)</f>
        <v>0</v>
      </c>
      <c r="P167" s="21">
        <f>SUM(ENERO:DICIEMBRE!P167)</f>
        <v>0</v>
      </c>
      <c r="Q167" s="21">
        <f>SUM(ENERO:DICIEMBRE!Q167)</f>
        <v>0</v>
      </c>
      <c r="R167" s="21">
        <f>SUM(ENERO:DICIEMBRE!R167)</f>
        <v>0</v>
      </c>
      <c r="S167" s="21">
        <f>SUM(ENERO:DICIEMBRE!S167)</f>
        <v>0</v>
      </c>
      <c r="T167" s="21">
        <f>SUM(ENERO:DICIEMBRE!T167)</f>
        <v>0</v>
      </c>
      <c r="U167" s="21">
        <f>SUM(ENERO:DICIEMBRE!U167)</f>
        <v>0</v>
      </c>
      <c r="V167" s="21">
        <f>SUM(ENERO:DICIEMBRE!V167)</f>
        <v>0</v>
      </c>
      <c r="W167" s="21">
        <f>SUM(ENERO:DICIEMBRE!W167)</f>
        <v>0</v>
      </c>
      <c r="X167" s="21">
        <f>SUM(ENERO:DICIEMBRE!X167)</f>
        <v>0</v>
      </c>
      <c r="Y167" s="21">
        <f>SUM(ENERO:DICIEMBRE!Y167)</f>
        <v>0</v>
      </c>
      <c r="Z167" s="21">
        <f>SUM(ENERO:DICIEMBRE!Z167)</f>
        <v>0</v>
      </c>
      <c r="AA167" s="21">
        <f>SUM(ENERO:DICIEMBRE!AA167)</f>
        <v>0</v>
      </c>
      <c r="AB167" s="21">
        <f>SUM(ENERO:DICIEMBRE!AB167)</f>
        <v>0</v>
      </c>
      <c r="AC167" s="21">
        <f>SUM(ENERO:DICIEMBRE!AC167)</f>
        <v>0</v>
      </c>
      <c r="AD167" s="21">
        <f>SUM(ENERO:DICIEMBRE!AD167)</f>
        <v>0</v>
      </c>
      <c r="AE167" s="21">
        <f>SUM(ENERO:DICIEMBRE!AE167)</f>
        <v>0</v>
      </c>
      <c r="AF167" s="21">
        <f>SUM(ENERO:DICIEMBRE!AF167)</f>
        <v>0</v>
      </c>
      <c r="AG167" s="21">
        <f>SUM(ENERO:DICIEMBRE!AG167)</f>
        <v>0</v>
      </c>
      <c r="AH167" s="21">
        <f>SUM(ENERO:DICIEMBRE!AH167)</f>
        <v>0</v>
      </c>
      <c r="AI167" s="21">
        <f>SUM(ENERO:DICIEMBRE!AI167)</f>
        <v>0</v>
      </c>
      <c r="AJ167" s="21">
        <f>SUM(ENERO:DICIEMBRE!AJ167)</f>
        <v>0</v>
      </c>
      <c r="AK167" s="21">
        <f>SUM(ENERO:DICIEMBRE!AK167)</f>
        <v>0</v>
      </c>
      <c r="AL167" s="21">
        <f>SUM(ENERO:DICIEMBRE!AL167)</f>
        <v>0</v>
      </c>
      <c r="AM167" s="21">
        <f>SUM(ENERO:DICIEMBRE!AM167)</f>
        <v>0</v>
      </c>
      <c r="AN167" s="21">
        <f>SUM(ENERO:DICIEMBRE!AN167)</f>
        <v>0</v>
      </c>
      <c r="AO167" s="21">
        <f>SUM(ENERO:DICIEMBRE!AO167)</f>
        <v>0</v>
      </c>
      <c r="AP167" s="21">
        <f>SUM(ENERO:DICIEMBRE!AP167)</f>
        <v>0</v>
      </c>
      <c r="AQ167" s="21">
        <f>SUM(ENERO:DICIEMBRE!AQ167)</f>
        <v>0</v>
      </c>
      <c r="AR167" s="21">
        <f>SUM(ENERO:DICIEMBRE!AR167)</f>
        <v>0</v>
      </c>
      <c r="AS167" s="21">
        <f>SUM(ENERO:DICIEMBRE!AS167)</f>
        <v>0</v>
      </c>
      <c r="AT167" s="270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35</v>
      </c>
      <c r="C168" s="278">
        <f t="shared" si="15"/>
        <v>27</v>
      </c>
      <c r="D168" s="279">
        <f t="shared" si="16"/>
        <v>8</v>
      </c>
      <c r="E168" s="21">
        <f>SUM(ENERO:DICIEMBRE!E168)</f>
        <v>0</v>
      </c>
      <c r="F168" s="21">
        <f>SUM(ENERO:DICIEMBRE!F168)</f>
        <v>0</v>
      </c>
      <c r="G168" s="21">
        <f>SUM(ENERO:DICIEMBRE!G168)</f>
        <v>0</v>
      </c>
      <c r="H168" s="21">
        <f>SUM(ENERO:DICIEMBRE!H168)</f>
        <v>1</v>
      </c>
      <c r="I168" s="21">
        <f>SUM(ENERO:DICIEMBRE!I168)</f>
        <v>0</v>
      </c>
      <c r="J168" s="21">
        <f>SUM(ENERO:DICIEMBRE!J168)</f>
        <v>0</v>
      </c>
      <c r="K168" s="21">
        <f>SUM(ENERO:DICIEMBRE!K168)</f>
        <v>0</v>
      </c>
      <c r="L168" s="21">
        <f>SUM(ENERO:DICIEMBRE!L168)</f>
        <v>0</v>
      </c>
      <c r="M168" s="21">
        <f>SUM(ENERO:DICIEMBRE!M168)</f>
        <v>0</v>
      </c>
      <c r="N168" s="21">
        <f>SUM(ENERO:DICIEMBRE!N168)</f>
        <v>0</v>
      </c>
      <c r="O168" s="21">
        <f>SUM(ENERO:DICIEMBRE!O168)</f>
        <v>1</v>
      </c>
      <c r="P168" s="21">
        <f>SUM(ENERO:DICIEMBRE!P168)</f>
        <v>0</v>
      </c>
      <c r="Q168" s="21">
        <f>SUM(ENERO:DICIEMBRE!Q168)</f>
        <v>3</v>
      </c>
      <c r="R168" s="21">
        <f>SUM(ENERO:DICIEMBRE!R168)</f>
        <v>0</v>
      </c>
      <c r="S168" s="21">
        <f>SUM(ENERO:DICIEMBRE!S168)</f>
        <v>3</v>
      </c>
      <c r="T168" s="21">
        <f>SUM(ENERO:DICIEMBRE!T168)</f>
        <v>0</v>
      </c>
      <c r="U168" s="21">
        <f>SUM(ENERO:DICIEMBRE!U168)</f>
        <v>0</v>
      </c>
      <c r="V168" s="21">
        <f>SUM(ENERO:DICIEMBRE!V168)</f>
        <v>0</v>
      </c>
      <c r="W168" s="21">
        <f>SUM(ENERO:DICIEMBRE!W168)</f>
        <v>0</v>
      </c>
      <c r="X168" s="21">
        <f>SUM(ENERO:DICIEMBRE!X168)</f>
        <v>0</v>
      </c>
      <c r="Y168" s="21">
        <f>SUM(ENERO:DICIEMBRE!Y168)</f>
        <v>2</v>
      </c>
      <c r="Z168" s="21">
        <f>SUM(ENERO:DICIEMBRE!Z168)</f>
        <v>0</v>
      </c>
      <c r="AA168" s="21">
        <f>SUM(ENERO:DICIEMBRE!AA168)</f>
        <v>1</v>
      </c>
      <c r="AB168" s="21">
        <f>SUM(ENERO:DICIEMBRE!AB168)</f>
        <v>0</v>
      </c>
      <c r="AC168" s="21">
        <f>SUM(ENERO:DICIEMBRE!AC168)</f>
        <v>9</v>
      </c>
      <c r="AD168" s="21">
        <f>SUM(ENERO:DICIEMBRE!AD168)</f>
        <v>0</v>
      </c>
      <c r="AE168" s="21">
        <f>SUM(ENERO:DICIEMBRE!AE168)</f>
        <v>1</v>
      </c>
      <c r="AF168" s="21">
        <f>SUM(ENERO:DICIEMBRE!AF168)</f>
        <v>0</v>
      </c>
      <c r="AG168" s="21">
        <f>SUM(ENERO:DICIEMBRE!AG168)</f>
        <v>0</v>
      </c>
      <c r="AH168" s="21">
        <f>SUM(ENERO:DICIEMBRE!AH168)</f>
        <v>1</v>
      </c>
      <c r="AI168" s="21">
        <f>SUM(ENERO:DICIEMBRE!AI168)</f>
        <v>0</v>
      </c>
      <c r="AJ168" s="21">
        <f>SUM(ENERO:DICIEMBRE!AJ168)</f>
        <v>1</v>
      </c>
      <c r="AK168" s="21">
        <f>SUM(ENERO:DICIEMBRE!AK168)</f>
        <v>1</v>
      </c>
      <c r="AL168" s="21">
        <f>SUM(ENERO:DICIEMBRE!AL168)</f>
        <v>0</v>
      </c>
      <c r="AM168" s="21">
        <f>SUM(ENERO:DICIEMBRE!AM168)</f>
        <v>1</v>
      </c>
      <c r="AN168" s="21">
        <f>SUM(ENERO:DICIEMBRE!AN168)</f>
        <v>0</v>
      </c>
      <c r="AO168" s="21">
        <f>SUM(ENERO:DICIEMBRE!AO168)</f>
        <v>5</v>
      </c>
      <c r="AP168" s="21">
        <f>SUM(ENERO:DICIEMBRE!AP168)</f>
        <v>5</v>
      </c>
      <c r="AQ168" s="21">
        <f>SUM(ENERO:DICIEMBRE!AQ168)</f>
        <v>11</v>
      </c>
      <c r="AR168" s="21">
        <f>SUM(ENERO:DICIEMBRE!AR168)</f>
        <v>7</v>
      </c>
      <c r="AS168" s="21">
        <f>SUM(ENERO:DICIEMBRE!AS168)</f>
        <v>17</v>
      </c>
      <c r="AT168" s="270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5</v>
      </c>
      <c r="C169" s="283">
        <f t="shared" si="15"/>
        <v>3</v>
      </c>
      <c r="D169" s="284">
        <f t="shared" si="16"/>
        <v>2</v>
      </c>
      <c r="E169" s="21">
        <f>SUM(ENERO:DICIEMBRE!E169)</f>
        <v>0</v>
      </c>
      <c r="F169" s="21">
        <f>SUM(ENERO:DICIEMBRE!F169)</f>
        <v>0</v>
      </c>
      <c r="G169" s="21">
        <f>SUM(ENERO:DICIEMBRE!G169)</f>
        <v>0</v>
      </c>
      <c r="H169" s="21">
        <f>SUM(ENERO:DICIEMBRE!H169)</f>
        <v>0</v>
      </c>
      <c r="I169" s="21">
        <f>SUM(ENERO:DICIEMBRE!I169)</f>
        <v>0</v>
      </c>
      <c r="J169" s="21">
        <f>SUM(ENERO:DICIEMBRE!J169)</f>
        <v>0</v>
      </c>
      <c r="K169" s="21">
        <f>SUM(ENERO:DICIEMBRE!K169)</f>
        <v>0</v>
      </c>
      <c r="L169" s="21">
        <f>SUM(ENERO:DICIEMBRE!L169)</f>
        <v>0</v>
      </c>
      <c r="M169" s="21">
        <f>SUM(ENERO:DICIEMBRE!M169)</f>
        <v>0</v>
      </c>
      <c r="N169" s="21">
        <f>SUM(ENERO:DICIEMBRE!N169)</f>
        <v>0</v>
      </c>
      <c r="O169" s="21">
        <f>SUM(ENERO:DICIEMBRE!O169)</f>
        <v>0</v>
      </c>
      <c r="P169" s="21">
        <f>SUM(ENERO:DICIEMBRE!P169)</f>
        <v>0</v>
      </c>
      <c r="Q169" s="21">
        <f>SUM(ENERO:DICIEMBRE!Q169)</f>
        <v>0</v>
      </c>
      <c r="R169" s="21">
        <f>SUM(ENERO:DICIEMBRE!R169)</f>
        <v>0</v>
      </c>
      <c r="S169" s="21">
        <f>SUM(ENERO:DICIEMBRE!S169)</f>
        <v>0</v>
      </c>
      <c r="T169" s="21">
        <f>SUM(ENERO:DICIEMBRE!T169)</f>
        <v>0</v>
      </c>
      <c r="U169" s="21">
        <f>SUM(ENERO:DICIEMBRE!U169)</f>
        <v>0</v>
      </c>
      <c r="V169" s="21">
        <f>SUM(ENERO:DICIEMBRE!V169)</f>
        <v>0</v>
      </c>
      <c r="W169" s="21">
        <f>SUM(ENERO:DICIEMBRE!W169)</f>
        <v>0</v>
      </c>
      <c r="X169" s="21">
        <f>SUM(ENERO:DICIEMBRE!X169)</f>
        <v>0</v>
      </c>
      <c r="Y169" s="21">
        <f>SUM(ENERO:DICIEMBRE!Y169)</f>
        <v>0</v>
      </c>
      <c r="Z169" s="21">
        <f>SUM(ENERO:DICIEMBRE!Z169)</f>
        <v>0</v>
      </c>
      <c r="AA169" s="21">
        <f>SUM(ENERO:DICIEMBRE!AA169)</f>
        <v>0</v>
      </c>
      <c r="AB169" s="21">
        <f>SUM(ENERO:DICIEMBRE!AB169)</f>
        <v>0</v>
      </c>
      <c r="AC169" s="21">
        <f>SUM(ENERO:DICIEMBRE!AC169)</f>
        <v>0</v>
      </c>
      <c r="AD169" s="21">
        <f>SUM(ENERO:DICIEMBRE!AD169)</f>
        <v>0</v>
      </c>
      <c r="AE169" s="21">
        <f>SUM(ENERO:DICIEMBRE!AE169)</f>
        <v>1</v>
      </c>
      <c r="AF169" s="21">
        <f>SUM(ENERO:DICIEMBRE!AF169)</f>
        <v>0</v>
      </c>
      <c r="AG169" s="21">
        <f>SUM(ENERO:DICIEMBRE!AG169)</f>
        <v>2</v>
      </c>
      <c r="AH169" s="21">
        <f>SUM(ENERO:DICIEMBRE!AH169)</f>
        <v>0</v>
      </c>
      <c r="AI169" s="21">
        <f>SUM(ENERO:DICIEMBRE!AI169)</f>
        <v>0</v>
      </c>
      <c r="AJ169" s="21">
        <f>SUM(ENERO:DICIEMBRE!AJ169)</f>
        <v>0</v>
      </c>
      <c r="AK169" s="21">
        <f>SUM(ENERO:DICIEMBRE!AK169)</f>
        <v>0</v>
      </c>
      <c r="AL169" s="21">
        <f>SUM(ENERO:DICIEMBRE!AL169)</f>
        <v>0</v>
      </c>
      <c r="AM169" s="21">
        <f>SUM(ENERO:DICIEMBRE!AM169)</f>
        <v>0</v>
      </c>
      <c r="AN169" s="21">
        <f>SUM(ENERO:DICIEMBRE!AN169)</f>
        <v>2</v>
      </c>
      <c r="AO169" s="21">
        <f>SUM(ENERO:DICIEMBRE!AO169)</f>
        <v>0</v>
      </c>
      <c r="AP169" s="21">
        <f>SUM(ENERO:DICIEMBRE!AP169)</f>
        <v>0</v>
      </c>
      <c r="AQ169" s="21">
        <f>SUM(ENERO:DICIEMBRE!AQ169)</f>
        <v>4</v>
      </c>
      <c r="AR169" s="21">
        <f>SUM(ENERO:DICIEMBRE!AR169)</f>
        <v>0</v>
      </c>
      <c r="AS169" s="21">
        <f>SUM(ENERO:DICIEMBRE!AS169)</f>
        <v>1</v>
      </c>
      <c r="AT169" s="270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687</v>
      </c>
      <c r="C170" s="283">
        <f t="shared" si="15"/>
        <v>378</v>
      </c>
      <c r="D170" s="284">
        <f t="shared" si="16"/>
        <v>309</v>
      </c>
      <c r="E170" s="21">
        <f>SUM(ENERO:DICIEMBRE!E170)</f>
        <v>0</v>
      </c>
      <c r="F170" s="21">
        <f>SUM(ENERO:DICIEMBRE!F170)</f>
        <v>0</v>
      </c>
      <c r="G170" s="21">
        <f>SUM(ENERO:DICIEMBRE!G170)</f>
        <v>0</v>
      </c>
      <c r="H170" s="21">
        <f>SUM(ENERO:DICIEMBRE!H170)</f>
        <v>0</v>
      </c>
      <c r="I170" s="21">
        <f>SUM(ENERO:DICIEMBRE!I170)</f>
        <v>0</v>
      </c>
      <c r="J170" s="21">
        <f>SUM(ENERO:DICIEMBRE!J170)</f>
        <v>0</v>
      </c>
      <c r="K170" s="21">
        <f>SUM(ENERO:DICIEMBRE!K170)</f>
        <v>0</v>
      </c>
      <c r="L170" s="21">
        <f>SUM(ENERO:DICIEMBRE!L170)</f>
        <v>0</v>
      </c>
      <c r="M170" s="21">
        <f>SUM(ENERO:DICIEMBRE!M170)</f>
        <v>0</v>
      </c>
      <c r="N170" s="21">
        <f>SUM(ENERO:DICIEMBRE!N170)</f>
        <v>0</v>
      </c>
      <c r="O170" s="21">
        <f>SUM(ENERO:DICIEMBRE!O170)</f>
        <v>0</v>
      </c>
      <c r="P170" s="21">
        <f>SUM(ENERO:DICIEMBRE!P170)</f>
        <v>0</v>
      </c>
      <c r="Q170" s="21">
        <f>SUM(ENERO:DICIEMBRE!Q170)</f>
        <v>1</v>
      </c>
      <c r="R170" s="21">
        <f>SUM(ENERO:DICIEMBRE!R170)</f>
        <v>0</v>
      </c>
      <c r="S170" s="21">
        <f>SUM(ENERO:DICIEMBRE!S170)</f>
        <v>2</v>
      </c>
      <c r="T170" s="21">
        <f>SUM(ENERO:DICIEMBRE!T170)</f>
        <v>0</v>
      </c>
      <c r="U170" s="21">
        <f>SUM(ENERO:DICIEMBRE!U170)</f>
        <v>0</v>
      </c>
      <c r="V170" s="21">
        <f>SUM(ENERO:DICIEMBRE!V170)</f>
        <v>3</v>
      </c>
      <c r="W170" s="21">
        <f>SUM(ENERO:DICIEMBRE!W170)</f>
        <v>3</v>
      </c>
      <c r="X170" s="21">
        <f>SUM(ENERO:DICIEMBRE!X170)</f>
        <v>14</v>
      </c>
      <c r="Y170" s="21">
        <f>SUM(ENERO:DICIEMBRE!Y170)</f>
        <v>8</v>
      </c>
      <c r="Z170" s="21">
        <f>SUM(ENERO:DICIEMBRE!Z170)</f>
        <v>4</v>
      </c>
      <c r="AA170" s="21">
        <f>SUM(ENERO:DICIEMBRE!AA170)</f>
        <v>29</v>
      </c>
      <c r="AB170" s="21">
        <f>SUM(ENERO:DICIEMBRE!AB170)</f>
        <v>8</v>
      </c>
      <c r="AC170" s="21">
        <f>SUM(ENERO:DICIEMBRE!AC170)</f>
        <v>12</v>
      </c>
      <c r="AD170" s="21">
        <f>SUM(ENERO:DICIEMBRE!AD170)</f>
        <v>10</v>
      </c>
      <c r="AE170" s="21">
        <f>SUM(ENERO:DICIEMBRE!AE170)</f>
        <v>32</v>
      </c>
      <c r="AF170" s="21">
        <f>SUM(ENERO:DICIEMBRE!AF170)</f>
        <v>13</v>
      </c>
      <c r="AG170" s="21">
        <f>SUM(ENERO:DICIEMBRE!AG170)</f>
        <v>57</v>
      </c>
      <c r="AH170" s="21">
        <f>SUM(ENERO:DICIEMBRE!AH170)</f>
        <v>14</v>
      </c>
      <c r="AI170" s="21">
        <f>SUM(ENERO:DICIEMBRE!AI170)</f>
        <v>41</v>
      </c>
      <c r="AJ170" s="21">
        <f>SUM(ENERO:DICIEMBRE!AJ170)</f>
        <v>49</v>
      </c>
      <c r="AK170" s="21">
        <f>SUM(ENERO:DICIEMBRE!AK170)</f>
        <v>63</v>
      </c>
      <c r="AL170" s="21">
        <f>SUM(ENERO:DICIEMBRE!AL170)</f>
        <v>42</v>
      </c>
      <c r="AM170" s="21">
        <f>SUM(ENERO:DICIEMBRE!AM170)</f>
        <v>77</v>
      </c>
      <c r="AN170" s="21">
        <f>SUM(ENERO:DICIEMBRE!AN170)</f>
        <v>39</v>
      </c>
      <c r="AO170" s="21">
        <f>SUM(ENERO:DICIEMBRE!AO170)</f>
        <v>53</v>
      </c>
      <c r="AP170" s="21">
        <f>SUM(ENERO:DICIEMBRE!AP170)</f>
        <v>113</v>
      </c>
      <c r="AQ170" s="21">
        <f>SUM(ENERO:DICIEMBRE!AQ170)</f>
        <v>310</v>
      </c>
      <c r="AR170" s="21">
        <f>SUM(ENERO:DICIEMBRE!AR170)</f>
        <v>25</v>
      </c>
      <c r="AS170" s="21">
        <f>SUM(ENERO:DICIEMBRE!AS170)</f>
        <v>352</v>
      </c>
      <c r="AT170" s="270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2</v>
      </c>
      <c r="C171" s="283">
        <f t="shared" si="15"/>
        <v>2</v>
      </c>
      <c r="D171" s="284">
        <f t="shared" si="16"/>
        <v>0</v>
      </c>
      <c r="E171" s="21">
        <f>SUM(ENERO:DICIEMBRE!E171)</f>
        <v>0</v>
      </c>
      <c r="F171" s="21">
        <f>SUM(ENERO:DICIEMBRE!F171)</f>
        <v>0</v>
      </c>
      <c r="G171" s="21">
        <f>SUM(ENERO:DICIEMBRE!G171)</f>
        <v>0</v>
      </c>
      <c r="H171" s="21">
        <f>SUM(ENERO:DICIEMBRE!H171)</f>
        <v>0</v>
      </c>
      <c r="I171" s="21">
        <f>SUM(ENERO:DICIEMBRE!I171)</f>
        <v>0</v>
      </c>
      <c r="J171" s="21">
        <f>SUM(ENERO:DICIEMBRE!J171)</f>
        <v>0</v>
      </c>
      <c r="K171" s="21">
        <f>SUM(ENERO:DICIEMBRE!K171)</f>
        <v>0</v>
      </c>
      <c r="L171" s="21">
        <f>SUM(ENERO:DICIEMBRE!L171)</f>
        <v>0</v>
      </c>
      <c r="M171" s="21">
        <f>SUM(ENERO:DICIEMBRE!M171)</f>
        <v>0</v>
      </c>
      <c r="N171" s="21">
        <f>SUM(ENERO:DICIEMBRE!N171)</f>
        <v>0</v>
      </c>
      <c r="O171" s="21">
        <f>SUM(ENERO:DICIEMBRE!O171)</f>
        <v>0</v>
      </c>
      <c r="P171" s="21">
        <f>SUM(ENERO:DICIEMBRE!P171)</f>
        <v>0</v>
      </c>
      <c r="Q171" s="21">
        <f>SUM(ENERO:DICIEMBRE!Q171)</f>
        <v>0</v>
      </c>
      <c r="R171" s="21">
        <f>SUM(ENERO:DICIEMBRE!R171)</f>
        <v>0</v>
      </c>
      <c r="S171" s="21">
        <f>SUM(ENERO:DICIEMBRE!S171)</f>
        <v>0</v>
      </c>
      <c r="T171" s="21">
        <f>SUM(ENERO:DICIEMBRE!T171)</f>
        <v>0</v>
      </c>
      <c r="U171" s="21">
        <f>SUM(ENERO:DICIEMBRE!U171)</f>
        <v>0</v>
      </c>
      <c r="V171" s="21">
        <f>SUM(ENERO:DICIEMBRE!V171)</f>
        <v>0</v>
      </c>
      <c r="W171" s="21">
        <f>SUM(ENERO:DICIEMBRE!W171)</f>
        <v>0</v>
      </c>
      <c r="X171" s="21">
        <f>SUM(ENERO:DICIEMBRE!X171)</f>
        <v>0</v>
      </c>
      <c r="Y171" s="21">
        <f>SUM(ENERO:DICIEMBRE!Y171)</f>
        <v>0</v>
      </c>
      <c r="Z171" s="21">
        <f>SUM(ENERO:DICIEMBRE!Z171)</f>
        <v>0</v>
      </c>
      <c r="AA171" s="21">
        <f>SUM(ENERO:DICIEMBRE!AA171)</f>
        <v>0</v>
      </c>
      <c r="AB171" s="21">
        <f>SUM(ENERO:DICIEMBRE!AB171)</f>
        <v>0</v>
      </c>
      <c r="AC171" s="21">
        <f>SUM(ENERO:DICIEMBRE!AC171)</f>
        <v>1</v>
      </c>
      <c r="AD171" s="21">
        <f>SUM(ENERO:DICIEMBRE!AD171)</f>
        <v>0</v>
      </c>
      <c r="AE171" s="21">
        <f>SUM(ENERO:DICIEMBRE!AE171)</f>
        <v>0</v>
      </c>
      <c r="AF171" s="21">
        <f>SUM(ENERO:DICIEMBRE!AF171)</f>
        <v>0</v>
      </c>
      <c r="AG171" s="21">
        <f>SUM(ENERO:DICIEMBRE!AG171)</f>
        <v>0</v>
      </c>
      <c r="AH171" s="21">
        <f>SUM(ENERO:DICIEMBRE!AH171)</f>
        <v>0</v>
      </c>
      <c r="AI171" s="21">
        <f>SUM(ENERO:DICIEMBRE!AI171)</f>
        <v>0</v>
      </c>
      <c r="AJ171" s="21">
        <f>SUM(ENERO:DICIEMBRE!AJ171)</f>
        <v>0</v>
      </c>
      <c r="AK171" s="21">
        <f>SUM(ENERO:DICIEMBRE!AK171)</f>
        <v>1</v>
      </c>
      <c r="AL171" s="21">
        <f>SUM(ENERO:DICIEMBRE!AL171)</f>
        <v>0</v>
      </c>
      <c r="AM171" s="21">
        <f>SUM(ENERO:DICIEMBRE!AM171)</f>
        <v>0</v>
      </c>
      <c r="AN171" s="21">
        <f>SUM(ENERO:DICIEMBRE!AN171)</f>
        <v>0</v>
      </c>
      <c r="AO171" s="21">
        <f>SUM(ENERO:DICIEMBRE!AO171)</f>
        <v>0</v>
      </c>
      <c r="AP171" s="21">
        <f>SUM(ENERO:DICIEMBRE!AP171)</f>
        <v>0</v>
      </c>
      <c r="AQ171" s="21">
        <f>SUM(ENERO:DICIEMBRE!AQ171)</f>
        <v>2</v>
      </c>
      <c r="AR171" s="21">
        <f>SUM(ENERO:DICIEMBRE!AR171)</f>
        <v>0</v>
      </c>
      <c r="AS171" s="21">
        <f>SUM(ENERO:DICIEMBRE!AS171)</f>
        <v>0</v>
      </c>
      <c r="AT171" s="270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11</v>
      </c>
      <c r="C172" s="283">
        <f t="shared" si="15"/>
        <v>7</v>
      </c>
      <c r="D172" s="284">
        <f t="shared" si="16"/>
        <v>4</v>
      </c>
      <c r="E172" s="21">
        <f>SUM(ENERO:DICIEMBRE!E172)</f>
        <v>0</v>
      </c>
      <c r="F172" s="21">
        <f>SUM(ENERO:DICIEMBRE!F172)</f>
        <v>0</v>
      </c>
      <c r="G172" s="21">
        <f>SUM(ENERO:DICIEMBRE!G172)</f>
        <v>0</v>
      </c>
      <c r="H172" s="21">
        <f>SUM(ENERO:DICIEMBRE!H172)</f>
        <v>0</v>
      </c>
      <c r="I172" s="21">
        <f>SUM(ENERO:DICIEMBRE!I172)</f>
        <v>0</v>
      </c>
      <c r="J172" s="21">
        <f>SUM(ENERO:DICIEMBRE!J172)</f>
        <v>0</v>
      </c>
      <c r="K172" s="21">
        <f>SUM(ENERO:DICIEMBRE!K172)</f>
        <v>0</v>
      </c>
      <c r="L172" s="21">
        <f>SUM(ENERO:DICIEMBRE!L172)</f>
        <v>0</v>
      </c>
      <c r="M172" s="21">
        <f>SUM(ENERO:DICIEMBRE!M172)</f>
        <v>0</v>
      </c>
      <c r="N172" s="21">
        <f>SUM(ENERO:DICIEMBRE!N172)</f>
        <v>0</v>
      </c>
      <c r="O172" s="21">
        <f>SUM(ENERO:DICIEMBRE!O172)</f>
        <v>0</v>
      </c>
      <c r="P172" s="21">
        <f>SUM(ENERO:DICIEMBRE!P172)</f>
        <v>0</v>
      </c>
      <c r="Q172" s="21">
        <f>SUM(ENERO:DICIEMBRE!Q172)</f>
        <v>0</v>
      </c>
      <c r="R172" s="21">
        <f>SUM(ENERO:DICIEMBRE!R172)</f>
        <v>0</v>
      </c>
      <c r="S172" s="21">
        <f>SUM(ENERO:DICIEMBRE!S172)</f>
        <v>0</v>
      </c>
      <c r="T172" s="21">
        <f>SUM(ENERO:DICIEMBRE!T172)</f>
        <v>0</v>
      </c>
      <c r="U172" s="21">
        <f>SUM(ENERO:DICIEMBRE!U172)</f>
        <v>0</v>
      </c>
      <c r="V172" s="21">
        <f>SUM(ENERO:DICIEMBRE!V172)</f>
        <v>0</v>
      </c>
      <c r="W172" s="21">
        <f>SUM(ENERO:DICIEMBRE!W172)</f>
        <v>0</v>
      </c>
      <c r="X172" s="21">
        <f>SUM(ENERO:DICIEMBRE!X172)</f>
        <v>1</v>
      </c>
      <c r="Y172" s="21">
        <f>SUM(ENERO:DICIEMBRE!Y172)</f>
        <v>0</v>
      </c>
      <c r="Z172" s="21">
        <f>SUM(ENERO:DICIEMBRE!Z172)</f>
        <v>0</v>
      </c>
      <c r="AA172" s="21">
        <f>SUM(ENERO:DICIEMBRE!AA172)</f>
        <v>0</v>
      </c>
      <c r="AB172" s="21">
        <f>SUM(ENERO:DICIEMBRE!AB172)</f>
        <v>0</v>
      </c>
      <c r="AC172" s="21">
        <f>SUM(ENERO:DICIEMBRE!AC172)</f>
        <v>0</v>
      </c>
      <c r="AD172" s="21">
        <f>SUM(ENERO:DICIEMBRE!AD172)</f>
        <v>0</v>
      </c>
      <c r="AE172" s="21">
        <f>SUM(ENERO:DICIEMBRE!AE172)</f>
        <v>0</v>
      </c>
      <c r="AF172" s="21">
        <f>SUM(ENERO:DICIEMBRE!AF172)</f>
        <v>1</v>
      </c>
      <c r="AG172" s="21">
        <f>SUM(ENERO:DICIEMBRE!AG172)</f>
        <v>0</v>
      </c>
      <c r="AH172" s="21">
        <f>SUM(ENERO:DICIEMBRE!AH172)</f>
        <v>1</v>
      </c>
      <c r="AI172" s="21">
        <f>SUM(ENERO:DICIEMBRE!AI172)</f>
        <v>2</v>
      </c>
      <c r="AJ172" s="21">
        <f>SUM(ENERO:DICIEMBRE!AJ172)</f>
        <v>1</v>
      </c>
      <c r="AK172" s="21">
        <f>SUM(ENERO:DICIEMBRE!AK172)</f>
        <v>2</v>
      </c>
      <c r="AL172" s="21">
        <f>SUM(ENERO:DICIEMBRE!AL172)</f>
        <v>0</v>
      </c>
      <c r="AM172" s="21">
        <f>SUM(ENERO:DICIEMBRE!AM172)</f>
        <v>0</v>
      </c>
      <c r="AN172" s="21">
        <f>SUM(ENERO:DICIEMBRE!AN172)</f>
        <v>0</v>
      </c>
      <c r="AO172" s="21">
        <f>SUM(ENERO:DICIEMBRE!AO172)</f>
        <v>3</v>
      </c>
      <c r="AP172" s="21">
        <f>SUM(ENERO:DICIEMBRE!AP172)</f>
        <v>0</v>
      </c>
      <c r="AQ172" s="21">
        <f>SUM(ENERO:DICIEMBRE!AQ172)</f>
        <v>8</v>
      </c>
      <c r="AR172" s="21">
        <f>SUM(ENERO:DICIEMBRE!AR172)</f>
        <v>0</v>
      </c>
      <c r="AS172" s="21">
        <f>SUM(ENERO:DICIEMBRE!AS172)</f>
        <v>3</v>
      </c>
      <c r="AT172" s="270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3</v>
      </c>
      <c r="C173" s="283">
        <f t="shared" si="15"/>
        <v>1</v>
      </c>
      <c r="D173" s="284">
        <f t="shared" si="16"/>
        <v>2</v>
      </c>
      <c r="E173" s="21">
        <f>SUM(ENERO:DICIEMBRE!E173)</f>
        <v>1</v>
      </c>
      <c r="F173" s="21">
        <f>SUM(ENERO:DICIEMBRE!F173)</f>
        <v>0</v>
      </c>
      <c r="G173" s="21">
        <f>SUM(ENERO:DICIEMBRE!G173)</f>
        <v>0</v>
      </c>
      <c r="H173" s="21">
        <f>SUM(ENERO:DICIEMBRE!H173)</f>
        <v>0</v>
      </c>
      <c r="I173" s="21">
        <f>SUM(ENERO:DICIEMBRE!I173)</f>
        <v>0</v>
      </c>
      <c r="J173" s="21">
        <f>SUM(ENERO:DICIEMBRE!J173)</f>
        <v>1</v>
      </c>
      <c r="K173" s="21">
        <f>SUM(ENERO:DICIEMBRE!K173)</f>
        <v>0</v>
      </c>
      <c r="L173" s="21">
        <f>SUM(ENERO:DICIEMBRE!L173)</f>
        <v>0</v>
      </c>
      <c r="M173" s="21">
        <f>SUM(ENERO:DICIEMBRE!M173)</f>
        <v>0</v>
      </c>
      <c r="N173" s="21">
        <f>SUM(ENERO:DICIEMBRE!N173)</f>
        <v>1</v>
      </c>
      <c r="O173" s="21">
        <f>SUM(ENERO:DICIEMBRE!O173)</f>
        <v>0</v>
      </c>
      <c r="P173" s="21">
        <f>SUM(ENERO:DICIEMBRE!P173)</f>
        <v>0</v>
      </c>
      <c r="Q173" s="21">
        <f>SUM(ENERO:DICIEMBRE!Q173)</f>
        <v>0</v>
      </c>
      <c r="R173" s="21">
        <f>SUM(ENERO:DICIEMBRE!R173)</f>
        <v>0</v>
      </c>
      <c r="S173" s="21">
        <f>SUM(ENERO:DICIEMBRE!S173)</f>
        <v>0</v>
      </c>
      <c r="T173" s="21">
        <f>SUM(ENERO:DICIEMBRE!T173)</f>
        <v>0</v>
      </c>
      <c r="U173" s="21">
        <f>SUM(ENERO:DICIEMBRE!U173)</f>
        <v>0</v>
      </c>
      <c r="V173" s="21">
        <f>SUM(ENERO:DICIEMBRE!V173)</f>
        <v>0</v>
      </c>
      <c r="W173" s="21">
        <f>SUM(ENERO:DICIEMBRE!W173)</f>
        <v>0</v>
      </c>
      <c r="X173" s="21">
        <f>SUM(ENERO:DICIEMBRE!X173)</f>
        <v>0</v>
      </c>
      <c r="Y173" s="21">
        <f>SUM(ENERO:DICIEMBRE!Y173)</f>
        <v>0</v>
      </c>
      <c r="Z173" s="21">
        <f>SUM(ENERO:DICIEMBRE!Z173)</f>
        <v>0</v>
      </c>
      <c r="AA173" s="21">
        <f>SUM(ENERO:DICIEMBRE!AA173)</f>
        <v>0</v>
      </c>
      <c r="AB173" s="21">
        <f>SUM(ENERO:DICIEMBRE!AB173)</f>
        <v>0</v>
      </c>
      <c r="AC173" s="21">
        <f>SUM(ENERO:DICIEMBRE!AC173)</f>
        <v>0</v>
      </c>
      <c r="AD173" s="21">
        <f>SUM(ENERO:DICIEMBRE!AD173)</f>
        <v>0</v>
      </c>
      <c r="AE173" s="21">
        <f>SUM(ENERO:DICIEMBRE!AE173)</f>
        <v>0</v>
      </c>
      <c r="AF173" s="21">
        <f>SUM(ENERO:DICIEMBRE!AF173)</f>
        <v>0</v>
      </c>
      <c r="AG173" s="21">
        <f>SUM(ENERO:DICIEMBRE!AG173)</f>
        <v>0</v>
      </c>
      <c r="AH173" s="21">
        <f>SUM(ENERO:DICIEMBRE!AH173)</f>
        <v>0</v>
      </c>
      <c r="AI173" s="21">
        <f>SUM(ENERO:DICIEMBRE!AI173)</f>
        <v>0</v>
      </c>
      <c r="AJ173" s="21">
        <f>SUM(ENERO:DICIEMBRE!AJ173)</f>
        <v>0</v>
      </c>
      <c r="AK173" s="21">
        <f>SUM(ENERO:DICIEMBRE!AK173)</f>
        <v>0</v>
      </c>
      <c r="AL173" s="21">
        <f>SUM(ENERO:DICIEMBRE!AL173)</f>
        <v>0</v>
      </c>
      <c r="AM173" s="21">
        <f>SUM(ENERO:DICIEMBRE!AM173)</f>
        <v>0</v>
      </c>
      <c r="AN173" s="21">
        <f>SUM(ENERO:DICIEMBRE!AN173)</f>
        <v>0</v>
      </c>
      <c r="AO173" s="21">
        <f>SUM(ENERO:DICIEMBRE!AO173)</f>
        <v>0</v>
      </c>
      <c r="AP173" s="21">
        <f>SUM(ENERO:DICIEMBRE!AP173)</f>
        <v>0</v>
      </c>
      <c r="AQ173" s="21">
        <f>SUM(ENERO:DICIEMBRE!AQ173)</f>
        <v>0</v>
      </c>
      <c r="AR173" s="21">
        <f>SUM(ENERO:DICIEMBRE!AR173)</f>
        <v>2</v>
      </c>
      <c r="AS173" s="21">
        <f>SUM(ENERO:DICIEMBRE!AS173)</f>
        <v>1</v>
      </c>
      <c r="AT173" s="270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9</v>
      </c>
      <c r="C174" s="283">
        <f t="shared" si="15"/>
        <v>6</v>
      </c>
      <c r="D174" s="284">
        <f t="shared" si="16"/>
        <v>3</v>
      </c>
      <c r="E174" s="21">
        <f>SUM(ENERO:DICIEMBRE!E174)</f>
        <v>0</v>
      </c>
      <c r="F174" s="21">
        <f>SUM(ENERO:DICIEMBRE!F174)</f>
        <v>0</v>
      </c>
      <c r="G174" s="21">
        <f>SUM(ENERO:DICIEMBRE!G174)</f>
        <v>0</v>
      </c>
      <c r="H174" s="21">
        <f>SUM(ENERO:DICIEMBRE!H174)</f>
        <v>0</v>
      </c>
      <c r="I174" s="21">
        <f>SUM(ENERO:DICIEMBRE!I174)</f>
        <v>0</v>
      </c>
      <c r="J174" s="21">
        <f>SUM(ENERO:DICIEMBRE!J174)</f>
        <v>0</v>
      </c>
      <c r="K174" s="21">
        <f>SUM(ENERO:DICIEMBRE!K174)</f>
        <v>0</v>
      </c>
      <c r="L174" s="21">
        <f>SUM(ENERO:DICIEMBRE!L174)</f>
        <v>0</v>
      </c>
      <c r="M174" s="21">
        <f>SUM(ENERO:DICIEMBRE!M174)</f>
        <v>0</v>
      </c>
      <c r="N174" s="21">
        <f>SUM(ENERO:DICIEMBRE!N174)</f>
        <v>0</v>
      </c>
      <c r="O174" s="21">
        <f>SUM(ENERO:DICIEMBRE!O174)</f>
        <v>0</v>
      </c>
      <c r="P174" s="21">
        <f>SUM(ENERO:DICIEMBRE!P174)</f>
        <v>0</v>
      </c>
      <c r="Q174" s="21">
        <f>SUM(ENERO:DICIEMBRE!Q174)</f>
        <v>0</v>
      </c>
      <c r="R174" s="21">
        <f>SUM(ENERO:DICIEMBRE!R174)</f>
        <v>0</v>
      </c>
      <c r="S174" s="21">
        <f>SUM(ENERO:DICIEMBRE!S174)</f>
        <v>6</v>
      </c>
      <c r="T174" s="21">
        <f>SUM(ENERO:DICIEMBRE!T174)</f>
        <v>0</v>
      </c>
      <c r="U174" s="21">
        <f>SUM(ENERO:DICIEMBRE!U174)</f>
        <v>0</v>
      </c>
      <c r="V174" s="21">
        <f>SUM(ENERO:DICIEMBRE!V174)</f>
        <v>0</v>
      </c>
      <c r="W174" s="21">
        <f>SUM(ENERO:DICIEMBRE!W174)</f>
        <v>0</v>
      </c>
      <c r="X174" s="21">
        <f>SUM(ENERO:DICIEMBRE!X174)</f>
        <v>0</v>
      </c>
      <c r="Y174" s="21">
        <f>SUM(ENERO:DICIEMBRE!Y174)</f>
        <v>0</v>
      </c>
      <c r="Z174" s="21">
        <f>SUM(ENERO:DICIEMBRE!Z174)</f>
        <v>0</v>
      </c>
      <c r="AA174" s="21">
        <f>SUM(ENERO:DICIEMBRE!AA174)</f>
        <v>0</v>
      </c>
      <c r="AB174" s="21">
        <f>SUM(ENERO:DICIEMBRE!AB174)</f>
        <v>0</v>
      </c>
      <c r="AC174" s="21">
        <f>SUM(ENERO:DICIEMBRE!AC174)</f>
        <v>0</v>
      </c>
      <c r="AD174" s="21">
        <f>SUM(ENERO:DICIEMBRE!AD174)</f>
        <v>0</v>
      </c>
      <c r="AE174" s="21">
        <f>SUM(ENERO:DICIEMBRE!AE174)</f>
        <v>0</v>
      </c>
      <c r="AF174" s="21">
        <f>SUM(ENERO:DICIEMBRE!AF174)</f>
        <v>0</v>
      </c>
      <c r="AG174" s="21">
        <f>SUM(ENERO:DICIEMBRE!AG174)</f>
        <v>0</v>
      </c>
      <c r="AH174" s="21">
        <f>SUM(ENERO:DICIEMBRE!AH174)</f>
        <v>0</v>
      </c>
      <c r="AI174" s="21">
        <f>SUM(ENERO:DICIEMBRE!AI174)</f>
        <v>0</v>
      </c>
      <c r="AJ174" s="21">
        <f>SUM(ENERO:DICIEMBRE!AJ174)</f>
        <v>0</v>
      </c>
      <c r="AK174" s="21">
        <f>SUM(ENERO:DICIEMBRE!AK174)</f>
        <v>0</v>
      </c>
      <c r="AL174" s="21">
        <f>SUM(ENERO:DICIEMBRE!AL174)</f>
        <v>3</v>
      </c>
      <c r="AM174" s="21">
        <f>SUM(ENERO:DICIEMBRE!AM174)</f>
        <v>0</v>
      </c>
      <c r="AN174" s="21">
        <f>SUM(ENERO:DICIEMBRE!AN174)</f>
        <v>0</v>
      </c>
      <c r="AO174" s="21">
        <f>SUM(ENERO:DICIEMBRE!AO174)</f>
        <v>0</v>
      </c>
      <c r="AP174" s="21">
        <f>SUM(ENERO:DICIEMBRE!AP174)</f>
        <v>0</v>
      </c>
      <c r="AQ174" s="21">
        <f>SUM(ENERO:DICIEMBRE!AQ174)</f>
        <v>1</v>
      </c>
      <c r="AR174" s="21">
        <f>SUM(ENERO:DICIEMBRE!AR174)</f>
        <v>2</v>
      </c>
      <c r="AS174" s="21">
        <f>SUM(ENERO:DICIEMBRE!AS174)</f>
        <v>6</v>
      </c>
      <c r="AT174" s="270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21">
        <f>SUM(ENERO:DICIEMBRE!E175)</f>
        <v>0</v>
      </c>
      <c r="F175" s="21">
        <f>SUM(ENERO:DICIEMBRE!F175)</f>
        <v>0</v>
      </c>
      <c r="G175" s="21">
        <f>SUM(ENERO:DICIEMBRE!G175)</f>
        <v>0</v>
      </c>
      <c r="H175" s="21">
        <f>SUM(ENERO:DICIEMBRE!H175)</f>
        <v>0</v>
      </c>
      <c r="I175" s="21">
        <f>SUM(ENERO:DICIEMBRE!I175)</f>
        <v>0</v>
      </c>
      <c r="J175" s="21">
        <f>SUM(ENERO:DICIEMBRE!J175)</f>
        <v>0</v>
      </c>
      <c r="K175" s="21">
        <f>SUM(ENERO:DICIEMBRE!K175)</f>
        <v>0</v>
      </c>
      <c r="L175" s="21">
        <f>SUM(ENERO:DICIEMBRE!L175)</f>
        <v>0</v>
      </c>
      <c r="M175" s="21">
        <f>SUM(ENERO:DICIEMBRE!M175)</f>
        <v>0</v>
      </c>
      <c r="N175" s="21">
        <f>SUM(ENERO:DICIEMBRE!N175)</f>
        <v>0</v>
      </c>
      <c r="O175" s="21">
        <f>SUM(ENERO:DICIEMBRE!O175)</f>
        <v>0</v>
      </c>
      <c r="P175" s="21">
        <f>SUM(ENERO:DICIEMBRE!P175)</f>
        <v>0</v>
      </c>
      <c r="Q175" s="21">
        <f>SUM(ENERO:DICIEMBRE!Q175)</f>
        <v>0</v>
      </c>
      <c r="R175" s="21">
        <f>SUM(ENERO:DICIEMBRE!R175)</f>
        <v>0</v>
      </c>
      <c r="S175" s="21">
        <f>SUM(ENERO:DICIEMBRE!S175)</f>
        <v>0</v>
      </c>
      <c r="T175" s="21">
        <f>SUM(ENERO:DICIEMBRE!T175)</f>
        <v>0</v>
      </c>
      <c r="U175" s="21">
        <f>SUM(ENERO:DICIEMBRE!U175)</f>
        <v>0</v>
      </c>
      <c r="V175" s="21">
        <f>SUM(ENERO:DICIEMBRE!V175)</f>
        <v>0</v>
      </c>
      <c r="W175" s="21">
        <f>SUM(ENERO:DICIEMBRE!W175)</f>
        <v>0</v>
      </c>
      <c r="X175" s="21">
        <f>SUM(ENERO:DICIEMBRE!X175)</f>
        <v>0</v>
      </c>
      <c r="Y175" s="21">
        <f>SUM(ENERO:DICIEMBRE!Y175)</f>
        <v>0</v>
      </c>
      <c r="Z175" s="21">
        <f>SUM(ENERO:DICIEMBRE!Z175)</f>
        <v>0</v>
      </c>
      <c r="AA175" s="21">
        <f>SUM(ENERO:DICIEMBRE!AA175)</f>
        <v>0</v>
      </c>
      <c r="AB175" s="21">
        <f>SUM(ENERO:DICIEMBRE!AB175)</f>
        <v>0</v>
      </c>
      <c r="AC175" s="21">
        <f>SUM(ENERO:DICIEMBRE!AC175)</f>
        <v>0</v>
      </c>
      <c r="AD175" s="21">
        <f>SUM(ENERO:DICIEMBRE!AD175)</f>
        <v>0</v>
      </c>
      <c r="AE175" s="21">
        <f>SUM(ENERO:DICIEMBRE!AE175)</f>
        <v>0</v>
      </c>
      <c r="AF175" s="21">
        <f>SUM(ENERO:DICIEMBRE!AF175)</f>
        <v>0</v>
      </c>
      <c r="AG175" s="21">
        <f>SUM(ENERO:DICIEMBRE!AG175)</f>
        <v>0</v>
      </c>
      <c r="AH175" s="21">
        <f>SUM(ENERO:DICIEMBRE!AH175)</f>
        <v>0</v>
      </c>
      <c r="AI175" s="21">
        <f>SUM(ENERO:DICIEMBRE!AI175)</f>
        <v>0</v>
      </c>
      <c r="AJ175" s="21">
        <f>SUM(ENERO:DICIEMBRE!AJ175)</f>
        <v>0</v>
      </c>
      <c r="AK175" s="21">
        <f>SUM(ENERO:DICIEMBRE!AK175)</f>
        <v>0</v>
      </c>
      <c r="AL175" s="21">
        <f>SUM(ENERO:DICIEMBRE!AL175)</f>
        <v>0</v>
      </c>
      <c r="AM175" s="21">
        <f>SUM(ENERO:DICIEMBRE!AM175)</f>
        <v>0</v>
      </c>
      <c r="AN175" s="21">
        <f>SUM(ENERO:DICIEMBRE!AN175)</f>
        <v>0</v>
      </c>
      <c r="AO175" s="21">
        <f>SUM(ENERO:DICIEMBRE!AO175)</f>
        <v>0</v>
      </c>
      <c r="AP175" s="21">
        <f>SUM(ENERO:DICIEMBRE!AP175)</f>
        <v>0</v>
      </c>
      <c r="AQ175" s="21">
        <f>SUM(ENERO:DICIEMBRE!AQ175)</f>
        <v>0</v>
      </c>
      <c r="AR175" s="21">
        <f>SUM(ENERO:DICIEMBRE!AR175)</f>
        <v>0</v>
      </c>
      <c r="AS175" s="21">
        <f>SUM(ENERO:DICIEMBRE!AS175)</f>
        <v>0</v>
      </c>
      <c r="AT175" s="270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21">
        <f>SUM(ENERO:DICIEMBRE!E176)</f>
        <v>0</v>
      </c>
      <c r="F176" s="21">
        <f>SUM(ENERO:DICIEMBRE!F176)</f>
        <v>0</v>
      </c>
      <c r="G176" s="21">
        <f>SUM(ENERO:DICIEMBRE!G176)</f>
        <v>0</v>
      </c>
      <c r="H176" s="21">
        <f>SUM(ENERO:DICIEMBRE!H176)</f>
        <v>0</v>
      </c>
      <c r="I176" s="21">
        <f>SUM(ENERO:DICIEMBRE!I176)</f>
        <v>0</v>
      </c>
      <c r="J176" s="21">
        <f>SUM(ENERO:DICIEMBRE!J176)</f>
        <v>0</v>
      </c>
      <c r="K176" s="21">
        <f>SUM(ENERO:DICIEMBRE!K176)</f>
        <v>0</v>
      </c>
      <c r="L176" s="21">
        <f>SUM(ENERO:DICIEMBRE!L176)</f>
        <v>0</v>
      </c>
      <c r="M176" s="21">
        <f>SUM(ENERO:DICIEMBRE!M176)</f>
        <v>0</v>
      </c>
      <c r="N176" s="21">
        <f>SUM(ENERO:DICIEMBRE!N176)</f>
        <v>0</v>
      </c>
      <c r="O176" s="21">
        <f>SUM(ENERO:DICIEMBRE!O176)</f>
        <v>0</v>
      </c>
      <c r="P176" s="21">
        <f>SUM(ENERO:DICIEMBRE!P176)</f>
        <v>0</v>
      </c>
      <c r="Q176" s="21">
        <f>SUM(ENERO:DICIEMBRE!Q176)</f>
        <v>0</v>
      </c>
      <c r="R176" s="21">
        <f>SUM(ENERO:DICIEMBRE!R176)</f>
        <v>0</v>
      </c>
      <c r="S176" s="21">
        <f>SUM(ENERO:DICIEMBRE!S176)</f>
        <v>0</v>
      </c>
      <c r="T176" s="21">
        <f>SUM(ENERO:DICIEMBRE!T176)</f>
        <v>0</v>
      </c>
      <c r="U176" s="21">
        <f>SUM(ENERO:DICIEMBRE!U176)</f>
        <v>0</v>
      </c>
      <c r="V176" s="21">
        <f>SUM(ENERO:DICIEMBRE!V176)</f>
        <v>0</v>
      </c>
      <c r="W176" s="21">
        <f>SUM(ENERO:DICIEMBRE!W176)</f>
        <v>0</v>
      </c>
      <c r="X176" s="21">
        <f>SUM(ENERO:DICIEMBRE!X176)</f>
        <v>0</v>
      </c>
      <c r="Y176" s="21">
        <f>SUM(ENERO:DICIEMBRE!Y176)</f>
        <v>0</v>
      </c>
      <c r="Z176" s="21">
        <f>SUM(ENERO:DICIEMBRE!Z176)</f>
        <v>0</v>
      </c>
      <c r="AA176" s="21">
        <f>SUM(ENERO:DICIEMBRE!AA176)</f>
        <v>0</v>
      </c>
      <c r="AB176" s="21">
        <f>SUM(ENERO:DICIEMBRE!AB176)</f>
        <v>0</v>
      </c>
      <c r="AC176" s="21">
        <f>SUM(ENERO:DICIEMBRE!AC176)</f>
        <v>0</v>
      </c>
      <c r="AD176" s="21">
        <f>SUM(ENERO:DICIEMBRE!AD176)</f>
        <v>0</v>
      </c>
      <c r="AE176" s="21">
        <f>SUM(ENERO:DICIEMBRE!AE176)</f>
        <v>0</v>
      </c>
      <c r="AF176" s="21">
        <f>SUM(ENERO:DICIEMBRE!AF176)</f>
        <v>0</v>
      </c>
      <c r="AG176" s="21">
        <f>SUM(ENERO:DICIEMBRE!AG176)</f>
        <v>0</v>
      </c>
      <c r="AH176" s="21">
        <f>SUM(ENERO:DICIEMBRE!AH176)</f>
        <v>0</v>
      </c>
      <c r="AI176" s="21">
        <f>SUM(ENERO:DICIEMBRE!AI176)</f>
        <v>0</v>
      </c>
      <c r="AJ176" s="21">
        <f>SUM(ENERO:DICIEMBRE!AJ176)</f>
        <v>0</v>
      </c>
      <c r="AK176" s="21">
        <f>SUM(ENERO:DICIEMBRE!AK176)</f>
        <v>0</v>
      </c>
      <c r="AL176" s="21">
        <f>SUM(ENERO:DICIEMBRE!AL176)</f>
        <v>0</v>
      </c>
      <c r="AM176" s="21">
        <f>SUM(ENERO:DICIEMBRE!AM176)</f>
        <v>0</v>
      </c>
      <c r="AN176" s="21">
        <f>SUM(ENERO:DICIEMBRE!AN176)</f>
        <v>0</v>
      </c>
      <c r="AO176" s="21">
        <f>SUM(ENERO:DICIEMBRE!AO176)</f>
        <v>0</v>
      </c>
      <c r="AP176" s="21">
        <f>SUM(ENERO:DICIEMBRE!AP176)</f>
        <v>0</v>
      </c>
      <c r="AQ176" s="21">
        <f>SUM(ENERO:DICIEMBRE!AQ176)</f>
        <v>0</v>
      </c>
      <c r="AR176" s="21">
        <f>SUM(ENERO:DICIEMBRE!AR176)</f>
        <v>0</v>
      </c>
      <c r="AS176" s="21">
        <f>SUM(ENERO:DICIEMBRE!AS176)</f>
        <v>0</v>
      </c>
      <c r="AT176" s="270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2</v>
      </c>
      <c r="C177" s="283">
        <f t="shared" si="15"/>
        <v>0</v>
      </c>
      <c r="D177" s="284">
        <f t="shared" si="16"/>
        <v>2</v>
      </c>
      <c r="E177" s="21">
        <f>SUM(ENERO:DICIEMBRE!E177)</f>
        <v>0</v>
      </c>
      <c r="F177" s="21">
        <f>SUM(ENERO:DICIEMBRE!F177)</f>
        <v>0</v>
      </c>
      <c r="G177" s="21">
        <f>SUM(ENERO:DICIEMBRE!G177)</f>
        <v>0</v>
      </c>
      <c r="H177" s="21">
        <f>SUM(ENERO:DICIEMBRE!H177)</f>
        <v>0</v>
      </c>
      <c r="I177" s="21">
        <f>SUM(ENERO:DICIEMBRE!I177)</f>
        <v>0</v>
      </c>
      <c r="J177" s="21">
        <f>SUM(ENERO:DICIEMBRE!J177)</f>
        <v>0</v>
      </c>
      <c r="K177" s="21">
        <f>SUM(ENERO:DICIEMBRE!K177)</f>
        <v>0</v>
      </c>
      <c r="L177" s="21">
        <f>SUM(ENERO:DICIEMBRE!L177)</f>
        <v>0</v>
      </c>
      <c r="M177" s="21">
        <f>SUM(ENERO:DICIEMBRE!M177)</f>
        <v>0</v>
      </c>
      <c r="N177" s="21">
        <f>SUM(ENERO:DICIEMBRE!N177)</f>
        <v>0</v>
      </c>
      <c r="O177" s="21">
        <f>SUM(ENERO:DICIEMBRE!O177)</f>
        <v>0</v>
      </c>
      <c r="P177" s="21">
        <f>SUM(ENERO:DICIEMBRE!P177)</f>
        <v>0</v>
      </c>
      <c r="Q177" s="21">
        <f>SUM(ENERO:DICIEMBRE!Q177)</f>
        <v>0</v>
      </c>
      <c r="R177" s="21">
        <f>SUM(ENERO:DICIEMBRE!R177)</f>
        <v>0</v>
      </c>
      <c r="S177" s="21">
        <f>SUM(ENERO:DICIEMBRE!S177)</f>
        <v>0</v>
      </c>
      <c r="T177" s="21">
        <f>SUM(ENERO:DICIEMBRE!T177)</f>
        <v>0</v>
      </c>
      <c r="U177" s="21">
        <f>SUM(ENERO:DICIEMBRE!U177)</f>
        <v>0</v>
      </c>
      <c r="V177" s="21">
        <f>SUM(ENERO:DICIEMBRE!V177)</f>
        <v>0</v>
      </c>
      <c r="W177" s="21">
        <f>SUM(ENERO:DICIEMBRE!W177)</f>
        <v>0</v>
      </c>
      <c r="X177" s="21">
        <f>SUM(ENERO:DICIEMBRE!X177)</f>
        <v>0</v>
      </c>
      <c r="Y177" s="21">
        <f>SUM(ENERO:DICIEMBRE!Y177)</f>
        <v>0</v>
      </c>
      <c r="Z177" s="21">
        <f>SUM(ENERO:DICIEMBRE!Z177)</f>
        <v>0</v>
      </c>
      <c r="AA177" s="21">
        <f>SUM(ENERO:DICIEMBRE!AA177)</f>
        <v>0</v>
      </c>
      <c r="AB177" s="21">
        <f>SUM(ENERO:DICIEMBRE!AB177)</f>
        <v>0</v>
      </c>
      <c r="AC177" s="21">
        <f>SUM(ENERO:DICIEMBRE!AC177)</f>
        <v>0</v>
      </c>
      <c r="AD177" s="21">
        <f>SUM(ENERO:DICIEMBRE!AD177)</f>
        <v>2</v>
      </c>
      <c r="AE177" s="21">
        <f>SUM(ENERO:DICIEMBRE!AE177)</f>
        <v>0</v>
      </c>
      <c r="AF177" s="21">
        <f>SUM(ENERO:DICIEMBRE!AF177)</f>
        <v>0</v>
      </c>
      <c r="AG177" s="21">
        <f>SUM(ENERO:DICIEMBRE!AG177)</f>
        <v>0</v>
      </c>
      <c r="AH177" s="21">
        <f>SUM(ENERO:DICIEMBRE!AH177)</f>
        <v>0</v>
      </c>
      <c r="AI177" s="21">
        <f>SUM(ENERO:DICIEMBRE!AI177)</f>
        <v>0</v>
      </c>
      <c r="AJ177" s="21">
        <f>SUM(ENERO:DICIEMBRE!AJ177)</f>
        <v>0</v>
      </c>
      <c r="AK177" s="21">
        <f>SUM(ENERO:DICIEMBRE!AK177)</f>
        <v>0</v>
      </c>
      <c r="AL177" s="21">
        <f>SUM(ENERO:DICIEMBRE!AL177)</f>
        <v>0</v>
      </c>
      <c r="AM177" s="21">
        <f>SUM(ENERO:DICIEMBRE!AM177)</f>
        <v>0</v>
      </c>
      <c r="AN177" s="21">
        <f>SUM(ENERO:DICIEMBRE!AN177)</f>
        <v>0</v>
      </c>
      <c r="AO177" s="21">
        <f>SUM(ENERO:DICIEMBRE!AO177)</f>
        <v>0</v>
      </c>
      <c r="AP177" s="21">
        <f>SUM(ENERO:DICIEMBRE!AP177)</f>
        <v>0</v>
      </c>
      <c r="AQ177" s="21">
        <f>SUM(ENERO:DICIEMBRE!AQ177)</f>
        <v>1</v>
      </c>
      <c r="AR177" s="21">
        <f>SUM(ENERO:DICIEMBRE!AR177)</f>
        <v>0</v>
      </c>
      <c r="AS177" s="21">
        <f>SUM(ENERO:DICIEMBRE!AS177)</f>
        <v>1</v>
      </c>
      <c r="AT177" s="270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592</v>
      </c>
      <c r="C178" s="283">
        <f t="shared" si="15"/>
        <v>249</v>
      </c>
      <c r="D178" s="284">
        <f t="shared" si="16"/>
        <v>343</v>
      </c>
      <c r="E178" s="21">
        <f>SUM(ENERO:DICIEMBRE!E178)</f>
        <v>0</v>
      </c>
      <c r="F178" s="21">
        <f>SUM(ENERO:DICIEMBRE!F178)</f>
        <v>1</v>
      </c>
      <c r="G178" s="21">
        <f>SUM(ENERO:DICIEMBRE!G178)</f>
        <v>0</v>
      </c>
      <c r="H178" s="21">
        <f>SUM(ENERO:DICIEMBRE!H178)</f>
        <v>0</v>
      </c>
      <c r="I178" s="21">
        <f>SUM(ENERO:DICIEMBRE!I178)</f>
        <v>3</v>
      </c>
      <c r="J178" s="21">
        <f>SUM(ENERO:DICIEMBRE!J178)</f>
        <v>2</v>
      </c>
      <c r="K178" s="21">
        <f>SUM(ENERO:DICIEMBRE!K178)</f>
        <v>5</v>
      </c>
      <c r="L178" s="21">
        <f>SUM(ENERO:DICIEMBRE!L178)</f>
        <v>6</v>
      </c>
      <c r="M178" s="21">
        <f>SUM(ENERO:DICIEMBRE!M178)</f>
        <v>9</v>
      </c>
      <c r="N178" s="21">
        <f>SUM(ENERO:DICIEMBRE!N178)</f>
        <v>13</v>
      </c>
      <c r="O178" s="21">
        <f>SUM(ENERO:DICIEMBRE!O178)</f>
        <v>2</v>
      </c>
      <c r="P178" s="21">
        <f>SUM(ENERO:DICIEMBRE!P178)</f>
        <v>9</v>
      </c>
      <c r="Q178" s="21">
        <f>SUM(ENERO:DICIEMBRE!Q178)</f>
        <v>12</v>
      </c>
      <c r="R178" s="21">
        <f>SUM(ENERO:DICIEMBRE!R178)</f>
        <v>5</v>
      </c>
      <c r="S178" s="21">
        <f>SUM(ENERO:DICIEMBRE!S178)</f>
        <v>9</v>
      </c>
      <c r="T178" s="21">
        <f>SUM(ENERO:DICIEMBRE!T178)</f>
        <v>7</v>
      </c>
      <c r="U178" s="21">
        <f>SUM(ENERO:DICIEMBRE!U178)</f>
        <v>12</v>
      </c>
      <c r="V178" s="21">
        <f>SUM(ENERO:DICIEMBRE!V178)</f>
        <v>6</v>
      </c>
      <c r="W178" s="21">
        <f>SUM(ENERO:DICIEMBRE!W178)</f>
        <v>8</v>
      </c>
      <c r="X178" s="21">
        <f>SUM(ENERO:DICIEMBRE!X178)</f>
        <v>14</v>
      </c>
      <c r="Y178" s="21">
        <f>SUM(ENERO:DICIEMBRE!Y178)</f>
        <v>12</v>
      </c>
      <c r="Z178" s="21">
        <f>SUM(ENERO:DICIEMBRE!Z178)</f>
        <v>13</v>
      </c>
      <c r="AA178" s="21">
        <f>SUM(ENERO:DICIEMBRE!AA178)</f>
        <v>20</v>
      </c>
      <c r="AB178" s="21">
        <f>SUM(ENERO:DICIEMBRE!AB178)</f>
        <v>15</v>
      </c>
      <c r="AC178" s="21">
        <f>SUM(ENERO:DICIEMBRE!AC178)</f>
        <v>27</v>
      </c>
      <c r="AD178" s="21">
        <f>SUM(ENERO:DICIEMBRE!AD178)</f>
        <v>24</v>
      </c>
      <c r="AE178" s="21">
        <f>SUM(ENERO:DICIEMBRE!AE178)</f>
        <v>20</v>
      </c>
      <c r="AF178" s="21">
        <f>SUM(ENERO:DICIEMBRE!AF178)</f>
        <v>21</v>
      </c>
      <c r="AG178" s="21">
        <f>SUM(ENERO:DICIEMBRE!AG178)</f>
        <v>13</v>
      </c>
      <c r="AH178" s="21">
        <f>SUM(ENERO:DICIEMBRE!AH178)</f>
        <v>20</v>
      </c>
      <c r="AI178" s="21">
        <f>SUM(ENERO:DICIEMBRE!AI178)</f>
        <v>27</v>
      </c>
      <c r="AJ178" s="21">
        <f>SUM(ENERO:DICIEMBRE!AJ178)</f>
        <v>22</v>
      </c>
      <c r="AK178" s="21">
        <f>SUM(ENERO:DICIEMBRE!AK178)</f>
        <v>32</v>
      </c>
      <c r="AL178" s="21">
        <f>SUM(ENERO:DICIEMBRE!AL178)</f>
        <v>36</v>
      </c>
      <c r="AM178" s="21">
        <f>SUM(ENERO:DICIEMBRE!AM178)</f>
        <v>18</v>
      </c>
      <c r="AN178" s="21">
        <f>SUM(ENERO:DICIEMBRE!AN178)</f>
        <v>50</v>
      </c>
      <c r="AO178" s="21">
        <f>SUM(ENERO:DICIEMBRE!AO178)</f>
        <v>20</v>
      </c>
      <c r="AP178" s="21">
        <f>SUM(ENERO:DICIEMBRE!AP178)</f>
        <v>79</v>
      </c>
      <c r="AQ178" s="21">
        <f>SUM(ENERO:DICIEMBRE!AQ178)</f>
        <v>406</v>
      </c>
      <c r="AR178" s="21">
        <f>SUM(ENERO:DICIEMBRE!AR178)</f>
        <v>5</v>
      </c>
      <c r="AS178" s="21">
        <f>SUM(ENERO:DICIEMBRE!AS178)</f>
        <v>181</v>
      </c>
      <c r="AT178" s="270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10</v>
      </c>
      <c r="C179" s="283">
        <f t="shared" si="15"/>
        <v>7</v>
      </c>
      <c r="D179" s="284">
        <f t="shared" si="16"/>
        <v>3</v>
      </c>
      <c r="E179" s="21">
        <f>SUM(ENERO:DICIEMBRE!E179)</f>
        <v>0</v>
      </c>
      <c r="F179" s="21">
        <f>SUM(ENERO:DICIEMBRE!F179)</f>
        <v>0</v>
      </c>
      <c r="G179" s="21">
        <f>SUM(ENERO:DICIEMBRE!G179)</f>
        <v>0</v>
      </c>
      <c r="H179" s="21">
        <f>SUM(ENERO:DICIEMBRE!H179)</f>
        <v>0</v>
      </c>
      <c r="I179" s="21">
        <f>SUM(ENERO:DICIEMBRE!I179)</f>
        <v>0</v>
      </c>
      <c r="J179" s="21">
        <f>SUM(ENERO:DICIEMBRE!J179)</f>
        <v>0</v>
      </c>
      <c r="K179" s="21">
        <f>SUM(ENERO:DICIEMBRE!K179)</f>
        <v>0</v>
      </c>
      <c r="L179" s="21">
        <f>SUM(ENERO:DICIEMBRE!L179)</f>
        <v>0</v>
      </c>
      <c r="M179" s="21">
        <f>SUM(ENERO:DICIEMBRE!M179)</f>
        <v>0</v>
      </c>
      <c r="N179" s="21">
        <f>SUM(ENERO:DICIEMBRE!N179)</f>
        <v>0</v>
      </c>
      <c r="O179" s="21">
        <f>SUM(ENERO:DICIEMBRE!O179)</f>
        <v>0</v>
      </c>
      <c r="P179" s="21">
        <f>SUM(ENERO:DICIEMBRE!P179)</f>
        <v>0</v>
      </c>
      <c r="Q179" s="21">
        <f>SUM(ENERO:DICIEMBRE!Q179)</f>
        <v>0</v>
      </c>
      <c r="R179" s="21">
        <f>SUM(ENERO:DICIEMBRE!R179)</f>
        <v>0</v>
      </c>
      <c r="S179" s="21">
        <f>SUM(ENERO:DICIEMBRE!S179)</f>
        <v>0</v>
      </c>
      <c r="T179" s="21">
        <f>SUM(ENERO:DICIEMBRE!T179)</f>
        <v>0</v>
      </c>
      <c r="U179" s="21">
        <f>SUM(ENERO:DICIEMBRE!U179)</f>
        <v>0</v>
      </c>
      <c r="V179" s="21">
        <f>SUM(ENERO:DICIEMBRE!V179)</f>
        <v>0</v>
      </c>
      <c r="W179" s="21">
        <f>SUM(ENERO:DICIEMBRE!W179)</f>
        <v>0</v>
      </c>
      <c r="X179" s="21">
        <f>SUM(ENERO:DICIEMBRE!X179)</f>
        <v>0</v>
      </c>
      <c r="Y179" s="21">
        <f>SUM(ENERO:DICIEMBRE!Y179)</f>
        <v>0</v>
      </c>
      <c r="Z179" s="21">
        <f>SUM(ENERO:DICIEMBRE!Z179)</f>
        <v>0</v>
      </c>
      <c r="AA179" s="21">
        <f>SUM(ENERO:DICIEMBRE!AA179)</f>
        <v>0</v>
      </c>
      <c r="AB179" s="21">
        <f>SUM(ENERO:DICIEMBRE!AB179)</f>
        <v>0</v>
      </c>
      <c r="AC179" s="21">
        <f>SUM(ENERO:DICIEMBRE!AC179)</f>
        <v>0</v>
      </c>
      <c r="AD179" s="21">
        <f>SUM(ENERO:DICIEMBRE!AD179)</f>
        <v>0</v>
      </c>
      <c r="AE179" s="21">
        <f>SUM(ENERO:DICIEMBRE!AE179)</f>
        <v>0</v>
      </c>
      <c r="AF179" s="21">
        <f>SUM(ENERO:DICIEMBRE!AF179)</f>
        <v>0</v>
      </c>
      <c r="AG179" s="21">
        <f>SUM(ENERO:DICIEMBRE!AG179)</f>
        <v>3</v>
      </c>
      <c r="AH179" s="21">
        <f>SUM(ENERO:DICIEMBRE!AH179)</f>
        <v>0</v>
      </c>
      <c r="AI179" s="21">
        <f>SUM(ENERO:DICIEMBRE!AI179)</f>
        <v>2</v>
      </c>
      <c r="AJ179" s="21">
        <f>SUM(ENERO:DICIEMBRE!AJ179)</f>
        <v>1</v>
      </c>
      <c r="AK179" s="21">
        <f>SUM(ENERO:DICIEMBRE!AK179)</f>
        <v>1</v>
      </c>
      <c r="AL179" s="21">
        <f>SUM(ENERO:DICIEMBRE!AL179)</f>
        <v>0</v>
      </c>
      <c r="AM179" s="21">
        <f>SUM(ENERO:DICIEMBRE!AM179)</f>
        <v>0</v>
      </c>
      <c r="AN179" s="21">
        <f>SUM(ENERO:DICIEMBRE!AN179)</f>
        <v>2</v>
      </c>
      <c r="AO179" s="21">
        <f>SUM(ENERO:DICIEMBRE!AO179)</f>
        <v>1</v>
      </c>
      <c r="AP179" s="21">
        <f>SUM(ENERO:DICIEMBRE!AP179)</f>
        <v>0</v>
      </c>
      <c r="AQ179" s="21">
        <f>SUM(ENERO:DICIEMBRE!AQ179)</f>
        <v>10</v>
      </c>
      <c r="AR179" s="21">
        <f>SUM(ENERO:DICIEMBRE!AR179)</f>
        <v>0</v>
      </c>
      <c r="AS179" s="21">
        <f>SUM(ENERO:DICIEMBRE!AS179)</f>
        <v>0</v>
      </c>
      <c r="AT179" s="270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25</v>
      </c>
      <c r="C180" s="283">
        <f t="shared" si="15"/>
        <v>20</v>
      </c>
      <c r="D180" s="284">
        <f t="shared" si="16"/>
        <v>5</v>
      </c>
      <c r="E180" s="21">
        <f>SUM(ENERO:DICIEMBRE!E180)</f>
        <v>0</v>
      </c>
      <c r="F180" s="21">
        <f>SUM(ENERO:DICIEMBRE!F180)</f>
        <v>0</v>
      </c>
      <c r="G180" s="21">
        <f>SUM(ENERO:DICIEMBRE!G180)</f>
        <v>0</v>
      </c>
      <c r="H180" s="21">
        <f>SUM(ENERO:DICIEMBRE!H180)</f>
        <v>0</v>
      </c>
      <c r="I180" s="21">
        <f>SUM(ENERO:DICIEMBRE!I180)</f>
        <v>0</v>
      </c>
      <c r="J180" s="21">
        <f>SUM(ENERO:DICIEMBRE!J180)</f>
        <v>0</v>
      </c>
      <c r="K180" s="21">
        <f>SUM(ENERO:DICIEMBRE!K180)</f>
        <v>0</v>
      </c>
      <c r="L180" s="21">
        <f>SUM(ENERO:DICIEMBRE!L180)</f>
        <v>0</v>
      </c>
      <c r="M180" s="21">
        <f>SUM(ENERO:DICIEMBRE!M180)</f>
        <v>0</v>
      </c>
      <c r="N180" s="21">
        <f>SUM(ENERO:DICIEMBRE!N180)</f>
        <v>0</v>
      </c>
      <c r="O180" s="21">
        <f>SUM(ENERO:DICIEMBRE!O180)</f>
        <v>0</v>
      </c>
      <c r="P180" s="21">
        <f>SUM(ENERO:DICIEMBRE!P180)</f>
        <v>0</v>
      </c>
      <c r="Q180" s="21">
        <f>SUM(ENERO:DICIEMBRE!Q180)</f>
        <v>0</v>
      </c>
      <c r="R180" s="21">
        <f>SUM(ENERO:DICIEMBRE!R180)</f>
        <v>0</v>
      </c>
      <c r="S180" s="21">
        <f>SUM(ENERO:DICIEMBRE!S180)</f>
        <v>0</v>
      </c>
      <c r="T180" s="21">
        <f>SUM(ENERO:DICIEMBRE!T180)</f>
        <v>0</v>
      </c>
      <c r="U180" s="21">
        <f>SUM(ENERO:DICIEMBRE!U180)</f>
        <v>0</v>
      </c>
      <c r="V180" s="21">
        <f>SUM(ENERO:DICIEMBRE!V180)</f>
        <v>0</v>
      </c>
      <c r="W180" s="21">
        <f>SUM(ENERO:DICIEMBRE!W180)</f>
        <v>0</v>
      </c>
      <c r="X180" s="21">
        <f>SUM(ENERO:DICIEMBRE!X180)</f>
        <v>0</v>
      </c>
      <c r="Y180" s="21">
        <f>SUM(ENERO:DICIEMBRE!Y180)</f>
        <v>0</v>
      </c>
      <c r="Z180" s="21">
        <f>SUM(ENERO:DICIEMBRE!Z180)</f>
        <v>0</v>
      </c>
      <c r="AA180" s="21">
        <f>SUM(ENERO:DICIEMBRE!AA180)</f>
        <v>1</v>
      </c>
      <c r="AB180" s="21">
        <f>SUM(ENERO:DICIEMBRE!AB180)</f>
        <v>0</v>
      </c>
      <c r="AC180" s="21">
        <f>SUM(ENERO:DICIEMBRE!AC180)</f>
        <v>2</v>
      </c>
      <c r="AD180" s="21">
        <f>SUM(ENERO:DICIEMBRE!AD180)</f>
        <v>1</v>
      </c>
      <c r="AE180" s="21">
        <f>SUM(ENERO:DICIEMBRE!AE180)</f>
        <v>2</v>
      </c>
      <c r="AF180" s="21">
        <f>SUM(ENERO:DICIEMBRE!AF180)</f>
        <v>1</v>
      </c>
      <c r="AG180" s="21">
        <f>SUM(ENERO:DICIEMBRE!AG180)</f>
        <v>3</v>
      </c>
      <c r="AH180" s="21">
        <f>SUM(ENERO:DICIEMBRE!AH180)</f>
        <v>0</v>
      </c>
      <c r="AI180" s="21">
        <f>SUM(ENERO:DICIEMBRE!AI180)</f>
        <v>1</v>
      </c>
      <c r="AJ180" s="21">
        <f>SUM(ENERO:DICIEMBRE!AJ180)</f>
        <v>0</v>
      </c>
      <c r="AK180" s="21">
        <f>SUM(ENERO:DICIEMBRE!AK180)</f>
        <v>5</v>
      </c>
      <c r="AL180" s="21">
        <f>SUM(ENERO:DICIEMBRE!AL180)</f>
        <v>1</v>
      </c>
      <c r="AM180" s="21">
        <f>SUM(ENERO:DICIEMBRE!AM180)</f>
        <v>3</v>
      </c>
      <c r="AN180" s="21">
        <f>SUM(ENERO:DICIEMBRE!AN180)</f>
        <v>2</v>
      </c>
      <c r="AO180" s="21">
        <f>SUM(ENERO:DICIEMBRE!AO180)</f>
        <v>3</v>
      </c>
      <c r="AP180" s="21">
        <f>SUM(ENERO:DICIEMBRE!AP180)</f>
        <v>0</v>
      </c>
      <c r="AQ180" s="21">
        <f>SUM(ENERO:DICIEMBRE!AQ180)</f>
        <v>18</v>
      </c>
      <c r="AR180" s="21">
        <f>SUM(ENERO:DICIEMBRE!AR180)</f>
        <v>0</v>
      </c>
      <c r="AS180" s="21">
        <f>SUM(ENERO:DICIEMBRE!AS180)</f>
        <v>7</v>
      </c>
      <c r="AT180" s="270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70</v>
      </c>
      <c r="C181" s="283">
        <f t="shared" si="15"/>
        <v>41</v>
      </c>
      <c r="D181" s="284">
        <f t="shared" si="16"/>
        <v>29</v>
      </c>
      <c r="E181" s="21">
        <f>SUM(ENERO:DICIEMBRE!E181)</f>
        <v>0</v>
      </c>
      <c r="F181" s="21">
        <f>SUM(ENERO:DICIEMBRE!F181)</f>
        <v>0</v>
      </c>
      <c r="G181" s="21">
        <f>SUM(ENERO:DICIEMBRE!G181)</f>
        <v>0</v>
      </c>
      <c r="H181" s="21">
        <f>SUM(ENERO:DICIEMBRE!H181)</f>
        <v>0</v>
      </c>
      <c r="I181" s="21">
        <f>SUM(ENERO:DICIEMBRE!I181)</f>
        <v>0</v>
      </c>
      <c r="J181" s="21">
        <f>SUM(ENERO:DICIEMBRE!J181)</f>
        <v>0</v>
      </c>
      <c r="K181" s="21">
        <f>SUM(ENERO:DICIEMBRE!K181)</f>
        <v>1</v>
      </c>
      <c r="L181" s="21">
        <f>SUM(ENERO:DICIEMBRE!L181)</f>
        <v>0</v>
      </c>
      <c r="M181" s="21">
        <f>SUM(ENERO:DICIEMBRE!M181)</f>
        <v>0</v>
      </c>
      <c r="N181" s="21">
        <f>SUM(ENERO:DICIEMBRE!N181)</f>
        <v>0</v>
      </c>
      <c r="O181" s="21">
        <f>SUM(ENERO:DICIEMBRE!O181)</f>
        <v>0</v>
      </c>
      <c r="P181" s="21">
        <f>SUM(ENERO:DICIEMBRE!P181)</f>
        <v>0</v>
      </c>
      <c r="Q181" s="21">
        <f>SUM(ENERO:DICIEMBRE!Q181)</f>
        <v>1</v>
      </c>
      <c r="R181" s="21">
        <f>SUM(ENERO:DICIEMBRE!R181)</f>
        <v>0</v>
      </c>
      <c r="S181" s="21">
        <f>SUM(ENERO:DICIEMBRE!S181)</f>
        <v>0</v>
      </c>
      <c r="T181" s="21">
        <f>SUM(ENERO:DICIEMBRE!T181)</f>
        <v>0</v>
      </c>
      <c r="U181" s="21">
        <f>SUM(ENERO:DICIEMBRE!U181)</f>
        <v>0</v>
      </c>
      <c r="V181" s="21">
        <f>SUM(ENERO:DICIEMBRE!V181)</f>
        <v>0</v>
      </c>
      <c r="W181" s="21">
        <f>SUM(ENERO:DICIEMBRE!W181)</f>
        <v>0</v>
      </c>
      <c r="X181" s="21">
        <f>SUM(ENERO:DICIEMBRE!X181)</f>
        <v>0</v>
      </c>
      <c r="Y181" s="21">
        <f>SUM(ENERO:DICIEMBRE!Y181)</f>
        <v>1</v>
      </c>
      <c r="Z181" s="21">
        <f>SUM(ENERO:DICIEMBRE!Z181)</f>
        <v>0</v>
      </c>
      <c r="AA181" s="21">
        <f>SUM(ENERO:DICIEMBRE!AA181)</f>
        <v>0</v>
      </c>
      <c r="AB181" s="21">
        <f>SUM(ENERO:DICIEMBRE!AB181)</f>
        <v>0</v>
      </c>
      <c r="AC181" s="21">
        <f>SUM(ENERO:DICIEMBRE!AC181)</f>
        <v>5</v>
      </c>
      <c r="AD181" s="21">
        <f>SUM(ENERO:DICIEMBRE!AD181)</f>
        <v>2</v>
      </c>
      <c r="AE181" s="21">
        <f>SUM(ENERO:DICIEMBRE!AE181)</f>
        <v>3</v>
      </c>
      <c r="AF181" s="21">
        <f>SUM(ENERO:DICIEMBRE!AF181)</f>
        <v>1</v>
      </c>
      <c r="AG181" s="21">
        <f>SUM(ENERO:DICIEMBRE!AG181)</f>
        <v>3</v>
      </c>
      <c r="AH181" s="21">
        <f>SUM(ENERO:DICIEMBRE!AH181)</f>
        <v>2</v>
      </c>
      <c r="AI181" s="21">
        <f>SUM(ENERO:DICIEMBRE!AI181)</f>
        <v>6</v>
      </c>
      <c r="AJ181" s="21">
        <f>SUM(ENERO:DICIEMBRE!AJ181)</f>
        <v>5</v>
      </c>
      <c r="AK181" s="21">
        <f>SUM(ENERO:DICIEMBRE!AK181)</f>
        <v>6</v>
      </c>
      <c r="AL181" s="21">
        <f>SUM(ENERO:DICIEMBRE!AL181)</f>
        <v>7</v>
      </c>
      <c r="AM181" s="21">
        <f>SUM(ENERO:DICIEMBRE!AM181)</f>
        <v>4</v>
      </c>
      <c r="AN181" s="21">
        <f>SUM(ENERO:DICIEMBRE!AN181)</f>
        <v>5</v>
      </c>
      <c r="AO181" s="21">
        <f>SUM(ENERO:DICIEMBRE!AO181)</f>
        <v>11</v>
      </c>
      <c r="AP181" s="21">
        <f>SUM(ENERO:DICIEMBRE!AP181)</f>
        <v>7</v>
      </c>
      <c r="AQ181" s="21">
        <f>SUM(ENERO:DICIEMBRE!AQ181)</f>
        <v>24</v>
      </c>
      <c r="AR181" s="21">
        <f>SUM(ENERO:DICIEMBRE!AR181)</f>
        <v>18</v>
      </c>
      <c r="AS181" s="21">
        <f>SUM(ENERO:DICIEMBRE!AS181)</f>
        <v>28</v>
      </c>
      <c r="AT181" s="270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1647</v>
      </c>
      <c r="C182" s="283">
        <f t="shared" si="15"/>
        <v>818</v>
      </c>
      <c r="D182" s="284">
        <f t="shared" si="16"/>
        <v>829</v>
      </c>
      <c r="E182" s="21">
        <f>SUM(ENERO:DICIEMBRE!E182)</f>
        <v>17</v>
      </c>
      <c r="F182" s="21">
        <f>SUM(ENERO:DICIEMBRE!F182)</f>
        <v>10</v>
      </c>
      <c r="G182" s="21">
        <f>SUM(ENERO:DICIEMBRE!G182)</f>
        <v>3</v>
      </c>
      <c r="H182" s="21">
        <f>SUM(ENERO:DICIEMBRE!H182)</f>
        <v>8</v>
      </c>
      <c r="I182" s="21">
        <f>SUM(ENERO:DICIEMBRE!I182)</f>
        <v>2</v>
      </c>
      <c r="J182" s="21">
        <f>SUM(ENERO:DICIEMBRE!J182)</f>
        <v>6</v>
      </c>
      <c r="K182" s="21">
        <f>SUM(ENERO:DICIEMBRE!K182)</f>
        <v>7</v>
      </c>
      <c r="L182" s="21">
        <f>SUM(ENERO:DICIEMBRE!L182)</f>
        <v>4</v>
      </c>
      <c r="M182" s="21">
        <f>SUM(ENERO:DICIEMBRE!M182)</f>
        <v>4</v>
      </c>
      <c r="N182" s="21">
        <f>SUM(ENERO:DICIEMBRE!N182)</f>
        <v>9</v>
      </c>
      <c r="O182" s="21">
        <f>SUM(ENERO:DICIEMBRE!O182)</f>
        <v>14</v>
      </c>
      <c r="P182" s="21">
        <f>SUM(ENERO:DICIEMBRE!P182)</f>
        <v>18</v>
      </c>
      <c r="Q182" s="21">
        <f>SUM(ENERO:DICIEMBRE!Q182)</f>
        <v>16</v>
      </c>
      <c r="R182" s="21">
        <f>SUM(ENERO:DICIEMBRE!R182)</f>
        <v>28</v>
      </c>
      <c r="S182" s="21">
        <f>SUM(ENERO:DICIEMBRE!S182)</f>
        <v>25</v>
      </c>
      <c r="T182" s="21">
        <f>SUM(ENERO:DICIEMBRE!T182)</f>
        <v>38</v>
      </c>
      <c r="U182" s="21">
        <f>SUM(ENERO:DICIEMBRE!U182)</f>
        <v>42</v>
      </c>
      <c r="V182" s="21">
        <f>SUM(ENERO:DICIEMBRE!V182)</f>
        <v>45</v>
      </c>
      <c r="W182" s="21">
        <f>SUM(ENERO:DICIEMBRE!W182)</f>
        <v>49</v>
      </c>
      <c r="X182" s="21">
        <f>SUM(ENERO:DICIEMBRE!X182)</f>
        <v>26</v>
      </c>
      <c r="Y182" s="21">
        <f>SUM(ENERO:DICIEMBRE!Y182)</f>
        <v>40</v>
      </c>
      <c r="Z182" s="21">
        <f>SUM(ENERO:DICIEMBRE!Z182)</f>
        <v>46</v>
      </c>
      <c r="AA182" s="21">
        <f>SUM(ENERO:DICIEMBRE!AA182)</f>
        <v>40</v>
      </c>
      <c r="AB182" s="21">
        <f>SUM(ENERO:DICIEMBRE!AB182)</f>
        <v>57</v>
      </c>
      <c r="AC182" s="21">
        <f>SUM(ENERO:DICIEMBRE!AC182)</f>
        <v>65</v>
      </c>
      <c r="AD182" s="21">
        <f>SUM(ENERO:DICIEMBRE!AD182)</f>
        <v>45</v>
      </c>
      <c r="AE182" s="21">
        <f>SUM(ENERO:DICIEMBRE!AE182)</f>
        <v>79</v>
      </c>
      <c r="AF182" s="21">
        <f>SUM(ENERO:DICIEMBRE!AF182)</f>
        <v>78</v>
      </c>
      <c r="AG182" s="21">
        <f>SUM(ENERO:DICIEMBRE!AG182)</f>
        <v>70</v>
      </c>
      <c r="AH182" s="21">
        <f>SUM(ENERO:DICIEMBRE!AH182)</f>
        <v>66</v>
      </c>
      <c r="AI182" s="21">
        <f>SUM(ENERO:DICIEMBRE!AI182)</f>
        <v>100</v>
      </c>
      <c r="AJ182" s="21">
        <f>SUM(ENERO:DICIEMBRE!AJ182)</f>
        <v>95</v>
      </c>
      <c r="AK182" s="21">
        <f>SUM(ENERO:DICIEMBRE!AK182)</f>
        <v>60</v>
      </c>
      <c r="AL182" s="21">
        <f>SUM(ENERO:DICIEMBRE!AL182)</f>
        <v>77</v>
      </c>
      <c r="AM182" s="21">
        <f>SUM(ENERO:DICIEMBRE!AM182)</f>
        <v>78</v>
      </c>
      <c r="AN182" s="21">
        <f>SUM(ENERO:DICIEMBRE!AN182)</f>
        <v>41</v>
      </c>
      <c r="AO182" s="21">
        <f>SUM(ENERO:DICIEMBRE!AO182)</f>
        <v>107</v>
      </c>
      <c r="AP182" s="21">
        <f>SUM(ENERO:DICIEMBRE!AP182)</f>
        <v>132</v>
      </c>
      <c r="AQ182" s="21">
        <f>SUM(ENERO:DICIEMBRE!AQ182)</f>
        <v>658</v>
      </c>
      <c r="AR182" s="21">
        <f>SUM(ENERO:DICIEMBRE!AR182)</f>
        <v>414</v>
      </c>
      <c r="AS182" s="21">
        <f>SUM(ENERO:DICIEMBRE!AS182)</f>
        <v>575</v>
      </c>
      <c r="AT182" s="270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26</v>
      </c>
      <c r="C183" s="283">
        <f t="shared" si="15"/>
        <v>15</v>
      </c>
      <c r="D183" s="284">
        <f t="shared" si="16"/>
        <v>11</v>
      </c>
      <c r="E183" s="21">
        <f>SUM(ENERO:DICIEMBRE!E183)</f>
        <v>0</v>
      </c>
      <c r="F183" s="21">
        <f>SUM(ENERO:DICIEMBRE!F183)</f>
        <v>0</v>
      </c>
      <c r="G183" s="21">
        <f>SUM(ENERO:DICIEMBRE!G183)</f>
        <v>0</v>
      </c>
      <c r="H183" s="21">
        <f>SUM(ENERO:DICIEMBRE!H183)</f>
        <v>0</v>
      </c>
      <c r="I183" s="21">
        <f>SUM(ENERO:DICIEMBRE!I183)</f>
        <v>0</v>
      </c>
      <c r="J183" s="21">
        <f>SUM(ENERO:DICIEMBRE!J183)</f>
        <v>0</v>
      </c>
      <c r="K183" s="21">
        <f>SUM(ENERO:DICIEMBRE!K183)</f>
        <v>0</v>
      </c>
      <c r="L183" s="21">
        <f>SUM(ENERO:DICIEMBRE!L183)</f>
        <v>0</v>
      </c>
      <c r="M183" s="21">
        <f>SUM(ENERO:DICIEMBRE!M183)</f>
        <v>0</v>
      </c>
      <c r="N183" s="21">
        <f>SUM(ENERO:DICIEMBRE!N183)</f>
        <v>0</v>
      </c>
      <c r="O183" s="21">
        <f>SUM(ENERO:DICIEMBRE!O183)</f>
        <v>0</v>
      </c>
      <c r="P183" s="21">
        <f>SUM(ENERO:DICIEMBRE!P183)</f>
        <v>2</v>
      </c>
      <c r="Q183" s="21">
        <f>SUM(ENERO:DICIEMBRE!Q183)</f>
        <v>2</v>
      </c>
      <c r="R183" s="21">
        <f>SUM(ENERO:DICIEMBRE!R183)</f>
        <v>0</v>
      </c>
      <c r="S183" s="21">
        <f>SUM(ENERO:DICIEMBRE!S183)</f>
        <v>1</v>
      </c>
      <c r="T183" s="21">
        <f>SUM(ENERO:DICIEMBRE!T183)</f>
        <v>0</v>
      </c>
      <c r="U183" s="21">
        <f>SUM(ENERO:DICIEMBRE!U183)</f>
        <v>0</v>
      </c>
      <c r="V183" s="21">
        <f>SUM(ENERO:DICIEMBRE!V183)</f>
        <v>0</v>
      </c>
      <c r="W183" s="21">
        <f>SUM(ENERO:DICIEMBRE!W183)</f>
        <v>2</v>
      </c>
      <c r="X183" s="21">
        <f>SUM(ENERO:DICIEMBRE!X183)</f>
        <v>2</v>
      </c>
      <c r="Y183" s="21">
        <f>SUM(ENERO:DICIEMBRE!Y183)</f>
        <v>0</v>
      </c>
      <c r="Z183" s="21">
        <f>SUM(ENERO:DICIEMBRE!Z183)</f>
        <v>0</v>
      </c>
      <c r="AA183" s="21">
        <f>SUM(ENERO:DICIEMBRE!AA183)</f>
        <v>0</v>
      </c>
      <c r="AB183" s="21">
        <f>SUM(ENERO:DICIEMBRE!AB183)</f>
        <v>1</v>
      </c>
      <c r="AC183" s="21">
        <f>SUM(ENERO:DICIEMBRE!AC183)</f>
        <v>2</v>
      </c>
      <c r="AD183" s="21">
        <f>SUM(ENERO:DICIEMBRE!AD183)</f>
        <v>0</v>
      </c>
      <c r="AE183" s="21">
        <f>SUM(ENERO:DICIEMBRE!AE183)</f>
        <v>3</v>
      </c>
      <c r="AF183" s="21">
        <f>SUM(ENERO:DICIEMBRE!AF183)</f>
        <v>0</v>
      </c>
      <c r="AG183" s="21">
        <f>SUM(ENERO:DICIEMBRE!AG183)</f>
        <v>2</v>
      </c>
      <c r="AH183" s="21">
        <f>SUM(ENERO:DICIEMBRE!AH183)</f>
        <v>0</v>
      </c>
      <c r="AI183" s="21">
        <f>SUM(ENERO:DICIEMBRE!AI183)</f>
        <v>0</v>
      </c>
      <c r="AJ183" s="21">
        <f>SUM(ENERO:DICIEMBRE!AJ183)</f>
        <v>3</v>
      </c>
      <c r="AK183" s="21">
        <f>SUM(ENERO:DICIEMBRE!AK183)</f>
        <v>1</v>
      </c>
      <c r="AL183" s="21">
        <f>SUM(ENERO:DICIEMBRE!AL183)</f>
        <v>2</v>
      </c>
      <c r="AM183" s="21">
        <f>SUM(ENERO:DICIEMBRE!AM183)</f>
        <v>1</v>
      </c>
      <c r="AN183" s="21">
        <f>SUM(ENERO:DICIEMBRE!AN183)</f>
        <v>0</v>
      </c>
      <c r="AO183" s="21">
        <f>SUM(ENERO:DICIEMBRE!AO183)</f>
        <v>1</v>
      </c>
      <c r="AP183" s="21">
        <f>SUM(ENERO:DICIEMBRE!AP183)</f>
        <v>1</v>
      </c>
      <c r="AQ183" s="21">
        <f>SUM(ENERO:DICIEMBRE!AQ183)</f>
        <v>17</v>
      </c>
      <c r="AR183" s="21">
        <f>SUM(ENERO:DICIEMBRE!AR183)</f>
        <v>1</v>
      </c>
      <c r="AS183" s="21">
        <f>SUM(ENERO:DICIEMBRE!AS183)</f>
        <v>8</v>
      </c>
      <c r="AT183" s="270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12</v>
      </c>
      <c r="C184" s="283">
        <f t="shared" si="15"/>
        <v>7</v>
      </c>
      <c r="D184" s="284">
        <f t="shared" si="16"/>
        <v>5</v>
      </c>
      <c r="E184" s="21">
        <f>SUM(ENERO:DICIEMBRE!E184)</f>
        <v>0</v>
      </c>
      <c r="F184" s="21">
        <f>SUM(ENERO:DICIEMBRE!F184)</f>
        <v>0</v>
      </c>
      <c r="G184" s="21">
        <f>SUM(ENERO:DICIEMBRE!G184)</f>
        <v>0</v>
      </c>
      <c r="H184" s="21">
        <f>SUM(ENERO:DICIEMBRE!H184)</f>
        <v>0</v>
      </c>
      <c r="I184" s="21">
        <f>SUM(ENERO:DICIEMBRE!I184)</f>
        <v>0</v>
      </c>
      <c r="J184" s="21">
        <f>SUM(ENERO:DICIEMBRE!J184)</f>
        <v>0</v>
      </c>
      <c r="K184" s="21">
        <f>SUM(ENERO:DICIEMBRE!K184)</f>
        <v>0</v>
      </c>
      <c r="L184" s="21">
        <f>SUM(ENERO:DICIEMBRE!L184)</f>
        <v>0</v>
      </c>
      <c r="M184" s="21">
        <f>SUM(ENERO:DICIEMBRE!M184)</f>
        <v>0</v>
      </c>
      <c r="N184" s="21">
        <f>SUM(ENERO:DICIEMBRE!N184)</f>
        <v>0</v>
      </c>
      <c r="O184" s="21">
        <f>SUM(ENERO:DICIEMBRE!O184)</f>
        <v>0</v>
      </c>
      <c r="P184" s="21">
        <f>SUM(ENERO:DICIEMBRE!P184)</f>
        <v>0</v>
      </c>
      <c r="Q184" s="21">
        <f>SUM(ENERO:DICIEMBRE!Q184)</f>
        <v>0</v>
      </c>
      <c r="R184" s="21">
        <f>SUM(ENERO:DICIEMBRE!R184)</f>
        <v>0</v>
      </c>
      <c r="S184" s="21">
        <f>SUM(ENERO:DICIEMBRE!S184)</f>
        <v>0</v>
      </c>
      <c r="T184" s="21">
        <f>SUM(ENERO:DICIEMBRE!T184)</f>
        <v>0</v>
      </c>
      <c r="U184" s="21">
        <f>SUM(ENERO:DICIEMBRE!U184)</f>
        <v>0</v>
      </c>
      <c r="V184" s="21">
        <f>SUM(ENERO:DICIEMBRE!V184)</f>
        <v>0</v>
      </c>
      <c r="W184" s="21">
        <f>SUM(ENERO:DICIEMBRE!W184)</f>
        <v>1</v>
      </c>
      <c r="X184" s="21">
        <f>SUM(ENERO:DICIEMBRE!X184)</f>
        <v>0</v>
      </c>
      <c r="Y184" s="21">
        <f>SUM(ENERO:DICIEMBRE!Y184)</f>
        <v>0</v>
      </c>
      <c r="Z184" s="21">
        <f>SUM(ENERO:DICIEMBRE!Z184)</f>
        <v>0</v>
      </c>
      <c r="AA184" s="21">
        <f>SUM(ENERO:DICIEMBRE!AA184)</f>
        <v>1</v>
      </c>
      <c r="AB184" s="21">
        <f>SUM(ENERO:DICIEMBRE!AB184)</f>
        <v>1</v>
      </c>
      <c r="AC184" s="21">
        <f>SUM(ENERO:DICIEMBRE!AC184)</f>
        <v>3</v>
      </c>
      <c r="AD184" s="21">
        <f>SUM(ENERO:DICIEMBRE!AD184)</f>
        <v>2</v>
      </c>
      <c r="AE184" s="21">
        <f>SUM(ENERO:DICIEMBRE!AE184)</f>
        <v>1</v>
      </c>
      <c r="AF184" s="21">
        <f>SUM(ENERO:DICIEMBRE!AF184)</f>
        <v>1</v>
      </c>
      <c r="AG184" s="21">
        <f>SUM(ENERO:DICIEMBRE!AG184)</f>
        <v>0</v>
      </c>
      <c r="AH184" s="21">
        <f>SUM(ENERO:DICIEMBRE!AH184)</f>
        <v>0</v>
      </c>
      <c r="AI184" s="21">
        <f>SUM(ENERO:DICIEMBRE!AI184)</f>
        <v>1</v>
      </c>
      <c r="AJ184" s="21">
        <f>SUM(ENERO:DICIEMBRE!AJ184)</f>
        <v>1</v>
      </c>
      <c r="AK184" s="21">
        <f>SUM(ENERO:DICIEMBRE!AK184)</f>
        <v>0</v>
      </c>
      <c r="AL184" s="21">
        <f>SUM(ENERO:DICIEMBRE!AL184)</f>
        <v>0</v>
      </c>
      <c r="AM184" s="21">
        <f>SUM(ENERO:DICIEMBRE!AM184)</f>
        <v>0</v>
      </c>
      <c r="AN184" s="21">
        <f>SUM(ENERO:DICIEMBRE!AN184)</f>
        <v>0</v>
      </c>
      <c r="AO184" s="21">
        <f>SUM(ENERO:DICIEMBRE!AO184)</f>
        <v>0</v>
      </c>
      <c r="AP184" s="21">
        <f>SUM(ENERO:DICIEMBRE!AP184)</f>
        <v>0</v>
      </c>
      <c r="AQ184" s="21">
        <f>SUM(ENERO:DICIEMBRE!AQ184)</f>
        <v>7</v>
      </c>
      <c r="AR184" s="21">
        <f>SUM(ENERO:DICIEMBRE!AR184)</f>
        <v>2</v>
      </c>
      <c r="AS184" s="21">
        <f>SUM(ENERO:DICIEMBRE!AS184)</f>
        <v>3</v>
      </c>
      <c r="AT184" s="270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36</v>
      </c>
      <c r="C185" s="283">
        <f t="shared" si="15"/>
        <v>14</v>
      </c>
      <c r="D185" s="284">
        <f t="shared" si="16"/>
        <v>22</v>
      </c>
      <c r="E185" s="21">
        <f>SUM(ENERO:DICIEMBRE!E185)</f>
        <v>0</v>
      </c>
      <c r="F185" s="21">
        <f>SUM(ENERO:DICIEMBRE!F185)</f>
        <v>0</v>
      </c>
      <c r="G185" s="21">
        <f>SUM(ENERO:DICIEMBRE!G185)</f>
        <v>0</v>
      </c>
      <c r="H185" s="21">
        <f>SUM(ENERO:DICIEMBRE!H185)</f>
        <v>0</v>
      </c>
      <c r="I185" s="21">
        <f>SUM(ENERO:DICIEMBRE!I185)</f>
        <v>0</v>
      </c>
      <c r="J185" s="21">
        <f>SUM(ENERO:DICIEMBRE!J185)</f>
        <v>0</v>
      </c>
      <c r="K185" s="21">
        <f>SUM(ENERO:DICIEMBRE!K185)</f>
        <v>0</v>
      </c>
      <c r="L185" s="21">
        <f>SUM(ENERO:DICIEMBRE!L185)</f>
        <v>0</v>
      </c>
      <c r="M185" s="21">
        <f>SUM(ENERO:DICIEMBRE!M185)</f>
        <v>0</v>
      </c>
      <c r="N185" s="21">
        <f>SUM(ENERO:DICIEMBRE!N185)</f>
        <v>0</v>
      </c>
      <c r="O185" s="21">
        <f>SUM(ENERO:DICIEMBRE!O185)</f>
        <v>0</v>
      </c>
      <c r="P185" s="21">
        <f>SUM(ENERO:DICIEMBRE!P185)</f>
        <v>1</v>
      </c>
      <c r="Q185" s="21">
        <f>SUM(ENERO:DICIEMBRE!Q185)</f>
        <v>0</v>
      </c>
      <c r="R185" s="21">
        <f>SUM(ENERO:DICIEMBRE!R185)</f>
        <v>0</v>
      </c>
      <c r="S185" s="21">
        <f>SUM(ENERO:DICIEMBRE!S185)</f>
        <v>0</v>
      </c>
      <c r="T185" s="21">
        <f>SUM(ENERO:DICIEMBRE!T185)</f>
        <v>0</v>
      </c>
      <c r="U185" s="21">
        <f>SUM(ENERO:DICIEMBRE!U185)</f>
        <v>0</v>
      </c>
      <c r="V185" s="21">
        <f>SUM(ENERO:DICIEMBRE!V185)</f>
        <v>0</v>
      </c>
      <c r="W185" s="21">
        <f>SUM(ENERO:DICIEMBRE!W185)</f>
        <v>0</v>
      </c>
      <c r="X185" s="21">
        <f>SUM(ENERO:DICIEMBRE!X185)</f>
        <v>0</v>
      </c>
      <c r="Y185" s="21">
        <f>SUM(ENERO:DICIEMBRE!Y185)</f>
        <v>0</v>
      </c>
      <c r="Z185" s="21">
        <f>SUM(ENERO:DICIEMBRE!Z185)</f>
        <v>0</v>
      </c>
      <c r="AA185" s="21">
        <f>SUM(ENERO:DICIEMBRE!AA185)</f>
        <v>1</v>
      </c>
      <c r="AB185" s="21">
        <f>SUM(ENERO:DICIEMBRE!AB185)</f>
        <v>0</v>
      </c>
      <c r="AC185" s="21">
        <f>SUM(ENERO:DICIEMBRE!AC185)</f>
        <v>0</v>
      </c>
      <c r="AD185" s="21">
        <f>SUM(ENERO:DICIEMBRE!AD185)</f>
        <v>3</v>
      </c>
      <c r="AE185" s="21">
        <f>SUM(ENERO:DICIEMBRE!AE185)</f>
        <v>0</v>
      </c>
      <c r="AF185" s="21">
        <f>SUM(ENERO:DICIEMBRE!AF185)</f>
        <v>1</v>
      </c>
      <c r="AG185" s="21">
        <f>SUM(ENERO:DICIEMBRE!AG185)</f>
        <v>2</v>
      </c>
      <c r="AH185" s="21">
        <f>SUM(ENERO:DICIEMBRE!AH185)</f>
        <v>0</v>
      </c>
      <c r="AI185" s="21">
        <f>SUM(ENERO:DICIEMBRE!AI185)</f>
        <v>3</v>
      </c>
      <c r="AJ185" s="21">
        <f>SUM(ENERO:DICIEMBRE!AJ185)</f>
        <v>5</v>
      </c>
      <c r="AK185" s="21">
        <f>SUM(ENERO:DICIEMBRE!AK185)</f>
        <v>5</v>
      </c>
      <c r="AL185" s="21">
        <f>SUM(ENERO:DICIEMBRE!AL185)</f>
        <v>4</v>
      </c>
      <c r="AM185" s="21">
        <f>SUM(ENERO:DICIEMBRE!AM185)</f>
        <v>1</v>
      </c>
      <c r="AN185" s="21">
        <f>SUM(ENERO:DICIEMBRE!AN185)</f>
        <v>3</v>
      </c>
      <c r="AO185" s="21">
        <f>SUM(ENERO:DICIEMBRE!AO185)</f>
        <v>2</v>
      </c>
      <c r="AP185" s="21">
        <f>SUM(ENERO:DICIEMBRE!AP185)</f>
        <v>5</v>
      </c>
      <c r="AQ185" s="21">
        <f>SUM(ENERO:DICIEMBRE!AQ185)</f>
        <v>36</v>
      </c>
      <c r="AR185" s="21">
        <f>SUM(ENERO:DICIEMBRE!AR185)</f>
        <v>0</v>
      </c>
      <c r="AS185" s="21">
        <f>SUM(ENERO:DICIEMBRE!AS185)</f>
        <v>0</v>
      </c>
      <c r="AT185" s="270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15</v>
      </c>
      <c r="C186" s="287">
        <f t="shared" si="15"/>
        <v>9</v>
      </c>
      <c r="D186" s="288">
        <f t="shared" si="16"/>
        <v>6</v>
      </c>
      <c r="E186" s="21">
        <f>SUM(ENERO:DICIEMBRE!E186)</f>
        <v>0</v>
      </c>
      <c r="F186" s="21">
        <f>SUM(ENERO:DICIEMBRE!F186)</f>
        <v>0</v>
      </c>
      <c r="G186" s="21">
        <f>SUM(ENERO:DICIEMBRE!G186)</f>
        <v>0</v>
      </c>
      <c r="H186" s="21">
        <f>SUM(ENERO:DICIEMBRE!H186)</f>
        <v>0</v>
      </c>
      <c r="I186" s="21">
        <f>SUM(ENERO:DICIEMBRE!I186)</f>
        <v>0</v>
      </c>
      <c r="J186" s="21">
        <f>SUM(ENERO:DICIEMBRE!J186)</f>
        <v>0</v>
      </c>
      <c r="K186" s="21">
        <f>SUM(ENERO:DICIEMBRE!K186)</f>
        <v>0</v>
      </c>
      <c r="L186" s="21">
        <f>SUM(ENERO:DICIEMBRE!L186)</f>
        <v>0</v>
      </c>
      <c r="M186" s="21">
        <f>SUM(ENERO:DICIEMBRE!M186)</f>
        <v>0</v>
      </c>
      <c r="N186" s="21">
        <f>SUM(ENERO:DICIEMBRE!N186)</f>
        <v>0</v>
      </c>
      <c r="O186" s="21">
        <f>SUM(ENERO:DICIEMBRE!O186)</f>
        <v>0</v>
      </c>
      <c r="P186" s="21">
        <f>SUM(ENERO:DICIEMBRE!P186)</f>
        <v>0</v>
      </c>
      <c r="Q186" s="21">
        <f>SUM(ENERO:DICIEMBRE!Q186)</f>
        <v>0</v>
      </c>
      <c r="R186" s="21">
        <f>SUM(ENERO:DICIEMBRE!R186)</f>
        <v>0</v>
      </c>
      <c r="S186" s="21">
        <f>SUM(ENERO:DICIEMBRE!S186)</f>
        <v>0</v>
      </c>
      <c r="T186" s="21">
        <f>SUM(ENERO:DICIEMBRE!T186)</f>
        <v>0</v>
      </c>
      <c r="U186" s="21">
        <f>SUM(ENERO:DICIEMBRE!U186)</f>
        <v>0</v>
      </c>
      <c r="V186" s="21">
        <f>SUM(ENERO:DICIEMBRE!V186)</f>
        <v>0</v>
      </c>
      <c r="W186" s="21">
        <f>SUM(ENERO:DICIEMBRE!W186)</f>
        <v>0</v>
      </c>
      <c r="X186" s="21">
        <f>SUM(ENERO:DICIEMBRE!X186)</f>
        <v>1</v>
      </c>
      <c r="Y186" s="21">
        <f>SUM(ENERO:DICIEMBRE!Y186)</f>
        <v>0</v>
      </c>
      <c r="Z186" s="21">
        <f>SUM(ENERO:DICIEMBRE!Z186)</f>
        <v>0</v>
      </c>
      <c r="AA186" s="21">
        <f>SUM(ENERO:DICIEMBRE!AA186)</f>
        <v>1</v>
      </c>
      <c r="AB186" s="21">
        <f>SUM(ENERO:DICIEMBRE!AB186)</f>
        <v>0</v>
      </c>
      <c r="AC186" s="21">
        <f>SUM(ENERO:DICIEMBRE!AC186)</f>
        <v>1</v>
      </c>
      <c r="AD186" s="21">
        <f>SUM(ENERO:DICIEMBRE!AD186)</f>
        <v>1</v>
      </c>
      <c r="AE186" s="21">
        <f>SUM(ENERO:DICIEMBRE!AE186)</f>
        <v>3</v>
      </c>
      <c r="AF186" s="21">
        <f>SUM(ENERO:DICIEMBRE!AF186)</f>
        <v>0</v>
      </c>
      <c r="AG186" s="21">
        <f>SUM(ENERO:DICIEMBRE!AG186)</f>
        <v>0</v>
      </c>
      <c r="AH186" s="21">
        <f>SUM(ENERO:DICIEMBRE!AH186)</f>
        <v>1</v>
      </c>
      <c r="AI186" s="21">
        <f>SUM(ENERO:DICIEMBRE!AI186)</f>
        <v>3</v>
      </c>
      <c r="AJ186" s="21">
        <f>SUM(ENERO:DICIEMBRE!AJ186)</f>
        <v>1</v>
      </c>
      <c r="AK186" s="21">
        <f>SUM(ENERO:DICIEMBRE!AK186)</f>
        <v>1</v>
      </c>
      <c r="AL186" s="21">
        <f>SUM(ENERO:DICIEMBRE!AL186)</f>
        <v>1</v>
      </c>
      <c r="AM186" s="21">
        <f>SUM(ENERO:DICIEMBRE!AM186)</f>
        <v>0</v>
      </c>
      <c r="AN186" s="21">
        <f>SUM(ENERO:DICIEMBRE!AN186)</f>
        <v>0</v>
      </c>
      <c r="AO186" s="21">
        <f>SUM(ENERO:DICIEMBRE!AO186)</f>
        <v>0</v>
      </c>
      <c r="AP186" s="21">
        <f>SUM(ENERO:DICIEMBRE!AP186)</f>
        <v>1</v>
      </c>
      <c r="AQ186" s="21">
        <f>SUM(ENERO:DICIEMBRE!AQ186)</f>
        <v>10</v>
      </c>
      <c r="AR186" s="21">
        <f>SUM(ENERO:DICIEMBRE!AR186)</f>
        <v>1</v>
      </c>
      <c r="AS186" s="21">
        <f>SUM(ENERO:DICIEMBRE!AS186)</f>
        <v>4</v>
      </c>
      <c r="AT186" s="270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1</v>
      </c>
      <c r="C187" s="287">
        <f t="shared" si="15"/>
        <v>1</v>
      </c>
      <c r="D187" s="287">
        <f t="shared" si="16"/>
        <v>0</v>
      </c>
      <c r="E187" s="21">
        <f>SUM(ENERO:DICIEMBRE!E187)</f>
        <v>0</v>
      </c>
      <c r="F187" s="21">
        <f>SUM(ENERO:DICIEMBRE!F187)</f>
        <v>0</v>
      </c>
      <c r="G187" s="21">
        <f>SUM(ENERO:DICIEMBRE!G187)</f>
        <v>1</v>
      </c>
      <c r="H187" s="21">
        <f>SUM(ENERO:DICIEMBRE!H187)</f>
        <v>0</v>
      </c>
      <c r="I187" s="21">
        <f>SUM(ENERO:DICIEMBRE!I187)</f>
        <v>0</v>
      </c>
      <c r="J187" s="21">
        <f>SUM(ENERO:DICIEMBRE!J187)</f>
        <v>0</v>
      </c>
      <c r="K187" s="21">
        <f>SUM(ENERO:DICIEMBRE!K187)</f>
        <v>0</v>
      </c>
      <c r="L187" s="21">
        <f>SUM(ENERO:DICIEMBRE!L187)</f>
        <v>0</v>
      </c>
      <c r="M187" s="21">
        <f>SUM(ENERO:DICIEMBRE!M187)</f>
        <v>0</v>
      </c>
      <c r="N187" s="21">
        <f>SUM(ENERO:DICIEMBRE!N187)</f>
        <v>0</v>
      </c>
      <c r="O187" s="21">
        <f>SUM(ENERO:DICIEMBRE!O187)</f>
        <v>0</v>
      </c>
      <c r="P187" s="21">
        <f>SUM(ENERO:DICIEMBRE!P187)</f>
        <v>0</v>
      </c>
      <c r="Q187" s="21">
        <f>SUM(ENERO:DICIEMBRE!Q187)</f>
        <v>0</v>
      </c>
      <c r="R187" s="21">
        <f>SUM(ENERO:DICIEMBRE!R187)</f>
        <v>0</v>
      </c>
      <c r="S187" s="21">
        <f>SUM(ENERO:DICIEMBRE!S187)</f>
        <v>0</v>
      </c>
      <c r="T187" s="21">
        <f>SUM(ENERO:DICIEMBRE!T187)</f>
        <v>0</v>
      </c>
      <c r="U187" s="21">
        <f>SUM(ENERO:DICIEMBRE!U187)</f>
        <v>0</v>
      </c>
      <c r="V187" s="21">
        <f>SUM(ENERO:DICIEMBRE!V187)</f>
        <v>0</v>
      </c>
      <c r="W187" s="21">
        <f>SUM(ENERO:DICIEMBRE!W187)</f>
        <v>0</v>
      </c>
      <c r="X187" s="21">
        <f>SUM(ENERO:DICIEMBRE!X187)</f>
        <v>0</v>
      </c>
      <c r="Y187" s="21">
        <f>SUM(ENERO:DICIEMBRE!Y187)</f>
        <v>0</v>
      </c>
      <c r="Z187" s="21">
        <f>SUM(ENERO:DICIEMBRE!Z187)</f>
        <v>0</v>
      </c>
      <c r="AA187" s="21">
        <f>SUM(ENERO:DICIEMBRE!AA187)</f>
        <v>0</v>
      </c>
      <c r="AB187" s="21">
        <f>SUM(ENERO:DICIEMBRE!AB187)</f>
        <v>0</v>
      </c>
      <c r="AC187" s="21">
        <f>SUM(ENERO:DICIEMBRE!AC187)</f>
        <v>0</v>
      </c>
      <c r="AD187" s="21">
        <f>SUM(ENERO:DICIEMBRE!AD187)</f>
        <v>0</v>
      </c>
      <c r="AE187" s="21">
        <f>SUM(ENERO:DICIEMBRE!AE187)</f>
        <v>0</v>
      </c>
      <c r="AF187" s="21">
        <f>SUM(ENERO:DICIEMBRE!AF187)</f>
        <v>0</v>
      </c>
      <c r="AG187" s="21">
        <f>SUM(ENERO:DICIEMBRE!AG187)</f>
        <v>0</v>
      </c>
      <c r="AH187" s="21">
        <f>SUM(ENERO:DICIEMBRE!AH187)</f>
        <v>0</v>
      </c>
      <c r="AI187" s="21">
        <f>SUM(ENERO:DICIEMBRE!AI187)</f>
        <v>0</v>
      </c>
      <c r="AJ187" s="21">
        <f>SUM(ENERO:DICIEMBRE!AJ187)</f>
        <v>0</v>
      </c>
      <c r="AK187" s="21">
        <f>SUM(ENERO:DICIEMBRE!AK187)</f>
        <v>0</v>
      </c>
      <c r="AL187" s="21">
        <f>SUM(ENERO:DICIEMBRE!AL187)</f>
        <v>0</v>
      </c>
      <c r="AM187" s="21">
        <f>SUM(ENERO:DICIEMBRE!AM187)</f>
        <v>0</v>
      </c>
      <c r="AN187" s="21">
        <f>SUM(ENERO:DICIEMBRE!AN187)</f>
        <v>0</v>
      </c>
      <c r="AO187" s="21">
        <f>SUM(ENERO:DICIEMBRE!AO187)</f>
        <v>0</v>
      </c>
      <c r="AP187" s="21">
        <f>SUM(ENERO:DICIEMBRE!AP187)</f>
        <v>0</v>
      </c>
      <c r="AQ187" s="21">
        <f>SUM(ENERO:DICIEMBRE!AQ187)</f>
        <v>0</v>
      </c>
      <c r="AR187" s="21">
        <f>SUM(ENERO:DICIEMBRE!AR187)</f>
        <v>1</v>
      </c>
      <c r="AS187" s="21">
        <f>SUM(ENERO:DICIEMBRE!AS187)</f>
        <v>0</v>
      </c>
      <c r="AT187" s="270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122</v>
      </c>
      <c r="C188" s="287">
        <f t="shared" si="15"/>
        <v>46</v>
      </c>
      <c r="D188" s="287">
        <f t="shared" si="16"/>
        <v>76</v>
      </c>
      <c r="E188" s="21">
        <f>SUM(ENERO:DICIEMBRE!E188)</f>
        <v>0</v>
      </c>
      <c r="F188" s="21">
        <f>SUM(ENERO:DICIEMBRE!F188)</f>
        <v>0</v>
      </c>
      <c r="G188" s="21">
        <f>SUM(ENERO:DICIEMBRE!G188)</f>
        <v>0</v>
      </c>
      <c r="H188" s="21">
        <f>SUM(ENERO:DICIEMBRE!H188)</f>
        <v>0</v>
      </c>
      <c r="I188" s="21">
        <f>SUM(ENERO:DICIEMBRE!I188)</f>
        <v>0</v>
      </c>
      <c r="J188" s="21">
        <f>SUM(ENERO:DICIEMBRE!J188)</f>
        <v>0</v>
      </c>
      <c r="K188" s="21">
        <f>SUM(ENERO:DICIEMBRE!K188)</f>
        <v>0</v>
      </c>
      <c r="L188" s="21">
        <f>SUM(ENERO:DICIEMBRE!L188)</f>
        <v>0</v>
      </c>
      <c r="M188" s="21">
        <f>SUM(ENERO:DICIEMBRE!M188)</f>
        <v>0</v>
      </c>
      <c r="N188" s="21">
        <f>SUM(ENERO:DICIEMBRE!N188)</f>
        <v>0</v>
      </c>
      <c r="O188" s="21">
        <f>SUM(ENERO:DICIEMBRE!O188)</f>
        <v>0</v>
      </c>
      <c r="P188" s="21">
        <f>SUM(ENERO:DICIEMBRE!P188)</f>
        <v>0</v>
      </c>
      <c r="Q188" s="21">
        <f>SUM(ENERO:DICIEMBRE!Q188)</f>
        <v>0</v>
      </c>
      <c r="R188" s="21">
        <f>SUM(ENERO:DICIEMBRE!R188)</f>
        <v>1</v>
      </c>
      <c r="S188" s="21">
        <f>SUM(ENERO:DICIEMBRE!S188)</f>
        <v>0</v>
      </c>
      <c r="T188" s="21">
        <f>SUM(ENERO:DICIEMBRE!T188)</f>
        <v>1</v>
      </c>
      <c r="U188" s="21">
        <f>SUM(ENERO:DICIEMBRE!U188)</f>
        <v>0</v>
      </c>
      <c r="V188" s="21">
        <f>SUM(ENERO:DICIEMBRE!V188)</f>
        <v>1</v>
      </c>
      <c r="W188" s="21">
        <f>SUM(ENERO:DICIEMBRE!W188)</f>
        <v>0</v>
      </c>
      <c r="X188" s="21">
        <f>SUM(ENERO:DICIEMBRE!X188)</f>
        <v>2</v>
      </c>
      <c r="Y188" s="21">
        <f>SUM(ENERO:DICIEMBRE!Y188)</f>
        <v>1</v>
      </c>
      <c r="Z188" s="21">
        <f>SUM(ENERO:DICIEMBRE!Z188)</f>
        <v>5</v>
      </c>
      <c r="AA188" s="21">
        <f>SUM(ENERO:DICIEMBRE!AA188)</f>
        <v>2</v>
      </c>
      <c r="AB188" s="21">
        <f>SUM(ENERO:DICIEMBRE!AB188)</f>
        <v>5</v>
      </c>
      <c r="AC188" s="21">
        <f>SUM(ENERO:DICIEMBRE!AC188)</f>
        <v>2</v>
      </c>
      <c r="AD188" s="21">
        <f>SUM(ENERO:DICIEMBRE!AD188)</f>
        <v>6</v>
      </c>
      <c r="AE188" s="21">
        <f>SUM(ENERO:DICIEMBRE!AE188)</f>
        <v>0</v>
      </c>
      <c r="AF188" s="21">
        <f>SUM(ENERO:DICIEMBRE!AF188)</f>
        <v>5</v>
      </c>
      <c r="AG188" s="21">
        <f>SUM(ENERO:DICIEMBRE!AG188)</f>
        <v>3</v>
      </c>
      <c r="AH188" s="21">
        <f>SUM(ENERO:DICIEMBRE!AH188)</f>
        <v>5</v>
      </c>
      <c r="AI188" s="21">
        <f>SUM(ENERO:DICIEMBRE!AI188)</f>
        <v>9</v>
      </c>
      <c r="AJ188" s="21">
        <f>SUM(ENERO:DICIEMBRE!AJ188)</f>
        <v>8</v>
      </c>
      <c r="AK188" s="21">
        <f>SUM(ENERO:DICIEMBRE!AK188)</f>
        <v>4</v>
      </c>
      <c r="AL188" s="21">
        <f>SUM(ENERO:DICIEMBRE!AL188)</f>
        <v>13</v>
      </c>
      <c r="AM188" s="21">
        <f>SUM(ENERO:DICIEMBRE!AM188)</f>
        <v>13</v>
      </c>
      <c r="AN188" s="21">
        <f>SUM(ENERO:DICIEMBRE!AN188)</f>
        <v>10</v>
      </c>
      <c r="AO188" s="21">
        <f>SUM(ENERO:DICIEMBRE!AO188)</f>
        <v>12</v>
      </c>
      <c r="AP188" s="21">
        <f>SUM(ENERO:DICIEMBRE!AP188)</f>
        <v>14</v>
      </c>
      <c r="AQ188" s="21">
        <f>SUM(ENERO:DICIEMBRE!AQ188)</f>
        <v>71</v>
      </c>
      <c r="AR188" s="21">
        <f>SUM(ENERO:DICIEMBRE!AR188)</f>
        <v>0</v>
      </c>
      <c r="AS188" s="21">
        <f>SUM(ENERO:DICIEMBRE!AS188)</f>
        <v>51</v>
      </c>
      <c r="AT188" s="270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29</v>
      </c>
      <c r="C189" s="287">
        <f t="shared" si="15"/>
        <v>14</v>
      </c>
      <c r="D189" s="287">
        <f t="shared" si="16"/>
        <v>15</v>
      </c>
      <c r="E189" s="21">
        <f>SUM(ENERO:DICIEMBRE!E189)</f>
        <v>0</v>
      </c>
      <c r="F189" s="21">
        <f>SUM(ENERO:DICIEMBRE!F189)</f>
        <v>0</v>
      </c>
      <c r="G189" s="21">
        <f>SUM(ENERO:DICIEMBRE!G189)</f>
        <v>0</v>
      </c>
      <c r="H189" s="21">
        <f>SUM(ENERO:DICIEMBRE!H189)</f>
        <v>0</v>
      </c>
      <c r="I189" s="21">
        <f>SUM(ENERO:DICIEMBRE!I189)</f>
        <v>0</v>
      </c>
      <c r="J189" s="21">
        <f>SUM(ENERO:DICIEMBRE!J189)</f>
        <v>0</v>
      </c>
      <c r="K189" s="21">
        <f>SUM(ENERO:DICIEMBRE!K189)</f>
        <v>0</v>
      </c>
      <c r="L189" s="21">
        <f>SUM(ENERO:DICIEMBRE!L189)</f>
        <v>0</v>
      </c>
      <c r="M189" s="21">
        <f>SUM(ENERO:DICIEMBRE!M189)</f>
        <v>0</v>
      </c>
      <c r="N189" s="21">
        <f>SUM(ENERO:DICIEMBRE!N189)</f>
        <v>0</v>
      </c>
      <c r="O189" s="21">
        <f>SUM(ENERO:DICIEMBRE!O189)</f>
        <v>0</v>
      </c>
      <c r="P189" s="21">
        <f>SUM(ENERO:DICIEMBRE!P189)</f>
        <v>0</v>
      </c>
      <c r="Q189" s="21">
        <f>SUM(ENERO:DICIEMBRE!Q189)</f>
        <v>0</v>
      </c>
      <c r="R189" s="21">
        <f>SUM(ENERO:DICIEMBRE!R189)</f>
        <v>0</v>
      </c>
      <c r="S189" s="21">
        <f>SUM(ENERO:DICIEMBRE!S189)</f>
        <v>0</v>
      </c>
      <c r="T189" s="21">
        <f>SUM(ENERO:DICIEMBRE!T189)</f>
        <v>0</v>
      </c>
      <c r="U189" s="21">
        <f>SUM(ENERO:DICIEMBRE!U189)</f>
        <v>1</v>
      </c>
      <c r="V189" s="21">
        <f>SUM(ENERO:DICIEMBRE!V189)</f>
        <v>0</v>
      </c>
      <c r="W189" s="21">
        <f>SUM(ENERO:DICIEMBRE!W189)</f>
        <v>0</v>
      </c>
      <c r="X189" s="21">
        <f>SUM(ENERO:DICIEMBRE!X189)</f>
        <v>0</v>
      </c>
      <c r="Y189" s="21">
        <f>SUM(ENERO:DICIEMBRE!Y189)</f>
        <v>0</v>
      </c>
      <c r="Z189" s="21">
        <f>SUM(ENERO:DICIEMBRE!Z189)</f>
        <v>1</v>
      </c>
      <c r="AA189" s="21">
        <f>SUM(ENERO:DICIEMBRE!AA189)</f>
        <v>0</v>
      </c>
      <c r="AB189" s="21">
        <f>SUM(ENERO:DICIEMBRE!AB189)</f>
        <v>1</v>
      </c>
      <c r="AC189" s="21">
        <f>SUM(ENERO:DICIEMBRE!AC189)</f>
        <v>4</v>
      </c>
      <c r="AD189" s="21">
        <f>SUM(ENERO:DICIEMBRE!AD189)</f>
        <v>0</v>
      </c>
      <c r="AE189" s="21">
        <f>SUM(ENERO:DICIEMBRE!AE189)</f>
        <v>1</v>
      </c>
      <c r="AF189" s="21">
        <f>SUM(ENERO:DICIEMBRE!AF189)</f>
        <v>0</v>
      </c>
      <c r="AG189" s="21">
        <f>SUM(ENERO:DICIEMBRE!AG189)</f>
        <v>2</v>
      </c>
      <c r="AH189" s="21">
        <f>SUM(ENERO:DICIEMBRE!AH189)</f>
        <v>1</v>
      </c>
      <c r="AI189" s="21">
        <f>SUM(ENERO:DICIEMBRE!AI189)</f>
        <v>1</v>
      </c>
      <c r="AJ189" s="21">
        <f>SUM(ENERO:DICIEMBRE!AJ189)</f>
        <v>2</v>
      </c>
      <c r="AK189" s="21">
        <f>SUM(ENERO:DICIEMBRE!AK189)</f>
        <v>1</v>
      </c>
      <c r="AL189" s="21">
        <f>SUM(ENERO:DICIEMBRE!AL189)</f>
        <v>5</v>
      </c>
      <c r="AM189" s="21">
        <f>SUM(ENERO:DICIEMBRE!AM189)</f>
        <v>2</v>
      </c>
      <c r="AN189" s="21">
        <f>SUM(ENERO:DICIEMBRE!AN189)</f>
        <v>0</v>
      </c>
      <c r="AO189" s="21">
        <f>SUM(ENERO:DICIEMBRE!AO189)</f>
        <v>2</v>
      </c>
      <c r="AP189" s="21">
        <f>SUM(ENERO:DICIEMBRE!AP189)</f>
        <v>5</v>
      </c>
      <c r="AQ189" s="21">
        <f>SUM(ENERO:DICIEMBRE!AQ189)</f>
        <v>26</v>
      </c>
      <c r="AR189" s="21">
        <f>SUM(ENERO:DICIEMBRE!AR189)</f>
        <v>1</v>
      </c>
      <c r="AS189" s="21">
        <f>SUM(ENERO:DICIEMBRE!AS189)</f>
        <v>2</v>
      </c>
      <c r="AT189" s="270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8</v>
      </c>
      <c r="C190" s="287">
        <f t="shared" si="15"/>
        <v>1</v>
      </c>
      <c r="D190" s="290">
        <f t="shared" si="16"/>
        <v>7</v>
      </c>
      <c r="E190" s="21">
        <f>SUM(ENERO:DICIEMBRE!E190)</f>
        <v>0</v>
      </c>
      <c r="F190" s="21">
        <f>SUM(ENERO:DICIEMBRE!F190)</f>
        <v>0</v>
      </c>
      <c r="G190" s="21">
        <f>SUM(ENERO:DICIEMBRE!G190)</f>
        <v>0</v>
      </c>
      <c r="H190" s="21">
        <f>SUM(ENERO:DICIEMBRE!H190)</f>
        <v>0</v>
      </c>
      <c r="I190" s="21">
        <f>SUM(ENERO:DICIEMBRE!I190)</f>
        <v>0</v>
      </c>
      <c r="J190" s="21">
        <f>SUM(ENERO:DICIEMBRE!J190)</f>
        <v>0</v>
      </c>
      <c r="K190" s="21">
        <f>SUM(ENERO:DICIEMBRE!K190)</f>
        <v>0</v>
      </c>
      <c r="L190" s="21">
        <f>SUM(ENERO:DICIEMBRE!L190)</f>
        <v>0</v>
      </c>
      <c r="M190" s="21">
        <f>SUM(ENERO:DICIEMBRE!M190)</f>
        <v>0</v>
      </c>
      <c r="N190" s="21">
        <f>SUM(ENERO:DICIEMBRE!N190)</f>
        <v>0</v>
      </c>
      <c r="O190" s="21">
        <f>SUM(ENERO:DICIEMBRE!O190)</f>
        <v>0</v>
      </c>
      <c r="P190" s="21">
        <f>SUM(ENERO:DICIEMBRE!P190)</f>
        <v>1</v>
      </c>
      <c r="Q190" s="21">
        <f>SUM(ENERO:DICIEMBRE!Q190)</f>
        <v>0</v>
      </c>
      <c r="R190" s="21">
        <f>SUM(ENERO:DICIEMBRE!R190)</f>
        <v>0</v>
      </c>
      <c r="S190" s="21">
        <f>SUM(ENERO:DICIEMBRE!S190)</f>
        <v>0</v>
      </c>
      <c r="T190" s="21">
        <f>SUM(ENERO:DICIEMBRE!T190)</f>
        <v>0</v>
      </c>
      <c r="U190" s="21">
        <f>SUM(ENERO:DICIEMBRE!U190)</f>
        <v>0</v>
      </c>
      <c r="V190" s="21">
        <f>SUM(ENERO:DICIEMBRE!V190)</f>
        <v>0</v>
      </c>
      <c r="W190" s="21">
        <f>SUM(ENERO:DICIEMBRE!W190)</f>
        <v>0</v>
      </c>
      <c r="X190" s="21">
        <f>SUM(ENERO:DICIEMBRE!X190)</f>
        <v>0</v>
      </c>
      <c r="Y190" s="21">
        <f>SUM(ENERO:DICIEMBRE!Y190)</f>
        <v>0</v>
      </c>
      <c r="Z190" s="21">
        <f>SUM(ENERO:DICIEMBRE!Z190)</f>
        <v>0</v>
      </c>
      <c r="AA190" s="21">
        <f>SUM(ENERO:DICIEMBRE!AA190)</f>
        <v>0</v>
      </c>
      <c r="AB190" s="21">
        <f>SUM(ENERO:DICIEMBRE!AB190)</f>
        <v>0</v>
      </c>
      <c r="AC190" s="21">
        <f>SUM(ENERO:DICIEMBRE!AC190)</f>
        <v>0</v>
      </c>
      <c r="AD190" s="21">
        <f>SUM(ENERO:DICIEMBRE!AD190)</f>
        <v>0</v>
      </c>
      <c r="AE190" s="21">
        <f>SUM(ENERO:DICIEMBRE!AE190)</f>
        <v>0</v>
      </c>
      <c r="AF190" s="21">
        <f>SUM(ENERO:DICIEMBRE!AF190)</f>
        <v>1</v>
      </c>
      <c r="AG190" s="21">
        <f>SUM(ENERO:DICIEMBRE!AG190)</f>
        <v>0</v>
      </c>
      <c r="AH190" s="21">
        <f>SUM(ENERO:DICIEMBRE!AH190)</f>
        <v>2</v>
      </c>
      <c r="AI190" s="21">
        <f>SUM(ENERO:DICIEMBRE!AI190)</f>
        <v>0</v>
      </c>
      <c r="AJ190" s="21">
        <f>SUM(ENERO:DICIEMBRE!AJ190)</f>
        <v>0</v>
      </c>
      <c r="AK190" s="21">
        <f>SUM(ENERO:DICIEMBRE!AK190)</f>
        <v>0</v>
      </c>
      <c r="AL190" s="21">
        <f>SUM(ENERO:DICIEMBRE!AL190)</f>
        <v>1</v>
      </c>
      <c r="AM190" s="21">
        <f>SUM(ENERO:DICIEMBRE!AM190)</f>
        <v>1</v>
      </c>
      <c r="AN190" s="21">
        <f>SUM(ENERO:DICIEMBRE!AN190)</f>
        <v>0</v>
      </c>
      <c r="AO190" s="21">
        <f>SUM(ENERO:DICIEMBRE!AO190)</f>
        <v>0</v>
      </c>
      <c r="AP190" s="21">
        <f>SUM(ENERO:DICIEMBRE!AP190)</f>
        <v>2</v>
      </c>
      <c r="AQ190" s="21">
        <f>SUM(ENERO:DICIEMBRE!AQ190)</f>
        <v>7</v>
      </c>
      <c r="AR190" s="21">
        <f>SUM(ENERO:DICIEMBRE!AR190)</f>
        <v>1</v>
      </c>
      <c r="AS190" s="21">
        <f>SUM(ENERO:DICIEMBRE!AS190)</f>
        <v>0</v>
      </c>
      <c r="AT190" s="270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21">
        <f>SUM(ENERO:DICIEMBRE!E191)</f>
        <v>0</v>
      </c>
      <c r="F191" s="21">
        <f>SUM(ENERO:DICIEMBRE!F191)</f>
        <v>0</v>
      </c>
      <c r="G191" s="21">
        <f>SUM(ENERO:DICIEMBRE!G191)</f>
        <v>0</v>
      </c>
      <c r="H191" s="21">
        <f>SUM(ENERO:DICIEMBRE!H191)</f>
        <v>0</v>
      </c>
      <c r="I191" s="21">
        <f>SUM(ENERO:DICIEMBRE!I191)</f>
        <v>0</v>
      </c>
      <c r="J191" s="21">
        <f>SUM(ENERO:DICIEMBRE!J191)</f>
        <v>0</v>
      </c>
      <c r="K191" s="21">
        <f>SUM(ENERO:DICIEMBRE!K191)</f>
        <v>0</v>
      </c>
      <c r="L191" s="21">
        <f>SUM(ENERO:DICIEMBRE!L191)</f>
        <v>0</v>
      </c>
      <c r="M191" s="21">
        <f>SUM(ENERO:DICIEMBRE!M191)</f>
        <v>0</v>
      </c>
      <c r="N191" s="21">
        <f>SUM(ENERO:DICIEMBRE!N191)</f>
        <v>0</v>
      </c>
      <c r="O191" s="21">
        <f>SUM(ENERO:DICIEMBRE!O191)</f>
        <v>0</v>
      </c>
      <c r="P191" s="21">
        <f>SUM(ENERO:DICIEMBRE!P191)</f>
        <v>0</v>
      </c>
      <c r="Q191" s="21">
        <f>SUM(ENERO:DICIEMBRE!Q191)</f>
        <v>0</v>
      </c>
      <c r="R191" s="21">
        <f>SUM(ENERO:DICIEMBRE!R191)</f>
        <v>0</v>
      </c>
      <c r="S191" s="21">
        <f>SUM(ENERO:DICIEMBRE!S191)</f>
        <v>0</v>
      </c>
      <c r="T191" s="21">
        <f>SUM(ENERO:DICIEMBRE!T191)</f>
        <v>0</v>
      </c>
      <c r="U191" s="21">
        <f>SUM(ENERO:DICIEMBRE!U191)</f>
        <v>0</v>
      </c>
      <c r="V191" s="21">
        <f>SUM(ENERO:DICIEMBRE!V191)</f>
        <v>0</v>
      </c>
      <c r="W191" s="21">
        <f>SUM(ENERO:DICIEMBRE!W191)</f>
        <v>0</v>
      </c>
      <c r="X191" s="21">
        <f>SUM(ENERO:DICIEMBRE!X191)</f>
        <v>0</v>
      </c>
      <c r="Y191" s="21">
        <f>SUM(ENERO:DICIEMBRE!Y191)</f>
        <v>0</v>
      </c>
      <c r="Z191" s="21">
        <f>SUM(ENERO:DICIEMBRE!Z191)</f>
        <v>0</v>
      </c>
      <c r="AA191" s="21">
        <f>SUM(ENERO:DICIEMBRE!AA191)</f>
        <v>0</v>
      </c>
      <c r="AB191" s="21">
        <f>SUM(ENERO:DICIEMBRE!AB191)</f>
        <v>0</v>
      </c>
      <c r="AC191" s="21">
        <f>SUM(ENERO:DICIEMBRE!AC191)</f>
        <v>0</v>
      </c>
      <c r="AD191" s="21">
        <f>SUM(ENERO:DICIEMBRE!AD191)</f>
        <v>0</v>
      </c>
      <c r="AE191" s="21">
        <f>SUM(ENERO:DICIEMBRE!AE191)</f>
        <v>0</v>
      </c>
      <c r="AF191" s="21">
        <f>SUM(ENERO:DICIEMBRE!AF191)</f>
        <v>0</v>
      </c>
      <c r="AG191" s="21">
        <f>SUM(ENERO:DICIEMBRE!AG191)</f>
        <v>0</v>
      </c>
      <c r="AH191" s="21">
        <f>SUM(ENERO:DICIEMBRE!AH191)</f>
        <v>0</v>
      </c>
      <c r="AI191" s="21">
        <f>SUM(ENERO:DICIEMBRE!AI191)</f>
        <v>0</v>
      </c>
      <c r="AJ191" s="21">
        <f>SUM(ENERO:DICIEMBRE!AJ191)</f>
        <v>0</v>
      </c>
      <c r="AK191" s="21">
        <f>SUM(ENERO:DICIEMBRE!AK191)</f>
        <v>0</v>
      </c>
      <c r="AL191" s="21">
        <f>SUM(ENERO:DICIEMBRE!AL191)</f>
        <v>0</v>
      </c>
      <c r="AM191" s="21">
        <f>SUM(ENERO:DICIEMBRE!AM191)</f>
        <v>0</v>
      </c>
      <c r="AN191" s="21">
        <f>SUM(ENERO:DICIEMBRE!AN191)</f>
        <v>0</v>
      </c>
      <c r="AO191" s="21">
        <f>SUM(ENERO:DICIEMBRE!AO191)</f>
        <v>0</v>
      </c>
      <c r="AP191" s="21">
        <f>SUM(ENERO:DICIEMBRE!AP191)</f>
        <v>0</v>
      </c>
      <c r="AQ191" s="21">
        <f>SUM(ENERO:DICIEMBRE!AQ191)</f>
        <v>0</v>
      </c>
      <c r="AR191" s="21">
        <f>SUM(ENERO:DICIEMBRE!AR191)</f>
        <v>0</v>
      </c>
      <c r="AS191" s="21">
        <f>SUM(ENERO:DICIEMBRE!AS191)</f>
        <v>0</v>
      </c>
      <c r="AT191" s="270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709</v>
      </c>
      <c r="C192" s="291">
        <f t="shared" si="15"/>
        <v>343</v>
      </c>
      <c r="D192" s="292">
        <f t="shared" si="16"/>
        <v>366</v>
      </c>
      <c r="E192" s="21">
        <f>SUM(ENERO:DICIEMBRE!E192)</f>
        <v>8</v>
      </c>
      <c r="F192" s="21">
        <f>SUM(ENERO:DICIEMBRE!F192)</f>
        <v>2</v>
      </c>
      <c r="G192" s="21">
        <f>SUM(ENERO:DICIEMBRE!G192)</f>
        <v>1</v>
      </c>
      <c r="H192" s="21">
        <f>SUM(ENERO:DICIEMBRE!H192)</f>
        <v>2</v>
      </c>
      <c r="I192" s="21">
        <f>SUM(ENERO:DICIEMBRE!I192)</f>
        <v>0</v>
      </c>
      <c r="J192" s="21">
        <f>SUM(ENERO:DICIEMBRE!J192)</f>
        <v>3</v>
      </c>
      <c r="K192" s="21">
        <f>SUM(ENERO:DICIEMBRE!K192)</f>
        <v>1</v>
      </c>
      <c r="L192" s="21">
        <f>SUM(ENERO:DICIEMBRE!L192)</f>
        <v>1</v>
      </c>
      <c r="M192" s="21">
        <f>SUM(ENERO:DICIEMBRE!M192)</f>
        <v>2</v>
      </c>
      <c r="N192" s="21">
        <f>SUM(ENERO:DICIEMBRE!N192)</f>
        <v>2</v>
      </c>
      <c r="O192" s="21">
        <f>SUM(ENERO:DICIEMBRE!O192)</f>
        <v>4</v>
      </c>
      <c r="P192" s="21">
        <f>SUM(ENERO:DICIEMBRE!P192)</f>
        <v>11</v>
      </c>
      <c r="Q192" s="21">
        <f>SUM(ENERO:DICIEMBRE!Q192)</f>
        <v>5</v>
      </c>
      <c r="R192" s="21">
        <f>SUM(ENERO:DICIEMBRE!R192)</f>
        <v>20</v>
      </c>
      <c r="S192" s="21">
        <f>SUM(ENERO:DICIEMBRE!S192)</f>
        <v>6</v>
      </c>
      <c r="T192" s="21">
        <f>SUM(ENERO:DICIEMBRE!T192)</f>
        <v>8</v>
      </c>
      <c r="U192" s="21">
        <f>SUM(ENERO:DICIEMBRE!U192)</f>
        <v>7</v>
      </c>
      <c r="V192" s="21">
        <f>SUM(ENERO:DICIEMBRE!V192)</f>
        <v>23</v>
      </c>
      <c r="W192" s="21">
        <f>SUM(ENERO:DICIEMBRE!W192)</f>
        <v>13</v>
      </c>
      <c r="X192" s="21">
        <f>SUM(ENERO:DICIEMBRE!X192)</f>
        <v>13</v>
      </c>
      <c r="Y192" s="21">
        <f>SUM(ENERO:DICIEMBRE!Y192)</f>
        <v>7</v>
      </c>
      <c r="Z192" s="21">
        <f>SUM(ENERO:DICIEMBRE!Z192)</f>
        <v>23</v>
      </c>
      <c r="AA192" s="21">
        <f>SUM(ENERO:DICIEMBRE!AA192)</f>
        <v>19</v>
      </c>
      <c r="AB192" s="21">
        <f>SUM(ENERO:DICIEMBRE!AB192)</f>
        <v>11</v>
      </c>
      <c r="AC192" s="21">
        <f>SUM(ENERO:DICIEMBRE!AC192)</f>
        <v>16</v>
      </c>
      <c r="AD192" s="21">
        <f>SUM(ENERO:DICIEMBRE!AD192)</f>
        <v>14</v>
      </c>
      <c r="AE192" s="21">
        <f>SUM(ENERO:DICIEMBRE!AE192)</f>
        <v>32</v>
      </c>
      <c r="AF192" s="21">
        <f>SUM(ENERO:DICIEMBRE!AF192)</f>
        <v>22</v>
      </c>
      <c r="AG192" s="21">
        <f>SUM(ENERO:DICIEMBRE!AG192)</f>
        <v>22</v>
      </c>
      <c r="AH192" s="21">
        <f>SUM(ENERO:DICIEMBRE!AH192)</f>
        <v>18</v>
      </c>
      <c r="AI192" s="21">
        <f>SUM(ENERO:DICIEMBRE!AI192)</f>
        <v>46</v>
      </c>
      <c r="AJ192" s="21">
        <f>SUM(ENERO:DICIEMBRE!AJ192)</f>
        <v>45</v>
      </c>
      <c r="AK192" s="21">
        <f>SUM(ENERO:DICIEMBRE!AK192)</f>
        <v>46</v>
      </c>
      <c r="AL192" s="21">
        <f>SUM(ENERO:DICIEMBRE!AL192)</f>
        <v>42</v>
      </c>
      <c r="AM192" s="21">
        <f>SUM(ENERO:DICIEMBRE!AM192)</f>
        <v>54</v>
      </c>
      <c r="AN192" s="21">
        <f>SUM(ENERO:DICIEMBRE!AN192)</f>
        <v>39</v>
      </c>
      <c r="AO192" s="21">
        <f>SUM(ENERO:DICIEMBRE!AO192)</f>
        <v>54</v>
      </c>
      <c r="AP192" s="21">
        <f>SUM(ENERO:DICIEMBRE!AP192)</f>
        <v>67</v>
      </c>
      <c r="AQ192" s="21">
        <f>SUM(ENERO:DICIEMBRE!AQ192)</f>
        <v>363</v>
      </c>
      <c r="AR192" s="21">
        <f>SUM(ENERO:DICIEMBRE!AR192)</f>
        <v>125</v>
      </c>
      <c r="AS192" s="21">
        <f>SUM(ENERO:DICIEMBRE!AS192)</f>
        <v>221</v>
      </c>
      <c r="AT192" s="270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293" t="s">
        <v>43</v>
      </c>
      <c r="B193" s="170">
        <f t="shared" ref="B193:AS193" si="21">SUM(B194:B198)</f>
        <v>2831</v>
      </c>
      <c r="C193" s="268">
        <f t="shared" si="21"/>
        <v>1411</v>
      </c>
      <c r="D193" s="269">
        <f t="shared" si="21"/>
        <v>1420</v>
      </c>
      <c r="E193" s="92">
        <f>SUM(E194:E198)</f>
        <v>13</v>
      </c>
      <c r="F193" s="20">
        <f t="shared" si="21"/>
        <v>1</v>
      </c>
      <c r="G193" s="294">
        <f t="shared" si="21"/>
        <v>3</v>
      </c>
      <c r="H193" s="91">
        <f t="shared" si="21"/>
        <v>3</v>
      </c>
      <c r="I193" s="18">
        <f t="shared" si="21"/>
        <v>4</v>
      </c>
      <c r="J193" s="91">
        <f t="shared" si="21"/>
        <v>8</v>
      </c>
      <c r="K193" s="18">
        <f t="shared" si="21"/>
        <v>10</v>
      </c>
      <c r="L193" s="91">
        <f t="shared" si="21"/>
        <v>4</v>
      </c>
      <c r="M193" s="18">
        <f t="shared" si="21"/>
        <v>7</v>
      </c>
      <c r="N193" s="91">
        <f t="shared" si="21"/>
        <v>7</v>
      </c>
      <c r="O193" s="18">
        <f t="shared" si="21"/>
        <v>20</v>
      </c>
      <c r="P193" s="91">
        <f t="shared" si="21"/>
        <v>29</v>
      </c>
      <c r="Q193" s="18">
        <f t="shared" si="21"/>
        <v>21</v>
      </c>
      <c r="R193" s="91">
        <f t="shared" si="21"/>
        <v>39</v>
      </c>
      <c r="S193" s="18">
        <f t="shared" si="21"/>
        <v>40</v>
      </c>
      <c r="T193" s="91">
        <f t="shared" si="21"/>
        <v>41</v>
      </c>
      <c r="U193" s="18">
        <f t="shared" si="21"/>
        <v>42</v>
      </c>
      <c r="V193" s="91">
        <f t="shared" si="21"/>
        <v>48</v>
      </c>
      <c r="W193" s="18">
        <f t="shared" si="21"/>
        <v>56</v>
      </c>
      <c r="X193" s="91">
        <f t="shared" si="21"/>
        <v>67</v>
      </c>
      <c r="Y193" s="18">
        <f t="shared" si="21"/>
        <v>54</v>
      </c>
      <c r="Z193" s="91">
        <f t="shared" si="21"/>
        <v>52</v>
      </c>
      <c r="AA193" s="18">
        <f t="shared" si="21"/>
        <v>91</v>
      </c>
      <c r="AB193" s="91">
        <f t="shared" si="21"/>
        <v>61</v>
      </c>
      <c r="AC193" s="18">
        <f t="shared" si="21"/>
        <v>94</v>
      </c>
      <c r="AD193" s="91">
        <f t="shared" si="21"/>
        <v>77</v>
      </c>
      <c r="AE193" s="18">
        <f t="shared" si="21"/>
        <v>128</v>
      </c>
      <c r="AF193" s="91">
        <f t="shared" si="21"/>
        <v>106</v>
      </c>
      <c r="AG193" s="18">
        <f t="shared" si="21"/>
        <v>143</v>
      </c>
      <c r="AH193" s="91">
        <f t="shared" si="21"/>
        <v>91</v>
      </c>
      <c r="AI193" s="18">
        <f t="shared" si="21"/>
        <v>157</v>
      </c>
      <c r="AJ193" s="91">
        <f t="shared" si="21"/>
        <v>170</v>
      </c>
      <c r="AK193" s="18">
        <f t="shared" si="21"/>
        <v>158</v>
      </c>
      <c r="AL193" s="91">
        <f t="shared" si="21"/>
        <v>155</v>
      </c>
      <c r="AM193" s="18">
        <f t="shared" si="21"/>
        <v>170</v>
      </c>
      <c r="AN193" s="91">
        <f t="shared" si="21"/>
        <v>117</v>
      </c>
      <c r="AO193" s="92">
        <f t="shared" si="21"/>
        <v>200</v>
      </c>
      <c r="AP193" s="93">
        <f t="shared" si="21"/>
        <v>344</v>
      </c>
      <c r="AQ193" s="294">
        <f t="shared" si="21"/>
        <v>1314</v>
      </c>
      <c r="AR193" s="295">
        <f t="shared" si="21"/>
        <v>322</v>
      </c>
      <c r="AS193" s="20">
        <f t="shared" si="21"/>
        <v>1195</v>
      </c>
      <c r="AT193" s="270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296">
        <f>SUM(C194+D194)</f>
        <v>2451</v>
      </c>
      <c r="C194" s="297">
        <f t="shared" ref="C194:D198" si="22">SUM(E194+G194+I194+K194+M194+O194+Q194+S194+U194+W194+Y194+AA194+AC194+AE194+AG194+AI194+AK194+AM194+AO194)</f>
        <v>1213</v>
      </c>
      <c r="D194" s="292">
        <f t="shared" si="22"/>
        <v>1238</v>
      </c>
      <c r="E194" s="21">
        <f>SUM(ENERO:DICIEMBRE!E194)</f>
        <v>12</v>
      </c>
      <c r="F194" s="21">
        <f>SUM(ENERO:DICIEMBRE!F194)</f>
        <v>1</v>
      </c>
      <c r="G194" s="21">
        <f>SUM(ENERO:DICIEMBRE!G194)</f>
        <v>3</v>
      </c>
      <c r="H194" s="21">
        <f>SUM(ENERO:DICIEMBRE!H194)</f>
        <v>3</v>
      </c>
      <c r="I194" s="21">
        <f>SUM(ENERO:DICIEMBRE!I194)</f>
        <v>4</v>
      </c>
      <c r="J194" s="21">
        <f>SUM(ENERO:DICIEMBRE!J194)</f>
        <v>8</v>
      </c>
      <c r="K194" s="21">
        <f>SUM(ENERO:DICIEMBRE!K194)</f>
        <v>10</v>
      </c>
      <c r="L194" s="21">
        <f>SUM(ENERO:DICIEMBRE!L194)</f>
        <v>4</v>
      </c>
      <c r="M194" s="21">
        <f>SUM(ENERO:DICIEMBRE!M194)</f>
        <v>7</v>
      </c>
      <c r="N194" s="21">
        <f>SUM(ENERO:DICIEMBRE!N194)</f>
        <v>7</v>
      </c>
      <c r="O194" s="21">
        <f>SUM(ENERO:DICIEMBRE!O194)</f>
        <v>17</v>
      </c>
      <c r="P194" s="21">
        <f>SUM(ENERO:DICIEMBRE!P194)</f>
        <v>28</v>
      </c>
      <c r="Q194" s="21">
        <f>SUM(ENERO:DICIEMBRE!Q194)</f>
        <v>20</v>
      </c>
      <c r="R194" s="21">
        <f>SUM(ENERO:DICIEMBRE!R194)</f>
        <v>38</v>
      </c>
      <c r="S194" s="21">
        <f>SUM(ENERO:DICIEMBRE!S194)</f>
        <v>37</v>
      </c>
      <c r="T194" s="21">
        <f>SUM(ENERO:DICIEMBRE!T194)</f>
        <v>38</v>
      </c>
      <c r="U194" s="21">
        <f>SUM(ENERO:DICIEMBRE!U194)</f>
        <v>40</v>
      </c>
      <c r="V194" s="21">
        <f>SUM(ENERO:DICIEMBRE!V194)</f>
        <v>45</v>
      </c>
      <c r="W194" s="21">
        <f>SUM(ENERO:DICIEMBRE!W194)</f>
        <v>49</v>
      </c>
      <c r="X194" s="21">
        <f>SUM(ENERO:DICIEMBRE!X194)</f>
        <v>53</v>
      </c>
      <c r="Y194" s="21">
        <f>SUM(ENERO:DICIEMBRE!Y194)</f>
        <v>48</v>
      </c>
      <c r="Z194" s="21">
        <f>SUM(ENERO:DICIEMBRE!Z194)</f>
        <v>42</v>
      </c>
      <c r="AA194" s="21">
        <f>SUM(ENERO:DICIEMBRE!AA194)</f>
        <v>78</v>
      </c>
      <c r="AB194" s="21">
        <f>SUM(ENERO:DICIEMBRE!AB194)</f>
        <v>54</v>
      </c>
      <c r="AC194" s="21">
        <f>SUM(ENERO:DICIEMBRE!AC194)</f>
        <v>78</v>
      </c>
      <c r="AD194" s="21">
        <f>SUM(ENERO:DICIEMBRE!AD194)</f>
        <v>68</v>
      </c>
      <c r="AE194" s="21">
        <f>SUM(ENERO:DICIEMBRE!AE194)</f>
        <v>114</v>
      </c>
      <c r="AF194" s="21">
        <f>SUM(ENERO:DICIEMBRE!AF194)</f>
        <v>90</v>
      </c>
      <c r="AG194" s="21">
        <f>SUM(ENERO:DICIEMBRE!AG194)</f>
        <v>124</v>
      </c>
      <c r="AH194" s="21">
        <f>SUM(ENERO:DICIEMBRE!AH194)</f>
        <v>84</v>
      </c>
      <c r="AI194" s="21">
        <f>SUM(ENERO:DICIEMBRE!AI194)</f>
        <v>131</v>
      </c>
      <c r="AJ194" s="21">
        <f>SUM(ENERO:DICIEMBRE!AJ194)</f>
        <v>150</v>
      </c>
      <c r="AK194" s="21">
        <f>SUM(ENERO:DICIEMBRE!AK194)</f>
        <v>135</v>
      </c>
      <c r="AL194" s="21">
        <f>SUM(ENERO:DICIEMBRE!AL194)</f>
        <v>131</v>
      </c>
      <c r="AM194" s="21">
        <f>SUM(ENERO:DICIEMBRE!AM194)</f>
        <v>143</v>
      </c>
      <c r="AN194" s="21">
        <f>SUM(ENERO:DICIEMBRE!AN194)</f>
        <v>98</v>
      </c>
      <c r="AO194" s="21">
        <f>SUM(ENERO:DICIEMBRE!AO194)</f>
        <v>163</v>
      </c>
      <c r="AP194" s="21">
        <f>SUM(ENERO:DICIEMBRE!AP194)</f>
        <v>296</v>
      </c>
      <c r="AQ194" s="21">
        <f>SUM(ENERO:DICIEMBRE!AQ194)</f>
        <v>1199</v>
      </c>
      <c r="AR194" s="21">
        <f>SUM(ENERO:DICIEMBRE!AR194)</f>
        <v>199</v>
      </c>
      <c r="AS194" s="21">
        <f>SUM(ENERO:DICIEMBRE!AS194)</f>
        <v>1053</v>
      </c>
      <c r="AT194" s="270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6</v>
      </c>
      <c r="C195" s="283">
        <f t="shared" si="22"/>
        <v>5</v>
      </c>
      <c r="D195" s="284">
        <f t="shared" si="22"/>
        <v>1</v>
      </c>
      <c r="E195" s="21">
        <f>SUM(ENERO:DICIEMBRE!E195)</f>
        <v>0</v>
      </c>
      <c r="F195" s="21">
        <f>SUM(ENERO:DICIEMBRE!F195)</f>
        <v>0</v>
      </c>
      <c r="G195" s="21">
        <f>SUM(ENERO:DICIEMBRE!G195)</f>
        <v>0</v>
      </c>
      <c r="H195" s="21">
        <f>SUM(ENERO:DICIEMBRE!H195)</f>
        <v>0</v>
      </c>
      <c r="I195" s="21">
        <f>SUM(ENERO:DICIEMBRE!I195)</f>
        <v>0</v>
      </c>
      <c r="J195" s="21">
        <f>SUM(ENERO:DICIEMBRE!J195)</f>
        <v>0</v>
      </c>
      <c r="K195" s="21">
        <f>SUM(ENERO:DICIEMBRE!K195)</f>
        <v>0</v>
      </c>
      <c r="L195" s="21">
        <f>SUM(ENERO:DICIEMBRE!L195)</f>
        <v>0</v>
      </c>
      <c r="M195" s="21">
        <f>SUM(ENERO:DICIEMBRE!M195)</f>
        <v>0</v>
      </c>
      <c r="N195" s="21">
        <f>SUM(ENERO:DICIEMBRE!N195)</f>
        <v>0</v>
      </c>
      <c r="O195" s="21">
        <f>SUM(ENERO:DICIEMBRE!O195)</f>
        <v>0</v>
      </c>
      <c r="P195" s="21">
        <f>SUM(ENERO:DICIEMBRE!P195)</f>
        <v>0</v>
      </c>
      <c r="Q195" s="21">
        <f>SUM(ENERO:DICIEMBRE!Q195)</f>
        <v>0</v>
      </c>
      <c r="R195" s="21">
        <f>SUM(ENERO:DICIEMBRE!R195)</f>
        <v>0</v>
      </c>
      <c r="S195" s="21">
        <f>SUM(ENERO:DICIEMBRE!S195)</f>
        <v>0</v>
      </c>
      <c r="T195" s="21">
        <f>SUM(ENERO:DICIEMBRE!T195)</f>
        <v>0</v>
      </c>
      <c r="U195" s="21">
        <f>SUM(ENERO:DICIEMBRE!U195)</f>
        <v>0</v>
      </c>
      <c r="V195" s="21">
        <f>SUM(ENERO:DICIEMBRE!V195)</f>
        <v>0</v>
      </c>
      <c r="W195" s="21">
        <f>SUM(ENERO:DICIEMBRE!W195)</f>
        <v>0</v>
      </c>
      <c r="X195" s="21">
        <f>SUM(ENERO:DICIEMBRE!X195)</f>
        <v>0</v>
      </c>
      <c r="Y195" s="21">
        <f>SUM(ENERO:DICIEMBRE!Y195)</f>
        <v>0</v>
      </c>
      <c r="Z195" s="21">
        <f>SUM(ENERO:DICIEMBRE!Z195)</f>
        <v>0</v>
      </c>
      <c r="AA195" s="21">
        <f>SUM(ENERO:DICIEMBRE!AA195)</f>
        <v>0</v>
      </c>
      <c r="AB195" s="21">
        <f>SUM(ENERO:DICIEMBRE!AB195)</f>
        <v>0</v>
      </c>
      <c r="AC195" s="21">
        <f>SUM(ENERO:DICIEMBRE!AC195)</f>
        <v>0</v>
      </c>
      <c r="AD195" s="21">
        <f>SUM(ENERO:DICIEMBRE!AD195)</f>
        <v>0</v>
      </c>
      <c r="AE195" s="21">
        <f>SUM(ENERO:DICIEMBRE!AE195)</f>
        <v>0</v>
      </c>
      <c r="AF195" s="21">
        <f>SUM(ENERO:DICIEMBRE!AF195)</f>
        <v>0</v>
      </c>
      <c r="AG195" s="21">
        <f>SUM(ENERO:DICIEMBRE!AG195)</f>
        <v>0</v>
      </c>
      <c r="AH195" s="21">
        <f>SUM(ENERO:DICIEMBRE!AH195)</f>
        <v>0</v>
      </c>
      <c r="AI195" s="21">
        <f>SUM(ENERO:DICIEMBRE!AI195)</f>
        <v>2</v>
      </c>
      <c r="AJ195" s="21">
        <f>SUM(ENERO:DICIEMBRE!AJ195)</f>
        <v>0</v>
      </c>
      <c r="AK195" s="21">
        <f>SUM(ENERO:DICIEMBRE!AK195)</f>
        <v>1</v>
      </c>
      <c r="AL195" s="21">
        <f>SUM(ENERO:DICIEMBRE!AL195)</f>
        <v>0</v>
      </c>
      <c r="AM195" s="21">
        <f>SUM(ENERO:DICIEMBRE!AM195)</f>
        <v>1</v>
      </c>
      <c r="AN195" s="21">
        <f>SUM(ENERO:DICIEMBRE!AN195)</f>
        <v>0</v>
      </c>
      <c r="AO195" s="21">
        <f>SUM(ENERO:DICIEMBRE!AO195)</f>
        <v>1</v>
      </c>
      <c r="AP195" s="21">
        <f>SUM(ENERO:DICIEMBRE!AP195)</f>
        <v>1</v>
      </c>
      <c r="AQ195" s="21">
        <f>SUM(ENERO:DICIEMBRE!AQ195)</f>
        <v>0</v>
      </c>
      <c r="AR195" s="21">
        <f>SUM(ENERO:DICIEMBRE!AR195)</f>
        <v>1</v>
      </c>
      <c r="AS195" s="21">
        <f>SUM(ENERO:DICIEMBRE!AS195)</f>
        <v>5</v>
      </c>
      <c r="AT195" s="270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244</v>
      </c>
      <c r="C196" s="283">
        <f t="shared" si="22"/>
        <v>125</v>
      </c>
      <c r="D196" s="284">
        <f t="shared" si="22"/>
        <v>119</v>
      </c>
      <c r="E196" s="21">
        <f>SUM(ENERO:DICIEMBRE!E196)</f>
        <v>0</v>
      </c>
      <c r="F196" s="21">
        <f>SUM(ENERO:DICIEMBRE!F196)</f>
        <v>0</v>
      </c>
      <c r="G196" s="21">
        <f>SUM(ENERO:DICIEMBRE!G196)</f>
        <v>0</v>
      </c>
      <c r="H196" s="21">
        <f>SUM(ENERO:DICIEMBRE!H196)</f>
        <v>0</v>
      </c>
      <c r="I196" s="21">
        <f>SUM(ENERO:DICIEMBRE!I196)</f>
        <v>0</v>
      </c>
      <c r="J196" s="21">
        <f>SUM(ENERO:DICIEMBRE!J196)</f>
        <v>0</v>
      </c>
      <c r="K196" s="21">
        <f>SUM(ENERO:DICIEMBRE!K196)</f>
        <v>0</v>
      </c>
      <c r="L196" s="21">
        <f>SUM(ENERO:DICIEMBRE!L196)</f>
        <v>0</v>
      </c>
      <c r="M196" s="21">
        <f>SUM(ENERO:DICIEMBRE!M196)</f>
        <v>0</v>
      </c>
      <c r="N196" s="21">
        <f>SUM(ENERO:DICIEMBRE!N196)</f>
        <v>0</v>
      </c>
      <c r="O196" s="21">
        <f>SUM(ENERO:DICIEMBRE!O196)</f>
        <v>0</v>
      </c>
      <c r="P196" s="21">
        <f>SUM(ENERO:DICIEMBRE!P196)</f>
        <v>0</v>
      </c>
      <c r="Q196" s="21">
        <f>SUM(ENERO:DICIEMBRE!Q196)</f>
        <v>1</v>
      </c>
      <c r="R196" s="21">
        <f>SUM(ENERO:DICIEMBRE!R196)</f>
        <v>0</v>
      </c>
      <c r="S196" s="21">
        <f>SUM(ENERO:DICIEMBRE!S196)</f>
        <v>0</v>
      </c>
      <c r="T196" s="21">
        <f>SUM(ENERO:DICIEMBRE!T196)</f>
        <v>1</v>
      </c>
      <c r="U196" s="21">
        <f>SUM(ENERO:DICIEMBRE!U196)</f>
        <v>0</v>
      </c>
      <c r="V196" s="21">
        <f>SUM(ENERO:DICIEMBRE!V196)</f>
        <v>1</v>
      </c>
      <c r="W196" s="21">
        <f>SUM(ENERO:DICIEMBRE!W196)</f>
        <v>4</v>
      </c>
      <c r="X196" s="21">
        <f>SUM(ENERO:DICIEMBRE!X196)</f>
        <v>7</v>
      </c>
      <c r="Y196" s="21">
        <f>SUM(ENERO:DICIEMBRE!Y196)</f>
        <v>1</v>
      </c>
      <c r="Z196" s="21">
        <f>SUM(ENERO:DICIEMBRE!Z196)</f>
        <v>4</v>
      </c>
      <c r="AA196" s="21">
        <f>SUM(ENERO:DICIEMBRE!AA196)</f>
        <v>6</v>
      </c>
      <c r="AB196" s="21">
        <f>SUM(ENERO:DICIEMBRE!AB196)</f>
        <v>3</v>
      </c>
      <c r="AC196" s="21">
        <f>SUM(ENERO:DICIEMBRE!AC196)</f>
        <v>6</v>
      </c>
      <c r="AD196" s="21">
        <f>SUM(ENERO:DICIEMBRE!AD196)</f>
        <v>4</v>
      </c>
      <c r="AE196" s="21">
        <f>SUM(ENERO:DICIEMBRE!AE196)</f>
        <v>9</v>
      </c>
      <c r="AF196" s="21">
        <f>SUM(ENERO:DICIEMBRE!AF196)</f>
        <v>14</v>
      </c>
      <c r="AG196" s="21">
        <f>SUM(ENERO:DICIEMBRE!AG196)</f>
        <v>16</v>
      </c>
      <c r="AH196" s="21">
        <f>SUM(ENERO:DICIEMBRE!AH196)</f>
        <v>5</v>
      </c>
      <c r="AI196" s="21">
        <f>SUM(ENERO:DICIEMBRE!AI196)</f>
        <v>18</v>
      </c>
      <c r="AJ196" s="21">
        <f>SUM(ENERO:DICIEMBRE!AJ196)</f>
        <v>14</v>
      </c>
      <c r="AK196" s="21">
        <f>SUM(ENERO:DICIEMBRE!AK196)</f>
        <v>17</v>
      </c>
      <c r="AL196" s="21">
        <f>SUM(ENERO:DICIEMBRE!AL196)</f>
        <v>15</v>
      </c>
      <c r="AM196" s="21">
        <f>SUM(ENERO:DICIEMBRE!AM196)</f>
        <v>19</v>
      </c>
      <c r="AN196" s="21">
        <f>SUM(ENERO:DICIEMBRE!AN196)</f>
        <v>13</v>
      </c>
      <c r="AO196" s="21">
        <f>SUM(ENERO:DICIEMBRE!AO196)</f>
        <v>28</v>
      </c>
      <c r="AP196" s="21">
        <f>SUM(ENERO:DICIEMBRE!AP196)</f>
        <v>38</v>
      </c>
      <c r="AQ196" s="21">
        <f>SUM(ENERO:DICIEMBRE!AQ196)</f>
        <v>52</v>
      </c>
      <c r="AR196" s="21">
        <f>SUM(ENERO:DICIEMBRE!AR196)</f>
        <v>100</v>
      </c>
      <c r="AS196" s="21">
        <f>SUM(ENERO:DICIEMBRE!AS196)</f>
        <v>92</v>
      </c>
      <c r="AT196" s="270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2</v>
      </c>
      <c r="C197" s="283">
        <f t="shared" si="22"/>
        <v>2</v>
      </c>
      <c r="D197" s="300">
        <f t="shared" si="22"/>
        <v>0</v>
      </c>
      <c r="E197" s="21">
        <f>SUM(ENERO:DICIEMBRE!E197)</f>
        <v>0</v>
      </c>
      <c r="F197" s="21">
        <f>SUM(ENERO:DICIEMBRE!F197)</f>
        <v>0</v>
      </c>
      <c r="G197" s="21">
        <f>SUM(ENERO:DICIEMBRE!G197)</f>
        <v>0</v>
      </c>
      <c r="H197" s="21">
        <f>SUM(ENERO:DICIEMBRE!H197)</f>
        <v>0</v>
      </c>
      <c r="I197" s="21">
        <f>SUM(ENERO:DICIEMBRE!I197)</f>
        <v>0</v>
      </c>
      <c r="J197" s="21">
        <f>SUM(ENERO:DICIEMBRE!J197)</f>
        <v>0</v>
      </c>
      <c r="K197" s="21">
        <f>SUM(ENERO:DICIEMBRE!K197)</f>
        <v>0</v>
      </c>
      <c r="L197" s="21">
        <f>SUM(ENERO:DICIEMBRE!L197)</f>
        <v>0</v>
      </c>
      <c r="M197" s="21">
        <f>SUM(ENERO:DICIEMBRE!M197)</f>
        <v>0</v>
      </c>
      <c r="N197" s="21">
        <f>SUM(ENERO:DICIEMBRE!N197)</f>
        <v>0</v>
      </c>
      <c r="O197" s="21">
        <f>SUM(ENERO:DICIEMBRE!O197)</f>
        <v>0</v>
      </c>
      <c r="P197" s="21">
        <f>SUM(ENERO:DICIEMBRE!P197)</f>
        <v>0</v>
      </c>
      <c r="Q197" s="21">
        <f>SUM(ENERO:DICIEMBRE!Q197)</f>
        <v>0</v>
      </c>
      <c r="R197" s="21">
        <f>SUM(ENERO:DICIEMBRE!R197)</f>
        <v>0</v>
      </c>
      <c r="S197" s="21">
        <f>SUM(ENERO:DICIEMBRE!S197)</f>
        <v>0</v>
      </c>
      <c r="T197" s="21">
        <f>SUM(ENERO:DICIEMBRE!T197)</f>
        <v>0</v>
      </c>
      <c r="U197" s="21">
        <f>SUM(ENERO:DICIEMBRE!U197)</f>
        <v>0</v>
      </c>
      <c r="V197" s="21">
        <f>SUM(ENERO:DICIEMBRE!V197)</f>
        <v>0</v>
      </c>
      <c r="W197" s="21">
        <f>SUM(ENERO:DICIEMBRE!W197)</f>
        <v>0</v>
      </c>
      <c r="X197" s="21">
        <f>SUM(ENERO:DICIEMBRE!X197)</f>
        <v>0</v>
      </c>
      <c r="Y197" s="21">
        <f>SUM(ENERO:DICIEMBRE!Y197)</f>
        <v>0</v>
      </c>
      <c r="Z197" s="21">
        <f>SUM(ENERO:DICIEMBRE!Z197)</f>
        <v>0</v>
      </c>
      <c r="AA197" s="21">
        <f>SUM(ENERO:DICIEMBRE!AA197)</f>
        <v>0</v>
      </c>
      <c r="AB197" s="21">
        <f>SUM(ENERO:DICIEMBRE!AB197)</f>
        <v>0</v>
      </c>
      <c r="AC197" s="21">
        <f>SUM(ENERO:DICIEMBRE!AC197)</f>
        <v>0</v>
      </c>
      <c r="AD197" s="21">
        <f>SUM(ENERO:DICIEMBRE!AD197)</f>
        <v>0</v>
      </c>
      <c r="AE197" s="21">
        <f>SUM(ENERO:DICIEMBRE!AE197)</f>
        <v>0</v>
      </c>
      <c r="AF197" s="21">
        <f>SUM(ENERO:DICIEMBRE!AF197)</f>
        <v>0</v>
      </c>
      <c r="AG197" s="21">
        <f>SUM(ENERO:DICIEMBRE!AG197)</f>
        <v>0</v>
      </c>
      <c r="AH197" s="21">
        <f>SUM(ENERO:DICIEMBRE!AH197)</f>
        <v>0</v>
      </c>
      <c r="AI197" s="21">
        <f>SUM(ENERO:DICIEMBRE!AI197)</f>
        <v>1</v>
      </c>
      <c r="AJ197" s="21">
        <f>SUM(ENERO:DICIEMBRE!AJ197)</f>
        <v>0</v>
      </c>
      <c r="AK197" s="21">
        <f>SUM(ENERO:DICIEMBRE!AK197)</f>
        <v>0</v>
      </c>
      <c r="AL197" s="21">
        <f>SUM(ENERO:DICIEMBRE!AL197)</f>
        <v>0</v>
      </c>
      <c r="AM197" s="21">
        <f>SUM(ENERO:DICIEMBRE!AM197)</f>
        <v>0</v>
      </c>
      <c r="AN197" s="21">
        <f>SUM(ENERO:DICIEMBRE!AN197)</f>
        <v>0</v>
      </c>
      <c r="AO197" s="21">
        <f>SUM(ENERO:DICIEMBRE!AO197)</f>
        <v>1</v>
      </c>
      <c r="AP197" s="21">
        <f>SUM(ENERO:DICIEMBRE!AP197)</f>
        <v>0</v>
      </c>
      <c r="AQ197" s="21">
        <f>SUM(ENERO:DICIEMBRE!AQ197)</f>
        <v>1</v>
      </c>
      <c r="AR197" s="21">
        <f>SUM(ENERO:DICIEMBRE!AR197)</f>
        <v>0</v>
      </c>
      <c r="AS197" s="21">
        <f>SUM(ENERO:DICIEMBRE!AS197)</f>
        <v>1</v>
      </c>
      <c r="AT197" s="270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301" t="s">
        <v>66</v>
      </c>
      <c r="B198" s="302">
        <f>SUM(C198+D198)</f>
        <v>128</v>
      </c>
      <c r="C198" s="303">
        <f t="shared" si="22"/>
        <v>66</v>
      </c>
      <c r="D198" s="304">
        <f t="shared" si="22"/>
        <v>62</v>
      </c>
      <c r="E198" s="21">
        <f>SUM(ENERO:DICIEMBRE!E198)</f>
        <v>1</v>
      </c>
      <c r="F198" s="21">
        <f>SUM(ENERO:DICIEMBRE!F198)</f>
        <v>0</v>
      </c>
      <c r="G198" s="21">
        <f>SUM(ENERO:DICIEMBRE!G198)</f>
        <v>0</v>
      </c>
      <c r="H198" s="21">
        <f>SUM(ENERO:DICIEMBRE!H198)</f>
        <v>0</v>
      </c>
      <c r="I198" s="21">
        <f>SUM(ENERO:DICIEMBRE!I198)</f>
        <v>0</v>
      </c>
      <c r="J198" s="21">
        <f>SUM(ENERO:DICIEMBRE!J198)</f>
        <v>0</v>
      </c>
      <c r="K198" s="21">
        <f>SUM(ENERO:DICIEMBRE!K198)</f>
        <v>0</v>
      </c>
      <c r="L198" s="21">
        <f>SUM(ENERO:DICIEMBRE!L198)</f>
        <v>0</v>
      </c>
      <c r="M198" s="21">
        <f>SUM(ENERO:DICIEMBRE!M198)</f>
        <v>0</v>
      </c>
      <c r="N198" s="21">
        <f>SUM(ENERO:DICIEMBRE!N198)</f>
        <v>0</v>
      </c>
      <c r="O198" s="21">
        <f>SUM(ENERO:DICIEMBRE!O198)</f>
        <v>3</v>
      </c>
      <c r="P198" s="21">
        <f>SUM(ENERO:DICIEMBRE!P198)</f>
        <v>1</v>
      </c>
      <c r="Q198" s="21">
        <f>SUM(ENERO:DICIEMBRE!Q198)</f>
        <v>0</v>
      </c>
      <c r="R198" s="21">
        <f>SUM(ENERO:DICIEMBRE!R198)</f>
        <v>1</v>
      </c>
      <c r="S198" s="21">
        <f>SUM(ENERO:DICIEMBRE!S198)</f>
        <v>3</v>
      </c>
      <c r="T198" s="21">
        <f>SUM(ENERO:DICIEMBRE!T198)</f>
        <v>2</v>
      </c>
      <c r="U198" s="21">
        <f>SUM(ENERO:DICIEMBRE!U198)</f>
        <v>2</v>
      </c>
      <c r="V198" s="21">
        <f>SUM(ENERO:DICIEMBRE!V198)</f>
        <v>2</v>
      </c>
      <c r="W198" s="21">
        <f>SUM(ENERO:DICIEMBRE!W198)</f>
        <v>3</v>
      </c>
      <c r="X198" s="21">
        <f>SUM(ENERO:DICIEMBRE!X198)</f>
        <v>7</v>
      </c>
      <c r="Y198" s="21">
        <f>SUM(ENERO:DICIEMBRE!Y198)</f>
        <v>5</v>
      </c>
      <c r="Z198" s="21">
        <f>SUM(ENERO:DICIEMBRE!Z198)</f>
        <v>6</v>
      </c>
      <c r="AA198" s="21">
        <f>SUM(ENERO:DICIEMBRE!AA198)</f>
        <v>7</v>
      </c>
      <c r="AB198" s="21">
        <f>SUM(ENERO:DICIEMBRE!AB198)</f>
        <v>4</v>
      </c>
      <c r="AC198" s="21">
        <f>SUM(ENERO:DICIEMBRE!AC198)</f>
        <v>10</v>
      </c>
      <c r="AD198" s="21">
        <f>SUM(ENERO:DICIEMBRE!AD198)</f>
        <v>5</v>
      </c>
      <c r="AE198" s="21">
        <f>SUM(ENERO:DICIEMBRE!AE198)</f>
        <v>5</v>
      </c>
      <c r="AF198" s="21">
        <f>SUM(ENERO:DICIEMBRE!AF198)</f>
        <v>2</v>
      </c>
      <c r="AG198" s="21">
        <f>SUM(ENERO:DICIEMBRE!AG198)</f>
        <v>3</v>
      </c>
      <c r="AH198" s="21">
        <f>SUM(ENERO:DICIEMBRE!AH198)</f>
        <v>2</v>
      </c>
      <c r="AI198" s="21">
        <f>SUM(ENERO:DICIEMBRE!AI198)</f>
        <v>5</v>
      </c>
      <c r="AJ198" s="21">
        <f>SUM(ENERO:DICIEMBRE!AJ198)</f>
        <v>6</v>
      </c>
      <c r="AK198" s="21">
        <f>SUM(ENERO:DICIEMBRE!AK198)</f>
        <v>5</v>
      </c>
      <c r="AL198" s="21">
        <f>SUM(ENERO:DICIEMBRE!AL198)</f>
        <v>9</v>
      </c>
      <c r="AM198" s="21">
        <f>SUM(ENERO:DICIEMBRE!AM198)</f>
        <v>7</v>
      </c>
      <c r="AN198" s="21">
        <f>SUM(ENERO:DICIEMBRE!AN198)</f>
        <v>6</v>
      </c>
      <c r="AO198" s="21">
        <f>SUM(ENERO:DICIEMBRE!AO198)</f>
        <v>7</v>
      </c>
      <c r="AP198" s="21">
        <f>SUM(ENERO:DICIEMBRE!AP198)</f>
        <v>9</v>
      </c>
      <c r="AQ198" s="21">
        <f>SUM(ENERO:DICIEMBRE!AQ198)</f>
        <v>62</v>
      </c>
      <c r="AR198" s="21">
        <f>SUM(ENERO:DICIEMBRE!AR198)</f>
        <v>22</v>
      </c>
      <c r="AS198" s="21">
        <f>SUM(ENERO:DICIEMBRE!AS198)</f>
        <v>44</v>
      </c>
      <c r="AT198" s="270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462"/>
      <c r="B201" s="1465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463"/>
      <c r="B202" s="174" t="s">
        <v>32</v>
      </c>
      <c r="C202" s="113" t="s">
        <v>33</v>
      </c>
      <c r="D202" s="15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296">
        <f t="shared" ref="B203:B208" si="23">SUM(C203+D203)</f>
        <v>3914</v>
      </c>
      <c r="C203" s="21">
        <f>SUM(ENERO:DICIEMBRE!C203)</f>
        <v>1950</v>
      </c>
      <c r="D203" s="21">
        <f>SUM(ENERO:DICIEMBRE!D203)</f>
        <v>1964</v>
      </c>
      <c r="E203" s="270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507</v>
      </c>
      <c r="C204" s="21">
        <f>SUM(ENERO:DICIEMBRE!C204)</f>
        <v>282</v>
      </c>
      <c r="D204" s="21">
        <f>SUM(ENERO:DICIEMBRE!D204)</f>
        <v>225</v>
      </c>
      <c r="E204" s="270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190</v>
      </c>
      <c r="C205" s="21">
        <f>SUM(ENERO:DICIEMBRE!C205)</f>
        <v>97</v>
      </c>
      <c r="D205" s="21">
        <f>SUM(ENERO:DICIEMBRE!D205)</f>
        <v>93</v>
      </c>
      <c r="E205" s="270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36</v>
      </c>
      <c r="C206" s="21">
        <f>SUM(ENERO:DICIEMBRE!C206)</f>
        <v>16</v>
      </c>
      <c r="D206" s="21">
        <f>SUM(ENERO:DICIEMBRE!D206)</f>
        <v>20</v>
      </c>
      <c r="E206" s="270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21">
        <f>SUM(ENERO:DICIEMBRE!C207)</f>
        <v>0</v>
      </c>
      <c r="D207" s="21">
        <f>SUM(ENERO:DICIEMBRE!D207)</f>
        <v>0</v>
      </c>
      <c r="E207" s="270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">
        <f>SUM(ENERO:DICIEMBRE!C208)</f>
        <v>0</v>
      </c>
      <c r="D208" s="21">
        <f>SUM(ENERO:DICIEMBRE!D208)</f>
        <v>0</v>
      </c>
      <c r="E208" s="270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271" t="s">
        <v>5</v>
      </c>
      <c r="B209" s="295">
        <f>SUM(B203:B208)</f>
        <v>4647</v>
      </c>
      <c r="C209" s="309">
        <f>SUM(C203:C208)</f>
        <v>2345</v>
      </c>
      <c r="D209" s="310">
        <f>SUM(D203:D208)</f>
        <v>2302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74" t="s">
        <v>80</v>
      </c>
      <c r="B211" s="213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21">
        <f>SUM(ENERO:DICIEMBRE!B212)</f>
        <v>9968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21">
        <f>SUM(ENERO:DICIEMBRE!B213)</f>
        <v>648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21">
        <f>SUM(ENERO:DICIEMBRE!B214)</f>
        <v>215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21">
        <f>SUM(ENERO:DICIEMBRE!B215)</f>
        <v>184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21">
        <f>SUM(ENERO:DICIEMBRE!B216)</f>
        <v>0</v>
      </c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267" t="s">
        <v>5</v>
      </c>
      <c r="B217" s="250">
        <f>SUM(B212:B216)</f>
        <v>11015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74" t="s">
        <v>80</v>
      </c>
      <c r="B219" s="175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21">
        <f>SUM(ENERO:DICIEMBRE!B220)</f>
        <v>33912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21">
        <f>SUM(ENERO:DICIEMBRE!B221)</f>
        <v>1985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21">
        <f>SUM(ENERO:DICIEMBRE!B222)</f>
        <v>744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21">
        <f>SUM(ENERO:DICIEMBRE!B223)</f>
        <v>360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267" t="s">
        <v>5</v>
      </c>
      <c r="B224" s="250">
        <f>SUM(B220:B223)</f>
        <v>37001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74" t="s">
        <v>196</v>
      </c>
      <c r="B226" s="175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21">
        <f>SUM(ENERO:DICIEMBRE!B227)</f>
        <v>0</v>
      </c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21">
        <f>SUM(ENERO:DICIEMBRE!B228)</f>
        <v>0</v>
      </c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21">
        <f>SUM(ENERO:DICIEMBRE!B229)</f>
        <v>0</v>
      </c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315" t="s">
        <v>91</v>
      </c>
      <c r="B231" s="175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21">
        <f>SUM(ENERO:DICIEMBRE!B232)</f>
        <v>35143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21">
        <f>SUM(ENERO:DICIEMBRE!B233)</f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21">
        <f>SUM(ENERO:DICIEMBRE!B234)</f>
        <v>627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21">
        <f>SUM(ENERO:DICIEMBRE!B235)</f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21">
        <f>SUM(ENERO:DICIEMBRE!B236)</f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21">
        <f>SUM(ENERO:DICIEMBRE!B237)</f>
        <v>15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21">
        <f>SUM(ENERO:DICIEMBRE!B238)</f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21">
        <f>SUM(ENERO:DICIEMBRE!B239)</f>
        <v>24891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21">
        <f>SUM(ENERO:DICIEMBRE!B240)</f>
        <v>114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21">
        <f>SUM(ENERO:DICIEMBRE!B241)</f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21">
        <f>SUM(ENERO:DICIEMBRE!B242)</f>
        <v>355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21">
        <f>SUM(ENERO:DICIEMBRE!B243)</f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21">
        <f>SUM(ENERO:DICIEMBRE!B244)</f>
        <v>147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21">
        <f>SUM(ENERO:DICIEMBRE!B245)</f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21">
        <f>SUM(ENERO:DICIEMBRE!B246)</f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21">
        <f>SUM(ENERO:DICIEMBRE!B247)</f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21">
        <f>SUM(ENERO:DICIEMBRE!B248)</f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21">
        <f>SUM(ENERO:DICIEMBRE!B249)</f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21">
        <f>SUM(ENERO:DICIEMBRE!B250)</f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21">
        <f>SUM(ENERO:DICIEMBRE!B251)</f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21">
        <f>SUM(ENERO:DICIEMBRE!B252)</f>
        <v>1192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21">
        <f>SUM(ENERO:DICIEMBRE!B253)</f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21">
        <f>SUM(ENERO:DICIEMBRE!B254)</f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21">
        <f>SUM(ENERO:DICIEMBRE!B255)</f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21">
        <f>SUM(ENERO:DICIEMBRE!B256)</f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21">
        <f>SUM(ENERO:DICIEMBRE!B257)</f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21">
        <f>SUM(ENERO:DICIEMBRE!B258)</f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21">
        <f>SUM(ENERO:DICIEMBRE!B259)</f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21">
        <f>SUM(ENERO:DICIEMBRE!B260)</f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21">
        <f>SUM(ENERO:DICIEMBRE!B261)</f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21">
        <f>SUM(ENERO:DICIEMBRE!B262)</f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21">
        <f>SUM(ENERO:DICIEMBRE!B263)</f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21">
        <f>SUM(ENERO:DICIEMBRE!B264)</f>
        <v>30275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21">
        <f>SUM(ENERO:DICIEMBRE!B265)</f>
        <v>49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271" t="s">
        <v>5</v>
      </c>
      <c r="B266" s="220">
        <f>SUM(B232:B265)</f>
        <v>92808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455" t="s">
        <v>166</v>
      </c>
      <c r="D269" s="1456"/>
      <c r="E269" s="1456"/>
      <c r="F269" s="1456"/>
      <c r="G269" s="1456"/>
      <c r="H269" s="1456"/>
      <c r="I269" s="1456"/>
      <c r="J269" s="1456"/>
      <c r="K269" s="1456"/>
      <c r="L269" s="1456"/>
      <c r="M269" s="1456"/>
      <c r="N269" s="1456"/>
      <c r="O269" s="1456"/>
      <c r="P269" s="1456"/>
      <c r="Q269" s="1456"/>
      <c r="R269" s="1456"/>
      <c r="S269" s="1456"/>
      <c r="T269" s="1456"/>
      <c r="U269" s="1457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459"/>
      <c r="B270" s="1454"/>
      <c r="C270" s="318" t="s">
        <v>8</v>
      </c>
      <c r="D270" s="319" t="s">
        <v>9</v>
      </c>
      <c r="E270" s="320" t="s">
        <v>10</v>
      </c>
      <c r="F270" s="320" t="s">
        <v>11</v>
      </c>
      <c r="G270" s="320" t="s">
        <v>12</v>
      </c>
      <c r="H270" s="319" t="s">
        <v>13</v>
      </c>
      <c r="I270" s="319" t="s">
        <v>14</v>
      </c>
      <c r="J270" s="319" t="s">
        <v>15</v>
      </c>
      <c r="K270" s="319" t="s">
        <v>16</v>
      </c>
      <c r="L270" s="319" t="s">
        <v>17</v>
      </c>
      <c r="M270" s="319" t="s">
        <v>18</v>
      </c>
      <c r="N270" s="319" t="s">
        <v>19</v>
      </c>
      <c r="O270" s="319" t="s">
        <v>20</v>
      </c>
      <c r="P270" s="319" t="s">
        <v>21</v>
      </c>
      <c r="Q270" s="319" t="s">
        <v>22</v>
      </c>
      <c r="R270" s="319" t="s">
        <v>23</v>
      </c>
      <c r="S270" s="319" t="s">
        <v>24</v>
      </c>
      <c r="T270" s="319" t="s">
        <v>25</v>
      </c>
      <c r="U270" s="321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323"/>
      <c r="C271" s="318"/>
      <c r="D271" s="319"/>
      <c r="E271" s="319"/>
      <c r="F271" s="319"/>
      <c r="G271" s="319"/>
      <c r="H271" s="319"/>
      <c r="I271" s="319"/>
      <c r="J271" s="319"/>
      <c r="K271" s="319"/>
      <c r="L271" s="319"/>
      <c r="M271" s="319"/>
      <c r="N271" s="319"/>
      <c r="O271" s="319"/>
      <c r="P271" s="319"/>
      <c r="Q271" s="319"/>
      <c r="R271" s="319"/>
      <c r="S271" s="319"/>
      <c r="T271" s="319"/>
      <c r="U271" s="324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327" t="s">
        <v>214</v>
      </c>
      <c r="B272" s="328">
        <f>SUM(C272:U272)</f>
        <v>282</v>
      </c>
      <c r="C272" s="21">
        <f>SUM(ENERO:DICIEMBRE!C272)</f>
        <v>0</v>
      </c>
      <c r="D272" s="21">
        <f>SUM(ENERO:DICIEMBRE!D272)</f>
        <v>0</v>
      </c>
      <c r="E272" s="21">
        <f>SUM(ENERO:DICIEMBRE!E272)</f>
        <v>0</v>
      </c>
      <c r="F272" s="21">
        <f>SUM(ENERO:DICIEMBRE!F272)</f>
        <v>0</v>
      </c>
      <c r="G272" s="21">
        <f>SUM(ENERO:DICIEMBRE!G272)</f>
        <v>0</v>
      </c>
      <c r="H272" s="21">
        <f>SUM(ENERO:DICIEMBRE!H272)</f>
        <v>0</v>
      </c>
      <c r="I272" s="21">
        <f>SUM(ENERO:DICIEMBRE!I272)</f>
        <v>0</v>
      </c>
      <c r="J272" s="21">
        <f>SUM(ENERO:DICIEMBRE!J272)</f>
        <v>0</v>
      </c>
      <c r="K272" s="21">
        <f>SUM(ENERO:DICIEMBRE!K272)</f>
        <v>1</v>
      </c>
      <c r="L272" s="21">
        <f>SUM(ENERO:DICIEMBRE!L272)</f>
        <v>0</v>
      </c>
      <c r="M272" s="21">
        <f>SUM(ENERO:DICIEMBRE!M272)</f>
        <v>0</v>
      </c>
      <c r="N272" s="21">
        <f>SUM(ENERO:DICIEMBRE!N272)</f>
        <v>5</v>
      </c>
      <c r="O272" s="21">
        <f>SUM(ENERO:DICIEMBRE!O272)</f>
        <v>10</v>
      </c>
      <c r="P272" s="21">
        <f>SUM(ENERO:DICIEMBRE!P272)</f>
        <v>9</v>
      </c>
      <c r="Q272" s="21">
        <f>SUM(ENERO:DICIEMBRE!Q272)</f>
        <v>10</v>
      </c>
      <c r="R272" s="21">
        <f>SUM(ENERO:DICIEMBRE!R272)</f>
        <v>49</v>
      </c>
      <c r="S272" s="21">
        <f>SUM(ENERO:DICIEMBRE!S272)</f>
        <v>47</v>
      </c>
      <c r="T272" s="21">
        <f>SUM(ENERO:DICIEMBRE!T272)</f>
        <v>58</v>
      </c>
      <c r="U272" s="21">
        <f>SUM(ENERO:DICIEMBRE!U272)</f>
        <v>93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455" t="s">
        <v>166</v>
      </c>
      <c r="D274" s="1456"/>
      <c r="E274" s="1456"/>
      <c r="F274" s="1456"/>
      <c r="G274" s="1456"/>
      <c r="H274" s="1456"/>
      <c r="I274" s="1456"/>
      <c r="J274" s="1456"/>
      <c r="K274" s="1456"/>
      <c r="L274" s="1456"/>
      <c r="M274" s="1456"/>
      <c r="N274" s="1456"/>
      <c r="O274" s="1456"/>
      <c r="P274" s="1456"/>
      <c r="Q274" s="1456"/>
      <c r="R274" s="1456"/>
      <c r="S274" s="1456"/>
      <c r="T274" s="1456"/>
      <c r="U274" s="1457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454"/>
      <c r="C275" s="318" t="s">
        <v>8</v>
      </c>
      <c r="D275" s="319" t="s">
        <v>9</v>
      </c>
      <c r="E275" s="320" t="s">
        <v>10</v>
      </c>
      <c r="F275" s="320" t="s">
        <v>11</v>
      </c>
      <c r="G275" s="320" t="s">
        <v>12</v>
      </c>
      <c r="H275" s="319" t="s">
        <v>13</v>
      </c>
      <c r="I275" s="319" t="s">
        <v>14</v>
      </c>
      <c r="J275" s="319" t="s">
        <v>15</v>
      </c>
      <c r="K275" s="319" t="s">
        <v>16</v>
      </c>
      <c r="L275" s="319" t="s">
        <v>17</v>
      </c>
      <c r="M275" s="319" t="s">
        <v>18</v>
      </c>
      <c r="N275" s="319" t="s">
        <v>19</v>
      </c>
      <c r="O275" s="319" t="s">
        <v>20</v>
      </c>
      <c r="P275" s="319" t="s">
        <v>21</v>
      </c>
      <c r="Q275" s="319" t="s">
        <v>22</v>
      </c>
      <c r="R275" s="319" t="s">
        <v>23</v>
      </c>
      <c r="S275" s="319" t="s">
        <v>24</v>
      </c>
      <c r="T275" s="319" t="s">
        <v>25</v>
      </c>
      <c r="U275" s="321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92</v>
      </c>
      <c r="C276" s="21">
        <f>SUM(ENERO:DICIEMBRE!C276)</f>
        <v>0</v>
      </c>
      <c r="D276" s="21">
        <f>SUM(ENERO:DICIEMBRE!D276)</f>
        <v>0</v>
      </c>
      <c r="E276" s="21">
        <f>SUM(ENERO:DICIEMBRE!E276)</f>
        <v>0</v>
      </c>
      <c r="F276" s="21">
        <f>SUM(ENERO:DICIEMBRE!F276)</f>
        <v>0</v>
      </c>
      <c r="G276" s="21">
        <f>SUM(ENERO:DICIEMBRE!G276)</f>
        <v>0</v>
      </c>
      <c r="H276" s="21">
        <f>SUM(ENERO:DICIEMBRE!H276)</f>
        <v>0</v>
      </c>
      <c r="I276" s="21">
        <f>SUM(ENERO:DICIEMBRE!I276)</f>
        <v>0</v>
      </c>
      <c r="J276" s="21">
        <f>SUM(ENERO:DICIEMBRE!J276)</f>
        <v>0</v>
      </c>
      <c r="K276" s="21">
        <f>SUM(ENERO:DICIEMBRE!K276)</f>
        <v>0</v>
      </c>
      <c r="L276" s="21">
        <f>SUM(ENERO:DICIEMBRE!L276)</f>
        <v>0</v>
      </c>
      <c r="M276" s="21">
        <f>SUM(ENERO:DICIEMBRE!M276)</f>
        <v>0</v>
      </c>
      <c r="N276" s="21">
        <f>SUM(ENERO:DICIEMBRE!N276)</f>
        <v>3</v>
      </c>
      <c r="O276" s="21">
        <f>SUM(ENERO:DICIEMBRE!O276)</f>
        <v>4</v>
      </c>
      <c r="P276" s="21">
        <f>SUM(ENERO:DICIEMBRE!P276)</f>
        <v>5</v>
      </c>
      <c r="Q276" s="21">
        <f>SUM(ENERO:DICIEMBRE!Q276)</f>
        <v>3</v>
      </c>
      <c r="R276" s="21">
        <f>SUM(ENERO:DICIEMBRE!R276)</f>
        <v>14</v>
      </c>
      <c r="S276" s="21">
        <f>SUM(ENERO:DICIEMBRE!S276)</f>
        <v>13</v>
      </c>
      <c r="T276" s="21">
        <f>SUM(ENERO:DICIEMBRE!T276)</f>
        <v>19</v>
      </c>
      <c r="U276" s="21">
        <f>SUM(ENERO:DICIEMBRE!U276)</f>
        <v>31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11</v>
      </c>
      <c r="C277" s="21">
        <f>SUM(ENERO:DICIEMBRE!C277)</f>
        <v>0</v>
      </c>
      <c r="D277" s="21">
        <f>SUM(ENERO:DICIEMBRE!D277)</f>
        <v>0</v>
      </c>
      <c r="E277" s="21">
        <f>SUM(ENERO:DICIEMBRE!E277)</f>
        <v>0</v>
      </c>
      <c r="F277" s="21">
        <f>SUM(ENERO:DICIEMBRE!F277)</f>
        <v>0</v>
      </c>
      <c r="G277" s="21">
        <f>SUM(ENERO:DICIEMBRE!G277)</f>
        <v>0</v>
      </c>
      <c r="H277" s="21">
        <f>SUM(ENERO:DICIEMBRE!H277)</f>
        <v>0</v>
      </c>
      <c r="I277" s="21">
        <f>SUM(ENERO:DICIEMBRE!I277)</f>
        <v>0</v>
      </c>
      <c r="J277" s="21">
        <f>SUM(ENERO:DICIEMBRE!J277)</f>
        <v>0</v>
      </c>
      <c r="K277" s="21">
        <f>SUM(ENERO:DICIEMBRE!K277)</f>
        <v>1</v>
      </c>
      <c r="L277" s="21">
        <f>SUM(ENERO:DICIEMBRE!L277)</f>
        <v>0</v>
      </c>
      <c r="M277" s="21">
        <f>SUM(ENERO:DICIEMBRE!M277)</f>
        <v>0</v>
      </c>
      <c r="N277" s="21">
        <f>SUM(ENERO:DICIEMBRE!N277)</f>
        <v>0</v>
      </c>
      <c r="O277" s="21">
        <f>SUM(ENERO:DICIEMBRE!O277)</f>
        <v>2</v>
      </c>
      <c r="P277" s="21">
        <f>SUM(ENERO:DICIEMBRE!P277)</f>
        <v>0</v>
      </c>
      <c r="Q277" s="21">
        <f>SUM(ENERO:DICIEMBRE!Q277)</f>
        <v>1</v>
      </c>
      <c r="R277" s="21">
        <f>SUM(ENERO:DICIEMBRE!R277)</f>
        <v>3</v>
      </c>
      <c r="S277" s="21">
        <f>SUM(ENERO:DICIEMBRE!S277)</f>
        <v>0</v>
      </c>
      <c r="T277" s="21">
        <f>SUM(ENERO:DICIEMBRE!T277)</f>
        <v>2</v>
      </c>
      <c r="U277" s="21">
        <f>SUM(ENERO:DICIEMBRE!U277)</f>
        <v>2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84</v>
      </c>
      <c r="C278" s="21">
        <f>SUM(ENERO:DICIEMBRE!C278)</f>
        <v>0</v>
      </c>
      <c r="D278" s="21">
        <f>SUM(ENERO:DICIEMBRE!D278)</f>
        <v>0</v>
      </c>
      <c r="E278" s="21">
        <f>SUM(ENERO:DICIEMBRE!E278)</f>
        <v>0</v>
      </c>
      <c r="F278" s="21">
        <f>SUM(ENERO:DICIEMBRE!F278)</f>
        <v>0</v>
      </c>
      <c r="G278" s="21">
        <f>SUM(ENERO:DICIEMBRE!G278)</f>
        <v>0</v>
      </c>
      <c r="H278" s="21">
        <f>SUM(ENERO:DICIEMBRE!H278)</f>
        <v>0</v>
      </c>
      <c r="I278" s="21">
        <f>SUM(ENERO:DICIEMBRE!I278)</f>
        <v>0</v>
      </c>
      <c r="J278" s="21">
        <f>SUM(ENERO:DICIEMBRE!J278)</f>
        <v>0</v>
      </c>
      <c r="K278" s="21">
        <f>SUM(ENERO:DICIEMBRE!K278)</f>
        <v>0</v>
      </c>
      <c r="L278" s="21">
        <f>SUM(ENERO:DICIEMBRE!L278)</f>
        <v>0</v>
      </c>
      <c r="M278" s="21">
        <f>SUM(ENERO:DICIEMBRE!M278)</f>
        <v>0</v>
      </c>
      <c r="N278" s="21">
        <f>SUM(ENERO:DICIEMBRE!N278)</f>
        <v>2</v>
      </c>
      <c r="O278" s="21">
        <f>SUM(ENERO:DICIEMBRE!O278)</f>
        <v>4</v>
      </c>
      <c r="P278" s="21">
        <f>SUM(ENERO:DICIEMBRE!P278)</f>
        <v>4</v>
      </c>
      <c r="Q278" s="21">
        <f>SUM(ENERO:DICIEMBRE!Q278)</f>
        <v>3</v>
      </c>
      <c r="R278" s="21">
        <f>SUM(ENERO:DICIEMBRE!R278)</f>
        <v>10</v>
      </c>
      <c r="S278" s="21">
        <f>SUM(ENERO:DICIEMBRE!S278)</f>
        <v>10</v>
      </c>
      <c r="T278" s="21">
        <f>SUM(ENERO:DICIEMBRE!T278)</f>
        <v>18</v>
      </c>
      <c r="U278" s="21">
        <f>SUM(ENERO:DICIEMBRE!U278)</f>
        <v>33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85</v>
      </c>
      <c r="C279" s="21">
        <f>SUM(ENERO:DICIEMBRE!C279)</f>
        <v>0</v>
      </c>
      <c r="D279" s="21">
        <f>SUM(ENERO:DICIEMBRE!D279)</f>
        <v>0</v>
      </c>
      <c r="E279" s="21">
        <f>SUM(ENERO:DICIEMBRE!E279)</f>
        <v>0</v>
      </c>
      <c r="F279" s="21">
        <f>SUM(ENERO:DICIEMBRE!F279)</f>
        <v>0</v>
      </c>
      <c r="G279" s="21">
        <f>SUM(ENERO:DICIEMBRE!G279)</f>
        <v>0</v>
      </c>
      <c r="H279" s="21">
        <f>SUM(ENERO:DICIEMBRE!H279)</f>
        <v>0</v>
      </c>
      <c r="I279" s="21">
        <f>SUM(ENERO:DICIEMBRE!I279)</f>
        <v>0</v>
      </c>
      <c r="J279" s="21">
        <f>SUM(ENERO:DICIEMBRE!J279)</f>
        <v>0</v>
      </c>
      <c r="K279" s="21">
        <f>SUM(ENERO:DICIEMBRE!K279)</f>
        <v>0</v>
      </c>
      <c r="L279" s="21">
        <f>SUM(ENERO:DICIEMBRE!L279)</f>
        <v>0</v>
      </c>
      <c r="M279" s="21">
        <f>SUM(ENERO:DICIEMBRE!M279)</f>
        <v>0</v>
      </c>
      <c r="N279" s="21">
        <f>SUM(ENERO:DICIEMBRE!N279)</f>
        <v>1</v>
      </c>
      <c r="O279" s="21">
        <f>SUM(ENERO:DICIEMBRE!O279)</f>
        <v>1</v>
      </c>
      <c r="P279" s="21">
        <f>SUM(ENERO:DICIEMBRE!P279)</f>
        <v>4</v>
      </c>
      <c r="Q279" s="21">
        <f>SUM(ENERO:DICIEMBRE!Q279)</f>
        <v>1</v>
      </c>
      <c r="R279" s="21">
        <f>SUM(ENERO:DICIEMBRE!R279)</f>
        <v>12</v>
      </c>
      <c r="S279" s="21">
        <f>SUM(ENERO:DICIEMBRE!S279)</f>
        <v>17</v>
      </c>
      <c r="T279" s="21">
        <f>SUM(ENERO:DICIEMBRE!T279)</f>
        <v>15</v>
      </c>
      <c r="U279" s="21">
        <f>SUM(ENERO:DICIEMBRE!U279)</f>
        <v>34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120</v>
      </c>
      <c r="C280" s="21">
        <f>SUM(ENERO:DICIEMBRE!C280)</f>
        <v>0</v>
      </c>
      <c r="D280" s="21">
        <f>SUM(ENERO:DICIEMBRE!D280)</f>
        <v>0</v>
      </c>
      <c r="E280" s="21">
        <f>SUM(ENERO:DICIEMBRE!E280)</f>
        <v>0</v>
      </c>
      <c r="F280" s="21">
        <f>SUM(ENERO:DICIEMBRE!F280)</f>
        <v>0</v>
      </c>
      <c r="G280" s="21">
        <f>SUM(ENERO:DICIEMBRE!G280)</f>
        <v>0</v>
      </c>
      <c r="H280" s="21">
        <f>SUM(ENERO:DICIEMBRE!H280)</f>
        <v>0</v>
      </c>
      <c r="I280" s="21">
        <f>SUM(ENERO:DICIEMBRE!I280)</f>
        <v>0</v>
      </c>
      <c r="J280" s="21">
        <f>SUM(ENERO:DICIEMBRE!J280)</f>
        <v>0</v>
      </c>
      <c r="K280" s="21">
        <f>SUM(ENERO:DICIEMBRE!K280)</f>
        <v>0</v>
      </c>
      <c r="L280" s="21">
        <f>SUM(ENERO:DICIEMBRE!L280)</f>
        <v>0</v>
      </c>
      <c r="M280" s="21">
        <f>SUM(ENERO:DICIEMBRE!M280)</f>
        <v>0</v>
      </c>
      <c r="N280" s="21">
        <f>SUM(ENERO:DICIEMBRE!N280)</f>
        <v>3</v>
      </c>
      <c r="O280" s="21">
        <f>SUM(ENERO:DICIEMBRE!O280)</f>
        <v>3</v>
      </c>
      <c r="P280" s="21">
        <f>SUM(ENERO:DICIEMBRE!P280)</f>
        <v>7</v>
      </c>
      <c r="Q280" s="21">
        <f>SUM(ENERO:DICIEMBRE!Q280)</f>
        <v>9</v>
      </c>
      <c r="R280" s="21">
        <f>SUM(ENERO:DICIEMBRE!R280)</f>
        <v>37</v>
      </c>
      <c r="S280" s="21">
        <f>SUM(ENERO:DICIEMBRE!S280)</f>
        <v>25</v>
      </c>
      <c r="T280" s="21">
        <f>SUM(ENERO:DICIEMBRE!T280)</f>
        <v>20</v>
      </c>
      <c r="U280" s="21">
        <f>SUM(ENERO:DICIEMBRE!U280)</f>
        <v>16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99</v>
      </c>
      <c r="C281" s="21">
        <f>SUM(ENERO:DICIEMBRE!C281)</f>
        <v>0</v>
      </c>
      <c r="D281" s="21">
        <f>SUM(ENERO:DICIEMBRE!D281)</f>
        <v>0</v>
      </c>
      <c r="E281" s="21">
        <f>SUM(ENERO:DICIEMBRE!E281)</f>
        <v>0</v>
      </c>
      <c r="F281" s="21">
        <f>SUM(ENERO:DICIEMBRE!F281)</f>
        <v>0</v>
      </c>
      <c r="G281" s="21">
        <f>SUM(ENERO:DICIEMBRE!G281)</f>
        <v>0</v>
      </c>
      <c r="H281" s="21">
        <f>SUM(ENERO:DICIEMBRE!H281)</f>
        <v>0</v>
      </c>
      <c r="I281" s="21">
        <f>SUM(ENERO:DICIEMBRE!I281)</f>
        <v>0</v>
      </c>
      <c r="J281" s="21">
        <f>SUM(ENERO:DICIEMBRE!J281)</f>
        <v>0</v>
      </c>
      <c r="K281" s="21">
        <f>SUM(ENERO:DICIEMBRE!K281)</f>
        <v>0</v>
      </c>
      <c r="L281" s="21">
        <f>SUM(ENERO:DICIEMBRE!L281)</f>
        <v>0</v>
      </c>
      <c r="M281" s="21">
        <f>SUM(ENERO:DICIEMBRE!M281)</f>
        <v>0</v>
      </c>
      <c r="N281" s="21">
        <f>SUM(ENERO:DICIEMBRE!N281)</f>
        <v>1</v>
      </c>
      <c r="O281" s="21">
        <f>SUM(ENERO:DICIEMBRE!O281)</f>
        <v>1</v>
      </c>
      <c r="P281" s="21">
        <f>SUM(ENERO:DICIEMBRE!P281)</f>
        <v>2</v>
      </c>
      <c r="Q281" s="21">
        <f>SUM(ENERO:DICIEMBRE!Q281)</f>
        <v>2</v>
      </c>
      <c r="R281" s="21">
        <f>SUM(ENERO:DICIEMBRE!R281)</f>
        <v>21</v>
      </c>
      <c r="S281" s="21">
        <f>SUM(ENERO:DICIEMBRE!S281)</f>
        <v>16</v>
      </c>
      <c r="T281" s="21">
        <f>SUM(ENERO:DICIEMBRE!T281)</f>
        <v>23</v>
      </c>
      <c r="U281" s="21">
        <f>SUM(ENERO:DICIEMBRE!U281)</f>
        <v>33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21">
        <f>SUM(ENERO:DICIEMBRE!C282)</f>
        <v>0</v>
      </c>
      <c r="D282" s="21">
        <f>SUM(ENERO:DICIEMBRE!D282)</f>
        <v>0</v>
      </c>
      <c r="E282" s="21">
        <f>SUM(ENERO:DICIEMBRE!E282)</f>
        <v>0</v>
      </c>
      <c r="F282" s="21">
        <f>SUM(ENERO:DICIEMBRE!F282)</f>
        <v>0</v>
      </c>
      <c r="G282" s="21">
        <f>SUM(ENERO:DICIEMBRE!G282)</f>
        <v>0</v>
      </c>
      <c r="H282" s="21">
        <f>SUM(ENERO:DICIEMBRE!H282)</f>
        <v>0</v>
      </c>
      <c r="I282" s="21">
        <f>SUM(ENERO:DICIEMBRE!I282)</f>
        <v>0</v>
      </c>
      <c r="J282" s="21">
        <f>SUM(ENERO:DICIEMBRE!J282)</f>
        <v>0</v>
      </c>
      <c r="K282" s="21">
        <f>SUM(ENERO:DICIEMBRE!K282)</f>
        <v>0</v>
      </c>
      <c r="L282" s="21">
        <f>SUM(ENERO:DICIEMBRE!L282)</f>
        <v>0</v>
      </c>
      <c r="M282" s="21">
        <f>SUM(ENERO:DICIEMBRE!M282)</f>
        <v>0</v>
      </c>
      <c r="N282" s="21">
        <f>SUM(ENERO:DICIEMBRE!N282)</f>
        <v>0</v>
      </c>
      <c r="O282" s="21">
        <f>SUM(ENERO:DICIEMBRE!O282)</f>
        <v>0</v>
      </c>
      <c r="P282" s="21">
        <f>SUM(ENERO:DICIEMBRE!P282)</f>
        <v>0</v>
      </c>
      <c r="Q282" s="21">
        <f>SUM(ENERO:DICIEMBRE!Q282)</f>
        <v>0</v>
      </c>
      <c r="R282" s="21">
        <f>SUM(ENERO:DICIEMBRE!R282)</f>
        <v>0</v>
      </c>
      <c r="S282" s="21">
        <f>SUM(ENERO:DICIEMBRE!S282)</f>
        <v>0</v>
      </c>
      <c r="T282" s="21">
        <f>SUM(ENERO:DICIEMBRE!T282)</f>
        <v>0</v>
      </c>
      <c r="U282" s="21">
        <f>SUM(ENERO:DICIEMBRE!U282)</f>
        <v>0</v>
      </c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21">
        <f>SUM(ENERO:DICIEMBRE!C283)</f>
        <v>0</v>
      </c>
      <c r="D283" s="21">
        <f>SUM(ENERO:DICIEMBRE!D283)</f>
        <v>0</v>
      </c>
      <c r="E283" s="21">
        <f>SUM(ENERO:DICIEMBRE!E283)</f>
        <v>0</v>
      </c>
      <c r="F283" s="21">
        <f>SUM(ENERO:DICIEMBRE!F283)</f>
        <v>0</v>
      </c>
      <c r="G283" s="21">
        <f>SUM(ENERO:DICIEMBRE!G283)</f>
        <v>0</v>
      </c>
      <c r="H283" s="21">
        <f>SUM(ENERO:DICIEMBRE!H283)</f>
        <v>0</v>
      </c>
      <c r="I283" s="21">
        <f>SUM(ENERO:DICIEMBRE!I283)</f>
        <v>0</v>
      </c>
      <c r="J283" s="21">
        <f>SUM(ENERO:DICIEMBRE!J283)</f>
        <v>0</v>
      </c>
      <c r="K283" s="21">
        <f>SUM(ENERO:DICIEMBRE!K283)</f>
        <v>0</v>
      </c>
      <c r="L283" s="21">
        <f>SUM(ENERO:DICIEMBRE!L283)</f>
        <v>0</v>
      </c>
      <c r="M283" s="21">
        <f>SUM(ENERO:DICIEMBRE!M283)</f>
        <v>0</v>
      </c>
      <c r="N283" s="21">
        <f>SUM(ENERO:DICIEMBRE!N283)</f>
        <v>0</v>
      </c>
      <c r="O283" s="21">
        <f>SUM(ENERO:DICIEMBRE!O283)</f>
        <v>0</v>
      </c>
      <c r="P283" s="21">
        <f>SUM(ENERO:DICIEMBRE!P283)</f>
        <v>0</v>
      </c>
      <c r="Q283" s="21">
        <f>SUM(ENERO:DICIEMBRE!Q283)</f>
        <v>0</v>
      </c>
      <c r="R283" s="21">
        <f>SUM(ENERO:DICIEMBRE!R283)</f>
        <v>0</v>
      </c>
      <c r="S283" s="21">
        <f>SUM(ENERO:DICIEMBRE!S283)</f>
        <v>0</v>
      </c>
      <c r="T283" s="21">
        <f>SUM(ENERO:DICIEMBRE!T283)</f>
        <v>0</v>
      </c>
      <c r="U283" s="21">
        <f>SUM(ENERO:DICIEMBRE!U283)</f>
        <v>0</v>
      </c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21">
        <f>SUM(ENERO:DICIEMBRE!C284)</f>
        <v>0</v>
      </c>
      <c r="D284" s="21">
        <f>SUM(ENERO:DICIEMBRE!D284)</f>
        <v>0</v>
      </c>
      <c r="E284" s="21">
        <f>SUM(ENERO:DICIEMBRE!E284)</f>
        <v>0</v>
      </c>
      <c r="F284" s="21">
        <f>SUM(ENERO:DICIEMBRE!F284)</f>
        <v>0</v>
      </c>
      <c r="G284" s="21">
        <f>SUM(ENERO:DICIEMBRE!G284)</f>
        <v>0</v>
      </c>
      <c r="H284" s="21">
        <f>SUM(ENERO:DICIEMBRE!H284)</f>
        <v>0</v>
      </c>
      <c r="I284" s="21">
        <f>SUM(ENERO:DICIEMBRE!I284)</f>
        <v>0</v>
      </c>
      <c r="J284" s="21">
        <f>SUM(ENERO:DICIEMBRE!J284)</f>
        <v>0</v>
      </c>
      <c r="K284" s="21">
        <f>SUM(ENERO:DICIEMBRE!K284)</f>
        <v>0</v>
      </c>
      <c r="L284" s="21">
        <f>SUM(ENERO:DICIEMBRE!L284)</f>
        <v>0</v>
      </c>
      <c r="M284" s="21">
        <f>SUM(ENERO:DICIEMBRE!M284)</f>
        <v>0</v>
      </c>
      <c r="N284" s="21">
        <f>SUM(ENERO:DICIEMBRE!N284)</f>
        <v>0</v>
      </c>
      <c r="O284" s="21">
        <f>SUM(ENERO:DICIEMBRE!O284)</f>
        <v>0</v>
      </c>
      <c r="P284" s="21">
        <f>SUM(ENERO:DICIEMBRE!P284)</f>
        <v>0</v>
      </c>
      <c r="Q284" s="21">
        <f>SUM(ENERO:DICIEMBRE!Q284)</f>
        <v>0</v>
      </c>
      <c r="R284" s="21">
        <f>SUM(ENERO:DICIEMBRE!R284)</f>
        <v>0</v>
      </c>
      <c r="S284" s="21">
        <f>SUM(ENERO:DICIEMBRE!S284)</f>
        <v>0</v>
      </c>
      <c r="T284" s="21">
        <f>SUM(ENERO:DICIEMBRE!T284)</f>
        <v>0</v>
      </c>
      <c r="U284" s="21">
        <f>SUM(ENERO:DICIEMBRE!U284)</f>
        <v>0</v>
      </c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21">
        <f>SUM(ENERO:DICIEMBRE!C285)</f>
        <v>0</v>
      </c>
      <c r="D285" s="21">
        <f>SUM(ENERO:DICIEMBRE!D285)</f>
        <v>0</v>
      </c>
      <c r="E285" s="21">
        <f>SUM(ENERO:DICIEMBRE!E285)</f>
        <v>0</v>
      </c>
      <c r="F285" s="21">
        <f>SUM(ENERO:DICIEMBRE!F285)</f>
        <v>0</v>
      </c>
      <c r="G285" s="21">
        <f>SUM(ENERO:DICIEMBRE!G285)</f>
        <v>0</v>
      </c>
      <c r="H285" s="21">
        <f>SUM(ENERO:DICIEMBRE!H285)</f>
        <v>0</v>
      </c>
      <c r="I285" s="21">
        <f>SUM(ENERO:DICIEMBRE!I285)</f>
        <v>0</v>
      </c>
      <c r="J285" s="21">
        <f>SUM(ENERO:DICIEMBRE!J285)</f>
        <v>0</v>
      </c>
      <c r="K285" s="21">
        <f>SUM(ENERO:DICIEMBRE!K285)</f>
        <v>0</v>
      </c>
      <c r="L285" s="21">
        <f>SUM(ENERO:DICIEMBRE!L285)</f>
        <v>0</v>
      </c>
      <c r="M285" s="21">
        <f>SUM(ENERO:DICIEMBRE!M285)</f>
        <v>0</v>
      </c>
      <c r="N285" s="21">
        <f>SUM(ENERO:DICIEMBRE!N285)</f>
        <v>0</v>
      </c>
      <c r="O285" s="21">
        <f>SUM(ENERO:DICIEMBRE!O285)</f>
        <v>0</v>
      </c>
      <c r="P285" s="21">
        <f>SUM(ENERO:DICIEMBRE!P285)</f>
        <v>0</v>
      </c>
      <c r="Q285" s="21">
        <f>SUM(ENERO:DICIEMBRE!Q285)</f>
        <v>0</v>
      </c>
      <c r="R285" s="21">
        <f>SUM(ENERO:DICIEMBRE!R285)</f>
        <v>0</v>
      </c>
      <c r="S285" s="21">
        <f>SUM(ENERO:DICIEMBRE!S285)</f>
        <v>0</v>
      </c>
      <c r="T285" s="21">
        <f>SUM(ENERO:DICIEMBRE!T285)</f>
        <v>0</v>
      </c>
      <c r="U285" s="21">
        <f>SUM(ENERO:DICIEMBRE!U285)</f>
        <v>0</v>
      </c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21">
        <f>SUM(ENERO:DICIEMBRE!C286)</f>
        <v>0</v>
      </c>
      <c r="D286" s="21">
        <f>SUM(ENERO:DICIEMBRE!D286)</f>
        <v>0</v>
      </c>
      <c r="E286" s="21">
        <f>SUM(ENERO:DICIEMBRE!E286)</f>
        <v>0</v>
      </c>
      <c r="F286" s="21">
        <f>SUM(ENERO:DICIEMBRE!F286)</f>
        <v>0</v>
      </c>
      <c r="G286" s="21">
        <f>SUM(ENERO:DICIEMBRE!G286)</f>
        <v>0</v>
      </c>
      <c r="H286" s="21">
        <f>SUM(ENERO:DICIEMBRE!H286)</f>
        <v>0</v>
      </c>
      <c r="I286" s="21">
        <f>SUM(ENERO:DICIEMBRE!I286)</f>
        <v>0</v>
      </c>
      <c r="J286" s="21">
        <f>SUM(ENERO:DICIEMBRE!J286)</f>
        <v>0</v>
      </c>
      <c r="K286" s="21">
        <f>SUM(ENERO:DICIEMBRE!K286)</f>
        <v>0</v>
      </c>
      <c r="L286" s="21">
        <f>SUM(ENERO:DICIEMBRE!L286)</f>
        <v>0</v>
      </c>
      <c r="M286" s="21">
        <f>SUM(ENERO:DICIEMBRE!M286)</f>
        <v>0</v>
      </c>
      <c r="N286" s="21">
        <f>SUM(ENERO:DICIEMBRE!N286)</f>
        <v>0</v>
      </c>
      <c r="O286" s="21">
        <f>SUM(ENERO:DICIEMBRE!O286)</f>
        <v>0</v>
      </c>
      <c r="P286" s="21">
        <f>SUM(ENERO:DICIEMBRE!P286)</f>
        <v>0</v>
      </c>
      <c r="Q286" s="21">
        <f>SUM(ENERO:DICIEMBRE!Q286)</f>
        <v>0</v>
      </c>
      <c r="R286" s="21">
        <f>SUM(ENERO:DICIEMBRE!R286)</f>
        <v>0</v>
      </c>
      <c r="S286" s="21">
        <f>SUM(ENERO:DICIEMBRE!S286)</f>
        <v>0</v>
      </c>
      <c r="T286" s="21">
        <f>SUM(ENERO:DICIEMBRE!T286)</f>
        <v>0</v>
      </c>
      <c r="U286" s="21">
        <f>SUM(ENERO:DICIEMBRE!U286)</f>
        <v>0</v>
      </c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21">
        <f>SUM(ENERO:DICIEMBRE!C287)</f>
        <v>0</v>
      </c>
      <c r="D287" s="21">
        <f>SUM(ENERO:DICIEMBRE!D287)</f>
        <v>0</v>
      </c>
      <c r="E287" s="21">
        <f>SUM(ENERO:DICIEMBRE!E287)</f>
        <v>0</v>
      </c>
      <c r="F287" s="21">
        <f>SUM(ENERO:DICIEMBRE!F287)</f>
        <v>0</v>
      </c>
      <c r="G287" s="21">
        <f>SUM(ENERO:DICIEMBRE!G287)</f>
        <v>0</v>
      </c>
      <c r="H287" s="21">
        <f>SUM(ENERO:DICIEMBRE!H287)</f>
        <v>0</v>
      </c>
      <c r="I287" s="21">
        <f>SUM(ENERO:DICIEMBRE!I287)</f>
        <v>0</v>
      </c>
      <c r="J287" s="21">
        <f>SUM(ENERO:DICIEMBRE!J287)</f>
        <v>0</v>
      </c>
      <c r="K287" s="21">
        <f>SUM(ENERO:DICIEMBRE!K287)</f>
        <v>0</v>
      </c>
      <c r="L287" s="21">
        <f>SUM(ENERO:DICIEMBRE!L287)</f>
        <v>0</v>
      </c>
      <c r="M287" s="21">
        <f>SUM(ENERO:DICIEMBRE!M287)</f>
        <v>0</v>
      </c>
      <c r="N287" s="21">
        <f>SUM(ENERO:DICIEMBRE!N287)</f>
        <v>0</v>
      </c>
      <c r="O287" s="21">
        <f>SUM(ENERO:DICIEMBRE!O287)</f>
        <v>0</v>
      </c>
      <c r="P287" s="21">
        <f>SUM(ENERO:DICIEMBRE!P287)</f>
        <v>0</v>
      </c>
      <c r="Q287" s="21">
        <f>SUM(ENERO:DICIEMBRE!Q287)</f>
        <v>0</v>
      </c>
      <c r="R287" s="21">
        <f>SUM(ENERO:DICIEMBRE!R287)</f>
        <v>0</v>
      </c>
      <c r="S287" s="21">
        <f>SUM(ENERO:DICIEMBRE!S287)</f>
        <v>0</v>
      </c>
      <c r="T287" s="21">
        <f>SUM(ENERO:DICIEMBRE!T287)</f>
        <v>0</v>
      </c>
      <c r="U287" s="21">
        <f>SUM(ENERO:DICIEMBRE!U287)</f>
        <v>0</v>
      </c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21">
        <f>SUM(ENERO:DICIEMBRE!C288)</f>
        <v>0</v>
      </c>
      <c r="D288" s="21">
        <f>SUM(ENERO:DICIEMBRE!D288)</f>
        <v>0</v>
      </c>
      <c r="E288" s="21">
        <f>SUM(ENERO:DICIEMBRE!E288)</f>
        <v>0</v>
      </c>
      <c r="F288" s="21">
        <f>SUM(ENERO:DICIEMBRE!F288)</f>
        <v>0</v>
      </c>
      <c r="G288" s="21">
        <f>SUM(ENERO:DICIEMBRE!G288)</f>
        <v>0</v>
      </c>
      <c r="H288" s="21">
        <f>SUM(ENERO:DICIEMBRE!H288)</f>
        <v>0</v>
      </c>
      <c r="I288" s="21">
        <f>SUM(ENERO:DICIEMBRE!I288)</f>
        <v>0</v>
      </c>
      <c r="J288" s="21">
        <f>SUM(ENERO:DICIEMBRE!J288)</f>
        <v>0</v>
      </c>
      <c r="K288" s="21">
        <f>SUM(ENERO:DICIEMBRE!K288)</f>
        <v>0</v>
      </c>
      <c r="L288" s="21">
        <f>SUM(ENERO:DICIEMBRE!L288)</f>
        <v>0</v>
      </c>
      <c r="M288" s="21">
        <f>SUM(ENERO:DICIEMBRE!M288)</f>
        <v>0</v>
      </c>
      <c r="N288" s="21">
        <f>SUM(ENERO:DICIEMBRE!N288)</f>
        <v>0</v>
      </c>
      <c r="O288" s="21">
        <f>SUM(ENERO:DICIEMBRE!O288)</f>
        <v>0</v>
      </c>
      <c r="P288" s="21">
        <f>SUM(ENERO:DICIEMBRE!P288)</f>
        <v>0</v>
      </c>
      <c r="Q288" s="21">
        <f>SUM(ENERO:DICIEMBRE!Q288)</f>
        <v>0</v>
      </c>
      <c r="R288" s="21">
        <f>SUM(ENERO:DICIEMBRE!R288)</f>
        <v>0</v>
      </c>
      <c r="S288" s="21">
        <f>SUM(ENERO:DICIEMBRE!S288)</f>
        <v>0</v>
      </c>
      <c r="T288" s="21">
        <f>SUM(ENERO:DICIEMBRE!T288)</f>
        <v>0</v>
      </c>
      <c r="U288" s="21">
        <f>SUM(ENERO:DICIEMBRE!U288)</f>
        <v>0</v>
      </c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21">
        <f>SUM(ENERO:DICIEMBRE!C289)</f>
        <v>0</v>
      </c>
      <c r="D289" s="21">
        <f>SUM(ENERO:DICIEMBRE!D289)</f>
        <v>0</v>
      </c>
      <c r="E289" s="21">
        <f>SUM(ENERO:DICIEMBRE!E289)</f>
        <v>0</v>
      </c>
      <c r="F289" s="21">
        <f>SUM(ENERO:DICIEMBRE!F289)</f>
        <v>0</v>
      </c>
      <c r="G289" s="21">
        <f>SUM(ENERO:DICIEMBRE!G289)</f>
        <v>0</v>
      </c>
      <c r="H289" s="21">
        <f>SUM(ENERO:DICIEMBRE!H289)</f>
        <v>0</v>
      </c>
      <c r="I289" s="21">
        <f>SUM(ENERO:DICIEMBRE!I289)</f>
        <v>0</v>
      </c>
      <c r="J289" s="21">
        <f>SUM(ENERO:DICIEMBRE!J289)</f>
        <v>0</v>
      </c>
      <c r="K289" s="21">
        <f>SUM(ENERO:DICIEMBRE!K289)</f>
        <v>0</v>
      </c>
      <c r="L289" s="21">
        <f>SUM(ENERO:DICIEMBRE!L289)</f>
        <v>0</v>
      </c>
      <c r="M289" s="21">
        <f>SUM(ENERO:DICIEMBRE!M289)</f>
        <v>0</v>
      </c>
      <c r="N289" s="21">
        <f>SUM(ENERO:DICIEMBRE!N289)</f>
        <v>0</v>
      </c>
      <c r="O289" s="21">
        <f>SUM(ENERO:DICIEMBRE!O289)</f>
        <v>0</v>
      </c>
      <c r="P289" s="21">
        <f>SUM(ENERO:DICIEMBRE!P289)</f>
        <v>0</v>
      </c>
      <c r="Q289" s="21">
        <f>SUM(ENERO:DICIEMBRE!Q289)</f>
        <v>0</v>
      </c>
      <c r="R289" s="21">
        <f>SUM(ENERO:DICIEMBRE!R289)</f>
        <v>0</v>
      </c>
      <c r="S289" s="21">
        <f>SUM(ENERO:DICIEMBRE!S289)</f>
        <v>0</v>
      </c>
      <c r="T289" s="21">
        <f>SUM(ENERO:DICIEMBRE!T289)</f>
        <v>0</v>
      </c>
      <c r="U289" s="21">
        <f>SUM(ENERO:DICIEMBRE!U289)</f>
        <v>0</v>
      </c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21">
        <f>SUM(ENERO:DICIEMBRE!C290)</f>
        <v>0</v>
      </c>
      <c r="D290" s="21">
        <f>SUM(ENERO:DICIEMBRE!D290)</f>
        <v>0</v>
      </c>
      <c r="E290" s="21">
        <f>SUM(ENERO:DICIEMBRE!E290)</f>
        <v>0</v>
      </c>
      <c r="F290" s="21">
        <f>SUM(ENERO:DICIEMBRE!F290)</f>
        <v>0</v>
      </c>
      <c r="G290" s="21">
        <f>SUM(ENERO:DICIEMBRE!G290)</f>
        <v>0</v>
      </c>
      <c r="H290" s="21">
        <f>SUM(ENERO:DICIEMBRE!H290)</f>
        <v>0</v>
      </c>
      <c r="I290" s="21">
        <f>SUM(ENERO:DICIEMBRE!I290)</f>
        <v>0</v>
      </c>
      <c r="J290" s="21">
        <f>SUM(ENERO:DICIEMBRE!J290)</f>
        <v>0</v>
      </c>
      <c r="K290" s="21">
        <f>SUM(ENERO:DICIEMBRE!K290)</f>
        <v>0</v>
      </c>
      <c r="L290" s="21">
        <f>SUM(ENERO:DICIEMBRE!L290)</f>
        <v>0</v>
      </c>
      <c r="M290" s="21">
        <f>SUM(ENERO:DICIEMBRE!M290)</f>
        <v>0</v>
      </c>
      <c r="N290" s="21">
        <f>SUM(ENERO:DICIEMBRE!N290)</f>
        <v>0</v>
      </c>
      <c r="O290" s="21">
        <f>SUM(ENERO:DICIEMBRE!O290)</f>
        <v>0</v>
      </c>
      <c r="P290" s="21">
        <f>SUM(ENERO:DICIEMBRE!P290)</f>
        <v>0</v>
      </c>
      <c r="Q290" s="21">
        <f>SUM(ENERO:DICIEMBRE!Q290)</f>
        <v>0</v>
      </c>
      <c r="R290" s="21">
        <f>SUM(ENERO:DICIEMBRE!R290)</f>
        <v>0</v>
      </c>
      <c r="S290" s="21">
        <f>SUM(ENERO:DICIEMBRE!S290)</f>
        <v>0</v>
      </c>
      <c r="T290" s="21">
        <f>SUM(ENERO:DICIEMBRE!T290)</f>
        <v>0</v>
      </c>
      <c r="U290" s="21">
        <f>SUM(ENERO:DICIEMBRE!U290)</f>
        <v>0</v>
      </c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21">
        <f>SUM(ENERO:DICIEMBRE!C291)</f>
        <v>0</v>
      </c>
      <c r="D291" s="21">
        <f>SUM(ENERO:DICIEMBRE!D291)</f>
        <v>0</v>
      </c>
      <c r="E291" s="21">
        <f>SUM(ENERO:DICIEMBRE!E291)</f>
        <v>0</v>
      </c>
      <c r="F291" s="21">
        <f>SUM(ENERO:DICIEMBRE!F291)</f>
        <v>0</v>
      </c>
      <c r="G291" s="21">
        <f>SUM(ENERO:DICIEMBRE!G291)</f>
        <v>0</v>
      </c>
      <c r="H291" s="21">
        <f>SUM(ENERO:DICIEMBRE!H291)</f>
        <v>0</v>
      </c>
      <c r="I291" s="21">
        <f>SUM(ENERO:DICIEMBRE!I291)</f>
        <v>0</v>
      </c>
      <c r="J291" s="21">
        <f>SUM(ENERO:DICIEMBRE!J291)</f>
        <v>0</v>
      </c>
      <c r="K291" s="21">
        <f>SUM(ENERO:DICIEMBRE!K291)</f>
        <v>0</v>
      </c>
      <c r="L291" s="21">
        <f>SUM(ENERO:DICIEMBRE!L291)</f>
        <v>0</v>
      </c>
      <c r="M291" s="21">
        <f>SUM(ENERO:DICIEMBRE!M291)</f>
        <v>0</v>
      </c>
      <c r="N291" s="21">
        <f>SUM(ENERO:DICIEMBRE!N291)</f>
        <v>0</v>
      </c>
      <c r="O291" s="21">
        <f>SUM(ENERO:DICIEMBRE!O291)</f>
        <v>0</v>
      </c>
      <c r="P291" s="21">
        <f>SUM(ENERO:DICIEMBRE!P291)</f>
        <v>0</v>
      </c>
      <c r="Q291" s="21">
        <f>SUM(ENERO:DICIEMBRE!Q291)</f>
        <v>0</v>
      </c>
      <c r="R291" s="21">
        <f>SUM(ENERO:DICIEMBRE!R291)</f>
        <v>0</v>
      </c>
      <c r="S291" s="21">
        <f>SUM(ENERO:DICIEMBRE!S291)</f>
        <v>0</v>
      </c>
      <c r="T291" s="21">
        <f>SUM(ENERO:DICIEMBRE!T291)</f>
        <v>0</v>
      </c>
      <c r="U291" s="21">
        <f>SUM(ENERO:DICIEMBRE!U291)</f>
        <v>0</v>
      </c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21">
        <f>SUM(ENERO:DICIEMBRE!C292)</f>
        <v>0</v>
      </c>
      <c r="D292" s="21">
        <f>SUM(ENERO:DICIEMBRE!D292)</f>
        <v>0</v>
      </c>
      <c r="E292" s="21">
        <f>SUM(ENERO:DICIEMBRE!E292)</f>
        <v>0</v>
      </c>
      <c r="F292" s="21">
        <f>SUM(ENERO:DICIEMBRE!F292)</f>
        <v>0</v>
      </c>
      <c r="G292" s="21">
        <f>SUM(ENERO:DICIEMBRE!G292)</f>
        <v>0</v>
      </c>
      <c r="H292" s="21">
        <f>SUM(ENERO:DICIEMBRE!H292)</f>
        <v>0</v>
      </c>
      <c r="I292" s="21">
        <f>SUM(ENERO:DICIEMBRE!I292)</f>
        <v>0</v>
      </c>
      <c r="J292" s="21">
        <f>SUM(ENERO:DICIEMBRE!J292)</f>
        <v>0</v>
      </c>
      <c r="K292" s="21">
        <f>SUM(ENERO:DICIEMBRE!K292)</f>
        <v>0</v>
      </c>
      <c r="L292" s="21">
        <f>SUM(ENERO:DICIEMBRE!L292)</f>
        <v>0</v>
      </c>
      <c r="M292" s="21">
        <f>SUM(ENERO:DICIEMBRE!M292)</f>
        <v>0</v>
      </c>
      <c r="N292" s="21">
        <f>SUM(ENERO:DICIEMBRE!N292)</f>
        <v>0</v>
      </c>
      <c r="O292" s="21">
        <f>SUM(ENERO:DICIEMBRE!O292)</f>
        <v>0</v>
      </c>
      <c r="P292" s="21">
        <f>SUM(ENERO:DICIEMBRE!P292)</f>
        <v>0</v>
      </c>
      <c r="Q292" s="21">
        <f>SUM(ENERO:DICIEMBRE!Q292)</f>
        <v>0</v>
      </c>
      <c r="R292" s="21">
        <f>SUM(ENERO:DICIEMBRE!R292)</f>
        <v>0</v>
      </c>
      <c r="S292" s="21">
        <f>SUM(ENERO:DICIEMBRE!S292)</f>
        <v>0</v>
      </c>
      <c r="T292" s="21">
        <f>SUM(ENERO:DICIEMBRE!T292)</f>
        <v>0</v>
      </c>
      <c r="U292" s="21">
        <f>SUM(ENERO:DICIEMBRE!U292)</f>
        <v>0</v>
      </c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21">
        <f>SUM(ENERO:DICIEMBRE!C293)</f>
        <v>0</v>
      </c>
      <c r="D293" s="21">
        <f>SUM(ENERO:DICIEMBRE!D293)</f>
        <v>0</v>
      </c>
      <c r="E293" s="21">
        <f>SUM(ENERO:DICIEMBRE!E293)</f>
        <v>0</v>
      </c>
      <c r="F293" s="21">
        <f>SUM(ENERO:DICIEMBRE!F293)</f>
        <v>0</v>
      </c>
      <c r="G293" s="21">
        <f>SUM(ENERO:DICIEMBRE!G293)</f>
        <v>0</v>
      </c>
      <c r="H293" s="21">
        <f>SUM(ENERO:DICIEMBRE!H293)</f>
        <v>0</v>
      </c>
      <c r="I293" s="21">
        <f>SUM(ENERO:DICIEMBRE!I293)</f>
        <v>0</v>
      </c>
      <c r="J293" s="21">
        <f>SUM(ENERO:DICIEMBRE!J293)</f>
        <v>0</v>
      </c>
      <c r="K293" s="21">
        <f>SUM(ENERO:DICIEMBRE!K293)</f>
        <v>0</v>
      </c>
      <c r="L293" s="21">
        <f>SUM(ENERO:DICIEMBRE!L293)</f>
        <v>0</v>
      </c>
      <c r="M293" s="21">
        <f>SUM(ENERO:DICIEMBRE!M293)</f>
        <v>0</v>
      </c>
      <c r="N293" s="21">
        <f>SUM(ENERO:DICIEMBRE!N293)</f>
        <v>0</v>
      </c>
      <c r="O293" s="21">
        <f>SUM(ENERO:DICIEMBRE!O293)</f>
        <v>0</v>
      </c>
      <c r="P293" s="21">
        <f>SUM(ENERO:DICIEMBRE!P293)</f>
        <v>0</v>
      </c>
      <c r="Q293" s="21">
        <f>SUM(ENERO:DICIEMBRE!Q293)</f>
        <v>0</v>
      </c>
      <c r="R293" s="21">
        <f>SUM(ENERO:DICIEMBRE!R293)</f>
        <v>0</v>
      </c>
      <c r="S293" s="21">
        <f>SUM(ENERO:DICIEMBRE!S293)</f>
        <v>0</v>
      </c>
      <c r="T293" s="21">
        <f>SUM(ENERO:DICIEMBRE!T293)</f>
        <v>0</v>
      </c>
      <c r="U293" s="21">
        <f>SUM(ENERO:DICIEMBRE!U293)</f>
        <v>0</v>
      </c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21">
        <f>SUM(ENERO:DICIEMBRE!C294)</f>
        <v>0</v>
      </c>
      <c r="D294" s="21">
        <f>SUM(ENERO:DICIEMBRE!D294)</f>
        <v>0</v>
      </c>
      <c r="E294" s="21">
        <f>SUM(ENERO:DICIEMBRE!E294)</f>
        <v>0</v>
      </c>
      <c r="F294" s="21">
        <f>SUM(ENERO:DICIEMBRE!F294)</f>
        <v>0</v>
      </c>
      <c r="G294" s="21">
        <f>SUM(ENERO:DICIEMBRE!G294)</f>
        <v>0</v>
      </c>
      <c r="H294" s="21">
        <f>SUM(ENERO:DICIEMBRE!H294)</f>
        <v>0</v>
      </c>
      <c r="I294" s="21">
        <f>SUM(ENERO:DICIEMBRE!I294)</f>
        <v>0</v>
      </c>
      <c r="J294" s="21">
        <f>SUM(ENERO:DICIEMBRE!J294)</f>
        <v>0</v>
      </c>
      <c r="K294" s="21">
        <f>SUM(ENERO:DICIEMBRE!K294)</f>
        <v>0</v>
      </c>
      <c r="L294" s="21">
        <f>SUM(ENERO:DICIEMBRE!L294)</f>
        <v>0</v>
      </c>
      <c r="M294" s="21">
        <f>SUM(ENERO:DICIEMBRE!M294)</f>
        <v>0</v>
      </c>
      <c r="N294" s="21">
        <f>SUM(ENERO:DICIEMBRE!N294)</f>
        <v>0</v>
      </c>
      <c r="O294" s="21">
        <f>SUM(ENERO:DICIEMBRE!O294)</f>
        <v>0</v>
      </c>
      <c r="P294" s="21">
        <f>SUM(ENERO:DICIEMBRE!P294)</f>
        <v>0</v>
      </c>
      <c r="Q294" s="21">
        <f>SUM(ENERO:DICIEMBRE!Q294)</f>
        <v>0</v>
      </c>
      <c r="R294" s="21">
        <f>SUM(ENERO:DICIEMBRE!R294)</f>
        <v>0</v>
      </c>
      <c r="S294" s="21">
        <f>SUM(ENERO:DICIEMBRE!S294)</f>
        <v>0</v>
      </c>
      <c r="T294" s="21">
        <f>SUM(ENERO:DICIEMBRE!T294)</f>
        <v>0</v>
      </c>
      <c r="U294" s="21">
        <f>SUM(ENERO:DICIEMBRE!U294)</f>
        <v>0</v>
      </c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21">
        <f>SUM(ENERO:DICIEMBRE!C295)</f>
        <v>0</v>
      </c>
      <c r="D295" s="21">
        <f>SUM(ENERO:DICIEMBRE!D295)</f>
        <v>0</v>
      </c>
      <c r="E295" s="21">
        <f>SUM(ENERO:DICIEMBRE!E295)</f>
        <v>0</v>
      </c>
      <c r="F295" s="21">
        <f>SUM(ENERO:DICIEMBRE!F295)</f>
        <v>0</v>
      </c>
      <c r="G295" s="21">
        <f>SUM(ENERO:DICIEMBRE!G295)</f>
        <v>0</v>
      </c>
      <c r="H295" s="21">
        <f>SUM(ENERO:DICIEMBRE!H295)</f>
        <v>0</v>
      </c>
      <c r="I295" s="21">
        <f>SUM(ENERO:DICIEMBRE!I295)</f>
        <v>0</v>
      </c>
      <c r="J295" s="21">
        <f>SUM(ENERO:DICIEMBRE!J295)</f>
        <v>0</v>
      </c>
      <c r="K295" s="21">
        <f>SUM(ENERO:DICIEMBRE!K295)</f>
        <v>0</v>
      </c>
      <c r="L295" s="21">
        <f>SUM(ENERO:DICIEMBRE!L295)</f>
        <v>0</v>
      </c>
      <c r="M295" s="21">
        <f>SUM(ENERO:DICIEMBRE!M295)</f>
        <v>0</v>
      </c>
      <c r="N295" s="21">
        <f>SUM(ENERO:DICIEMBRE!N295)</f>
        <v>0</v>
      </c>
      <c r="O295" s="21">
        <f>SUM(ENERO:DICIEMBRE!O295)</f>
        <v>0</v>
      </c>
      <c r="P295" s="21">
        <f>SUM(ENERO:DICIEMBRE!P295)</f>
        <v>0</v>
      </c>
      <c r="Q295" s="21">
        <f>SUM(ENERO:DICIEMBRE!Q295)</f>
        <v>0</v>
      </c>
      <c r="R295" s="21">
        <f>SUM(ENERO:DICIEMBRE!R295)</f>
        <v>0</v>
      </c>
      <c r="S295" s="21">
        <f>SUM(ENERO:DICIEMBRE!S295)</f>
        <v>0</v>
      </c>
      <c r="T295" s="21">
        <f>SUM(ENERO:DICIEMBRE!T295)</f>
        <v>0</v>
      </c>
      <c r="U295" s="21">
        <f>SUM(ENERO:DICIEMBRE!U295)</f>
        <v>0</v>
      </c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21">
        <f>SUM(ENERO:DICIEMBRE!C296)</f>
        <v>0</v>
      </c>
      <c r="D296" s="21">
        <f>SUM(ENERO:DICIEMBRE!D296)</f>
        <v>0</v>
      </c>
      <c r="E296" s="21">
        <f>SUM(ENERO:DICIEMBRE!E296)</f>
        <v>0</v>
      </c>
      <c r="F296" s="21">
        <f>SUM(ENERO:DICIEMBRE!F296)</f>
        <v>0</v>
      </c>
      <c r="G296" s="21">
        <f>SUM(ENERO:DICIEMBRE!G296)</f>
        <v>0</v>
      </c>
      <c r="H296" s="21">
        <f>SUM(ENERO:DICIEMBRE!H296)</f>
        <v>0</v>
      </c>
      <c r="I296" s="21">
        <f>SUM(ENERO:DICIEMBRE!I296)</f>
        <v>0</v>
      </c>
      <c r="J296" s="21">
        <f>SUM(ENERO:DICIEMBRE!J296)</f>
        <v>0</v>
      </c>
      <c r="K296" s="21">
        <f>SUM(ENERO:DICIEMBRE!K296)</f>
        <v>0</v>
      </c>
      <c r="L296" s="21">
        <f>SUM(ENERO:DICIEMBRE!L296)</f>
        <v>0</v>
      </c>
      <c r="M296" s="21">
        <f>SUM(ENERO:DICIEMBRE!M296)</f>
        <v>0</v>
      </c>
      <c r="N296" s="21">
        <f>SUM(ENERO:DICIEMBRE!N296)</f>
        <v>0</v>
      </c>
      <c r="O296" s="21">
        <f>SUM(ENERO:DICIEMBRE!O296)</f>
        <v>0</v>
      </c>
      <c r="P296" s="21">
        <f>SUM(ENERO:DICIEMBRE!P296)</f>
        <v>0</v>
      </c>
      <c r="Q296" s="21">
        <f>SUM(ENERO:DICIEMBRE!Q296)</f>
        <v>0</v>
      </c>
      <c r="R296" s="21">
        <f>SUM(ENERO:DICIEMBRE!R296)</f>
        <v>0</v>
      </c>
      <c r="S296" s="21">
        <f>SUM(ENERO:DICIEMBRE!S296)</f>
        <v>0</v>
      </c>
      <c r="T296" s="21">
        <f>SUM(ENERO:DICIEMBRE!T296)</f>
        <v>0</v>
      </c>
      <c r="U296" s="21">
        <f>SUM(ENERO:DICIEMBRE!U296)</f>
        <v>0</v>
      </c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332" t="s">
        <v>239</v>
      </c>
      <c r="B297" s="250">
        <f t="shared" si="24"/>
        <v>1</v>
      </c>
      <c r="C297" s="21">
        <f>SUM(ENERO:DICIEMBRE!C297)</f>
        <v>0</v>
      </c>
      <c r="D297" s="21">
        <f>SUM(ENERO:DICIEMBRE!D297)</f>
        <v>0</v>
      </c>
      <c r="E297" s="21">
        <f>SUM(ENERO:DICIEMBRE!E297)</f>
        <v>0</v>
      </c>
      <c r="F297" s="21">
        <f>SUM(ENERO:DICIEMBRE!F297)</f>
        <v>0</v>
      </c>
      <c r="G297" s="21">
        <f>SUM(ENERO:DICIEMBRE!G297)</f>
        <v>0</v>
      </c>
      <c r="H297" s="21">
        <f>SUM(ENERO:DICIEMBRE!H297)</f>
        <v>0</v>
      </c>
      <c r="I297" s="21">
        <f>SUM(ENERO:DICIEMBRE!I297)</f>
        <v>0</v>
      </c>
      <c r="J297" s="21">
        <f>SUM(ENERO:DICIEMBRE!J297)</f>
        <v>0</v>
      </c>
      <c r="K297" s="21">
        <f>SUM(ENERO:DICIEMBRE!K297)</f>
        <v>0</v>
      </c>
      <c r="L297" s="21">
        <f>SUM(ENERO:DICIEMBRE!L297)</f>
        <v>0</v>
      </c>
      <c r="M297" s="21">
        <f>SUM(ENERO:DICIEMBRE!M297)</f>
        <v>0</v>
      </c>
      <c r="N297" s="21">
        <f>SUM(ENERO:DICIEMBRE!N297)</f>
        <v>0</v>
      </c>
      <c r="O297" s="21">
        <f>SUM(ENERO:DICIEMBRE!O297)</f>
        <v>0</v>
      </c>
      <c r="P297" s="21">
        <f>SUM(ENERO:DICIEMBRE!P297)</f>
        <v>0</v>
      </c>
      <c r="Q297" s="21">
        <f>SUM(ENERO:DICIEMBRE!Q297)</f>
        <v>0</v>
      </c>
      <c r="R297" s="21">
        <f>SUM(ENERO:DICIEMBRE!R297)</f>
        <v>0</v>
      </c>
      <c r="S297" s="21">
        <f>SUM(ENERO:DICIEMBRE!S297)</f>
        <v>0</v>
      </c>
      <c r="T297" s="21">
        <f>SUM(ENERO:DICIEMBRE!T297)</f>
        <v>0</v>
      </c>
      <c r="U297" s="21">
        <f>SUM(ENERO:DICIEMBRE!U297)</f>
        <v>1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455" t="s">
        <v>166</v>
      </c>
      <c r="D299" s="1456"/>
      <c r="E299" s="1456"/>
      <c r="F299" s="1456"/>
      <c r="G299" s="1456"/>
      <c r="H299" s="1456"/>
      <c r="I299" s="1456"/>
      <c r="J299" s="1456"/>
      <c r="K299" s="1456"/>
      <c r="L299" s="1456"/>
      <c r="M299" s="1456"/>
      <c r="N299" s="1456"/>
      <c r="O299" s="1456"/>
      <c r="P299" s="1456"/>
      <c r="Q299" s="1456"/>
      <c r="R299" s="1456"/>
      <c r="S299" s="1456"/>
      <c r="T299" s="1456"/>
      <c r="U299" s="1457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459"/>
      <c r="B300" s="1454"/>
      <c r="C300" s="333" t="s">
        <v>8</v>
      </c>
      <c r="D300" s="334" t="s">
        <v>9</v>
      </c>
      <c r="E300" s="335" t="s">
        <v>10</v>
      </c>
      <c r="F300" s="335" t="s">
        <v>11</v>
      </c>
      <c r="G300" s="335" t="s">
        <v>12</v>
      </c>
      <c r="H300" s="334" t="s">
        <v>13</v>
      </c>
      <c r="I300" s="334" t="s">
        <v>14</v>
      </c>
      <c r="J300" s="334" t="s">
        <v>15</v>
      </c>
      <c r="K300" s="334" t="s">
        <v>16</v>
      </c>
      <c r="L300" s="334" t="s">
        <v>17</v>
      </c>
      <c r="M300" s="334" t="s">
        <v>18</v>
      </c>
      <c r="N300" s="334" t="s">
        <v>19</v>
      </c>
      <c r="O300" s="334" t="s">
        <v>20</v>
      </c>
      <c r="P300" s="334" t="s">
        <v>21</v>
      </c>
      <c r="Q300" s="334" t="s">
        <v>22</v>
      </c>
      <c r="R300" s="334" t="s">
        <v>23</v>
      </c>
      <c r="S300" s="334" t="s">
        <v>24</v>
      </c>
      <c r="T300" s="334" t="s">
        <v>25</v>
      </c>
      <c r="U300" s="336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21">
        <f>SUM(ENERO:DICIEMBRE!C301)</f>
        <v>0</v>
      </c>
      <c r="D301" s="21">
        <f>SUM(ENERO:DICIEMBRE!D301)</f>
        <v>0</v>
      </c>
      <c r="E301" s="21">
        <f>SUM(ENERO:DICIEMBRE!E301)</f>
        <v>0</v>
      </c>
      <c r="F301" s="21">
        <f>SUM(ENERO:DICIEMBRE!F301)</f>
        <v>0</v>
      </c>
      <c r="G301" s="21">
        <f>SUM(ENERO:DICIEMBRE!G301)</f>
        <v>0</v>
      </c>
      <c r="H301" s="21">
        <f>SUM(ENERO:DICIEMBRE!H301)</f>
        <v>0</v>
      </c>
      <c r="I301" s="21">
        <f>SUM(ENERO:DICIEMBRE!I301)</f>
        <v>0</v>
      </c>
      <c r="J301" s="21">
        <f>SUM(ENERO:DICIEMBRE!J301)</f>
        <v>0</v>
      </c>
      <c r="K301" s="21">
        <f>SUM(ENERO:DICIEMBRE!K301)</f>
        <v>0</v>
      </c>
      <c r="L301" s="21">
        <f>SUM(ENERO:DICIEMBRE!L301)</f>
        <v>0</v>
      </c>
      <c r="M301" s="21">
        <f>SUM(ENERO:DICIEMBRE!M301)</f>
        <v>0</v>
      </c>
      <c r="N301" s="21">
        <f>SUM(ENERO:DICIEMBRE!N301)</f>
        <v>0</v>
      </c>
      <c r="O301" s="21">
        <f>SUM(ENERO:DICIEMBRE!O301)</f>
        <v>0</v>
      </c>
      <c r="P301" s="21">
        <f>SUM(ENERO:DICIEMBRE!P301)</f>
        <v>0</v>
      </c>
      <c r="Q301" s="21">
        <f>SUM(ENERO:DICIEMBRE!Q301)</f>
        <v>0</v>
      </c>
      <c r="R301" s="21">
        <f>SUM(ENERO:DICIEMBRE!R301)</f>
        <v>0</v>
      </c>
      <c r="S301" s="21">
        <f>SUM(ENERO:DICIEMBRE!S301)</f>
        <v>0</v>
      </c>
      <c r="T301" s="21">
        <f>SUM(ENERO:DICIEMBRE!T301)</f>
        <v>0</v>
      </c>
      <c r="U301" s="21">
        <f>SUM(ENERO:DICIEMBRE!U301)</f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21">
        <f>SUM(ENERO:DICIEMBRE!C302)</f>
        <v>0</v>
      </c>
      <c r="D302" s="21">
        <f>SUM(ENERO:DICIEMBRE!D302)</f>
        <v>0</v>
      </c>
      <c r="E302" s="21">
        <f>SUM(ENERO:DICIEMBRE!E302)</f>
        <v>0</v>
      </c>
      <c r="F302" s="21">
        <f>SUM(ENERO:DICIEMBRE!F302)</f>
        <v>0</v>
      </c>
      <c r="G302" s="21">
        <f>SUM(ENERO:DICIEMBRE!G302)</f>
        <v>0</v>
      </c>
      <c r="H302" s="21">
        <f>SUM(ENERO:DICIEMBRE!H302)</f>
        <v>0</v>
      </c>
      <c r="I302" s="21">
        <f>SUM(ENERO:DICIEMBRE!I302)</f>
        <v>0</v>
      </c>
      <c r="J302" s="21">
        <f>SUM(ENERO:DICIEMBRE!J302)</f>
        <v>0</v>
      </c>
      <c r="K302" s="21">
        <f>SUM(ENERO:DICIEMBRE!K302)</f>
        <v>0</v>
      </c>
      <c r="L302" s="21">
        <f>SUM(ENERO:DICIEMBRE!L302)</f>
        <v>0</v>
      </c>
      <c r="M302" s="21">
        <f>SUM(ENERO:DICIEMBRE!M302)</f>
        <v>0</v>
      </c>
      <c r="N302" s="21">
        <f>SUM(ENERO:DICIEMBRE!N302)</f>
        <v>0</v>
      </c>
      <c r="O302" s="21">
        <f>SUM(ENERO:DICIEMBRE!O302)</f>
        <v>0</v>
      </c>
      <c r="P302" s="21">
        <f>SUM(ENERO:DICIEMBRE!P302)</f>
        <v>0</v>
      </c>
      <c r="Q302" s="21">
        <f>SUM(ENERO:DICIEMBRE!Q302)</f>
        <v>0</v>
      </c>
      <c r="R302" s="21">
        <f>SUM(ENERO:DICIEMBRE!R302)</f>
        <v>0</v>
      </c>
      <c r="S302" s="21">
        <f>SUM(ENERO:DICIEMBRE!S302)</f>
        <v>0</v>
      </c>
      <c r="T302" s="21">
        <f>SUM(ENERO:DICIEMBRE!T302)</f>
        <v>0</v>
      </c>
      <c r="U302" s="21">
        <f>SUM(ENERO:DICIEMBRE!U302)</f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21">
        <f>SUM(ENERO:DICIEMBRE!C303)</f>
        <v>0</v>
      </c>
      <c r="D303" s="21">
        <f>SUM(ENERO:DICIEMBRE!D303)</f>
        <v>0</v>
      </c>
      <c r="E303" s="21">
        <f>SUM(ENERO:DICIEMBRE!E303)</f>
        <v>0</v>
      </c>
      <c r="F303" s="21">
        <f>SUM(ENERO:DICIEMBRE!F303)</f>
        <v>0</v>
      </c>
      <c r="G303" s="21">
        <f>SUM(ENERO:DICIEMBRE!G303)</f>
        <v>0</v>
      </c>
      <c r="H303" s="21">
        <f>SUM(ENERO:DICIEMBRE!H303)</f>
        <v>0</v>
      </c>
      <c r="I303" s="21">
        <f>SUM(ENERO:DICIEMBRE!I303)</f>
        <v>0</v>
      </c>
      <c r="J303" s="21">
        <f>SUM(ENERO:DICIEMBRE!J303)</f>
        <v>0</v>
      </c>
      <c r="K303" s="21">
        <f>SUM(ENERO:DICIEMBRE!K303)</f>
        <v>0</v>
      </c>
      <c r="L303" s="21">
        <f>SUM(ENERO:DICIEMBRE!L303)</f>
        <v>0</v>
      </c>
      <c r="M303" s="21">
        <f>SUM(ENERO:DICIEMBRE!M303)</f>
        <v>0</v>
      </c>
      <c r="N303" s="21">
        <f>SUM(ENERO:DICIEMBRE!N303)</f>
        <v>0</v>
      </c>
      <c r="O303" s="21">
        <f>SUM(ENERO:DICIEMBRE!O303)</f>
        <v>0</v>
      </c>
      <c r="P303" s="21">
        <f>SUM(ENERO:DICIEMBRE!P303)</f>
        <v>0</v>
      </c>
      <c r="Q303" s="21">
        <f>SUM(ENERO:DICIEMBRE!Q303)</f>
        <v>0</v>
      </c>
      <c r="R303" s="21">
        <f>SUM(ENERO:DICIEMBRE!R303)</f>
        <v>0</v>
      </c>
      <c r="S303" s="21">
        <f>SUM(ENERO:DICIEMBRE!S303)</f>
        <v>0</v>
      </c>
      <c r="T303" s="21">
        <f>SUM(ENERO:DICIEMBRE!T303)</f>
        <v>0</v>
      </c>
      <c r="U303" s="21">
        <f>SUM(ENERO:DICIEMBRE!U303)</f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2</v>
      </c>
      <c r="C304" s="21">
        <f>SUM(ENERO:DICIEMBRE!C304)</f>
        <v>0</v>
      </c>
      <c r="D304" s="21">
        <f>SUM(ENERO:DICIEMBRE!D304)</f>
        <v>0</v>
      </c>
      <c r="E304" s="21">
        <f>SUM(ENERO:DICIEMBRE!E304)</f>
        <v>0</v>
      </c>
      <c r="F304" s="21">
        <f>SUM(ENERO:DICIEMBRE!F304)</f>
        <v>0</v>
      </c>
      <c r="G304" s="21">
        <f>SUM(ENERO:DICIEMBRE!G304)</f>
        <v>0</v>
      </c>
      <c r="H304" s="21">
        <f>SUM(ENERO:DICIEMBRE!H304)</f>
        <v>0</v>
      </c>
      <c r="I304" s="21">
        <f>SUM(ENERO:DICIEMBRE!I304)</f>
        <v>0</v>
      </c>
      <c r="J304" s="21">
        <f>SUM(ENERO:DICIEMBRE!J304)</f>
        <v>0</v>
      </c>
      <c r="K304" s="21">
        <f>SUM(ENERO:DICIEMBRE!K304)</f>
        <v>0</v>
      </c>
      <c r="L304" s="21">
        <f>SUM(ENERO:DICIEMBRE!L304)</f>
        <v>0</v>
      </c>
      <c r="M304" s="21">
        <f>SUM(ENERO:DICIEMBRE!M304)</f>
        <v>0</v>
      </c>
      <c r="N304" s="21">
        <f>SUM(ENERO:DICIEMBRE!N304)</f>
        <v>0</v>
      </c>
      <c r="O304" s="21">
        <f>SUM(ENERO:DICIEMBRE!O304)</f>
        <v>0</v>
      </c>
      <c r="P304" s="21">
        <f>SUM(ENERO:DICIEMBRE!P304)</f>
        <v>0</v>
      </c>
      <c r="Q304" s="21">
        <f>SUM(ENERO:DICIEMBRE!Q304)</f>
        <v>0</v>
      </c>
      <c r="R304" s="21">
        <f>SUM(ENERO:DICIEMBRE!R304)</f>
        <v>0</v>
      </c>
      <c r="S304" s="21">
        <f>SUM(ENERO:DICIEMBRE!S304)</f>
        <v>1</v>
      </c>
      <c r="T304" s="21">
        <f>SUM(ENERO:DICIEMBRE!T304)</f>
        <v>0</v>
      </c>
      <c r="U304" s="21">
        <f>SUM(ENERO:DICIEMBRE!U304)</f>
        <v>1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32</v>
      </c>
      <c r="C305" s="21">
        <f>SUM(ENERO:DICIEMBRE!C305)</f>
        <v>0</v>
      </c>
      <c r="D305" s="21">
        <f>SUM(ENERO:DICIEMBRE!D305)</f>
        <v>0</v>
      </c>
      <c r="E305" s="21">
        <f>SUM(ENERO:DICIEMBRE!E305)</f>
        <v>0</v>
      </c>
      <c r="F305" s="21">
        <f>SUM(ENERO:DICIEMBRE!F305)</f>
        <v>0</v>
      </c>
      <c r="G305" s="21">
        <f>SUM(ENERO:DICIEMBRE!G305)</f>
        <v>0</v>
      </c>
      <c r="H305" s="21">
        <f>SUM(ENERO:DICIEMBRE!H305)</f>
        <v>0</v>
      </c>
      <c r="I305" s="21">
        <f>SUM(ENERO:DICIEMBRE!I305)</f>
        <v>0</v>
      </c>
      <c r="J305" s="21">
        <f>SUM(ENERO:DICIEMBRE!J305)</f>
        <v>0</v>
      </c>
      <c r="K305" s="21">
        <f>SUM(ENERO:DICIEMBRE!K305)</f>
        <v>1</v>
      </c>
      <c r="L305" s="21">
        <f>SUM(ENERO:DICIEMBRE!L305)</f>
        <v>0</v>
      </c>
      <c r="M305" s="21">
        <f>SUM(ENERO:DICIEMBRE!M305)</f>
        <v>0</v>
      </c>
      <c r="N305" s="21">
        <f>SUM(ENERO:DICIEMBRE!N305)</f>
        <v>2</v>
      </c>
      <c r="O305" s="21">
        <f>SUM(ENERO:DICIEMBRE!O305)</f>
        <v>0</v>
      </c>
      <c r="P305" s="21">
        <f>SUM(ENERO:DICIEMBRE!P305)</f>
        <v>2</v>
      </c>
      <c r="Q305" s="21">
        <f>SUM(ENERO:DICIEMBRE!Q305)</f>
        <v>1</v>
      </c>
      <c r="R305" s="21">
        <f>SUM(ENERO:DICIEMBRE!R305)</f>
        <v>4</v>
      </c>
      <c r="S305" s="21">
        <f>SUM(ENERO:DICIEMBRE!S305)</f>
        <v>5</v>
      </c>
      <c r="T305" s="21">
        <f>SUM(ENERO:DICIEMBRE!T305)</f>
        <v>6</v>
      </c>
      <c r="U305" s="21">
        <f>SUM(ENERO:DICIEMBRE!U305)</f>
        <v>11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21">
        <f>SUM(ENERO:DICIEMBRE!C306)</f>
        <v>0</v>
      </c>
      <c r="D306" s="21">
        <f>SUM(ENERO:DICIEMBRE!D306)</f>
        <v>0</v>
      </c>
      <c r="E306" s="21">
        <f>SUM(ENERO:DICIEMBRE!E306)</f>
        <v>0</v>
      </c>
      <c r="F306" s="21">
        <f>SUM(ENERO:DICIEMBRE!F306)</f>
        <v>0</v>
      </c>
      <c r="G306" s="21">
        <f>SUM(ENERO:DICIEMBRE!G306)</f>
        <v>0</v>
      </c>
      <c r="H306" s="21">
        <f>SUM(ENERO:DICIEMBRE!H306)</f>
        <v>0</v>
      </c>
      <c r="I306" s="21">
        <f>SUM(ENERO:DICIEMBRE!I306)</f>
        <v>0</v>
      </c>
      <c r="J306" s="21">
        <f>SUM(ENERO:DICIEMBRE!J306)</f>
        <v>0</v>
      </c>
      <c r="K306" s="21">
        <f>SUM(ENERO:DICIEMBRE!K306)</f>
        <v>0</v>
      </c>
      <c r="L306" s="21">
        <f>SUM(ENERO:DICIEMBRE!L306)</f>
        <v>0</v>
      </c>
      <c r="M306" s="21">
        <f>SUM(ENERO:DICIEMBRE!M306)</f>
        <v>0</v>
      </c>
      <c r="N306" s="21">
        <f>SUM(ENERO:DICIEMBRE!N306)</f>
        <v>0</v>
      </c>
      <c r="O306" s="21">
        <f>SUM(ENERO:DICIEMBRE!O306)</f>
        <v>0</v>
      </c>
      <c r="P306" s="21">
        <f>SUM(ENERO:DICIEMBRE!P306)</f>
        <v>0</v>
      </c>
      <c r="Q306" s="21">
        <f>SUM(ENERO:DICIEMBRE!Q306)</f>
        <v>0</v>
      </c>
      <c r="R306" s="21">
        <f>SUM(ENERO:DICIEMBRE!R306)</f>
        <v>0</v>
      </c>
      <c r="S306" s="21">
        <f>SUM(ENERO:DICIEMBRE!S306)</f>
        <v>0</v>
      </c>
      <c r="T306" s="21">
        <f>SUM(ENERO:DICIEMBRE!T306)</f>
        <v>0</v>
      </c>
      <c r="U306" s="21">
        <f>SUM(ENERO:DICIEMBRE!U306)</f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21">
        <f>SUM(ENERO:DICIEMBRE!C307)</f>
        <v>0</v>
      </c>
      <c r="D307" s="21">
        <f>SUM(ENERO:DICIEMBRE!D307)</f>
        <v>0</v>
      </c>
      <c r="E307" s="21">
        <f>SUM(ENERO:DICIEMBRE!E307)</f>
        <v>0</v>
      </c>
      <c r="F307" s="21">
        <f>SUM(ENERO:DICIEMBRE!F307)</f>
        <v>0</v>
      </c>
      <c r="G307" s="21">
        <f>SUM(ENERO:DICIEMBRE!G307)</f>
        <v>0</v>
      </c>
      <c r="H307" s="21">
        <f>SUM(ENERO:DICIEMBRE!H307)</f>
        <v>0</v>
      </c>
      <c r="I307" s="21">
        <f>SUM(ENERO:DICIEMBRE!I307)</f>
        <v>0</v>
      </c>
      <c r="J307" s="21">
        <f>SUM(ENERO:DICIEMBRE!J307)</f>
        <v>0</v>
      </c>
      <c r="K307" s="21">
        <f>SUM(ENERO:DICIEMBRE!K307)</f>
        <v>0</v>
      </c>
      <c r="L307" s="21">
        <f>SUM(ENERO:DICIEMBRE!L307)</f>
        <v>0</v>
      </c>
      <c r="M307" s="21">
        <f>SUM(ENERO:DICIEMBRE!M307)</f>
        <v>0</v>
      </c>
      <c r="N307" s="21">
        <f>SUM(ENERO:DICIEMBRE!N307)</f>
        <v>0</v>
      </c>
      <c r="O307" s="21">
        <f>SUM(ENERO:DICIEMBRE!O307)</f>
        <v>0</v>
      </c>
      <c r="P307" s="21">
        <f>SUM(ENERO:DICIEMBRE!P307)</f>
        <v>0</v>
      </c>
      <c r="Q307" s="21">
        <f>SUM(ENERO:DICIEMBRE!Q307)</f>
        <v>0</v>
      </c>
      <c r="R307" s="21">
        <f>SUM(ENERO:DICIEMBRE!R307)</f>
        <v>0</v>
      </c>
      <c r="S307" s="21">
        <f>SUM(ENERO:DICIEMBRE!S307)</f>
        <v>0</v>
      </c>
      <c r="T307" s="21">
        <f>SUM(ENERO:DICIEMBRE!T307)</f>
        <v>0</v>
      </c>
      <c r="U307" s="21">
        <f>SUM(ENERO:DICIEMBRE!U307)</f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21">
        <f>SUM(ENERO:DICIEMBRE!C308)</f>
        <v>0</v>
      </c>
      <c r="D308" s="21">
        <f>SUM(ENERO:DICIEMBRE!D308)</f>
        <v>0</v>
      </c>
      <c r="E308" s="21">
        <f>SUM(ENERO:DICIEMBRE!E308)</f>
        <v>0</v>
      </c>
      <c r="F308" s="21">
        <f>SUM(ENERO:DICIEMBRE!F308)</f>
        <v>0</v>
      </c>
      <c r="G308" s="21">
        <f>SUM(ENERO:DICIEMBRE!G308)</f>
        <v>0</v>
      </c>
      <c r="H308" s="21">
        <f>SUM(ENERO:DICIEMBRE!H308)</f>
        <v>0</v>
      </c>
      <c r="I308" s="21">
        <f>SUM(ENERO:DICIEMBRE!I308)</f>
        <v>0</v>
      </c>
      <c r="J308" s="21">
        <f>SUM(ENERO:DICIEMBRE!J308)</f>
        <v>0</v>
      </c>
      <c r="K308" s="21">
        <f>SUM(ENERO:DICIEMBRE!K308)</f>
        <v>0</v>
      </c>
      <c r="L308" s="21">
        <f>SUM(ENERO:DICIEMBRE!L308)</f>
        <v>0</v>
      </c>
      <c r="M308" s="21">
        <f>SUM(ENERO:DICIEMBRE!M308)</f>
        <v>0</v>
      </c>
      <c r="N308" s="21">
        <f>SUM(ENERO:DICIEMBRE!N308)</f>
        <v>0</v>
      </c>
      <c r="O308" s="21">
        <f>SUM(ENERO:DICIEMBRE!O308)</f>
        <v>0</v>
      </c>
      <c r="P308" s="21">
        <f>SUM(ENERO:DICIEMBRE!P308)</f>
        <v>0</v>
      </c>
      <c r="Q308" s="21">
        <f>SUM(ENERO:DICIEMBRE!Q308)</f>
        <v>0</v>
      </c>
      <c r="R308" s="21">
        <f>SUM(ENERO:DICIEMBRE!R308)</f>
        <v>0</v>
      </c>
      <c r="S308" s="21">
        <f>SUM(ENERO:DICIEMBRE!S308)</f>
        <v>0</v>
      </c>
      <c r="T308" s="21">
        <f>SUM(ENERO:DICIEMBRE!T308)</f>
        <v>0</v>
      </c>
      <c r="U308" s="21">
        <f>SUM(ENERO:DICIEMBRE!U308)</f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21">
        <f>SUM(ENERO:DICIEMBRE!C309)</f>
        <v>0</v>
      </c>
      <c r="D309" s="21">
        <f>SUM(ENERO:DICIEMBRE!D309)</f>
        <v>0</v>
      </c>
      <c r="E309" s="21">
        <f>SUM(ENERO:DICIEMBRE!E309)</f>
        <v>0</v>
      </c>
      <c r="F309" s="21">
        <f>SUM(ENERO:DICIEMBRE!F309)</f>
        <v>0</v>
      </c>
      <c r="G309" s="21">
        <f>SUM(ENERO:DICIEMBRE!G309)</f>
        <v>0</v>
      </c>
      <c r="H309" s="21">
        <f>SUM(ENERO:DICIEMBRE!H309)</f>
        <v>0</v>
      </c>
      <c r="I309" s="21">
        <f>SUM(ENERO:DICIEMBRE!I309)</f>
        <v>0</v>
      </c>
      <c r="J309" s="21">
        <f>SUM(ENERO:DICIEMBRE!J309)</f>
        <v>0</v>
      </c>
      <c r="K309" s="21">
        <f>SUM(ENERO:DICIEMBRE!K309)</f>
        <v>0</v>
      </c>
      <c r="L309" s="21">
        <f>SUM(ENERO:DICIEMBRE!L309)</f>
        <v>0</v>
      </c>
      <c r="M309" s="21">
        <f>SUM(ENERO:DICIEMBRE!M309)</f>
        <v>0</v>
      </c>
      <c r="N309" s="21">
        <f>SUM(ENERO:DICIEMBRE!N309)</f>
        <v>0</v>
      </c>
      <c r="O309" s="21">
        <f>SUM(ENERO:DICIEMBRE!O309)</f>
        <v>0</v>
      </c>
      <c r="P309" s="21">
        <f>SUM(ENERO:DICIEMBRE!P309)</f>
        <v>0</v>
      </c>
      <c r="Q309" s="21">
        <f>SUM(ENERO:DICIEMBRE!Q309)</f>
        <v>0</v>
      </c>
      <c r="R309" s="21">
        <f>SUM(ENERO:DICIEMBRE!R309)</f>
        <v>0</v>
      </c>
      <c r="S309" s="21">
        <f>SUM(ENERO:DICIEMBRE!S309)</f>
        <v>0</v>
      </c>
      <c r="T309" s="21">
        <f>SUM(ENERO:DICIEMBRE!T309)</f>
        <v>0</v>
      </c>
      <c r="U309" s="21">
        <f>SUM(ENERO:DICIEMBRE!U309)</f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21">
        <f>SUM(ENERO:DICIEMBRE!C310)</f>
        <v>0</v>
      </c>
      <c r="D310" s="21">
        <f>SUM(ENERO:DICIEMBRE!D310)</f>
        <v>0</v>
      </c>
      <c r="E310" s="21">
        <f>SUM(ENERO:DICIEMBRE!E310)</f>
        <v>0</v>
      </c>
      <c r="F310" s="21">
        <f>SUM(ENERO:DICIEMBRE!F310)</f>
        <v>0</v>
      </c>
      <c r="G310" s="21">
        <f>SUM(ENERO:DICIEMBRE!G310)</f>
        <v>0</v>
      </c>
      <c r="H310" s="21">
        <f>SUM(ENERO:DICIEMBRE!H310)</f>
        <v>0</v>
      </c>
      <c r="I310" s="21">
        <f>SUM(ENERO:DICIEMBRE!I310)</f>
        <v>0</v>
      </c>
      <c r="J310" s="21">
        <f>SUM(ENERO:DICIEMBRE!J310)</f>
        <v>0</v>
      </c>
      <c r="K310" s="21">
        <f>SUM(ENERO:DICIEMBRE!K310)</f>
        <v>0</v>
      </c>
      <c r="L310" s="21">
        <f>SUM(ENERO:DICIEMBRE!L310)</f>
        <v>0</v>
      </c>
      <c r="M310" s="21">
        <f>SUM(ENERO:DICIEMBRE!M310)</f>
        <v>0</v>
      </c>
      <c r="N310" s="21">
        <f>SUM(ENERO:DICIEMBRE!N310)</f>
        <v>0</v>
      </c>
      <c r="O310" s="21">
        <f>SUM(ENERO:DICIEMBRE!O310)</f>
        <v>0</v>
      </c>
      <c r="P310" s="21">
        <f>SUM(ENERO:DICIEMBRE!P310)</f>
        <v>0</v>
      </c>
      <c r="Q310" s="21">
        <f>SUM(ENERO:DICIEMBRE!Q310)</f>
        <v>0</v>
      </c>
      <c r="R310" s="21">
        <f>SUM(ENERO:DICIEMBRE!R310)</f>
        <v>0</v>
      </c>
      <c r="S310" s="21">
        <f>SUM(ENERO:DICIEMBRE!S310)</f>
        <v>0</v>
      </c>
      <c r="T310" s="21">
        <f>SUM(ENERO:DICIEMBRE!T310)</f>
        <v>0</v>
      </c>
      <c r="U310" s="21">
        <f>SUM(ENERO:DICIEMBRE!U310)</f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35</v>
      </c>
      <c r="C311" s="21">
        <f>SUM(ENERO:DICIEMBRE!C311)</f>
        <v>0</v>
      </c>
      <c r="D311" s="21">
        <f>SUM(ENERO:DICIEMBRE!D311)</f>
        <v>0</v>
      </c>
      <c r="E311" s="21">
        <f>SUM(ENERO:DICIEMBRE!E311)</f>
        <v>0</v>
      </c>
      <c r="F311" s="21">
        <f>SUM(ENERO:DICIEMBRE!F311)</f>
        <v>0</v>
      </c>
      <c r="G311" s="21">
        <f>SUM(ENERO:DICIEMBRE!G311)</f>
        <v>0</v>
      </c>
      <c r="H311" s="21">
        <f>SUM(ENERO:DICIEMBRE!H311)</f>
        <v>0</v>
      </c>
      <c r="I311" s="21">
        <f>SUM(ENERO:DICIEMBRE!I311)</f>
        <v>0</v>
      </c>
      <c r="J311" s="21">
        <f>SUM(ENERO:DICIEMBRE!J311)</f>
        <v>0</v>
      </c>
      <c r="K311" s="21">
        <f>SUM(ENERO:DICIEMBRE!K311)</f>
        <v>0</v>
      </c>
      <c r="L311" s="21">
        <f>SUM(ENERO:DICIEMBRE!L311)</f>
        <v>0</v>
      </c>
      <c r="M311" s="21">
        <f>SUM(ENERO:DICIEMBRE!M311)</f>
        <v>0</v>
      </c>
      <c r="N311" s="21">
        <f>SUM(ENERO:DICIEMBRE!N311)</f>
        <v>2</v>
      </c>
      <c r="O311" s="21">
        <f>SUM(ENERO:DICIEMBRE!O311)</f>
        <v>2</v>
      </c>
      <c r="P311" s="21">
        <f>SUM(ENERO:DICIEMBRE!P311)</f>
        <v>1</v>
      </c>
      <c r="Q311" s="21">
        <f>SUM(ENERO:DICIEMBRE!Q311)</f>
        <v>2</v>
      </c>
      <c r="R311" s="21">
        <f>SUM(ENERO:DICIEMBRE!R311)</f>
        <v>9</v>
      </c>
      <c r="S311" s="21">
        <f>SUM(ENERO:DICIEMBRE!S311)</f>
        <v>7</v>
      </c>
      <c r="T311" s="21">
        <f>SUM(ENERO:DICIEMBRE!T311)</f>
        <v>5</v>
      </c>
      <c r="U311" s="21">
        <f>SUM(ENERO:DICIEMBRE!U311)</f>
        <v>7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2</v>
      </c>
      <c r="C312" s="21">
        <f>SUM(ENERO:DICIEMBRE!C312)</f>
        <v>0</v>
      </c>
      <c r="D312" s="21">
        <f>SUM(ENERO:DICIEMBRE!D312)</f>
        <v>0</v>
      </c>
      <c r="E312" s="21">
        <f>SUM(ENERO:DICIEMBRE!E312)</f>
        <v>0</v>
      </c>
      <c r="F312" s="21">
        <f>SUM(ENERO:DICIEMBRE!F312)</f>
        <v>0</v>
      </c>
      <c r="G312" s="21">
        <f>SUM(ENERO:DICIEMBRE!G312)</f>
        <v>0</v>
      </c>
      <c r="H312" s="21">
        <f>SUM(ENERO:DICIEMBRE!H312)</f>
        <v>0</v>
      </c>
      <c r="I312" s="21">
        <f>SUM(ENERO:DICIEMBRE!I312)</f>
        <v>0</v>
      </c>
      <c r="J312" s="21">
        <f>SUM(ENERO:DICIEMBRE!J312)</f>
        <v>0</v>
      </c>
      <c r="K312" s="21">
        <f>SUM(ENERO:DICIEMBRE!K312)</f>
        <v>0</v>
      </c>
      <c r="L312" s="21">
        <f>SUM(ENERO:DICIEMBRE!L312)</f>
        <v>0</v>
      </c>
      <c r="M312" s="21">
        <f>SUM(ENERO:DICIEMBRE!M312)</f>
        <v>0</v>
      </c>
      <c r="N312" s="21">
        <f>SUM(ENERO:DICIEMBRE!N312)</f>
        <v>0</v>
      </c>
      <c r="O312" s="21">
        <f>SUM(ENERO:DICIEMBRE!O312)</f>
        <v>0</v>
      </c>
      <c r="P312" s="21">
        <f>SUM(ENERO:DICIEMBRE!P312)</f>
        <v>0</v>
      </c>
      <c r="Q312" s="21">
        <f>SUM(ENERO:DICIEMBRE!Q312)</f>
        <v>0</v>
      </c>
      <c r="R312" s="21">
        <f>SUM(ENERO:DICIEMBRE!R312)</f>
        <v>1</v>
      </c>
      <c r="S312" s="21">
        <f>SUM(ENERO:DICIEMBRE!S312)</f>
        <v>0</v>
      </c>
      <c r="T312" s="21">
        <f>SUM(ENERO:DICIEMBRE!T312)</f>
        <v>0</v>
      </c>
      <c r="U312" s="21">
        <f>SUM(ENERO:DICIEMBRE!U312)</f>
        <v>1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5</v>
      </c>
      <c r="C313" s="21">
        <f>SUM(ENERO:DICIEMBRE!C313)</f>
        <v>0</v>
      </c>
      <c r="D313" s="21">
        <f>SUM(ENERO:DICIEMBRE!D313)</f>
        <v>0</v>
      </c>
      <c r="E313" s="21">
        <f>SUM(ENERO:DICIEMBRE!E313)</f>
        <v>0</v>
      </c>
      <c r="F313" s="21">
        <f>SUM(ENERO:DICIEMBRE!F313)</f>
        <v>0</v>
      </c>
      <c r="G313" s="21">
        <f>SUM(ENERO:DICIEMBRE!G313)</f>
        <v>0</v>
      </c>
      <c r="H313" s="21">
        <f>SUM(ENERO:DICIEMBRE!H313)</f>
        <v>0</v>
      </c>
      <c r="I313" s="21">
        <f>SUM(ENERO:DICIEMBRE!I313)</f>
        <v>0</v>
      </c>
      <c r="J313" s="21">
        <f>SUM(ENERO:DICIEMBRE!J313)</f>
        <v>0</v>
      </c>
      <c r="K313" s="21">
        <f>SUM(ENERO:DICIEMBRE!K313)</f>
        <v>0</v>
      </c>
      <c r="L313" s="21">
        <f>SUM(ENERO:DICIEMBRE!L313)</f>
        <v>0</v>
      </c>
      <c r="M313" s="21">
        <f>SUM(ENERO:DICIEMBRE!M313)</f>
        <v>0</v>
      </c>
      <c r="N313" s="21">
        <f>SUM(ENERO:DICIEMBRE!N313)</f>
        <v>0</v>
      </c>
      <c r="O313" s="21">
        <f>SUM(ENERO:DICIEMBRE!O313)</f>
        <v>1</v>
      </c>
      <c r="P313" s="21">
        <f>SUM(ENERO:DICIEMBRE!P313)</f>
        <v>0</v>
      </c>
      <c r="Q313" s="21">
        <f>SUM(ENERO:DICIEMBRE!Q313)</f>
        <v>0</v>
      </c>
      <c r="R313" s="21">
        <f>SUM(ENERO:DICIEMBRE!R313)</f>
        <v>0</v>
      </c>
      <c r="S313" s="21">
        <f>SUM(ENERO:DICIEMBRE!S313)</f>
        <v>1</v>
      </c>
      <c r="T313" s="21">
        <f>SUM(ENERO:DICIEMBRE!T313)</f>
        <v>1</v>
      </c>
      <c r="U313" s="21">
        <f>SUM(ENERO:DICIEMBRE!U313)</f>
        <v>2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1</v>
      </c>
      <c r="C314" s="21">
        <f>SUM(ENERO:DICIEMBRE!C314)</f>
        <v>0</v>
      </c>
      <c r="D314" s="21">
        <f>SUM(ENERO:DICIEMBRE!D314)</f>
        <v>0</v>
      </c>
      <c r="E314" s="21">
        <f>SUM(ENERO:DICIEMBRE!E314)</f>
        <v>0</v>
      </c>
      <c r="F314" s="21">
        <f>SUM(ENERO:DICIEMBRE!F314)</f>
        <v>0</v>
      </c>
      <c r="G314" s="21">
        <f>SUM(ENERO:DICIEMBRE!G314)</f>
        <v>0</v>
      </c>
      <c r="H314" s="21">
        <f>SUM(ENERO:DICIEMBRE!H314)</f>
        <v>0</v>
      </c>
      <c r="I314" s="21">
        <f>SUM(ENERO:DICIEMBRE!I314)</f>
        <v>0</v>
      </c>
      <c r="J314" s="21">
        <f>SUM(ENERO:DICIEMBRE!J314)</f>
        <v>0</v>
      </c>
      <c r="K314" s="21">
        <f>SUM(ENERO:DICIEMBRE!K314)</f>
        <v>0</v>
      </c>
      <c r="L314" s="21">
        <f>SUM(ENERO:DICIEMBRE!L314)</f>
        <v>0</v>
      </c>
      <c r="M314" s="21">
        <f>SUM(ENERO:DICIEMBRE!M314)</f>
        <v>0</v>
      </c>
      <c r="N314" s="21">
        <f>SUM(ENERO:DICIEMBRE!N314)</f>
        <v>0</v>
      </c>
      <c r="O314" s="21">
        <f>SUM(ENERO:DICIEMBRE!O314)</f>
        <v>0</v>
      </c>
      <c r="P314" s="21">
        <f>SUM(ENERO:DICIEMBRE!P314)</f>
        <v>0</v>
      </c>
      <c r="Q314" s="21">
        <f>SUM(ENERO:DICIEMBRE!Q314)</f>
        <v>0</v>
      </c>
      <c r="R314" s="21">
        <f>SUM(ENERO:DICIEMBRE!R314)</f>
        <v>0</v>
      </c>
      <c r="S314" s="21">
        <f>SUM(ENERO:DICIEMBRE!S314)</f>
        <v>1</v>
      </c>
      <c r="T314" s="21">
        <f>SUM(ENERO:DICIEMBRE!T314)</f>
        <v>0</v>
      </c>
      <c r="U314" s="21">
        <f>SUM(ENERO:DICIEMBRE!U314)</f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13</v>
      </c>
      <c r="C315" s="21">
        <f>SUM(ENERO:DICIEMBRE!C315)</f>
        <v>0</v>
      </c>
      <c r="D315" s="21">
        <f>SUM(ENERO:DICIEMBRE!D315)</f>
        <v>0</v>
      </c>
      <c r="E315" s="21">
        <f>SUM(ENERO:DICIEMBRE!E315)</f>
        <v>0</v>
      </c>
      <c r="F315" s="21">
        <f>SUM(ENERO:DICIEMBRE!F315)</f>
        <v>0</v>
      </c>
      <c r="G315" s="21">
        <f>SUM(ENERO:DICIEMBRE!G315)</f>
        <v>0</v>
      </c>
      <c r="H315" s="21">
        <f>SUM(ENERO:DICIEMBRE!H315)</f>
        <v>0</v>
      </c>
      <c r="I315" s="21">
        <f>SUM(ENERO:DICIEMBRE!I315)</f>
        <v>0</v>
      </c>
      <c r="J315" s="21">
        <f>SUM(ENERO:DICIEMBRE!J315)</f>
        <v>0</v>
      </c>
      <c r="K315" s="21">
        <f>SUM(ENERO:DICIEMBRE!K315)</f>
        <v>0</v>
      </c>
      <c r="L315" s="21">
        <f>SUM(ENERO:DICIEMBRE!L315)</f>
        <v>0</v>
      </c>
      <c r="M315" s="21">
        <f>SUM(ENERO:DICIEMBRE!M315)</f>
        <v>0</v>
      </c>
      <c r="N315" s="21">
        <f>SUM(ENERO:DICIEMBRE!N315)</f>
        <v>0</v>
      </c>
      <c r="O315" s="21">
        <f>SUM(ENERO:DICIEMBRE!O315)</f>
        <v>2</v>
      </c>
      <c r="P315" s="21">
        <f>SUM(ENERO:DICIEMBRE!P315)</f>
        <v>3</v>
      </c>
      <c r="Q315" s="21">
        <f>SUM(ENERO:DICIEMBRE!Q315)</f>
        <v>3</v>
      </c>
      <c r="R315" s="21">
        <f>SUM(ENERO:DICIEMBRE!R315)</f>
        <v>1</v>
      </c>
      <c r="S315" s="21">
        <f>SUM(ENERO:DICIEMBRE!S315)</f>
        <v>1</v>
      </c>
      <c r="T315" s="21">
        <f>SUM(ENERO:DICIEMBRE!T315)</f>
        <v>1</v>
      </c>
      <c r="U315" s="21">
        <f>SUM(ENERO:DICIEMBRE!U315)</f>
        <v>2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10</v>
      </c>
      <c r="C316" s="21">
        <f>SUM(ENERO:DICIEMBRE!C316)</f>
        <v>0</v>
      </c>
      <c r="D316" s="21">
        <f>SUM(ENERO:DICIEMBRE!D316)</f>
        <v>0</v>
      </c>
      <c r="E316" s="21">
        <f>SUM(ENERO:DICIEMBRE!E316)</f>
        <v>0</v>
      </c>
      <c r="F316" s="21">
        <f>SUM(ENERO:DICIEMBRE!F316)</f>
        <v>0</v>
      </c>
      <c r="G316" s="21">
        <f>SUM(ENERO:DICIEMBRE!G316)</f>
        <v>0</v>
      </c>
      <c r="H316" s="21">
        <f>SUM(ENERO:DICIEMBRE!H316)</f>
        <v>0</v>
      </c>
      <c r="I316" s="21">
        <f>SUM(ENERO:DICIEMBRE!I316)</f>
        <v>0</v>
      </c>
      <c r="J316" s="21">
        <f>SUM(ENERO:DICIEMBRE!J316)</f>
        <v>0</v>
      </c>
      <c r="K316" s="21">
        <f>SUM(ENERO:DICIEMBRE!K316)</f>
        <v>0</v>
      </c>
      <c r="L316" s="21">
        <f>SUM(ENERO:DICIEMBRE!L316)</f>
        <v>0</v>
      </c>
      <c r="M316" s="21">
        <f>SUM(ENERO:DICIEMBRE!M316)</f>
        <v>0</v>
      </c>
      <c r="N316" s="21">
        <f>SUM(ENERO:DICIEMBRE!N316)</f>
        <v>1</v>
      </c>
      <c r="O316" s="21">
        <f>SUM(ENERO:DICIEMBRE!O316)</f>
        <v>0</v>
      </c>
      <c r="P316" s="21">
        <f>SUM(ENERO:DICIEMBRE!P316)</f>
        <v>0</v>
      </c>
      <c r="Q316" s="21">
        <f>SUM(ENERO:DICIEMBRE!Q316)</f>
        <v>2</v>
      </c>
      <c r="R316" s="21">
        <f>SUM(ENERO:DICIEMBRE!R316)</f>
        <v>2</v>
      </c>
      <c r="S316" s="21">
        <f>SUM(ENERO:DICIEMBRE!S316)</f>
        <v>1</v>
      </c>
      <c r="T316" s="21">
        <f>SUM(ENERO:DICIEMBRE!T316)</f>
        <v>4</v>
      </c>
      <c r="U316" s="21">
        <f>SUM(ENERO:DICIEMBRE!U316)</f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50</v>
      </c>
      <c r="C317" s="21">
        <f>SUM(ENERO:DICIEMBRE!C317)</f>
        <v>0</v>
      </c>
      <c r="D317" s="21">
        <f>SUM(ENERO:DICIEMBRE!D317)</f>
        <v>0</v>
      </c>
      <c r="E317" s="21">
        <f>SUM(ENERO:DICIEMBRE!E317)</f>
        <v>0</v>
      </c>
      <c r="F317" s="21">
        <f>SUM(ENERO:DICIEMBRE!F317)</f>
        <v>0</v>
      </c>
      <c r="G317" s="21">
        <f>SUM(ENERO:DICIEMBRE!G317)</f>
        <v>0</v>
      </c>
      <c r="H317" s="21">
        <f>SUM(ENERO:DICIEMBRE!H317)</f>
        <v>0</v>
      </c>
      <c r="I317" s="21">
        <f>SUM(ENERO:DICIEMBRE!I317)</f>
        <v>0</v>
      </c>
      <c r="J317" s="21">
        <f>SUM(ENERO:DICIEMBRE!J317)</f>
        <v>0</v>
      </c>
      <c r="K317" s="21">
        <f>SUM(ENERO:DICIEMBRE!K317)</f>
        <v>0</v>
      </c>
      <c r="L317" s="21">
        <f>SUM(ENERO:DICIEMBRE!L317)</f>
        <v>0</v>
      </c>
      <c r="M317" s="21">
        <f>SUM(ENERO:DICIEMBRE!M317)</f>
        <v>0</v>
      </c>
      <c r="N317" s="21">
        <f>SUM(ENERO:DICIEMBRE!N317)</f>
        <v>0</v>
      </c>
      <c r="O317" s="21">
        <f>SUM(ENERO:DICIEMBRE!O317)</f>
        <v>0</v>
      </c>
      <c r="P317" s="21">
        <f>SUM(ENERO:DICIEMBRE!P317)</f>
        <v>0</v>
      </c>
      <c r="Q317" s="21">
        <f>SUM(ENERO:DICIEMBRE!Q317)</f>
        <v>0</v>
      </c>
      <c r="R317" s="21">
        <f>SUM(ENERO:DICIEMBRE!R317)</f>
        <v>7</v>
      </c>
      <c r="S317" s="21">
        <f>SUM(ENERO:DICIEMBRE!S317)</f>
        <v>7</v>
      </c>
      <c r="T317" s="21">
        <f>SUM(ENERO:DICIEMBRE!T317)</f>
        <v>18</v>
      </c>
      <c r="U317" s="21">
        <f>SUM(ENERO:DICIEMBRE!U317)</f>
        <v>18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21">
        <f>SUM(ENERO:DICIEMBRE!C318)</f>
        <v>0</v>
      </c>
      <c r="D318" s="21">
        <f>SUM(ENERO:DICIEMBRE!D318)</f>
        <v>0</v>
      </c>
      <c r="E318" s="21">
        <f>SUM(ENERO:DICIEMBRE!E318)</f>
        <v>0</v>
      </c>
      <c r="F318" s="21">
        <f>SUM(ENERO:DICIEMBRE!F318)</f>
        <v>0</v>
      </c>
      <c r="G318" s="21">
        <f>SUM(ENERO:DICIEMBRE!G318)</f>
        <v>0</v>
      </c>
      <c r="H318" s="21">
        <f>SUM(ENERO:DICIEMBRE!H318)</f>
        <v>0</v>
      </c>
      <c r="I318" s="21">
        <f>SUM(ENERO:DICIEMBRE!I318)</f>
        <v>0</v>
      </c>
      <c r="J318" s="21">
        <f>SUM(ENERO:DICIEMBRE!J318)</f>
        <v>0</v>
      </c>
      <c r="K318" s="21">
        <f>SUM(ENERO:DICIEMBRE!K318)</f>
        <v>0</v>
      </c>
      <c r="L318" s="21">
        <f>SUM(ENERO:DICIEMBRE!L318)</f>
        <v>0</v>
      </c>
      <c r="M318" s="21">
        <f>SUM(ENERO:DICIEMBRE!M318)</f>
        <v>0</v>
      </c>
      <c r="N318" s="21">
        <f>SUM(ENERO:DICIEMBRE!N318)</f>
        <v>0</v>
      </c>
      <c r="O318" s="21">
        <f>SUM(ENERO:DICIEMBRE!O318)</f>
        <v>0</v>
      </c>
      <c r="P318" s="21">
        <f>SUM(ENERO:DICIEMBRE!P318)</f>
        <v>0</v>
      </c>
      <c r="Q318" s="21">
        <f>SUM(ENERO:DICIEMBRE!Q318)</f>
        <v>0</v>
      </c>
      <c r="R318" s="21">
        <f>SUM(ENERO:DICIEMBRE!R318)</f>
        <v>0</v>
      </c>
      <c r="S318" s="21">
        <f>SUM(ENERO:DICIEMBRE!S318)</f>
        <v>0</v>
      </c>
      <c r="T318" s="21">
        <f>SUM(ENERO:DICIEMBRE!T318)</f>
        <v>0</v>
      </c>
      <c r="U318" s="21">
        <f>SUM(ENERO:DICIEMBRE!U318)</f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21">
        <f>SUM(ENERO:DICIEMBRE!C319)</f>
        <v>0</v>
      </c>
      <c r="D319" s="21">
        <f>SUM(ENERO:DICIEMBRE!D319)</f>
        <v>0</v>
      </c>
      <c r="E319" s="21">
        <f>SUM(ENERO:DICIEMBRE!E319)</f>
        <v>0</v>
      </c>
      <c r="F319" s="21">
        <f>SUM(ENERO:DICIEMBRE!F319)</f>
        <v>0</v>
      </c>
      <c r="G319" s="21">
        <f>SUM(ENERO:DICIEMBRE!G319)</f>
        <v>0</v>
      </c>
      <c r="H319" s="21">
        <f>SUM(ENERO:DICIEMBRE!H319)</f>
        <v>0</v>
      </c>
      <c r="I319" s="21">
        <f>SUM(ENERO:DICIEMBRE!I319)</f>
        <v>0</v>
      </c>
      <c r="J319" s="21">
        <f>SUM(ENERO:DICIEMBRE!J319)</f>
        <v>0</v>
      </c>
      <c r="K319" s="21">
        <f>SUM(ENERO:DICIEMBRE!K319)</f>
        <v>0</v>
      </c>
      <c r="L319" s="21">
        <f>SUM(ENERO:DICIEMBRE!L319)</f>
        <v>0</v>
      </c>
      <c r="M319" s="21">
        <f>SUM(ENERO:DICIEMBRE!M319)</f>
        <v>0</v>
      </c>
      <c r="N319" s="21">
        <f>SUM(ENERO:DICIEMBRE!N319)</f>
        <v>0</v>
      </c>
      <c r="O319" s="21">
        <f>SUM(ENERO:DICIEMBRE!O319)</f>
        <v>0</v>
      </c>
      <c r="P319" s="21">
        <f>SUM(ENERO:DICIEMBRE!P319)</f>
        <v>0</v>
      </c>
      <c r="Q319" s="21">
        <f>SUM(ENERO:DICIEMBRE!Q319)</f>
        <v>0</v>
      </c>
      <c r="R319" s="21">
        <f>SUM(ENERO:DICIEMBRE!R319)</f>
        <v>0</v>
      </c>
      <c r="S319" s="21">
        <f>SUM(ENERO:DICIEMBRE!S319)</f>
        <v>0</v>
      </c>
      <c r="T319" s="21">
        <f>SUM(ENERO:DICIEMBRE!T319)</f>
        <v>0</v>
      </c>
      <c r="U319" s="21">
        <f>SUM(ENERO:DICIEMBRE!U319)</f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21">
        <f>SUM(ENERO:DICIEMBRE!C320)</f>
        <v>0</v>
      </c>
      <c r="D320" s="21">
        <f>SUM(ENERO:DICIEMBRE!D320)</f>
        <v>0</v>
      </c>
      <c r="E320" s="21">
        <f>SUM(ENERO:DICIEMBRE!E320)</f>
        <v>0</v>
      </c>
      <c r="F320" s="21">
        <f>SUM(ENERO:DICIEMBRE!F320)</f>
        <v>0</v>
      </c>
      <c r="G320" s="21">
        <f>SUM(ENERO:DICIEMBRE!G320)</f>
        <v>0</v>
      </c>
      <c r="H320" s="21">
        <f>SUM(ENERO:DICIEMBRE!H320)</f>
        <v>0</v>
      </c>
      <c r="I320" s="21">
        <f>SUM(ENERO:DICIEMBRE!I320)</f>
        <v>0</v>
      </c>
      <c r="J320" s="21">
        <f>SUM(ENERO:DICIEMBRE!J320)</f>
        <v>0</v>
      </c>
      <c r="K320" s="21">
        <f>SUM(ENERO:DICIEMBRE!K320)</f>
        <v>0</v>
      </c>
      <c r="L320" s="21">
        <f>SUM(ENERO:DICIEMBRE!L320)</f>
        <v>0</v>
      </c>
      <c r="M320" s="21">
        <f>SUM(ENERO:DICIEMBRE!M320)</f>
        <v>0</v>
      </c>
      <c r="N320" s="21">
        <f>SUM(ENERO:DICIEMBRE!N320)</f>
        <v>0</v>
      </c>
      <c r="O320" s="21">
        <f>SUM(ENERO:DICIEMBRE!O320)</f>
        <v>0</v>
      </c>
      <c r="P320" s="21">
        <f>SUM(ENERO:DICIEMBRE!P320)</f>
        <v>0</v>
      </c>
      <c r="Q320" s="21">
        <f>SUM(ENERO:DICIEMBRE!Q320)</f>
        <v>0</v>
      </c>
      <c r="R320" s="21">
        <f>SUM(ENERO:DICIEMBRE!R320)</f>
        <v>0</v>
      </c>
      <c r="S320" s="21">
        <f>SUM(ENERO:DICIEMBRE!S320)</f>
        <v>0</v>
      </c>
      <c r="T320" s="21">
        <f>SUM(ENERO:DICIEMBRE!T320)</f>
        <v>0</v>
      </c>
      <c r="U320" s="21">
        <f>SUM(ENERO:DICIEMBRE!U320)</f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21">
        <f>SUM(ENERO:DICIEMBRE!C321)</f>
        <v>0</v>
      </c>
      <c r="D321" s="21">
        <f>SUM(ENERO:DICIEMBRE!D321)</f>
        <v>0</v>
      </c>
      <c r="E321" s="21">
        <f>SUM(ENERO:DICIEMBRE!E321)</f>
        <v>0</v>
      </c>
      <c r="F321" s="21">
        <f>SUM(ENERO:DICIEMBRE!F321)</f>
        <v>0</v>
      </c>
      <c r="G321" s="21">
        <f>SUM(ENERO:DICIEMBRE!G321)</f>
        <v>0</v>
      </c>
      <c r="H321" s="21">
        <f>SUM(ENERO:DICIEMBRE!H321)</f>
        <v>0</v>
      </c>
      <c r="I321" s="21">
        <f>SUM(ENERO:DICIEMBRE!I321)</f>
        <v>0</v>
      </c>
      <c r="J321" s="21">
        <f>SUM(ENERO:DICIEMBRE!J321)</f>
        <v>0</v>
      </c>
      <c r="K321" s="21">
        <f>SUM(ENERO:DICIEMBRE!K321)</f>
        <v>0</v>
      </c>
      <c r="L321" s="21">
        <f>SUM(ENERO:DICIEMBRE!L321)</f>
        <v>0</v>
      </c>
      <c r="M321" s="21">
        <f>SUM(ENERO:DICIEMBRE!M321)</f>
        <v>0</v>
      </c>
      <c r="N321" s="21">
        <f>SUM(ENERO:DICIEMBRE!N321)</f>
        <v>0</v>
      </c>
      <c r="O321" s="21">
        <f>SUM(ENERO:DICIEMBRE!O321)</f>
        <v>0</v>
      </c>
      <c r="P321" s="21">
        <f>SUM(ENERO:DICIEMBRE!P321)</f>
        <v>0</v>
      </c>
      <c r="Q321" s="21">
        <f>SUM(ENERO:DICIEMBRE!Q321)</f>
        <v>0</v>
      </c>
      <c r="R321" s="21">
        <f>SUM(ENERO:DICIEMBRE!R321)</f>
        <v>0</v>
      </c>
      <c r="S321" s="21">
        <f>SUM(ENERO:DICIEMBRE!S321)</f>
        <v>0</v>
      </c>
      <c r="T321" s="21">
        <f>SUM(ENERO:DICIEMBRE!T321)</f>
        <v>0</v>
      </c>
      <c r="U321" s="21">
        <f>SUM(ENERO:DICIEMBRE!U321)</f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21">
        <f>SUM(ENERO:DICIEMBRE!C322)</f>
        <v>0</v>
      </c>
      <c r="D322" s="21">
        <f>SUM(ENERO:DICIEMBRE!D322)</f>
        <v>0</v>
      </c>
      <c r="E322" s="21">
        <f>SUM(ENERO:DICIEMBRE!E322)</f>
        <v>0</v>
      </c>
      <c r="F322" s="21">
        <f>SUM(ENERO:DICIEMBRE!F322)</f>
        <v>0</v>
      </c>
      <c r="G322" s="21">
        <f>SUM(ENERO:DICIEMBRE!G322)</f>
        <v>0</v>
      </c>
      <c r="H322" s="21">
        <f>SUM(ENERO:DICIEMBRE!H322)</f>
        <v>0</v>
      </c>
      <c r="I322" s="21">
        <f>SUM(ENERO:DICIEMBRE!I322)</f>
        <v>0</v>
      </c>
      <c r="J322" s="21">
        <f>SUM(ENERO:DICIEMBRE!J322)</f>
        <v>0</v>
      </c>
      <c r="K322" s="21">
        <f>SUM(ENERO:DICIEMBRE!K322)</f>
        <v>0</v>
      </c>
      <c r="L322" s="21">
        <f>SUM(ENERO:DICIEMBRE!L322)</f>
        <v>0</v>
      </c>
      <c r="M322" s="21">
        <f>SUM(ENERO:DICIEMBRE!M322)</f>
        <v>0</v>
      </c>
      <c r="N322" s="21">
        <f>SUM(ENERO:DICIEMBRE!N322)</f>
        <v>0</v>
      </c>
      <c r="O322" s="21">
        <f>SUM(ENERO:DICIEMBRE!O322)</f>
        <v>0</v>
      </c>
      <c r="P322" s="21">
        <f>SUM(ENERO:DICIEMBRE!P322)</f>
        <v>0</v>
      </c>
      <c r="Q322" s="21">
        <f>SUM(ENERO:DICIEMBRE!Q322)</f>
        <v>0</v>
      </c>
      <c r="R322" s="21">
        <f>SUM(ENERO:DICIEMBRE!R322)</f>
        <v>0</v>
      </c>
      <c r="S322" s="21">
        <f>SUM(ENERO:DICIEMBRE!S322)</f>
        <v>0</v>
      </c>
      <c r="T322" s="21">
        <f>SUM(ENERO:DICIEMBRE!T322)</f>
        <v>0</v>
      </c>
      <c r="U322" s="21">
        <f>SUM(ENERO:DICIEMBRE!U322)</f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132</v>
      </c>
      <c r="C323" s="21">
        <f>SUM(ENERO:DICIEMBRE!C323)</f>
        <v>0</v>
      </c>
      <c r="D323" s="21">
        <f>SUM(ENERO:DICIEMBRE!D323)</f>
        <v>0</v>
      </c>
      <c r="E323" s="21">
        <f>SUM(ENERO:DICIEMBRE!E323)</f>
        <v>0</v>
      </c>
      <c r="F323" s="21">
        <f>SUM(ENERO:DICIEMBRE!F323)</f>
        <v>0</v>
      </c>
      <c r="G323" s="21">
        <f>SUM(ENERO:DICIEMBRE!G323)</f>
        <v>0</v>
      </c>
      <c r="H323" s="21">
        <f>SUM(ENERO:DICIEMBRE!H323)</f>
        <v>0</v>
      </c>
      <c r="I323" s="21">
        <f>SUM(ENERO:DICIEMBRE!I323)</f>
        <v>0</v>
      </c>
      <c r="J323" s="21">
        <f>SUM(ENERO:DICIEMBRE!J323)</f>
        <v>0</v>
      </c>
      <c r="K323" s="21">
        <f>SUM(ENERO:DICIEMBRE!K323)</f>
        <v>0</v>
      </c>
      <c r="L323" s="21">
        <f>SUM(ENERO:DICIEMBRE!L323)</f>
        <v>0</v>
      </c>
      <c r="M323" s="21">
        <f>SUM(ENERO:DICIEMBRE!M323)</f>
        <v>0</v>
      </c>
      <c r="N323" s="21">
        <f>SUM(ENERO:DICIEMBRE!N323)</f>
        <v>0</v>
      </c>
      <c r="O323" s="21">
        <f>SUM(ENERO:DICIEMBRE!O323)</f>
        <v>5</v>
      </c>
      <c r="P323" s="21">
        <f>SUM(ENERO:DICIEMBRE!P323)</f>
        <v>3</v>
      </c>
      <c r="Q323" s="21">
        <f>SUM(ENERO:DICIEMBRE!Q323)</f>
        <v>2</v>
      </c>
      <c r="R323" s="21">
        <f>SUM(ENERO:DICIEMBRE!R323)</f>
        <v>24</v>
      </c>
      <c r="S323" s="21">
        <f>SUM(ENERO:DICIEMBRE!S323)</f>
        <v>22</v>
      </c>
      <c r="T323" s="21">
        <f>SUM(ENERO:DICIEMBRE!T323)</f>
        <v>23</v>
      </c>
      <c r="U323" s="21">
        <f>SUM(ENERO:DICIEMBRE!U323)</f>
        <v>53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340"/>
      <c r="D325" s="340"/>
      <c r="E325" s="340"/>
      <c r="F325" s="341"/>
      <c r="G325" s="341"/>
      <c r="H325" s="340"/>
      <c r="I325" s="341"/>
      <c r="J325" s="341"/>
      <c r="K325" s="341"/>
      <c r="L325" s="341"/>
      <c r="M325" s="341"/>
      <c r="N325" s="341"/>
      <c r="O325" s="341"/>
      <c r="P325" s="340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0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449" t="s">
        <v>261</v>
      </c>
      <c r="G326" s="1422"/>
      <c r="H326" s="1422"/>
      <c r="I326" s="1422"/>
      <c r="J326" s="1422"/>
      <c r="K326" s="1422"/>
      <c r="L326" s="1422"/>
      <c r="M326" s="1422"/>
      <c r="N326" s="1422"/>
      <c r="O326" s="1422"/>
      <c r="P326" s="1422"/>
      <c r="Q326" s="1422"/>
      <c r="R326" s="1422"/>
      <c r="S326" s="1422"/>
      <c r="T326" s="1422"/>
      <c r="U326" s="1422"/>
      <c r="V326" s="1422"/>
      <c r="W326" s="1422"/>
      <c r="X326" s="1422"/>
      <c r="Y326" s="1422"/>
      <c r="Z326" s="1422"/>
      <c r="AA326" s="1422"/>
      <c r="AB326" s="1422"/>
      <c r="AC326" s="1422"/>
      <c r="AD326" s="1422"/>
      <c r="AE326" s="1422"/>
      <c r="AF326" s="1422"/>
      <c r="AG326" s="1422"/>
      <c r="AH326" s="1422"/>
      <c r="AI326" s="1422"/>
      <c r="AJ326" s="1422"/>
      <c r="AK326" s="1422"/>
      <c r="AL326" s="1422"/>
      <c r="AM326" s="1422"/>
      <c r="AN326" s="1422"/>
      <c r="AO326" s="1422"/>
      <c r="AP326" s="1422"/>
      <c r="AQ326" s="1450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447"/>
      <c r="C328" s="342" t="s">
        <v>32</v>
      </c>
      <c r="D328" s="343" t="s">
        <v>33</v>
      </c>
      <c r="E328" s="344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427"/>
    </row>
    <row r="329" spans="1:104" ht="14.25" customHeight="1" x14ac:dyDescent="0.2">
      <c r="A329" s="1434" t="s">
        <v>268</v>
      </c>
      <c r="B329" s="348" t="s">
        <v>269</v>
      </c>
      <c r="C329" s="349">
        <f t="shared" ref="C329:C340" si="26">SUM(D329:E329)</f>
        <v>0</v>
      </c>
      <c r="D329" s="349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21">
        <f>SUM(ENERO:DICIEMBRE!F329)</f>
        <v>0</v>
      </c>
      <c r="G329" s="21">
        <f>SUM(ENERO:DICIEMBRE!G329)</f>
        <v>0</v>
      </c>
      <c r="H329" s="21">
        <f>SUM(ENERO:DICIEMBRE!H329)</f>
        <v>0</v>
      </c>
      <c r="I329" s="21">
        <f>SUM(ENERO:DICIEMBRE!I329)</f>
        <v>0</v>
      </c>
      <c r="J329" s="21">
        <f>SUM(ENERO:DICIEMBRE!J329)</f>
        <v>0</v>
      </c>
      <c r="K329" s="21">
        <f>SUM(ENERO:DICIEMBRE!K329)</f>
        <v>0</v>
      </c>
      <c r="L329" s="21">
        <f>SUM(ENERO:DICIEMBRE!L329)</f>
        <v>0</v>
      </c>
      <c r="M329" s="21">
        <f>SUM(ENERO:DICIEMBRE!M329)</f>
        <v>0</v>
      </c>
      <c r="N329" s="21">
        <f>SUM(ENERO:DICIEMBRE!N329)</f>
        <v>0</v>
      </c>
      <c r="O329" s="21">
        <f>SUM(ENERO:DICIEMBRE!O329)</f>
        <v>0</v>
      </c>
      <c r="P329" s="21">
        <f>SUM(ENERO:DICIEMBRE!P329)</f>
        <v>0</v>
      </c>
      <c r="Q329" s="21">
        <f>SUM(ENERO:DICIEMBRE!Q329)</f>
        <v>0</v>
      </c>
      <c r="R329" s="21">
        <f>SUM(ENERO:DICIEMBRE!R329)</f>
        <v>0</v>
      </c>
      <c r="S329" s="21">
        <f>SUM(ENERO:DICIEMBRE!S329)</f>
        <v>0</v>
      </c>
      <c r="T329" s="21">
        <f>SUM(ENERO:DICIEMBRE!T329)</f>
        <v>0</v>
      </c>
      <c r="U329" s="21">
        <f>SUM(ENERO:DICIEMBRE!U329)</f>
        <v>0</v>
      </c>
      <c r="V329" s="21">
        <f>SUM(ENERO:DICIEMBRE!V329)</f>
        <v>0</v>
      </c>
      <c r="W329" s="21">
        <f>SUM(ENERO:DICIEMBRE!W329)</f>
        <v>0</v>
      </c>
      <c r="X329" s="21">
        <f>SUM(ENERO:DICIEMBRE!X329)</f>
        <v>0</v>
      </c>
      <c r="Y329" s="21">
        <f>SUM(ENERO:DICIEMBRE!Y329)</f>
        <v>0</v>
      </c>
      <c r="Z329" s="21">
        <f>SUM(ENERO:DICIEMBRE!Z329)</f>
        <v>0</v>
      </c>
      <c r="AA329" s="21">
        <f>SUM(ENERO:DICIEMBRE!AA329)</f>
        <v>0</v>
      </c>
      <c r="AB329" s="21">
        <f>SUM(ENERO:DICIEMBRE!AB329)</f>
        <v>0</v>
      </c>
      <c r="AC329" s="21">
        <f>SUM(ENERO:DICIEMBRE!AC329)</f>
        <v>0</v>
      </c>
      <c r="AD329" s="21">
        <f>SUM(ENERO:DICIEMBRE!AD329)</f>
        <v>0</v>
      </c>
      <c r="AE329" s="21">
        <f>SUM(ENERO:DICIEMBRE!AE329)</f>
        <v>0</v>
      </c>
      <c r="AF329" s="21">
        <f>SUM(ENERO:DICIEMBRE!AF329)</f>
        <v>0</v>
      </c>
      <c r="AG329" s="21">
        <f>SUM(ENERO:DICIEMBRE!AG329)</f>
        <v>0</v>
      </c>
      <c r="AH329" s="21">
        <f>SUM(ENERO:DICIEMBRE!AH329)</f>
        <v>0</v>
      </c>
      <c r="AI329" s="21">
        <f>SUM(ENERO:DICIEMBRE!AI329)</f>
        <v>0</v>
      </c>
      <c r="AJ329" s="21">
        <f>SUM(ENERO:DICIEMBRE!AJ329)</f>
        <v>0</v>
      </c>
      <c r="AK329" s="21">
        <f>SUM(ENERO:DICIEMBRE!AK329)</f>
        <v>0</v>
      </c>
      <c r="AL329" s="21">
        <f>SUM(ENERO:DICIEMBRE!AL329)</f>
        <v>0</v>
      </c>
      <c r="AM329" s="21">
        <f>SUM(ENERO:DICIEMBRE!AM329)</f>
        <v>0</v>
      </c>
      <c r="AN329" s="21">
        <f>SUM(ENERO:DICIEMBRE!AN329)</f>
        <v>0</v>
      </c>
      <c r="AO329" s="21">
        <f>SUM(ENERO:DICIEMBRE!AO329)</f>
        <v>0</v>
      </c>
      <c r="AP329" s="21">
        <f>SUM(ENERO:DICIEMBRE!AP329)</f>
        <v>0</v>
      </c>
      <c r="AQ329" s="21">
        <f>SUM(ENERO:DICIEMBRE!AQ329)</f>
        <v>0</v>
      </c>
      <c r="AR329" s="21">
        <f>SUM(ENERO:DICIEMBRE!AR329)</f>
        <v>0</v>
      </c>
      <c r="AS329" s="2" t="str">
        <f>CA329</f>
        <v/>
      </c>
      <c r="CA329" s="129" t="str">
        <f t="shared" ref="CA329:CA340" si="27">IF(CG329=1,"*El Total de Beneficiarios no puede superar el Total por Sexo. ","")</f>
        <v/>
      </c>
      <c r="CG329" s="130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21">
        <f>SUM(ENERO:DICIEMBRE!F330)</f>
        <v>0</v>
      </c>
      <c r="G330" s="21">
        <f>SUM(ENERO:DICIEMBRE!G330)</f>
        <v>0</v>
      </c>
      <c r="H330" s="21">
        <f>SUM(ENERO:DICIEMBRE!H330)</f>
        <v>0</v>
      </c>
      <c r="I330" s="21">
        <f>SUM(ENERO:DICIEMBRE!I330)</f>
        <v>0</v>
      </c>
      <c r="J330" s="21">
        <f>SUM(ENERO:DICIEMBRE!J330)</f>
        <v>0</v>
      </c>
      <c r="K330" s="21">
        <f>SUM(ENERO:DICIEMBRE!K330)</f>
        <v>0</v>
      </c>
      <c r="L330" s="21">
        <f>SUM(ENERO:DICIEMBRE!L330)</f>
        <v>0</v>
      </c>
      <c r="M330" s="21">
        <f>SUM(ENERO:DICIEMBRE!M330)</f>
        <v>0</v>
      </c>
      <c r="N330" s="21">
        <f>SUM(ENERO:DICIEMBRE!N330)</f>
        <v>0</v>
      </c>
      <c r="O330" s="21">
        <f>SUM(ENERO:DICIEMBRE!O330)</f>
        <v>0</v>
      </c>
      <c r="P330" s="21">
        <f>SUM(ENERO:DICIEMBRE!P330)</f>
        <v>0</v>
      </c>
      <c r="Q330" s="21">
        <f>SUM(ENERO:DICIEMBRE!Q330)</f>
        <v>0</v>
      </c>
      <c r="R330" s="21">
        <f>SUM(ENERO:DICIEMBRE!R330)</f>
        <v>0</v>
      </c>
      <c r="S330" s="21">
        <f>SUM(ENERO:DICIEMBRE!S330)</f>
        <v>0</v>
      </c>
      <c r="T330" s="21">
        <f>SUM(ENERO:DICIEMBRE!T330)</f>
        <v>0</v>
      </c>
      <c r="U330" s="21">
        <f>SUM(ENERO:DICIEMBRE!U330)</f>
        <v>0</v>
      </c>
      <c r="V330" s="21">
        <f>SUM(ENERO:DICIEMBRE!V330)</f>
        <v>0</v>
      </c>
      <c r="W330" s="21">
        <f>SUM(ENERO:DICIEMBRE!W330)</f>
        <v>0</v>
      </c>
      <c r="X330" s="21">
        <f>SUM(ENERO:DICIEMBRE!X330)</f>
        <v>0</v>
      </c>
      <c r="Y330" s="21">
        <f>SUM(ENERO:DICIEMBRE!Y330)</f>
        <v>0</v>
      </c>
      <c r="Z330" s="21">
        <f>SUM(ENERO:DICIEMBRE!Z330)</f>
        <v>0</v>
      </c>
      <c r="AA330" s="21">
        <f>SUM(ENERO:DICIEMBRE!AA330)</f>
        <v>0</v>
      </c>
      <c r="AB330" s="21">
        <f>SUM(ENERO:DICIEMBRE!AB330)</f>
        <v>0</v>
      </c>
      <c r="AC330" s="21">
        <f>SUM(ENERO:DICIEMBRE!AC330)</f>
        <v>0</v>
      </c>
      <c r="AD330" s="21">
        <f>SUM(ENERO:DICIEMBRE!AD330)</f>
        <v>0</v>
      </c>
      <c r="AE330" s="21">
        <f>SUM(ENERO:DICIEMBRE!AE330)</f>
        <v>0</v>
      </c>
      <c r="AF330" s="21">
        <f>SUM(ENERO:DICIEMBRE!AF330)</f>
        <v>0</v>
      </c>
      <c r="AG330" s="21">
        <f>SUM(ENERO:DICIEMBRE!AG330)</f>
        <v>0</v>
      </c>
      <c r="AH330" s="21">
        <f>SUM(ENERO:DICIEMBRE!AH330)</f>
        <v>0</v>
      </c>
      <c r="AI330" s="21">
        <f>SUM(ENERO:DICIEMBRE!AI330)</f>
        <v>0</v>
      </c>
      <c r="AJ330" s="21">
        <f>SUM(ENERO:DICIEMBRE!AJ330)</f>
        <v>0</v>
      </c>
      <c r="AK330" s="21">
        <f>SUM(ENERO:DICIEMBRE!AK330)</f>
        <v>0</v>
      </c>
      <c r="AL330" s="21">
        <f>SUM(ENERO:DICIEMBRE!AL330)</f>
        <v>0</v>
      </c>
      <c r="AM330" s="21">
        <f>SUM(ENERO:DICIEMBRE!AM330)</f>
        <v>0</v>
      </c>
      <c r="AN330" s="21">
        <f>SUM(ENERO:DICIEMBRE!AN330)</f>
        <v>0</v>
      </c>
      <c r="AO330" s="21">
        <f>SUM(ENERO:DICIEMBRE!AO330)</f>
        <v>0</v>
      </c>
      <c r="AP330" s="21">
        <f>SUM(ENERO:DICIEMBRE!AP330)</f>
        <v>0</v>
      </c>
      <c r="AQ330" s="21">
        <f>SUM(ENERO:DICIEMBRE!AQ330)</f>
        <v>0</v>
      </c>
      <c r="AR330" s="21">
        <f>SUM(ENERO:DICIEMBRE!AR330)</f>
        <v>0</v>
      </c>
      <c r="AS330" s="2" t="str">
        <f t="shared" ref="AS330:AS340" si="29">CA330</f>
        <v/>
      </c>
      <c r="CA330" s="129" t="str">
        <f t="shared" si="27"/>
        <v/>
      </c>
      <c r="CG330" s="130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21">
        <f>SUM(ENERO:DICIEMBRE!F331)</f>
        <v>0</v>
      </c>
      <c r="G331" s="21">
        <f>SUM(ENERO:DICIEMBRE!G331)</f>
        <v>0</v>
      </c>
      <c r="H331" s="21">
        <f>SUM(ENERO:DICIEMBRE!H331)</f>
        <v>0</v>
      </c>
      <c r="I331" s="21">
        <f>SUM(ENERO:DICIEMBRE!I331)</f>
        <v>0</v>
      </c>
      <c r="J331" s="21">
        <f>SUM(ENERO:DICIEMBRE!J331)</f>
        <v>0</v>
      </c>
      <c r="K331" s="21">
        <f>SUM(ENERO:DICIEMBRE!K331)</f>
        <v>0</v>
      </c>
      <c r="L331" s="21">
        <f>SUM(ENERO:DICIEMBRE!L331)</f>
        <v>0</v>
      </c>
      <c r="M331" s="21">
        <f>SUM(ENERO:DICIEMBRE!M331)</f>
        <v>0</v>
      </c>
      <c r="N331" s="21">
        <f>SUM(ENERO:DICIEMBRE!N331)</f>
        <v>0</v>
      </c>
      <c r="O331" s="21">
        <f>SUM(ENERO:DICIEMBRE!O331)</f>
        <v>0</v>
      </c>
      <c r="P331" s="21">
        <f>SUM(ENERO:DICIEMBRE!P331)</f>
        <v>0</v>
      </c>
      <c r="Q331" s="21">
        <f>SUM(ENERO:DICIEMBRE!Q331)</f>
        <v>0</v>
      </c>
      <c r="R331" s="21">
        <f>SUM(ENERO:DICIEMBRE!R331)</f>
        <v>0</v>
      </c>
      <c r="S331" s="21">
        <f>SUM(ENERO:DICIEMBRE!S331)</f>
        <v>0</v>
      </c>
      <c r="T331" s="21">
        <f>SUM(ENERO:DICIEMBRE!T331)</f>
        <v>0</v>
      </c>
      <c r="U331" s="21">
        <f>SUM(ENERO:DICIEMBRE!U331)</f>
        <v>0</v>
      </c>
      <c r="V331" s="21">
        <f>SUM(ENERO:DICIEMBRE!V331)</f>
        <v>0</v>
      </c>
      <c r="W331" s="21">
        <f>SUM(ENERO:DICIEMBRE!W331)</f>
        <v>0</v>
      </c>
      <c r="X331" s="21">
        <f>SUM(ENERO:DICIEMBRE!X331)</f>
        <v>0</v>
      </c>
      <c r="Y331" s="21">
        <f>SUM(ENERO:DICIEMBRE!Y331)</f>
        <v>0</v>
      </c>
      <c r="Z331" s="21">
        <f>SUM(ENERO:DICIEMBRE!Z331)</f>
        <v>0</v>
      </c>
      <c r="AA331" s="21">
        <f>SUM(ENERO:DICIEMBRE!AA331)</f>
        <v>0</v>
      </c>
      <c r="AB331" s="21">
        <f>SUM(ENERO:DICIEMBRE!AB331)</f>
        <v>0</v>
      </c>
      <c r="AC331" s="21">
        <f>SUM(ENERO:DICIEMBRE!AC331)</f>
        <v>0</v>
      </c>
      <c r="AD331" s="21">
        <f>SUM(ENERO:DICIEMBRE!AD331)</f>
        <v>0</v>
      </c>
      <c r="AE331" s="21">
        <f>SUM(ENERO:DICIEMBRE!AE331)</f>
        <v>0</v>
      </c>
      <c r="AF331" s="21">
        <f>SUM(ENERO:DICIEMBRE!AF331)</f>
        <v>0</v>
      </c>
      <c r="AG331" s="21">
        <f>SUM(ENERO:DICIEMBRE!AG331)</f>
        <v>0</v>
      </c>
      <c r="AH331" s="21">
        <f>SUM(ENERO:DICIEMBRE!AH331)</f>
        <v>0</v>
      </c>
      <c r="AI331" s="21">
        <f>SUM(ENERO:DICIEMBRE!AI331)</f>
        <v>0</v>
      </c>
      <c r="AJ331" s="21">
        <f>SUM(ENERO:DICIEMBRE!AJ331)</f>
        <v>0</v>
      </c>
      <c r="AK331" s="21">
        <f>SUM(ENERO:DICIEMBRE!AK331)</f>
        <v>0</v>
      </c>
      <c r="AL331" s="21">
        <f>SUM(ENERO:DICIEMBRE!AL331)</f>
        <v>0</v>
      </c>
      <c r="AM331" s="21">
        <f>SUM(ENERO:DICIEMBRE!AM331)</f>
        <v>0</v>
      </c>
      <c r="AN331" s="21">
        <f>SUM(ENERO:DICIEMBRE!AN331)</f>
        <v>0</v>
      </c>
      <c r="AO331" s="21">
        <f>SUM(ENERO:DICIEMBRE!AO331)</f>
        <v>0</v>
      </c>
      <c r="AP331" s="21">
        <f>SUM(ENERO:DICIEMBRE!AP331)</f>
        <v>0</v>
      </c>
      <c r="AQ331" s="21">
        <f>SUM(ENERO:DICIEMBRE!AQ331)</f>
        <v>0</v>
      </c>
      <c r="AR331" s="21">
        <f>SUM(ENERO:DICIEMBRE!AR331)</f>
        <v>0</v>
      </c>
      <c r="AS331" s="2" t="str">
        <f t="shared" si="29"/>
        <v/>
      </c>
      <c r="CA331" s="129" t="str">
        <f t="shared" si="27"/>
        <v/>
      </c>
      <c r="CG331" s="130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21">
        <f>SUM(ENERO:DICIEMBRE!F332)</f>
        <v>0</v>
      </c>
      <c r="G332" s="21">
        <f>SUM(ENERO:DICIEMBRE!G332)</f>
        <v>0</v>
      </c>
      <c r="H332" s="21">
        <f>SUM(ENERO:DICIEMBRE!H332)</f>
        <v>0</v>
      </c>
      <c r="I332" s="21">
        <f>SUM(ENERO:DICIEMBRE!I332)</f>
        <v>0</v>
      </c>
      <c r="J332" s="21">
        <f>SUM(ENERO:DICIEMBRE!J332)</f>
        <v>0</v>
      </c>
      <c r="K332" s="21">
        <f>SUM(ENERO:DICIEMBRE!K332)</f>
        <v>0</v>
      </c>
      <c r="L332" s="21">
        <f>SUM(ENERO:DICIEMBRE!L332)</f>
        <v>0</v>
      </c>
      <c r="M332" s="21">
        <f>SUM(ENERO:DICIEMBRE!M332)</f>
        <v>0</v>
      </c>
      <c r="N332" s="21">
        <f>SUM(ENERO:DICIEMBRE!N332)</f>
        <v>0</v>
      </c>
      <c r="O332" s="21">
        <f>SUM(ENERO:DICIEMBRE!O332)</f>
        <v>0</v>
      </c>
      <c r="P332" s="21">
        <f>SUM(ENERO:DICIEMBRE!P332)</f>
        <v>0</v>
      </c>
      <c r="Q332" s="21">
        <f>SUM(ENERO:DICIEMBRE!Q332)</f>
        <v>0</v>
      </c>
      <c r="R332" s="21">
        <f>SUM(ENERO:DICIEMBRE!R332)</f>
        <v>0</v>
      </c>
      <c r="S332" s="21">
        <f>SUM(ENERO:DICIEMBRE!S332)</f>
        <v>0</v>
      </c>
      <c r="T332" s="21">
        <f>SUM(ENERO:DICIEMBRE!T332)</f>
        <v>0</v>
      </c>
      <c r="U332" s="21">
        <f>SUM(ENERO:DICIEMBRE!U332)</f>
        <v>0</v>
      </c>
      <c r="V332" s="21">
        <f>SUM(ENERO:DICIEMBRE!V332)</f>
        <v>0</v>
      </c>
      <c r="W332" s="21">
        <f>SUM(ENERO:DICIEMBRE!W332)</f>
        <v>0</v>
      </c>
      <c r="X332" s="21">
        <f>SUM(ENERO:DICIEMBRE!X332)</f>
        <v>0</v>
      </c>
      <c r="Y332" s="21">
        <f>SUM(ENERO:DICIEMBRE!Y332)</f>
        <v>0</v>
      </c>
      <c r="Z332" s="21">
        <f>SUM(ENERO:DICIEMBRE!Z332)</f>
        <v>0</v>
      </c>
      <c r="AA332" s="21">
        <f>SUM(ENERO:DICIEMBRE!AA332)</f>
        <v>0</v>
      </c>
      <c r="AB332" s="21">
        <f>SUM(ENERO:DICIEMBRE!AB332)</f>
        <v>0</v>
      </c>
      <c r="AC332" s="21">
        <f>SUM(ENERO:DICIEMBRE!AC332)</f>
        <v>0</v>
      </c>
      <c r="AD332" s="21">
        <f>SUM(ENERO:DICIEMBRE!AD332)</f>
        <v>0</v>
      </c>
      <c r="AE332" s="21">
        <f>SUM(ENERO:DICIEMBRE!AE332)</f>
        <v>0</v>
      </c>
      <c r="AF332" s="21">
        <f>SUM(ENERO:DICIEMBRE!AF332)</f>
        <v>0</v>
      </c>
      <c r="AG332" s="21">
        <f>SUM(ENERO:DICIEMBRE!AG332)</f>
        <v>0</v>
      </c>
      <c r="AH332" s="21">
        <f>SUM(ENERO:DICIEMBRE!AH332)</f>
        <v>0</v>
      </c>
      <c r="AI332" s="21">
        <f>SUM(ENERO:DICIEMBRE!AI332)</f>
        <v>0</v>
      </c>
      <c r="AJ332" s="21">
        <f>SUM(ENERO:DICIEMBRE!AJ332)</f>
        <v>0</v>
      </c>
      <c r="AK332" s="21">
        <f>SUM(ENERO:DICIEMBRE!AK332)</f>
        <v>0</v>
      </c>
      <c r="AL332" s="21">
        <f>SUM(ENERO:DICIEMBRE!AL332)</f>
        <v>0</v>
      </c>
      <c r="AM332" s="21">
        <f>SUM(ENERO:DICIEMBRE!AM332)</f>
        <v>0</v>
      </c>
      <c r="AN332" s="21">
        <f>SUM(ENERO:DICIEMBRE!AN332)</f>
        <v>0</v>
      </c>
      <c r="AO332" s="21">
        <f>SUM(ENERO:DICIEMBRE!AO332)</f>
        <v>0</v>
      </c>
      <c r="AP332" s="21">
        <f>SUM(ENERO:DICIEMBRE!AP332)</f>
        <v>0</v>
      </c>
      <c r="AQ332" s="21">
        <f>SUM(ENERO:DICIEMBRE!AQ332)</f>
        <v>0</v>
      </c>
      <c r="AR332" s="21">
        <f>SUM(ENERO:DICIEMBRE!AR332)</f>
        <v>0</v>
      </c>
      <c r="AS332" s="2" t="str">
        <f t="shared" si="29"/>
        <v/>
      </c>
      <c r="CA332" s="129" t="str">
        <f t="shared" si="27"/>
        <v/>
      </c>
      <c r="CG332" s="130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436" t="s">
        <v>273</v>
      </c>
      <c r="B333" s="373" t="s">
        <v>274</v>
      </c>
      <c r="C333" s="349">
        <f t="shared" si="26"/>
        <v>0</v>
      </c>
      <c r="D333" s="349">
        <f t="shared" si="28"/>
        <v>0</v>
      </c>
      <c r="E333" s="350">
        <f t="shared" si="28"/>
        <v>0</v>
      </c>
      <c r="F333" s="21">
        <f>SUM(ENERO:DICIEMBRE!F333)</f>
        <v>0</v>
      </c>
      <c r="G333" s="21">
        <f>SUM(ENERO:DICIEMBRE!G333)</f>
        <v>0</v>
      </c>
      <c r="H333" s="21">
        <f>SUM(ENERO:DICIEMBRE!H333)</f>
        <v>0</v>
      </c>
      <c r="I333" s="21">
        <f>SUM(ENERO:DICIEMBRE!I333)</f>
        <v>0</v>
      </c>
      <c r="J333" s="21">
        <f>SUM(ENERO:DICIEMBRE!J333)</f>
        <v>0</v>
      </c>
      <c r="K333" s="21">
        <f>SUM(ENERO:DICIEMBRE!K333)</f>
        <v>0</v>
      </c>
      <c r="L333" s="21">
        <f>SUM(ENERO:DICIEMBRE!L333)</f>
        <v>0</v>
      </c>
      <c r="M333" s="21">
        <f>SUM(ENERO:DICIEMBRE!M333)</f>
        <v>0</v>
      </c>
      <c r="N333" s="21">
        <f>SUM(ENERO:DICIEMBRE!N333)</f>
        <v>0</v>
      </c>
      <c r="O333" s="21">
        <f>SUM(ENERO:DICIEMBRE!O333)</f>
        <v>0</v>
      </c>
      <c r="P333" s="21">
        <f>SUM(ENERO:DICIEMBRE!P333)</f>
        <v>0</v>
      </c>
      <c r="Q333" s="21">
        <f>SUM(ENERO:DICIEMBRE!Q333)</f>
        <v>0</v>
      </c>
      <c r="R333" s="21">
        <f>SUM(ENERO:DICIEMBRE!R333)</f>
        <v>0</v>
      </c>
      <c r="S333" s="21">
        <f>SUM(ENERO:DICIEMBRE!S333)</f>
        <v>0</v>
      </c>
      <c r="T333" s="21">
        <f>SUM(ENERO:DICIEMBRE!T333)</f>
        <v>0</v>
      </c>
      <c r="U333" s="21">
        <f>SUM(ENERO:DICIEMBRE!U333)</f>
        <v>0</v>
      </c>
      <c r="V333" s="21">
        <f>SUM(ENERO:DICIEMBRE!V333)</f>
        <v>0</v>
      </c>
      <c r="W333" s="21">
        <f>SUM(ENERO:DICIEMBRE!W333)</f>
        <v>0</v>
      </c>
      <c r="X333" s="21">
        <f>SUM(ENERO:DICIEMBRE!X333)</f>
        <v>0</v>
      </c>
      <c r="Y333" s="21">
        <f>SUM(ENERO:DICIEMBRE!Y333)</f>
        <v>0</v>
      </c>
      <c r="Z333" s="21">
        <f>SUM(ENERO:DICIEMBRE!Z333)</f>
        <v>0</v>
      </c>
      <c r="AA333" s="21">
        <f>SUM(ENERO:DICIEMBRE!AA333)</f>
        <v>0</v>
      </c>
      <c r="AB333" s="21">
        <f>SUM(ENERO:DICIEMBRE!AB333)</f>
        <v>0</v>
      </c>
      <c r="AC333" s="21">
        <f>SUM(ENERO:DICIEMBRE!AC333)</f>
        <v>0</v>
      </c>
      <c r="AD333" s="21">
        <f>SUM(ENERO:DICIEMBRE!AD333)</f>
        <v>0</v>
      </c>
      <c r="AE333" s="21">
        <f>SUM(ENERO:DICIEMBRE!AE333)</f>
        <v>0</v>
      </c>
      <c r="AF333" s="21">
        <f>SUM(ENERO:DICIEMBRE!AF333)</f>
        <v>0</v>
      </c>
      <c r="AG333" s="21">
        <f>SUM(ENERO:DICIEMBRE!AG333)</f>
        <v>0</v>
      </c>
      <c r="AH333" s="21">
        <f>SUM(ENERO:DICIEMBRE!AH333)</f>
        <v>0</v>
      </c>
      <c r="AI333" s="21">
        <f>SUM(ENERO:DICIEMBRE!AI333)</f>
        <v>0</v>
      </c>
      <c r="AJ333" s="21">
        <f>SUM(ENERO:DICIEMBRE!AJ333)</f>
        <v>0</v>
      </c>
      <c r="AK333" s="21">
        <f>SUM(ENERO:DICIEMBRE!AK333)</f>
        <v>0</v>
      </c>
      <c r="AL333" s="21">
        <f>SUM(ENERO:DICIEMBRE!AL333)</f>
        <v>0</v>
      </c>
      <c r="AM333" s="21">
        <f>SUM(ENERO:DICIEMBRE!AM333)</f>
        <v>0</v>
      </c>
      <c r="AN333" s="21">
        <f>SUM(ENERO:DICIEMBRE!AN333)</f>
        <v>0</v>
      </c>
      <c r="AO333" s="21">
        <f>SUM(ENERO:DICIEMBRE!AO333)</f>
        <v>0</v>
      </c>
      <c r="AP333" s="21">
        <f>SUM(ENERO:DICIEMBRE!AP333)</f>
        <v>0</v>
      </c>
      <c r="AQ333" s="21">
        <f>SUM(ENERO:DICIEMBRE!AQ333)</f>
        <v>0</v>
      </c>
      <c r="AR333" s="21">
        <f>SUM(ENERO:DICIEMBRE!AR333)</f>
        <v>0</v>
      </c>
      <c r="AS333" s="2" t="str">
        <f t="shared" si="29"/>
        <v/>
      </c>
      <c r="CA333" s="129" t="str">
        <f t="shared" si="27"/>
        <v/>
      </c>
      <c r="CG333" s="130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437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21">
        <f>SUM(ENERO:DICIEMBRE!F334)</f>
        <v>0</v>
      </c>
      <c r="G334" s="21">
        <f>SUM(ENERO:DICIEMBRE!G334)</f>
        <v>0</v>
      </c>
      <c r="H334" s="21">
        <f>SUM(ENERO:DICIEMBRE!H334)</f>
        <v>0</v>
      </c>
      <c r="I334" s="21">
        <f>SUM(ENERO:DICIEMBRE!I334)</f>
        <v>0</v>
      </c>
      <c r="J334" s="21">
        <f>SUM(ENERO:DICIEMBRE!J334)</f>
        <v>0</v>
      </c>
      <c r="K334" s="21">
        <f>SUM(ENERO:DICIEMBRE!K334)</f>
        <v>0</v>
      </c>
      <c r="L334" s="21">
        <f>SUM(ENERO:DICIEMBRE!L334)</f>
        <v>0</v>
      </c>
      <c r="M334" s="21">
        <f>SUM(ENERO:DICIEMBRE!M334)</f>
        <v>0</v>
      </c>
      <c r="N334" s="21">
        <f>SUM(ENERO:DICIEMBRE!N334)</f>
        <v>0</v>
      </c>
      <c r="O334" s="21">
        <f>SUM(ENERO:DICIEMBRE!O334)</f>
        <v>0</v>
      </c>
      <c r="P334" s="21">
        <f>SUM(ENERO:DICIEMBRE!P334)</f>
        <v>0</v>
      </c>
      <c r="Q334" s="21">
        <f>SUM(ENERO:DICIEMBRE!Q334)</f>
        <v>0</v>
      </c>
      <c r="R334" s="21">
        <f>SUM(ENERO:DICIEMBRE!R334)</f>
        <v>0</v>
      </c>
      <c r="S334" s="21">
        <f>SUM(ENERO:DICIEMBRE!S334)</f>
        <v>0</v>
      </c>
      <c r="T334" s="21">
        <f>SUM(ENERO:DICIEMBRE!T334)</f>
        <v>0</v>
      </c>
      <c r="U334" s="21">
        <f>SUM(ENERO:DICIEMBRE!U334)</f>
        <v>0</v>
      </c>
      <c r="V334" s="21">
        <f>SUM(ENERO:DICIEMBRE!V334)</f>
        <v>0</v>
      </c>
      <c r="W334" s="21">
        <f>SUM(ENERO:DICIEMBRE!W334)</f>
        <v>0</v>
      </c>
      <c r="X334" s="21">
        <f>SUM(ENERO:DICIEMBRE!X334)</f>
        <v>0</v>
      </c>
      <c r="Y334" s="21">
        <f>SUM(ENERO:DICIEMBRE!Y334)</f>
        <v>0</v>
      </c>
      <c r="Z334" s="21">
        <f>SUM(ENERO:DICIEMBRE!Z334)</f>
        <v>0</v>
      </c>
      <c r="AA334" s="21">
        <f>SUM(ENERO:DICIEMBRE!AA334)</f>
        <v>0</v>
      </c>
      <c r="AB334" s="21">
        <f>SUM(ENERO:DICIEMBRE!AB334)</f>
        <v>0</v>
      </c>
      <c r="AC334" s="21">
        <f>SUM(ENERO:DICIEMBRE!AC334)</f>
        <v>0</v>
      </c>
      <c r="AD334" s="21">
        <f>SUM(ENERO:DICIEMBRE!AD334)</f>
        <v>0</v>
      </c>
      <c r="AE334" s="21">
        <f>SUM(ENERO:DICIEMBRE!AE334)</f>
        <v>0</v>
      </c>
      <c r="AF334" s="21">
        <f>SUM(ENERO:DICIEMBRE!AF334)</f>
        <v>0</v>
      </c>
      <c r="AG334" s="21">
        <f>SUM(ENERO:DICIEMBRE!AG334)</f>
        <v>0</v>
      </c>
      <c r="AH334" s="21">
        <f>SUM(ENERO:DICIEMBRE!AH334)</f>
        <v>0</v>
      </c>
      <c r="AI334" s="21">
        <f>SUM(ENERO:DICIEMBRE!AI334)</f>
        <v>0</v>
      </c>
      <c r="AJ334" s="21">
        <f>SUM(ENERO:DICIEMBRE!AJ334)</f>
        <v>0</v>
      </c>
      <c r="AK334" s="21">
        <f>SUM(ENERO:DICIEMBRE!AK334)</f>
        <v>0</v>
      </c>
      <c r="AL334" s="21">
        <f>SUM(ENERO:DICIEMBRE!AL334)</f>
        <v>0</v>
      </c>
      <c r="AM334" s="21">
        <f>SUM(ENERO:DICIEMBRE!AM334)</f>
        <v>0</v>
      </c>
      <c r="AN334" s="21">
        <f>SUM(ENERO:DICIEMBRE!AN334)</f>
        <v>0</v>
      </c>
      <c r="AO334" s="21">
        <f>SUM(ENERO:DICIEMBRE!AO334)</f>
        <v>0</v>
      </c>
      <c r="AP334" s="21">
        <f>SUM(ENERO:DICIEMBRE!AP334)</f>
        <v>0</v>
      </c>
      <c r="AQ334" s="21">
        <f>SUM(ENERO:DICIEMBRE!AQ334)</f>
        <v>0</v>
      </c>
      <c r="AR334" s="21">
        <f>SUM(ENERO:DICIEMBRE!AR334)</f>
        <v>0</v>
      </c>
      <c r="AS334" s="2" t="str">
        <f t="shared" si="29"/>
        <v/>
      </c>
      <c r="CA334" s="129" t="str">
        <f t="shared" si="27"/>
        <v/>
      </c>
      <c r="CG334" s="130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437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21">
        <f>SUM(ENERO:DICIEMBRE!F335)</f>
        <v>0</v>
      </c>
      <c r="G335" s="21">
        <f>SUM(ENERO:DICIEMBRE!G335)</f>
        <v>0</v>
      </c>
      <c r="H335" s="21">
        <f>SUM(ENERO:DICIEMBRE!H335)</f>
        <v>0</v>
      </c>
      <c r="I335" s="21">
        <f>SUM(ENERO:DICIEMBRE!I335)</f>
        <v>0</v>
      </c>
      <c r="J335" s="21">
        <f>SUM(ENERO:DICIEMBRE!J335)</f>
        <v>0</v>
      </c>
      <c r="K335" s="21">
        <f>SUM(ENERO:DICIEMBRE!K335)</f>
        <v>0</v>
      </c>
      <c r="L335" s="21">
        <f>SUM(ENERO:DICIEMBRE!L335)</f>
        <v>0</v>
      </c>
      <c r="M335" s="21">
        <f>SUM(ENERO:DICIEMBRE!M335)</f>
        <v>0</v>
      </c>
      <c r="N335" s="21">
        <f>SUM(ENERO:DICIEMBRE!N335)</f>
        <v>0</v>
      </c>
      <c r="O335" s="21">
        <f>SUM(ENERO:DICIEMBRE!O335)</f>
        <v>0</v>
      </c>
      <c r="P335" s="21">
        <f>SUM(ENERO:DICIEMBRE!P335)</f>
        <v>0</v>
      </c>
      <c r="Q335" s="21">
        <f>SUM(ENERO:DICIEMBRE!Q335)</f>
        <v>0</v>
      </c>
      <c r="R335" s="21">
        <f>SUM(ENERO:DICIEMBRE!R335)</f>
        <v>0</v>
      </c>
      <c r="S335" s="21">
        <f>SUM(ENERO:DICIEMBRE!S335)</f>
        <v>0</v>
      </c>
      <c r="T335" s="21">
        <f>SUM(ENERO:DICIEMBRE!T335)</f>
        <v>0</v>
      </c>
      <c r="U335" s="21">
        <f>SUM(ENERO:DICIEMBRE!U335)</f>
        <v>0</v>
      </c>
      <c r="V335" s="21">
        <f>SUM(ENERO:DICIEMBRE!V335)</f>
        <v>0</v>
      </c>
      <c r="W335" s="21">
        <f>SUM(ENERO:DICIEMBRE!W335)</f>
        <v>0</v>
      </c>
      <c r="X335" s="21">
        <f>SUM(ENERO:DICIEMBRE!X335)</f>
        <v>0</v>
      </c>
      <c r="Y335" s="21">
        <f>SUM(ENERO:DICIEMBRE!Y335)</f>
        <v>0</v>
      </c>
      <c r="Z335" s="21">
        <f>SUM(ENERO:DICIEMBRE!Z335)</f>
        <v>0</v>
      </c>
      <c r="AA335" s="21">
        <f>SUM(ENERO:DICIEMBRE!AA335)</f>
        <v>0</v>
      </c>
      <c r="AB335" s="21">
        <f>SUM(ENERO:DICIEMBRE!AB335)</f>
        <v>0</v>
      </c>
      <c r="AC335" s="21">
        <f>SUM(ENERO:DICIEMBRE!AC335)</f>
        <v>0</v>
      </c>
      <c r="AD335" s="21">
        <f>SUM(ENERO:DICIEMBRE!AD335)</f>
        <v>0</v>
      </c>
      <c r="AE335" s="21">
        <f>SUM(ENERO:DICIEMBRE!AE335)</f>
        <v>0</v>
      </c>
      <c r="AF335" s="21">
        <f>SUM(ENERO:DICIEMBRE!AF335)</f>
        <v>0</v>
      </c>
      <c r="AG335" s="21">
        <f>SUM(ENERO:DICIEMBRE!AG335)</f>
        <v>0</v>
      </c>
      <c r="AH335" s="21">
        <f>SUM(ENERO:DICIEMBRE!AH335)</f>
        <v>0</v>
      </c>
      <c r="AI335" s="21">
        <f>SUM(ENERO:DICIEMBRE!AI335)</f>
        <v>0</v>
      </c>
      <c r="AJ335" s="21">
        <f>SUM(ENERO:DICIEMBRE!AJ335)</f>
        <v>0</v>
      </c>
      <c r="AK335" s="21">
        <f>SUM(ENERO:DICIEMBRE!AK335)</f>
        <v>0</v>
      </c>
      <c r="AL335" s="21">
        <f>SUM(ENERO:DICIEMBRE!AL335)</f>
        <v>0</v>
      </c>
      <c r="AM335" s="21">
        <f>SUM(ENERO:DICIEMBRE!AM335)</f>
        <v>0</v>
      </c>
      <c r="AN335" s="21">
        <f>SUM(ENERO:DICIEMBRE!AN335)</f>
        <v>0</v>
      </c>
      <c r="AO335" s="21">
        <f>SUM(ENERO:DICIEMBRE!AO335)</f>
        <v>0</v>
      </c>
      <c r="AP335" s="21">
        <f>SUM(ENERO:DICIEMBRE!AP335)</f>
        <v>0</v>
      </c>
      <c r="AQ335" s="21">
        <f>SUM(ENERO:DICIEMBRE!AQ335)</f>
        <v>0</v>
      </c>
      <c r="AR335" s="21">
        <f>SUM(ENERO:DICIEMBRE!AR335)</f>
        <v>0</v>
      </c>
      <c r="AS335" s="2" t="str">
        <f t="shared" si="29"/>
        <v/>
      </c>
      <c r="CA335" s="129" t="str">
        <f t="shared" si="27"/>
        <v/>
      </c>
      <c r="CG335" s="130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437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21">
        <f>SUM(ENERO:DICIEMBRE!F336)</f>
        <v>0</v>
      </c>
      <c r="G336" s="21">
        <f>SUM(ENERO:DICIEMBRE!G336)</f>
        <v>0</v>
      </c>
      <c r="H336" s="21">
        <f>SUM(ENERO:DICIEMBRE!H336)</f>
        <v>0</v>
      </c>
      <c r="I336" s="21">
        <f>SUM(ENERO:DICIEMBRE!I336)</f>
        <v>0</v>
      </c>
      <c r="J336" s="21">
        <f>SUM(ENERO:DICIEMBRE!J336)</f>
        <v>0</v>
      </c>
      <c r="K336" s="21">
        <f>SUM(ENERO:DICIEMBRE!K336)</f>
        <v>0</v>
      </c>
      <c r="L336" s="21">
        <f>SUM(ENERO:DICIEMBRE!L336)</f>
        <v>0</v>
      </c>
      <c r="M336" s="21">
        <f>SUM(ENERO:DICIEMBRE!M336)</f>
        <v>0</v>
      </c>
      <c r="N336" s="21">
        <f>SUM(ENERO:DICIEMBRE!N336)</f>
        <v>0</v>
      </c>
      <c r="O336" s="21">
        <f>SUM(ENERO:DICIEMBRE!O336)</f>
        <v>0</v>
      </c>
      <c r="P336" s="21">
        <f>SUM(ENERO:DICIEMBRE!P336)</f>
        <v>0</v>
      </c>
      <c r="Q336" s="21">
        <f>SUM(ENERO:DICIEMBRE!Q336)</f>
        <v>0</v>
      </c>
      <c r="R336" s="21">
        <f>SUM(ENERO:DICIEMBRE!R336)</f>
        <v>0</v>
      </c>
      <c r="S336" s="21">
        <f>SUM(ENERO:DICIEMBRE!S336)</f>
        <v>0</v>
      </c>
      <c r="T336" s="21">
        <f>SUM(ENERO:DICIEMBRE!T336)</f>
        <v>0</v>
      </c>
      <c r="U336" s="21">
        <f>SUM(ENERO:DICIEMBRE!U336)</f>
        <v>0</v>
      </c>
      <c r="V336" s="21">
        <f>SUM(ENERO:DICIEMBRE!V336)</f>
        <v>0</v>
      </c>
      <c r="W336" s="21">
        <f>SUM(ENERO:DICIEMBRE!W336)</f>
        <v>0</v>
      </c>
      <c r="X336" s="21">
        <f>SUM(ENERO:DICIEMBRE!X336)</f>
        <v>0</v>
      </c>
      <c r="Y336" s="21">
        <f>SUM(ENERO:DICIEMBRE!Y336)</f>
        <v>0</v>
      </c>
      <c r="Z336" s="21">
        <f>SUM(ENERO:DICIEMBRE!Z336)</f>
        <v>0</v>
      </c>
      <c r="AA336" s="21">
        <f>SUM(ENERO:DICIEMBRE!AA336)</f>
        <v>0</v>
      </c>
      <c r="AB336" s="21">
        <f>SUM(ENERO:DICIEMBRE!AB336)</f>
        <v>0</v>
      </c>
      <c r="AC336" s="21">
        <f>SUM(ENERO:DICIEMBRE!AC336)</f>
        <v>0</v>
      </c>
      <c r="AD336" s="21">
        <f>SUM(ENERO:DICIEMBRE!AD336)</f>
        <v>0</v>
      </c>
      <c r="AE336" s="21">
        <f>SUM(ENERO:DICIEMBRE!AE336)</f>
        <v>0</v>
      </c>
      <c r="AF336" s="21">
        <f>SUM(ENERO:DICIEMBRE!AF336)</f>
        <v>0</v>
      </c>
      <c r="AG336" s="21">
        <f>SUM(ENERO:DICIEMBRE!AG336)</f>
        <v>0</v>
      </c>
      <c r="AH336" s="21">
        <f>SUM(ENERO:DICIEMBRE!AH336)</f>
        <v>0</v>
      </c>
      <c r="AI336" s="21">
        <f>SUM(ENERO:DICIEMBRE!AI336)</f>
        <v>0</v>
      </c>
      <c r="AJ336" s="21">
        <f>SUM(ENERO:DICIEMBRE!AJ336)</f>
        <v>0</v>
      </c>
      <c r="AK336" s="21">
        <f>SUM(ENERO:DICIEMBRE!AK336)</f>
        <v>0</v>
      </c>
      <c r="AL336" s="21">
        <f>SUM(ENERO:DICIEMBRE!AL336)</f>
        <v>0</v>
      </c>
      <c r="AM336" s="21">
        <f>SUM(ENERO:DICIEMBRE!AM336)</f>
        <v>0</v>
      </c>
      <c r="AN336" s="21">
        <f>SUM(ENERO:DICIEMBRE!AN336)</f>
        <v>0</v>
      </c>
      <c r="AO336" s="21">
        <f>SUM(ENERO:DICIEMBRE!AO336)</f>
        <v>0</v>
      </c>
      <c r="AP336" s="21">
        <f>SUM(ENERO:DICIEMBRE!AP336)</f>
        <v>0</v>
      </c>
      <c r="AQ336" s="21">
        <f>SUM(ENERO:DICIEMBRE!AQ336)</f>
        <v>0</v>
      </c>
      <c r="AR336" s="21">
        <f>SUM(ENERO:DICIEMBRE!AR336)</f>
        <v>0</v>
      </c>
      <c r="AS336" s="2" t="str">
        <f t="shared" si="29"/>
        <v/>
      </c>
      <c r="CA336" s="129" t="str">
        <f t="shared" si="27"/>
        <v/>
      </c>
      <c r="CG336" s="130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392" t="s">
        <v>274</v>
      </c>
      <c r="C337" s="393">
        <f t="shared" si="26"/>
        <v>0</v>
      </c>
      <c r="D337" s="349">
        <f t="shared" si="28"/>
        <v>0</v>
      </c>
      <c r="E337" s="394">
        <f t="shared" si="28"/>
        <v>0</v>
      </c>
      <c r="F337" s="21">
        <f>SUM(ENERO:DICIEMBRE!F337)</f>
        <v>0</v>
      </c>
      <c r="G337" s="21">
        <f>SUM(ENERO:DICIEMBRE!G337)</f>
        <v>0</v>
      </c>
      <c r="H337" s="21">
        <f>SUM(ENERO:DICIEMBRE!H337)</f>
        <v>0</v>
      </c>
      <c r="I337" s="21">
        <f>SUM(ENERO:DICIEMBRE!I337)</f>
        <v>0</v>
      </c>
      <c r="J337" s="21">
        <f>SUM(ENERO:DICIEMBRE!J337)</f>
        <v>0</v>
      </c>
      <c r="K337" s="21">
        <f>SUM(ENERO:DICIEMBRE!K337)</f>
        <v>0</v>
      </c>
      <c r="L337" s="21">
        <f>SUM(ENERO:DICIEMBRE!L337)</f>
        <v>0</v>
      </c>
      <c r="M337" s="21">
        <f>SUM(ENERO:DICIEMBRE!M337)</f>
        <v>0</v>
      </c>
      <c r="N337" s="21">
        <f>SUM(ENERO:DICIEMBRE!N337)</f>
        <v>0</v>
      </c>
      <c r="O337" s="21">
        <f>SUM(ENERO:DICIEMBRE!O337)</f>
        <v>0</v>
      </c>
      <c r="P337" s="21">
        <f>SUM(ENERO:DICIEMBRE!P337)</f>
        <v>0</v>
      </c>
      <c r="Q337" s="21">
        <f>SUM(ENERO:DICIEMBRE!Q337)</f>
        <v>0</v>
      </c>
      <c r="R337" s="21">
        <f>SUM(ENERO:DICIEMBRE!R337)</f>
        <v>0</v>
      </c>
      <c r="S337" s="21">
        <f>SUM(ENERO:DICIEMBRE!S337)</f>
        <v>0</v>
      </c>
      <c r="T337" s="21">
        <f>SUM(ENERO:DICIEMBRE!T337)</f>
        <v>0</v>
      </c>
      <c r="U337" s="21">
        <f>SUM(ENERO:DICIEMBRE!U337)</f>
        <v>0</v>
      </c>
      <c r="V337" s="21">
        <f>SUM(ENERO:DICIEMBRE!V337)</f>
        <v>0</v>
      </c>
      <c r="W337" s="21">
        <f>SUM(ENERO:DICIEMBRE!W337)</f>
        <v>0</v>
      </c>
      <c r="X337" s="21">
        <f>SUM(ENERO:DICIEMBRE!X337)</f>
        <v>0</v>
      </c>
      <c r="Y337" s="21">
        <f>SUM(ENERO:DICIEMBRE!Y337)</f>
        <v>0</v>
      </c>
      <c r="Z337" s="21">
        <f>SUM(ENERO:DICIEMBRE!Z337)</f>
        <v>0</v>
      </c>
      <c r="AA337" s="21">
        <f>SUM(ENERO:DICIEMBRE!AA337)</f>
        <v>0</v>
      </c>
      <c r="AB337" s="21">
        <f>SUM(ENERO:DICIEMBRE!AB337)</f>
        <v>0</v>
      </c>
      <c r="AC337" s="21">
        <f>SUM(ENERO:DICIEMBRE!AC337)</f>
        <v>0</v>
      </c>
      <c r="AD337" s="21">
        <f>SUM(ENERO:DICIEMBRE!AD337)</f>
        <v>0</v>
      </c>
      <c r="AE337" s="21">
        <f>SUM(ENERO:DICIEMBRE!AE337)</f>
        <v>0</v>
      </c>
      <c r="AF337" s="21">
        <f>SUM(ENERO:DICIEMBRE!AF337)</f>
        <v>0</v>
      </c>
      <c r="AG337" s="21">
        <f>SUM(ENERO:DICIEMBRE!AG337)</f>
        <v>0</v>
      </c>
      <c r="AH337" s="21">
        <f>SUM(ENERO:DICIEMBRE!AH337)</f>
        <v>0</v>
      </c>
      <c r="AI337" s="21">
        <f>SUM(ENERO:DICIEMBRE!AI337)</f>
        <v>0</v>
      </c>
      <c r="AJ337" s="21">
        <f>SUM(ENERO:DICIEMBRE!AJ337)</f>
        <v>0</v>
      </c>
      <c r="AK337" s="21">
        <f>SUM(ENERO:DICIEMBRE!AK337)</f>
        <v>0</v>
      </c>
      <c r="AL337" s="21">
        <f>SUM(ENERO:DICIEMBRE!AL337)</f>
        <v>0</v>
      </c>
      <c r="AM337" s="21">
        <f>SUM(ENERO:DICIEMBRE!AM337)</f>
        <v>0</v>
      </c>
      <c r="AN337" s="21">
        <f>SUM(ENERO:DICIEMBRE!AN337)</f>
        <v>0</v>
      </c>
      <c r="AO337" s="21">
        <f>SUM(ENERO:DICIEMBRE!AO337)</f>
        <v>0</v>
      </c>
      <c r="AP337" s="21">
        <f>SUM(ENERO:DICIEMBRE!AP337)</f>
        <v>0</v>
      </c>
      <c r="AQ337" s="21">
        <f>SUM(ENERO:DICIEMBRE!AQ337)</f>
        <v>0</v>
      </c>
      <c r="AR337" s="21">
        <f>SUM(ENERO:DICIEMBRE!AR337)</f>
        <v>0</v>
      </c>
      <c r="AS337" s="2" t="str">
        <f t="shared" si="29"/>
        <v/>
      </c>
      <c r="CA337" s="129" t="str">
        <f t="shared" si="27"/>
        <v/>
      </c>
      <c r="CG337" s="130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21">
        <f>SUM(ENERO:DICIEMBRE!F338)</f>
        <v>0</v>
      </c>
      <c r="G338" s="21">
        <f>SUM(ENERO:DICIEMBRE!G338)</f>
        <v>0</v>
      </c>
      <c r="H338" s="21">
        <f>SUM(ENERO:DICIEMBRE!H338)</f>
        <v>0</v>
      </c>
      <c r="I338" s="21">
        <f>SUM(ENERO:DICIEMBRE!I338)</f>
        <v>0</v>
      </c>
      <c r="J338" s="21">
        <f>SUM(ENERO:DICIEMBRE!J338)</f>
        <v>0</v>
      </c>
      <c r="K338" s="21">
        <f>SUM(ENERO:DICIEMBRE!K338)</f>
        <v>0</v>
      </c>
      <c r="L338" s="21">
        <f>SUM(ENERO:DICIEMBRE!L338)</f>
        <v>0</v>
      </c>
      <c r="M338" s="21">
        <f>SUM(ENERO:DICIEMBRE!M338)</f>
        <v>0</v>
      </c>
      <c r="N338" s="21">
        <f>SUM(ENERO:DICIEMBRE!N338)</f>
        <v>0</v>
      </c>
      <c r="O338" s="21">
        <f>SUM(ENERO:DICIEMBRE!O338)</f>
        <v>0</v>
      </c>
      <c r="P338" s="21">
        <f>SUM(ENERO:DICIEMBRE!P338)</f>
        <v>0</v>
      </c>
      <c r="Q338" s="21">
        <f>SUM(ENERO:DICIEMBRE!Q338)</f>
        <v>0</v>
      </c>
      <c r="R338" s="21">
        <f>SUM(ENERO:DICIEMBRE!R338)</f>
        <v>0</v>
      </c>
      <c r="S338" s="21">
        <f>SUM(ENERO:DICIEMBRE!S338)</f>
        <v>0</v>
      </c>
      <c r="T338" s="21">
        <f>SUM(ENERO:DICIEMBRE!T338)</f>
        <v>0</v>
      </c>
      <c r="U338" s="21">
        <f>SUM(ENERO:DICIEMBRE!U338)</f>
        <v>0</v>
      </c>
      <c r="V338" s="21">
        <f>SUM(ENERO:DICIEMBRE!V338)</f>
        <v>0</v>
      </c>
      <c r="W338" s="21">
        <f>SUM(ENERO:DICIEMBRE!W338)</f>
        <v>0</v>
      </c>
      <c r="X338" s="21">
        <f>SUM(ENERO:DICIEMBRE!X338)</f>
        <v>0</v>
      </c>
      <c r="Y338" s="21">
        <f>SUM(ENERO:DICIEMBRE!Y338)</f>
        <v>0</v>
      </c>
      <c r="Z338" s="21">
        <f>SUM(ENERO:DICIEMBRE!Z338)</f>
        <v>0</v>
      </c>
      <c r="AA338" s="21">
        <f>SUM(ENERO:DICIEMBRE!AA338)</f>
        <v>0</v>
      </c>
      <c r="AB338" s="21">
        <f>SUM(ENERO:DICIEMBRE!AB338)</f>
        <v>0</v>
      </c>
      <c r="AC338" s="21">
        <f>SUM(ENERO:DICIEMBRE!AC338)</f>
        <v>0</v>
      </c>
      <c r="AD338" s="21">
        <f>SUM(ENERO:DICIEMBRE!AD338)</f>
        <v>0</v>
      </c>
      <c r="AE338" s="21">
        <f>SUM(ENERO:DICIEMBRE!AE338)</f>
        <v>0</v>
      </c>
      <c r="AF338" s="21">
        <f>SUM(ENERO:DICIEMBRE!AF338)</f>
        <v>0</v>
      </c>
      <c r="AG338" s="21">
        <f>SUM(ENERO:DICIEMBRE!AG338)</f>
        <v>0</v>
      </c>
      <c r="AH338" s="21">
        <f>SUM(ENERO:DICIEMBRE!AH338)</f>
        <v>0</v>
      </c>
      <c r="AI338" s="21">
        <f>SUM(ENERO:DICIEMBRE!AI338)</f>
        <v>0</v>
      </c>
      <c r="AJ338" s="21">
        <f>SUM(ENERO:DICIEMBRE!AJ338)</f>
        <v>0</v>
      </c>
      <c r="AK338" s="21">
        <f>SUM(ENERO:DICIEMBRE!AK338)</f>
        <v>0</v>
      </c>
      <c r="AL338" s="21">
        <f>SUM(ENERO:DICIEMBRE!AL338)</f>
        <v>0</v>
      </c>
      <c r="AM338" s="21">
        <f>SUM(ENERO:DICIEMBRE!AM338)</f>
        <v>0</v>
      </c>
      <c r="AN338" s="21">
        <f>SUM(ENERO:DICIEMBRE!AN338)</f>
        <v>0</v>
      </c>
      <c r="AO338" s="21">
        <f>SUM(ENERO:DICIEMBRE!AO338)</f>
        <v>0</v>
      </c>
      <c r="AP338" s="21">
        <f>SUM(ENERO:DICIEMBRE!AP338)</f>
        <v>0</v>
      </c>
      <c r="AQ338" s="21">
        <f>SUM(ENERO:DICIEMBRE!AQ338)</f>
        <v>0</v>
      </c>
      <c r="AR338" s="21">
        <f>SUM(ENERO:DICIEMBRE!AR338)</f>
        <v>0</v>
      </c>
      <c r="AS338" s="2" t="str">
        <f t="shared" si="29"/>
        <v/>
      </c>
      <c r="CA338" s="129" t="str">
        <f t="shared" si="27"/>
        <v/>
      </c>
      <c r="CG338" s="130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21">
        <f>SUM(ENERO:DICIEMBRE!F339)</f>
        <v>0</v>
      </c>
      <c r="G339" s="21">
        <f>SUM(ENERO:DICIEMBRE!G339)</f>
        <v>0</v>
      </c>
      <c r="H339" s="21">
        <f>SUM(ENERO:DICIEMBRE!H339)</f>
        <v>0</v>
      </c>
      <c r="I339" s="21">
        <f>SUM(ENERO:DICIEMBRE!I339)</f>
        <v>0</v>
      </c>
      <c r="J339" s="21">
        <f>SUM(ENERO:DICIEMBRE!J339)</f>
        <v>0</v>
      </c>
      <c r="K339" s="21">
        <f>SUM(ENERO:DICIEMBRE!K339)</f>
        <v>0</v>
      </c>
      <c r="L339" s="21">
        <f>SUM(ENERO:DICIEMBRE!L339)</f>
        <v>0</v>
      </c>
      <c r="M339" s="21">
        <f>SUM(ENERO:DICIEMBRE!M339)</f>
        <v>0</v>
      </c>
      <c r="N339" s="21">
        <f>SUM(ENERO:DICIEMBRE!N339)</f>
        <v>0</v>
      </c>
      <c r="O339" s="21">
        <f>SUM(ENERO:DICIEMBRE!O339)</f>
        <v>0</v>
      </c>
      <c r="P339" s="21">
        <f>SUM(ENERO:DICIEMBRE!P339)</f>
        <v>0</v>
      </c>
      <c r="Q339" s="21">
        <f>SUM(ENERO:DICIEMBRE!Q339)</f>
        <v>0</v>
      </c>
      <c r="R339" s="21">
        <f>SUM(ENERO:DICIEMBRE!R339)</f>
        <v>0</v>
      </c>
      <c r="S339" s="21">
        <f>SUM(ENERO:DICIEMBRE!S339)</f>
        <v>0</v>
      </c>
      <c r="T339" s="21">
        <f>SUM(ENERO:DICIEMBRE!T339)</f>
        <v>0</v>
      </c>
      <c r="U339" s="21">
        <f>SUM(ENERO:DICIEMBRE!U339)</f>
        <v>0</v>
      </c>
      <c r="V339" s="21">
        <f>SUM(ENERO:DICIEMBRE!V339)</f>
        <v>0</v>
      </c>
      <c r="W339" s="21">
        <f>SUM(ENERO:DICIEMBRE!W339)</f>
        <v>0</v>
      </c>
      <c r="X339" s="21">
        <f>SUM(ENERO:DICIEMBRE!X339)</f>
        <v>0</v>
      </c>
      <c r="Y339" s="21">
        <f>SUM(ENERO:DICIEMBRE!Y339)</f>
        <v>0</v>
      </c>
      <c r="Z339" s="21">
        <f>SUM(ENERO:DICIEMBRE!Z339)</f>
        <v>0</v>
      </c>
      <c r="AA339" s="21">
        <f>SUM(ENERO:DICIEMBRE!AA339)</f>
        <v>0</v>
      </c>
      <c r="AB339" s="21">
        <f>SUM(ENERO:DICIEMBRE!AB339)</f>
        <v>0</v>
      </c>
      <c r="AC339" s="21">
        <f>SUM(ENERO:DICIEMBRE!AC339)</f>
        <v>0</v>
      </c>
      <c r="AD339" s="21">
        <f>SUM(ENERO:DICIEMBRE!AD339)</f>
        <v>0</v>
      </c>
      <c r="AE339" s="21">
        <f>SUM(ENERO:DICIEMBRE!AE339)</f>
        <v>0</v>
      </c>
      <c r="AF339" s="21">
        <f>SUM(ENERO:DICIEMBRE!AF339)</f>
        <v>0</v>
      </c>
      <c r="AG339" s="21">
        <f>SUM(ENERO:DICIEMBRE!AG339)</f>
        <v>0</v>
      </c>
      <c r="AH339" s="21">
        <f>SUM(ENERO:DICIEMBRE!AH339)</f>
        <v>0</v>
      </c>
      <c r="AI339" s="21">
        <f>SUM(ENERO:DICIEMBRE!AI339)</f>
        <v>0</v>
      </c>
      <c r="AJ339" s="21">
        <f>SUM(ENERO:DICIEMBRE!AJ339)</f>
        <v>0</v>
      </c>
      <c r="AK339" s="21">
        <f>SUM(ENERO:DICIEMBRE!AK339)</f>
        <v>0</v>
      </c>
      <c r="AL339" s="21">
        <f>SUM(ENERO:DICIEMBRE!AL339)</f>
        <v>0</v>
      </c>
      <c r="AM339" s="21">
        <f>SUM(ENERO:DICIEMBRE!AM339)</f>
        <v>0</v>
      </c>
      <c r="AN339" s="21">
        <f>SUM(ENERO:DICIEMBRE!AN339)</f>
        <v>0</v>
      </c>
      <c r="AO339" s="21">
        <f>SUM(ENERO:DICIEMBRE!AO339)</f>
        <v>0</v>
      </c>
      <c r="AP339" s="21">
        <f>SUM(ENERO:DICIEMBRE!AP339)</f>
        <v>0</v>
      </c>
      <c r="AQ339" s="21">
        <f>SUM(ENERO:DICIEMBRE!AQ339)</f>
        <v>0</v>
      </c>
      <c r="AR339" s="21">
        <f>SUM(ENERO:DICIEMBRE!AR339)</f>
        <v>0</v>
      </c>
      <c r="AS339" s="2" t="str">
        <f t="shared" si="29"/>
        <v/>
      </c>
      <c r="CA339" s="129" t="str">
        <f t="shared" si="27"/>
        <v/>
      </c>
      <c r="CG339" s="130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21">
        <f>SUM(ENERO:DICIEMBRE!F340)</f>
        <v>0</v>
      </c>
      <c r="G340" s="21">
        <f>SUM(ENERO:DICIEMBRE!G340)</f>
        <v>0</v>
      </c>
      <c r="H340" s="21">
        <f>SUM(ENERO:DICIEMBRE!H340)</f>
        <v>0</v>
      </c>
      <c r="I340" s="21">
        <f>SUM(ENERO:DICIEMBRE!I340)</f>
        <v>0</v>
      </c>
      <c r="J340" s="21">
        <f>SUM(ENERO:DICIEMBRE!J340)</f>
        <v>0</v>
      </c>
      <c r="K340" s="21">
        <f>SUM(ENERO:DICIEMBRE!K340)</f>
        <v>0</v>
      </c>
      <c r="L340" s="21">
        <f>SUM(ENERO:DICIEMBRE!L340)</f>
        <v>0</v>
      </c>
      <c r="M340" s="21">
        <f>SUM(ENERO:DICIEMBRE!M340)</f>
        <v>0</v>
      </c>
      <c r="N340" s="21">
        <f>SUM(ENERO:DICIEMBRE!N340)</f>
        <v>0</v>
      </c>
      <c r="O340" s="21">
        <f>SUM(ENERO:DICIEMBRE!O340)</f>
        <v>0</v>
      </c>
      <c r="P340" s="21">
        <f>SUM(ENERO:DICIEMBRE!P340)</f>
        <v>0</v>
      </c>
      <c r="Q340" s="21">
        <f>SUM(ENERO:DICIEMBRE!Q340)</f>
        <v>0</v>
      </c>
      <c r="R340" s="21">
        <f>SUM(ENERO:DICIEMBRE!R340)</f>
        <v>0</v>
      </c>
      <c r="S340" s="21">
        <f>SUM(ENERO:DICIEMBRE!S340)</f>
        <v>0</v>
      </c>
      <c r="T340" s="21">
        <f>SUM(ENERO:DICIEMBRE!T340)</f>
        <v>0</v>
      </c>
      <c r="U340" s="21">
        <f>SUM(ENERO:DICIEMBRE!U340)</f>
        <v>0</v>
      </c>
      <c r="V340" s="21">
        <f>SUM(ENERO:DICIEMBRE!V340)</f>
        <v>0</v>
      </c>
      <c r="W340" s="21">
        <f>SUM(ENERO:DICIEMBRE!W340)</f>
        <v>0</v>
      </c>
      <c r="X340" s="21">
        <f>SUM(ENERO:DICIEMBRE!X340)</f>
        <v>0</v>
      </c>
      <c r="Y340" s="21">
        <f>SUM(ENERO:DICIEMBRE!Y340)</f>
        <v>0</v>
      </c>
      <c r="Z340" s="21">
        <f>SUM(ENERO:DICIEMBRE!Z340)</f>
        <v>0</v>
      </c>
      <c r="AA340" s="21">
        <f>SUM(ENERO:DICIEMBRE!AA340)</f>
        <v>0</v>
      </c>
      <c r="AB340" s="21">
        <f>SUM(ENERO:DICIEMBRE!AB340)</f>
        <v>0</v>
      </c>
      <c r="AC340" s="21">
        <f>SUM(ENERO:DICIEMBRE!AC340)</f>
        <v>0</v>
      </c>
      <c r="AD340" s="21">
        <f>SUM(ENERO:DICIEMBRE!AD340)</f>
        <v>0</v>
      </c>
      <c r="AE340" s="21">
        <f>SUM(ENERO:DICIEMBRE!AE340)</f>
        <v>0</v>
      </c>
      <c r="AF340" s="21">
        <f>SUM(ENERO:DICIEMBRE!AF340)</f>
        <v>0</v>
      </c>
      <c r="AG340" s="21">
        <f>SUM(ENERO:DICIEMBRE!AG340)</f>
        <v>0</v>
      </c>
      <c r="AH340" s="21">
        <f>SUM(ENERO:DICIEMBRE!AH340)</f>
        <v>0</v>
      </c>
      <c r="AI340" s="21">
        <f>SUM(ENERO:DICIEMBRE!AI340)</f>
        <v>0</v>
      </c>
      <c r="AJ340" s="21">
        <f>SUM(ENERO:DICIEMBRE!AJ340)</f>
        <v>0</v>
      </c>
      <c r="AK340" s="21">
        <f>SUM(ENERO:DICIEMBRE!AK340)</f>
        <v>0</v>
      </c>
      <c r="AL340" s="21">
        <f>SUM(ENERO:DICIEMBRE!AL340)</f>
        <v>0</v>
      </c>
      <c r="AM340" s="21">
        <f>SUM(ENERO:DICIEMBRE!AM340)</f>
        <v>0</v>
      </c>
      <c r="AN340" s="21">
        <f>SUM(ENERO:DICIEMBRE!AN340)</f>
        <v>0</v>
      </c>
      <c r="AO340" s="21">
        <f>SUM(ENERO:DICIEMBRE!AO340)</f>
        <v>0</v>
      </c>
      <c r="AP340" s="21">
        <f>SUM(ENERO:DICIEMBRE!AP340)</f>
        <v>0</v>
      </c>
      <c r="AQ340" s="21">
        <f>SUM(ENERO:DICIEMBRE!AQ340)</f>
        <v>0</v>
      </c>
      <c r="AR340" s="21">
        <f>SUM(ENERO:DICIEMBRE!AR340)</f>
        <v>0</v>
      </c>
      <c r="AS340" s="2" t="str">
        <f t="shared" si="29"/>
        <v/>
      </c>
      <c r="CA340" s="129" t="str">
        <f t="shared" si="27"/>
        <v/>
      </c>
      <c r="CG340" s="130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340"/>
      <c r="D341" s="340"/>
      <c r="E341" s="340"/>
      <c r="F341" s="340"/>
      <c r="G341" s="340"/>
      <c r="H341" s="340"/>
      <c r="I341" s="340"/>
      <c r="J341" s="340"/>
      <c r="K341" s="340"/>
      <c r="L341" s="340"/>
      <c r="M341" s="340"/>
      <c r="N341" s="340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0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421" t="s">
        <v>261</v>
      </c>
      <c r="G342" s="1422"/>
      <c r="H342" s="1422"/>
      <c r="I342" s="1422"/>
      <c r="J342" s="1422"/>
      <c r="K342" s="1422"/>
      <c r="L342" s="1422"/>
      <c r="M342" s="1422"/>
      <c r="N342" s="1422"/>
      <c r="O342" s="1422"/>
      <c r="P342" s="1422"/>
      <c r="Q342" s="1422"/>
      <c r="R342" s="1422"/>
      <c r="S342" s="1422"/>
      <c r="T342" s="1422"/>
      <c r="U342" s="1422"/>
      <c r="V342" s="1422"/>
      <c r="W342" s="1422"/>
      <c r="X342" s="1422"/>
      <c r="Y342" s="1422"/>
      <c r="Z342" s="1422"/>
      <c r="AA342" s="1422"/>
      <c r="AB342" s="1422"/>
      <c r="AC342" s="1422"/>
      <c r="AD342" s="1422"/>
      <c r="AE342" s="1422"/>
      <c r="AF342" s="1422"/>
      <c r="AG342" s="1422"/>
      <c r="AH342" s="1422"/>
      <c r="AI342" s="1422"/>
      <c r="AJ342" s="1422"/>
      <c r="AK342" s="1422"/>
      <c r="AL342" s="1422"/>
      <c r="AM342" s="1422"/>
      <c r="AN342" s="1422"/>
      <c r="AO342" s="1422"/>
      <c r="AP342" s="1422"/>
      <c r="AQ342" s="1423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445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427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21">
        <f>SUM(ENERO:DICIEMBRE!F345)</f>
        <v>0</v>
      </c>
      <c r="G345" s="21">
        <f>SUM(ENERO:DICIEMBRE!G345)</f>
        <v>0</v>
      </c>
      <c r="H345" s="21">
        <f>SUM(ENERO:DICIEMBRE!H345)</f>
        <v>0</v>
      </c>
      <c r="I345" s="21">
        <f>SUM(ENERO:DICIEMBRE!I345)</f>
        <v>0</v>
      </c>
      <c r="J345" s="21">
        <f>SUM(ENERO:DICIEMBRE!J345)</f>
        <v>0</v>
      </c>
      <c r="K345" s="21">
        <f>SUM(ENERO:DICIEMBRE!K345)</f>
        <v>0</v>
      </c>
      <c r="L345" s="21">
        <f>SUM(ENERO:DICIEMBRE!L345)</f>
        <v>0</v>
      </c>
      <c r="M345" s="21">
        <f>SUM(ENERO:DICIEMBRE!M345)</f>
        <v>0</v>
      </c>
      <c r="N345" s="21">
        <f>SUM(ENERO:DICIEMBRE!N345)</f>
        <v>0</v>
      </c>
      <c r="O345" s="21">
        <f>SUM(ENERO:DICIEMBRE!O345)</f>
        <v>0</v>
      </c>
      <c r="P345" s="21">
        <f>SUM(ENERO:DICIEMBRE!P345)</f>
        <v>0</v>
      </c>
      <c r="Q345" s="21">
        <f>SUM(ENERO:DICIEMBRE!Q345)</f>
        <v>0</v>
      </c>
      <c r="R345" s="21">
        <f>SUM(ENERO:DICIEMBRE!R345)</f>
        <v>0</v>
      </c>
      <c r="S345" s="21">
        <f>SUM(ENERO:DICIEMBRE!S345)</f>
        <v>0</v>
      </c>
      <c r="T345" s="21">
        <f>SUM(ENERO:DICIEMBRE!T345)</f>
        <v>0</v>
      </c>
      <c r="U345" s="21">
        <f>SUM(ENERO:DICIEMBRE!U345)</f>
        <v>0</v>
      </c>
      <c r="V345" s="21">
        <f>SUM(ENERO:DICIEMBRE!V345)</f>
        <v>0</v>
      </c>
      <c r="W345" s="21">
        <f>SUM(ENERO:DICIEMBRE!W345)</f>
        <v>0</v>
      </c>
      <c r="X345" s="21">
        <f>SUM(ENERO:DICIEMBRE!X345)</f>
        <v>0</v>
      </c>
      <c r="Y345" s="21">
        <f>SUM(ENERO:DICIEMBRE!Y345)</f>
        <v>0</v>
      </c>
      <c r="Z345" s="21">
        <f>SUM(ENERO:DICIEMBRE!Z345)</f>
        <v>0</v>
      </c>
      <c r="AA345" s="21">
        <f>SUM(ENERO:DICIEMBRE!AA345)</f>
        <v>0</v>
      </c>
      <c r="AB345" s="21">
        <f>SUM(ENERO:DICIEMBRE!AB345)</f>
        <v>0</v>
      </c>
      <c r="AC345" s="21">
        <f>SUM(ENERO:DICIEMBRE!AC345)</f>
        <v>0</v>
      </c>
      <c r="AD345" s="21">
        <f>SUM(ENERO:DICIEMBRE!AD345)</f>
        <v>0</v>
      </c>
      <c r="AE345" s="21">
        <f>SUM(ENERO:DICIEMBRE!AE345)</f>
        <v>0</v>
      </c>
      <c r="AF345" s="21">
        <f>SUM(ENERO:DICIEMBRE!AF345)</f>
        <v>0</v>
      </c>
      <c r="AG345" s="21">
        <f>SUM(ENERO:DICIEMBRE!AG345)</f>
        <v>0</v>
      </c>
      <c r="AH345" s="21">
        <f>SUM(ENERO:DICIEMBRE!AH345)</f>
        <v>0</v>
      </c>
      <c r="AI345" s="21">
        <f>SUM(ENERO:DICIEMBRE!AI345)</f>
        <v>0</v>
      </c>
      <c r="AJ345" s="21">
        <f>SUM(ENERO:DICIEMBRE!AJ345)</f>
        <v>0</v>
      </c>
      <c r="AK345" s="21">
        <f>SUM(ENERO:DICIEMBRE!AK345)</f>
        <v>0</v>
      </c>
      <c r="AL345" s="21">
        <f>SUM(ENERO:DICIEMBRE!AL345)</f>
        <v>0</v>
      </c>
      <c r="AM345" s="21">
        <f>SUM(ENERO:DICIEMBRE!AM345)</f>
        <v>0</v>
      </c>
      <c r="AN345" s="21">
        <f>SUM(ENERO:DICIEMBRE!AN345)</f>
        <v>0</v>
      </c>
      <c r="AO345" s="21">
        <f>SUM(ENERO:DICIEMBRE!AO345)</f>
        <v>0</v>
      </c>
      <c r="AP345" s="21">
        <f>SUM(ENERO:DICIEMBRE!AP345)</f>
        <v>0</v>
      </c>
      <c r="AQ345" s="21">
        <f>SUM(ENERO:DICIEMBRE!AQ345)</f>
        <v>0</v>
      </c>
      <c r="AR345" s="21">
        <f>SUM(ENERO:DICIEMBRE!AR345)</f>
        <v>0</v>
      </c>
      <c r="AS345" s="2" t="str">
        <f t="shared" ref="AS345:AS356" si="33">CA345</f>
        <v/>
      </c>
      <c r="CA345" s="129" t="str">
        <f t="shared" ref="CA345:CA356" si="34">IF(CG345=1,"*El Total de Beneficiarios no puede superar el Total por Sexo. ","")</f>
        <v/>
      </c>
      <c r="CG345" s="130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429"/>
      <c r="B346" s="418" t="s">
        <v>270</v>
      </c>
      <c r="C346" s="419">
        <f t="shared" si="31"/>
        <v>18</v>
      </c>
      <c r="D346" s="356">
        <f>SUM(F346+H346+J346+L346+N346+P346+R346+T346+V346+X346+Z346+AB346+AD346+AF346+AH346+AJ346+AL346+AN346+AP346)</f>
        <v>11</v>
      </c>
      <c r="E346" s="357">
        <f t="shared" si="32"/>
        <v>7</v>
      </c>
      <c r="F346" s="21">
        <f>SUM(ENERO:DICIEMBRE!F346)</f>
        <v>5</v>
      </c>
      <c r="G346" s="21">
        <f>SUM(ENERO:DICIEMBRE!G346)</f>
        <v>4</v>
      </c>
      <c r="H346" s="21">
        <f>SUM(ENERO:DICIEMBRE!H346)</f>
        <v>2</v>
      </c>
      <c r="I346" s="21">
        <f>SUM(ENERO:DICIEMBRE!I346)</f>
        <v>2</v>
      </c>
      <c r="J346" s="21">
        <f>SUM(ENERO:DICIEMBRE!J346)</f>
        <v>3</v>
      </c>
      <c r="K346" s="21">
        <f>SUM(ENERO:DICIEMBRE!K346)</f>
        <v>1</v>
      </c>
      <c r="L346" s="21">
        <f>SUM(ENERO:DICIEMBRE!L346)</f>
        <v>1</v>
      </c>
      <c r="M346" s="21">
        <f>SUM(ENERO:DICIEMBRE!M346)</f>
        <v>0</v>
      </c>
      <c r="N346" s="21">
        <f>SUM(ENERO:DICIEMBRE!N346)</f>
        <v>0</v>
      </c>
      <c r="O346" s="21">
        <f>SUM(ENERO:DICIEMBRE!O346)</f>
        <v>0</v>
      </c>
      <c r="P346" s="21">
        <f>SUM(ENERO:DICIEMBRE!P346)</f>
        <v>0</v>
      </c>
      <c r="Q346" s="21">
        <f>SUM(ENERO:DICIEMBRE!Q346)</f>
        <v>0</v>
      </c>
      <c r="R346" s="21">
        <f>SUM(ENERO:DICIEMBRE!R346)</f>
        <v>0</v>
      </c>
      <c r="S346" s="21">
        <f>SUM(ENERO:DICIEMBRE!S346)</f>
        <v>0</v>
      </c>
      <c r="T346" s="21">
        <f>SUM(ENERO:DICIEMBRE!T346)</f>
        <v>0</v>
      </c>
      <c r="U346" s="21">
        <f>SUM(ENERO:DICIEMBRE!U346)</f>
        <v>0</v>
      </c>
      <c r="V346" s="21">
        <f>SUM(ENERO:DICIEMBRE!V346)</f>
        <v>0</v>
      </c>
      <c r="W346" s="21">
        <f>SUM(ENERO:DICIEMBRE!W346)</f>
        <v>0</v>
      </c>
      <c r="X346" s="21">
        <f>SUM(ENERO:DICIEMBRE!X346)</f>
        <v>0</v>
      </c>
      <c r="Y346" s="21">
        <f>SUM(ENERO:DICIEMBRE!Y346)</f>
        <v>0</v>
      </c>
      <c r="Z346" s="21">
        <f>SUM(ENERO:DICIEMBRE!Z346)</f>
        <v>0</v>
      </c>
      <c r="AA346" s="21">
        <f>SUM(ENERO:DICIEMBRE!AA346)</f>
        <v>0</v>
      </c>
      <c r="AB346" s="21">
        <f>SUM(ENERO:DICIEMBRE!AB346)</f>
        <v>0</v>
      </c>
      <c r="AC346" s="21">
        <f>SUM(ENERO:DICIEMBRE!AC346)</f>
        <v>0</v>
      </c>
      <c r="AD346" s="21">
        <f>SUM(ENERO:DICIEMBRE!AD346)</f>
        <v>0</v>
      </c>
      <c r="AE346" s="21">
        <f>SUM(ENERO:DICIEMBRE!AE346)</f>
        <v>0</v>
      </c>
      <c r="AF346" s="21">
        <f>SUM(ENERO:DICIEMBRE!AF346)</f>
        <v>0</v>
      </c>
      <c r="AG346" s="21">
        <f>SUM(ENERO:DICIEMBRE!AG346)</f>
        <v>0</v>
      </c>
      <c r="AH346" s="21">
        <f>SUM(ENERO:DICIEMBRE!AH346)</f>
        <v>0</v>
      </c>
      <c r="AI346" s="21">
        <f>SUM(ENERO:DICIEMBRE!AI346)</f>
        <v>0</v>
      </c>
      <c r="AJ346" s="21">
        <f>SUM(ENERO:DICIEMBRE!AJ346)</f>
        <v>0</v>
      </c>
      <c r="AK346" s="21">
        <f>SUM(ENERO:DICIEMBRE!AK346)</f>
        <v>0</v>
      </c>
      <c r="AL346" s="21">
        <f>SUM(ENERO:DICIEMBRE!AL346)</f>
        <v>0</v>
      </c>
      <c r="AM346" s="21">
        <f>SUM(ENERO:DICIEMBRE!AM346)</f>
        <v>0</v>
      </c>
      <c r="AN346" s="21">
        <f>SUM(ENERO:DICIEMBRE!AN346)</f>
        <v>0</v>
      </c>
      <c r="AO346" s="21">
        <f>SUM(ENERO:DICIEMBRE!AO346)</f>
        <v>0</v>
      </c>
      <c r="AP346" s="21">
        <f>SUM(ENERO:DICIEMBRE!AP346)</f>
        <v>0</v>
      </c>
      <c r="AQ346" s="21">
        <f>SUM(ENERO:DICIEMBRE!AQ346)</f>
        <v>0</v>
      </c>
      <c r="AR346" s="21">
        <f>SUM(ENERO:DICIEMBRE!AR346)</f>
        <v>18</v>
      </c>
      <c r="AS346" s="2" t="str">
        <f t="shared" si="33"/>
        <v/>
      </c>
      <c r="CA346" s="129" t="str">
        <f t="shared" si="34"/>
        <v/>
      </c>
      <c r="CG346" s="130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429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21">
        <f>SUM(ENERO:DICIEMBRE!F347)</f>
        <v>0</v>
      </c>
      <c r="G347" s="21">
        <f>SUM(ENERO:DICIEMBRE!G347)</f>
        <v>0</v>
      </c>
      <c r="H347" s="21">
        <f>SUM(ENERO:DICIEMBRE!H347)</f>
        <v>0</v>
      </c>
      <c r="I347" s="21">
        <f>SUM(ENERO:DICIEMBRE!I347)</f>
        <v>0</v>
      </c>
      <c r="J347" s="21">
        <f>SUM(ENERO:DICIEMBRE!J347)</f>
        <v>0</v>
      </c>
      <c r="K347" s="21">
        <f>SUM(ENERO:DICIEMBRE!K347)</f>
        <v>0</v>
      </c>
      <c r="L347" s="21">
        <f>SUM(ENERO:DICIEMBRE!L347)</f>
        <v>0</v>
      </c>
      <c r="M347" s="21">
        <f>SUM(ENERO:DICIEMBRE!M347)</f>
        <v>0</v>
      </c>
      <c r="N347" s="21">
        <f>SUM(ENERO:DICIEMBRE!N347)</f>
        <v>0</v>
      </c>
      <c r="O347" s="21">
        <f>SUM(ENERO:DICIEMBRE!O347)</f>
        <v>0</v>
      </c>
      <c r="P347" s="21">
        <f>SUM(ENERO:DICIEMBRE!P347)</f>
        <v>0</v>
      </c>
      <c r="Q347" s="21">
        <f>SUM(ENERO:DICIEMBRE!Q347)</f>
        <v>0</v>
      </c>
      <c r="R347" s="21">
        <f>SUM(ENERO:DICIEMBRE!R347)</f>
        <v>0</v>
      </c>
      <c r="S347" s="21">
        <f>SUM(ENERO:DICIEMBRE!S347)</f>
        <v>0</v>
      </c>
      <c r="T347" s="21">
        <f>SUM(ENERO:DICIEMBRE!T347)</f>
        <v>0</v>
      </c>
      <c r="U347" s="21">
        <f>SUM(ENERO:DICIEMBRE!U347)</f>
        <v>0</v>
      </c>
      <c r="V347" s="21">
        <f>SUM(ENERO:DICIEMBRE!V347)</f>
        <v>0</v>
      </c>
      <c r="W347" s="21">
        <f>SUM(ENERO:DICIEMBRE!W347)</f>
        <v>0</v>
      </c>
      <c r="X347" s="21">
        <f>SUM(ENERO:DICIEMBRE!X347)</f>
        <v>0</v>
      </c>
      <c r="Y347" s="21">
        <f>SUM(ENERO:DICIEMBRE!Y347)</f>
        <v>0</v>
      </c>
      <c r="Z347" s="21">
        <f>SUM(ENERO:DICIEMBRE!Z347)</f>
        <v>0</v>
      </c>
      <c r="AA347" s="21">
        <f>SUM(ENERO:DICIEMBRE!AA347)</f>
        <v>0</v>
      </c>
      <c r="AB347" s="21">
        <f>SUM(ENERO:DICIEMBRE!AB347)</f>
        <v>0</v>
      </c>
      <c r="AC347" s="21">
        <f>SUM(ENERO:DICIEMBRE!AC347)</f>
        <v>0</v>
      </c>
      <c r="AD347" s="21">
        <f>SUM(ENERO:DICIEMBRE!AD347)</f>
        <v>0</v>
      </c>
      <c r="AE347" s="21">
        <f>SUM(ENERO:DICIEMBRE!AE347)</f>
        <v>0</v>
      </c>
      <c r="AF347" s="21">
        <f>SUM(ENERO:DICIEMBRE!AF347)</f>
        <v>0</v>
      </c>
      <c r="AG347" s="21">
        <f>SUM(ENERO:DICIEMBRE!AG347)</f>
        <v>0</v>
      </c>
      <c r="AH347" s="21">
        <f>SUM(ENERO:DICIEMBRE!AH347)</f>
        <v>0</v>
      </c>
      <c r="AI347" s="21">
        <f>SUM(ENERO:DICIEMBRE!AI347)</f>
        <v>0</v>
      </c>
      <c r="AJ347" s="21">
        <f>SUM(ENERO:DICIEMBRE!AJ347)</f>
        <v>0</v>
      </c>
      <c r="AK347" s="21">
        <f>SUM(ENERO:DICIEMBRE!AK347)</f>
        <v>0</v>
      </c>
      <c r="AL347" s="21">
        <f>SUM(ENERO:DICIEMBRE!AL347)</f>
        <v>0</v>
      </c>
      <c r="AM347" s="21">
        <f>SUM(ENERO:DICIEMBRE!AM347)</f>
        <v>0</v>
      </c>
      <c r="AN347" s="21">
        <f>SUM(ENERO:DICIEMBRE!AN347)</f>
        <v>0</v>
      </c>
      <c r="AO347" s="21">
        <f>SUM(ENERO:DICIEMBRE!AO347)</f>
        <v>0</v>
      </c>
      <c r="AP347" s="21">
        <f>SUM(ENERO:DICIEMBRE!AP347)</f>
        <v>0</v>
      </c>
      <c r="AQ347" s="21">
        <f>SUM(ENERO:DICIEMBRE!AQ347)</f>
        <v>0</v>
      </c>
      <c r="AR347" s="21">
        <f>SUM(ENERO:DICIEMBRE!AR347)</f>
        <v>0</v>
      </c>
      <c r="AS347" s="2" t="str">
        <f t="shared" si="33"/>
        <v/>
      </c>
      <c r="CA347" s="129" t="str">
        <f t="shared" si="34"/>
        <v/>
      </c>
      <c r="CG347" s="130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43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21">
        <f>SUM(ENERO:DICIEMBRE!F348)</f>
        <v>0</v>
      </c>
      <c r="G348" s="21">
        <f>SUM(ENERO:DICIEMBRE!G348)</f>
        <v>0</v>
      </c>
      <c r="H348" s="21">
        <f>SUM(ENERO:DICIEMBRE!H348)</f>
        <v>0</v>
      </c>
      <c r="I348" s="21">
        <f>SUM(ENERO:DICIEMBRE!I348)</f>
        <v>0</v>
      </c>
      <c r="J348" s="21">
        <f>SUM(ENERO:DICIEMBRE!J348)</f>
        <v>0</v>
      </c>
      <c r="K348" s="21">
        <f>SUM(ENERO:DICIEMBRE!K348)</f>
        <v>0</v>
      </c>
      <c r="L348" s="21">
        <f>SUM(ENERO:DICIEMBRE!L348)</f>
        <v>0</v>
      </c>
      <c r="M348" s="21">
        <f>SUM(ENERO:DICIEMBRE!M348)</f>
        <v>0</v>
      </c>
      <c r="N348" s="21">
        <f>SUM(ENERO:DICIEMBRE!N348)</f>
        <v>0</v>
      </c>
      <c r="O348" s="21">
        <f>SUM(ENERO:DICIEMBRE!O348)</f>
        <v>0</v>
      </c>
      <c r="P348" s="21">
        <f>SUM(ENERO:DICIEMBRE!P348)</f>
        <v>0</v>
      </c>
      <c r="Q348" s="21">
        <f>SUM(ENERO:DICIEMBRE!Q348)</f>
        <v>0</v>
      </c>
      <c r="R348" s="21">
        <f>SUM(ENERO:DICIEMBRE!R348)</f>
        <v>0</v>
      </c>
      <c r="S348" s="21">
        <f>SUM(ENERO:DICIEMBRE!S348)</f>
        <v>0</v>
      </c>
      <c r="T348" s="21">
        <f>SUM(ENERO:DICIEMBRE!T348)</f>
        <v>0</v>
      </c>
      <c r="U348" s="21">
        <f>SUM(ENERO:DICIEMBRE!U348)</f>
        <v>0</v>
      </c>
      <c r="V348" s="21">
        <f>SUM(ENERO:DICIEMBRE!V348)</f>
        <v>0</v>
      </c>
      <c r="W348" s="21">
        <f>SUM(ENERO:DICIEMBRE!W348)</f>
        <v>0</v>
      </c>
      <c r="X348" s="21">
        <f>SUM(ENERO:DICIEMBRE!X348)</f>
        <v>0</v>
      </c>
      <c r="Y348" s="21">
        <f>SUM(ENERO:DICIEMBRE!Y348)</f>
        <v>0</v>
      </c>
      <c r="Z348" s="21">
        <f>SUM(ENERO:DICIEMBRE!Z348)</f>
        <v>0</v>
      </c>
      <c r="AA348" s="21">
        <f>SUM(ENERO:DICIEMBRE!AA348)</f>
        <v>0</v>
      </c>
      <c r="AB348" s="21">
        <f>SUM(ENERO:DICIEMBRE!AB348)</f>
        <v>0</v>
      </c>
      <c r="AC348" s="21">
        <f>SUM(ENERO:DICIEMBRE!AC348)</f>
        <v>0</v>
      </c>
      <c r="AD348" s="21">
        <f>SUM(ENERO:DICIEMBRE!AD348)</f>
        <v>0</v>
      </c>
      <c r="AE348" s="21">
        <f>SUM(ENERO:DICIEMBRE!AE348)</f>
        <v>0</v>
      </c>
      <c r="AF348" s="21">
        <f>SUM(ENERO:DICIEMBRE!AF348)</f>
        <v>0</v>
      </c>
      <c r="AG348" s="21">
        <f>SUM(ENERO:DICIEMBRE!AG348)</f>
        <v>0</v>
      </c>
      <c r="AH348" s="21">
        <f>SUM(ENERO:DICIEMBRE!AH348)</f>
        <v>0</v>
      </c>
      <c r="AI348" s="21">
        <f>SUM(ENERO:DICIEMBRE!AI348)</f>
        <v>0</v>
      </c>
      <c r="AJ348" s="21">
        <f>SUM(ENERO:DICIEMBRE!AJ348)</f>
        <v>0</v>
      </c>
      <c r="AK348" s="21">
        <f>SUM(ENERO:DICIEMBRE!AK348)</f>
        <v>0</v>
      </c>
      <c r="AL348" s="21">
        <f>SUM(ENERO:DICIEMBRE!AL348)</f>
        <v>0</v>
      </c>
      <c r="AM348" s="21">
        <f>SUM(ENERO:DICIEMBRE!AM348)</f>
        <v>0</v>
      </c>
      <c r="AN348" s="21">
        <f>SUM(ENERO:DICIEMBRE!AN348)</f>
        <v>0</v>
      </c>
      <c r="AO348" s="21">
        <f>SUM(ENERO:DICIEMBRE!AO348)</f>
        <v>0</v>
      </c>
      <c r="AP348" s="21">
        <f>SUM(ENERO:DICIEMBRE!AP348)</f>
        <v>0</v>
      </c>
      <c r="AQ348" s="21">
        <f>SUM(ENERO:DICIEMBRE!AQ348)</f>
        <v>0</v>
      </c>
      <c r="AR348" s="21">
        <f>SUM(ENERO:DICIEMBRE!AR348)</f>
        <v>0</v>
      </c>
      <c r="AS348" s="2" t="str">
        <f t="shared" si="33"/>
        <v/>
      </c>
      <c r="CA348" s="129" t="str">
        <f t="shared" si="34"/>
        <v/>
      </c>
      <c r="CG348" s="130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425">
        <f t="shared" si="31"/>
        <v>0</v>
      </c>
      <c r="D349" s="349">
        <f t="shared" si="32"/>
        <v>0</v>
      </c>
      <c r="E349" s="350">
        <f t="shared" si="32"/>
        <v>0</v>
      </c>
      <c r="F349" s="21">
        <f>SUM(ENERO:DICIEMBRE!F349)</f>
        <v>0</v>
      </c>
      <c r="G349" s="21">
        <f>SUM(ENERO:DICIEMBRE!G349)</f>
        <v>0</v>
      </c>
      <c r="H349" s="21">
        <f>SUM(ENERO:DICIEMBRE!H349)</f>
        <v>0</v>
      </c>
      <c r="I349" s="21">
        <f>SUM(ENERO:DICIEMBRE!I349)</f>
        <v>0</v>
      </c>
      <c r="J349" s="21">
        <f>SUM(ENERO:DICIEMBRE!J349)</f>
        <v>0</v>
      </c>
      <c r="K349" s="21">
        <f>SUM(ENERO:DICIEMBRE!K349)</f>
        <v>0</v>
      </c>
      <c r="L349" s="21">
        <f>SUM(ENERO:DICIEMBRE!L349)</f>
        <v>0</v>
      </c>
      <c r="M349" s="21">
        <f>SUM(ENERO:DICIEMBRE!M349)</f>
        <v>0</v>
      </c>
      <c r="N349" s="21">
        <f>SUM(ENERO:DICIEMBRE!N349)</f>
        <v>0</v>
      </c>
      <c r="O349" s="21">
        <f>SUM(ENERO:DICIEMBRE!O349)</f>
        <v>0</v>
      </c>
      <c r="P349" s="21">
        <f>SUM(ENERO:DICIEMBRE!P349)</f>
        <v>0</v>
      </c>
      <c r="Q349" s="21">
        <f>SUM(ENERO:DICIEMBRE!Q349)</f>
        <v>0</v>
      </c>
      <c r="R349" s="21">
        <f>SUM(ENERO:DICIEMBRE!R349)</f>
        <v>0</v>
      </c>
      <c r="S349" s="21">
        <f>SUM(ENERO:DICIEMBRE!S349)</f>
        <v>0</v>
      </c>
      <c r="T349" s="21">
        <f>SUM(ENERO:DICIEMBRE!T349)</f>
        <v>0</v>
      </c>
      <c r="U349" s="21">
        <f>SUM(ENERO:DICIEMBRE!U349)</f>
        <v>0</v>
      </c>
      <c r="V349" s="21">
        <f>SUM(ENERO:DICIEMBRE!V349)</f>
        <v>0</v>
      </c>
      <c r="W349" s="21">
        <f>SUM(ENERO:DICIEMBRE!W349)</f>
        <v>0</v>
      </c>
      <c r="X349" s="21">
        <f>SUM(ENERO:DICIEMBRE!X349)</f>
        <v>0</v>
      </c>
      <c r="Y349" s="21">
        <f>SUM(ENERO:DICIEMBRE!Y349)</f>
        <v>0</v>
      </c>
      <c r="Z349" s="21">
        <f>SUM(ENERO:DICIEMBRE!Z349)</f>
        <v>0</v>
      </c>
      <c r="AA349" s="21">
        <f>SUM(ENERO:DICIEMBRE!AA349)</f>
        <v>0</v>
      </c>
      <c r="AB349" s="21">
        <f>SUM(ENERO:DICIEMBRE!AB349)</f>
        <v>0</v>
      </c>
      <c r="AC349" s="21">
        <f>SUM(ENERO:DICIEMBRE!AC349)</f>
        <v>0</v>
      </c>
      <c r="AD349" s="21">
        <f>SUM(ENERO:DICIEMBRE!AD349)</f>
        <v>0</v>
      </c>
      <c r="AE349" s="21">
        <f>SUM(ENERO:DICIEMBRE!AE349)</f>
        <v>0</v>
      </c>
      <c r="AF349" s="21">
        <f>SUM(ENERO:DICIEMBRE!AF349)</f>
        <v>0</v>
      </c>
      <c r="AG349" s="21">
        <f>SUM(ENERO:DICIEMBRE!AG349)</f>
        <v>0</v>
      </c>
      <c r="AH349" s="21">
        <f>SUM(ENERO:DICIEMBRE!AH349)</f>
        <v>0</v>
      </c>
      <c r="AI349" s="21">
        <f>SUM(ENERO:DICIEMBRE!AI349)</f>
        <v>0</v>
      </c>
      <c r="AJ349" s="21">
        <f>SUM(ENERO:DICIEMBRE!AJ349)</f>
        <v>0</v>
      </c>
      <c r="AK349" s="21">
        <f>SUM(ENERO:DICIEMBRE!AK349)</f>
        <v>0</v>
      </c>
      <c r="AL349" s="21">
        <f>SUM(ENERO:DICIEMBRE!AL349)</f>
        <v>0</v>
      </c>
      <c r="AM349" s="21">
        <f>SUM(ENERO:DICIEMBRE!AM349)</f>
        <v>0</v>
      </c>
      <c r="AN349" s="21">
        <f>SUM(ENERO:DICIEMBRE!AN349)</f>
        <v>0</v>
      </c>
      <c r="AO349" s="21">
        <f>SUM(ENERO:DICIEMBRE!AO349)</f>
        <v>0</v>
      </c>
      <c r="AP349" s="21">
        <f>SUM(ENERO:DICIEMBRE!AP349)</f>
        <v>0</v>
      </c>
      <c r="AQ349" s="21">
        <f>SUM(ENERO:DICIEMBRE!AQ349)</f>
        <v>0</v>
      </c>
      <c r="AR349" s="21">
        <f>SUM(ENERO:DICIEMBRE!AR349)</f>
        <v>0</v>
      </c>
      <c r="AS349" s="2" t="str">
        <f t="shared" si="33"/>
        <v/>
      </c>
      <c r="CA349" s="129" t="str">
        <f t="shared" si="34"/>
        <v/>
      </c>
      <c r="CG349" s="130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429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21">
        <f>SUM(ENERO:DICIEMBRE!F350)</f>
        <v>0</v>
      </c>
      <c r="G350" s="21">
        <f>SUM(ENERO:DICIEMBRE!G350)</f>
        <v>0</v>
      </c>
      <c r="H350" s="21">
        <f>SUM(ENERO:DICIEMBRE!H350)</f>
        <v>0</v>
      </c>
      <c r="I350" s="21">
        <f>SUM(ENERO:DICIEMBRE!I350)</f>
        <v>0</v>
      </c>
      <c r="J350" s="21">
        <f>SUM(ENERO:DICIEMBRE!J350)</f>
        <v>0</v>
      </c>
      <c r="K350" s="21">
        <f>SUM(ENERO:DICIEMBRE!K350)</f>
        <v>0</v>
      </c>
      <c r="L350" s="21">
        <f>SUM(ENERO:DICIEMBRE!L350)</f>
        <v>0</v>
      </c>
      <c r="M350" s="21">
        <f>SUM(ENERO:DICIEMBRE!M350)</f>
        <v>0</v>
      </c>
      <c r="N350" s="21">
        <f>SUM(ENERO:DICIEMBRE!N350)</f>
        <v>0</v>
      </c>
      <c r="O350" s="21">
        <f>SUM(ENERO:DICIEMBRE!O350)</f>
        <v>0</v>
      </c>
      <c r="P350" s="21">
        <f>SUM(ENERO:DICIEMBRE!P350)</f>
        <v>0</v>
      </c>
      <c r="Q350" s="21">
        <f>SUM(ENERO:DICIEMBRE!Q350)</f>
        <v>0</v>
      </c>
      <c r="R350" s="21">
        <f>SUM(ENERO:DICIEMBRE!R350)</f>
        <v>0</v>
      </c>
      <c r="S350" s="21">
        <f>SUM(ENERO:DICIEMBRE!S350)</f>
        <v>0</v>
      </c>
      <c r="T350" s="21">
        <f>SUM(ENERO:DICIEMBRE!T350)</f>
        <v>0</v>
      </c>
      <c r="U350" s="21">
        <f>SUM(ENERO:DICIEMBRE!U350)</f>
        <v>0</v>
      </c>
      <c r="V350" s="21">
        <f>SUM(ENERO:DICIEMBRE!V350)</f>
        <v>0</v>
      </c>
      <c r="W350" s="21">
        <f>SUM(ENERO:DICIEMBRE!W350)</f>
        <v>0</v>
      </c>
      <c r="X350" s="21">
        <f>SUM(ENERO:DICIEMBRE!X350)</f>
        <v>0</v>
      </c>
      <c r="Y350" s="21">
        <f>SUM(ENERO:DICIEMBRE!Y350)</f>
        <v>0</v>
      </c>
      <c r="Z350" s="21">
        <f>SUM(ENERO:DICIEMBRE!Z350)</f>
        <v>0</v>
      </c>
      <c r="AA350" s="21">
        <f>SUM(ENERO:DICIEMBRE!AA350)</f>
        <v>0</v>
      </c>
      <c r="AB350" s="21">
        <f>SUM(ENERO:DICIEMBRE!AB350)</f>
        <v>0</v>
      </c>
      <c r="AC350" s="21">
        <f>SUM(ENERO:DICIEMBRE!AC350)</f>
        <v>0</v>
      </c>
      <c r="AD350" s="21">
        <f>SUM(ENERO:DICIEMBRE!AD350)</f>
        <v>0</v>
      </c>
      <c r="AE350" s="21">
        <f>SUM(ENERO:DICIEMBRE!AE350)</f>
        <v>0</v>
      </c>
      <c r="AF350" s="21">
        <f>SUM(ENERO:DICIEMBRE!AF350)</f>
        <v>0</v>
      </c>
      <c r="AG350" s="21">
        <f>SUM(ENERO:DICIEMBRE!AG350)</f>
        <v>0</v>
      </c>
      <c r="AH350" s="21">
        <f>SUM(ENERO:DICIEMBRE!AH350)</f>
        <v>0</v>
      </c>
      <c r="AI350" s="21">
        <f>SUM(ENERO:DICIEMBRE!AI350)</f>
        <v>0</v>
      </c>
      <c r="AJ350" s="21">
        <f>SUM(ENERO:DICIEMBRE!AJ350)</f>
        <v>0</v>
      </c>
      <c r="AK350" s="21">
        <f>SUM(ENERO:DICIEMBRE!AK350)</f>
        <v>0</v>
      </c>
      <c r="AL350" s="21">
        <f>SUM(ENERO:DICIEMBRE!AL350)</f>
        <v>0</v>
      </c>
      <c r="AM350" s="21">
        <f>SUM(ENERO:DICIEMBRE!AM350)</f>
        <v>0</v>
      </c>
      <c r="AN350" s="21">
        <f>SUM(ENERO:DICIEMBRE!AN350)</f>
        <v>0</v>
      </c>
      <c r="AO350" s="21">
        <f>SUM(ENERO:DICIEMBRE!AO350)</f>
        <v>0</v>
      </c>
      <c r="AP350" s="21">
        <f>SUM(ENERO:DICIEMBRE!AP350)</f>
        <v>0</v>
      </c>
      <c r="AQ350" s="21">
        <f>SUM(ENERO:DICIEMBRE!AQ350)</f>
        <v>0</v>
      </c>
      <c r="AR350" s="21">
        <f>SUM(ENERO:DICIEMBRE!AR350)</f>
        <v>0</v>
      </c>
      <c r="AS350" s="2" t="str">
        <f t="shared" si="33"/>
        <v/>
      </c>
      <c r="CA350" s="129" t="str">
        <f t="shared" si="34"/>
        <v/>
      </c>
      <c r="CG350" s="130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429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21">
        <f>SUM(ENERO:DICIEMBRE!F351)</f>
        <v>0</v>
      </c>
      <c r="G351" s="21">
        <f>SUM(ENERO:DICIEMBRE!G351)</f>
        <v>0</v>
      </c>
      <c r="H351" s="21">
        <f>SUM(ENERO:DICIEMBRE!H351)</f>
        <v>0</v>
      </c>
      <c r="I351" s="21">
        <f>SUM(ENERO:DICIEMBRE!I351)</f>
        <v>0</v>
      </c>
      <c r="J351" s="21">
        <f>SUM(ENERO:DICIEMBRE!J351)</f>
        <v>0</v>
      </c>
      <c r="K351" s="21">
        <f>SUM(ENERO:DICIEMBRE!K351)</f>
        <v>0</v>
      </c>
      <c r="L351" s="21">
        <f>SUM(ENERO:DICIEMBRE!L351)</f>
        <v>0</v>
      </c>
      <c r="M351" s="21">
        <f>SUM(ENERO:DICIEMBRE!M351)</f>
        <v>0</v>
      </c>
      <c r="N351" s="21">
        <f>SUM(ENERO:DICIEMBRE!N351)</f>
        <v>0</v>
      </c>
      <c r="O351" s="21">
        <f>SUM(ENERO:DICIEMBRE!O351)</f>
        <v>0</v>
      </c>
      <c r="P351" s="21">
        <f>SUM(ENERO:DICIEMBRE!P351)</f>
        <v>0</v>
      </c>
      <c r="Q351" s="21">
        <f>SUM(ENERO:DICIEMBRE!Q351)</f>
        <v>0</v>
      </c>
      <c r="R351" s="21">
        <f>SUM(ENERO:DICIEMBRE!R351)</f>
        <v>0</v>
      </c>
      <c r="S351" s="21">
        <f>SUM(ENERO:DICIEMBRE!S351)</f>
        <v>0</v>
      </c>
      <c r="T351" s="21">
        <f>SUM(ENERO:DICIEMBRE!T351)</f>
        <v>0</v>
      </c>
      <c r="U351" s="21">
        <f>SUM(ENERO:DICIEMBRE!U351)</f>
        <v>0</v>
      </c>
      <c r="V351" s="21">
        <f>SUM(ENERO:DICIEMBRE!V351)</f>
        <v>0</v>
      </c>
      <c r="W351" s="21">
        <f>SUM(ENERO:DICIEMBRE!W351)</f>
        <v>0</v>
      </c>
      <c r="X351" s="21">
        <f>SUM(ENERO:DICIEMBRE!X351)</f>
        <v>0</v>
      </c>
      <c r="Y351" s="21">
        <f>SUM(ENERO:DICIEMBRE!Y351)</f>
        <v>0</v>
      </c>
      <c r="Z351" s="21">
        <f>SUM(ENERO:DICIEMBRE!Z351)</f>
        <v>0</v>
      </c>
      <c r="AA351" s="21">
        <f>SUM(ENERO:DICIEMBRE!AA351)</f>
        <v>0</v>
      </c>
      <c r="AB351" s="21">
        <f>SUM(ENERO:DICIEMBRE!AB351)</f>
        <v>0</v>
      </c>
      <c r="AC351" s="21">
        <f>SUM(ENERO:DICIEMBRE!AC351)</f>
        <v>0</v>
      </c>
      <c r="AD351" s="21">
        <f>SUM(ENERO:DICIEMBRE!AD351)</f>
        <v>0</v>
      </c>
      <c r="AE351" s="21">
        <f>SUM(ENERO:DICIEMBRE!AE351)</f>
        <v>0</v>
      </c>
      <c r="AF351" s="21">
        <f>SUM(ENERO:DICIEMBRE!AF351)</f>
        <v>0</v>
      </c>
      <c r="AG351" s="21">
        <f>SUM(ENERO:DICIEMBRE!AG351)</f>
        <v>0</v>
      </c>
      <c r="AH351" s="21">
        <f>SUM(ENERO:DICIEMBRE!AH351)</f>
        <v>0</v>
      </c>
      <c r="AI351" s="21">
        <f>SUM(ENERO:DICIEMBRE!AI351)</f>
        <v>0</v>
      </c>
      <c r="AJ351" s="21">
        <f>SUM(ENERO:DICIEMBRE!AJ351)</f>
        <v>0</v>
      </c>
      <c r="AK351" s="21">
        <f>SUM(ENERO:DICIEMBRE!AK351)</f>
        <v>0</v>
      </c>
      <c r="AL351" s="21">
        <f>SUM(ENERO:DICIEMBRE!AL351)</f>
        <v>0</v>
      </c>
      <c r="AM351" s="21">
        <f>SUM(ENERO:DICIEMBRE!AM351)</f>
        <v>0</v>
      </c>
      <c r="AN351" s="21">
        <f>SUM(ENERO:DICIEMBRE!AN351)</f>
        <v>0</v>
      </c>
      <c r="AO351" s="21">
        <f>SUM(ENERO:DICIEMBRE!AO351)</f>
        <v>0</v>
      </c>
      <c r="AP351" s="21">
        <f>SUM(ENERO:DICIEMBRE!AP351)</f>
        <v>0</v>
      </c>
      <c r="AQ351" s="21">
        <f>SUM(ENERO:DICIEMBRE!AQ351)</f>
        <v>0</v>
      </c>
      <c r="AR351" s="21">
        <f>SUM(ENERO:DICIEMBRE!AR351)</f>
        <v>0</v>
      </c>
      <c r="AS351" s="2" t="str">
        <f t="shared" si="33"/>
        <v/>
      </c>
      <c r="CA351" s="129" t="str">
        <f t="shared" si="34"/>
        <v/>
      </c>
      <c r="CG351" s="130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43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21">
        <f>SUM(ENERO:DICIEMBRE!F352)</f>
        <v>0</v>
      </c>
      <c r="G352" s="21">
        <f>SUM(ENERO:DICIEMBRE!G352)</f>
        <v>0</v>
      </c>
      <c r="H352" s="21">
        <f>SUM(ENERO:DICIEMBRE!H352)</f>
        <v>0</v>
      </c>
      <c r="I352" s="21">
        <f>SUM(ENERO:DICIEMBRE!I352)</f>
        <v>0</v>
      </c>
      <c r="J352" s="21">
        <f>SUM(ENERO:DICIEMBRE!J352)</f>
        <v>0</v>
      </c>
      <c r="K352" s="21">
        <f>SUM(ENERO:DICIEMBRE!K352)</f>
        <v>0</v>
      </c>
      <c r="L352" s="21">
        <f>SUM(ENERO:DICIEMBRE!L352)</f>
        <v>0</v>
      </c>
      <c r="M352" s="21">
        <f>SUM(ENERO:DICIEMBRE!M352)</f>
        <v>0</v>
      </c>
      <c r="N352" s="21">
        <f>SUM(ENERO:DICIEMBRE!N352)</f>
        <v>0</v>
      </c>
      <c r="O352" s="21">
        <f>SUM(ENERO:DICIEMBRE!O352)</f>
        <v>0</v>
      </c>
      <c r="P352" s="21">
        <f>SUM(ENERO:DICIEMBRE!P352)</f>
        <v>0</v>
      </c>
      <c r="Q352" s="21">
        <f>SUM(ENERO:DICIEMBRE!Q352)</f>
        <v>0</v>
      </c>
      <c r="R352" s="21">
        <f>SUM(ENERO:DICIEMBRE!R352)</f>
        <v>0</v>
      </c>
      <c r="S352" s="21">
        <f>SUM(ENERO:DICIEMBRE!S352)</f>
        <v>0</v>
      </c>
      <c r="T352" s="21">
        <f>SUM(ENERO:DICIEMBRE!T352)</f>
        <v>0</v>
      </c>
      <c r="U352" s="21">
        <f>SUM(ENERO:DICIEMBRE!U352)</f>
        <v>0</v>
      </c>
      <c r="V352" s="21">
        <f>SUM(ENERO:DICIEMBRE!V352)</f>
        <v>0</v>
      </c>
      <c r="W352" s="21">
        <f>SUM(ENERO:DICIEMBRE!W352)</f>
        <v>0</v>
      </c>
      <c r="X352" s="21">
        <f>SUM(ENERO:DICIEMBRE!X352)</f>
        <v>0</v>
      </c>
      <c r="Y352" s="21">
        <f>SUM(ENERO:DICIEMBRE!Y352)</f>
        <v>0</v>
      </c>
      <c r="Z352" s="21">
        <f>SUM(ENERO:DICIEMBRE!Z352)</f>
        <v>0</v>
      </c>
      <c r="AA352" s="21">
        <f>SUM(ENERO:DICIEMBRE!AA352)</f>
        <v>0</v>
      </c>
      <c r="AB352" s="21">
        <f>SUM(ENERO:DICIEMBRE!AB352)</f>
        <v>0</v>
      </c>
      <c r="AC352" s="21">
        <f>SUM(ENERO:DICIEMBRE!AC352)</f>
        <v>0</v>
      </c>
      <c r="AD352" s="21">
        <f>SUM(ENERO:DICIEMBRE!AD352)</f>
        <v>0</v>
      </c>
      <c r="AE352" s="21">
        <f>SUM(ENERO:DICIEMBRE!AE352)</f>
        <v>0</v>
      </c>
      <c r="AF352" s="21">
        <f>SUM(ENERO:DICIEMBRE!AF352)</f>
        <v>0</v>
      </c>
      <c r="AG352" s="21">
        <f>SUM(ENERO:DICIEMBRE!AG352)</f>
        <v>0</v>
      </c>
      <c r="AH352" s="21">
        <f>SUM(ENERO:DICIEMBRE!AH352)</f>
        <v>0</v>
      </c>
      <c r="AI352" s="21">
        <f>SUM(ENERO:DICIEMBRE!AI352)</f>
        <v>0</v>
      </c>
      <c r="AJ352" s="21">
        <f>SUM(ENERO:DICIEMBRE!AJ352)</f>
        <v>0</v>
      </c>
      <c r="AK352" s="21">
        <f>SUM(ENERO:DICIEMBRE!AK352)</f>
        <v>0</v>
      </c>
      <c r="AL352" s="21">
        <f>SUM(ENERO:DICIEMBRE!AL352)</f>
        <v>0</v>
      </c>
      <c r="AM352" s="21">
        <f>SUM(ENERO:DICIEMBRE!AM352)</f>
        <v>0</v>
      </c>
      <c r="AN352" s="21">
        <f>SUM(ENERO:DICIEMBRE!AN352)</f>
        <v>0</v>
      </c>
      <c r="AO352" s="21">
        <f>SUM(ENERO:DICIEMBRE!AO352)</f>
        <v>0</v>
      </c>
      <c r="AP352" s="21">
        <f>SUM(ENERO:DICIEMBRE!AP352)</f>
        <v>0</v>
      </c>
      <c r="AQ352" s="21">
        <f>SUM(ENERO:DICIEMBRE!AQ352)</f>
        <v>0</v>
      </c>
      <c r="AR352" s="21">
        <f>SUM(ENERO:DICIEMBRE!AR352)</f>
        <v>0</v>
      </c>
      <c r="AS352" s="2" t="str">
        <f t="shared" si="33"/>
        <v/>
      </c>
      <c r="CA352" s="129" t="str">
        <f t="shared" si="34"/>
        <v/>
      </c>
      <c r="CG352" s="130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425">
        <f t="shared" si="31"/>
        <v>0</v>
      </c>
      <c r="D353" s="349">
        <f t="shared" si="32"/>
        <v>0</v>
      </c>
      <c r="E353" s="394">
        <f t="shared" si="32"/>
        <v>0</v>
      </c>
      <c r="F353" s="21">
        <f>SUM(ENERO:DICIEMBRE!F353)</f>
        <v>0</v>
      </c>
      <c r="G353" s="21">
        <f>SUM(ENERO:DICIEMBRE!G353)</f>
        <v>0</v>
      </c>
      <c r="H353" s="21">
        <f>SUM(ENERO:DICIEMBRE!H353)</f>
        <v>0</v>
      </c>
      <c r="I353" s="21">
        <f>SUM(ENERO:DICIEMBRE!I353)</f>
        <v>0</v>
      </c>
      <c r="J353" s="21">
        <f>SUM(ENERO:DICIEMBRE!J353)</f>
        <v>0</v>
      </c>
      <c r="K353" s="21">
        <f>SUM(ENERO:DICIEMBRE!K353)</f>
        <v>0</v>
      </c>
      <c r="L353" s="21">
        <f>SUM(ENERO:DICIEMBRE!L353)</f>
        <v>0</v>
      </c>
      <c r="M353" s="21">
        <f>SUM(ENERO:DICIEMBRE!M353)</f>
        <v>0</v>
      </c>
      <c r="N353" s="21">
        <f>SUM(ENERO:DICIEMBRE!N353)</f>
        <v>0</v>
      </c>
      <c r="O353" s="21">
        <f>SUM(ENERO:DICIEMBRE!O353)</f>
        <v>0</v>
      </c>
      <c r="P353" s="21">
        <f>SUM(ENERO:DICIEMBRE!P353)</f>
        <v>0</v>
      </c>
      <c r="Q353" s="21">
        <f>SUM(ENERO:DICIEMBRE!Q353)</f>
        <v>0</v>
      </c>
      <c r="R353" s="21">
        <f>SUM(ENERO:DICIEMBRE!R353)</f>
        <v>0</v>
      </c>
      <c r="S353" s="21">
        <f>SUM(ENERO:DICIEMBRE!S353)</f>
        <v>0</v>
      </c>
      <c r="T353" s="21">
        <f>SUM(ENERO:DICIEMBRE!T353)</f>
        <v>0</v>
      </c>
      <c r="U353" s="21">
        <f>SUM(ENERO:DICIEMBRE!U353)</f>
        <v>0</v>
      </c>
      <c r="V353" s="21">
        <f>SUM(ENERO:DICIEMBRE!V353)</f>
        <v>0</v>
      </c>
      <c r="W353" s="21">
        <f>SUM(ENERO:DICIEMBRE!W353)</f>
        <v>0</v>
      </c>
      <c r="X353" s="21">
        <f>SUM(ENERO:DICIEMBRE!X353)</f>
        <v>0</v>
      </c>
      <c r="Y353" s="21">
        <f>SUM(ENERO:DICIEMBRE!Y353)</f>
        <v>0</v>
      </c>
      <c r="Z353" s="21">
        <f>SUM(ENERO:DICIEMBRE!Z353)</f>
        <v>0</v>
      </c>
      <c r="AA353" s="21">
        <f>SUM(ENERO:DICIEMBRE!AA353)</f>
        <v>0</v>
      </c>
      <c r="AB353" s="21">
        <f>SUM(ENERO:DICIEMBRE!AB353)</f>
        <v>0</v>
      </c>
      <c r="AC353" s="21">
        <f>SUM(ENERO:DICIEMBRE!AC353)</f>
        <v>0</v>
      </c>
      <c r="AD353" s="21">
        <f>SUM(ENERO:DICIEMBRE!AD353)</f>
        <v>0</v>
      </c>
      <c r="AE353" s="21">
        <f>SUM(ENERO:DICIEMBRE!AE353)</f>
        <v>0</v>
      </c>
      <c r="AF353" s="21">
        <f>SUM(ENERO:DICIEMBRE!AF353)</f>
        <v>0</v>
      </c>
      <c r="AG353" s="21">
        <f>SUM(ENERO:DICIEMBRE!AG353)</f>
        <v>0</v>
      </c>
      <c r="AH353" s="21">
        <f>SUM(ENERO:DICIEMBRE!AH353)</f>
        <v>0</v>
      </c>
      <c r="AI353" s="21">
        <f>SUM(ENERO:DICIEMBRE!AI353)</f>
        <v>0</v>
      </c>
      <c r="AJ353" s="21">
        <f>SUM(ENERO:DICIEMBRE!AJ353)</f>
        <v>0</v>
      </c>
      <c r="AK353" s="21">
        <f>SUM(ENERO:DICIEMBRE!AK353)</f>
        <v>0</v>
      </c>
      <c r="AL353" s="21">
        <f>SUM(ENERO:DICIEMBRE!AL353)</f>
        <v>0</v>
      </c>
      <c r="AM353" s="21">
        <f>SUM(ENERO:DICIEMBRE!AM353)</f>
        <v>0</v>
      </c>
      <c r="AN353" s="21">
        <f>SUM(ENERO:DICIEMBRE!AN353)</f>
        <v>0</v>
      </c>
      <c r="AO353" s="21">
        <f>SUM(ENERO:DICIEMBRE!AO353)</f>
        <v>0</v>
      </c>
      <c r="AP353" s="21">
        <f>SUM(ENERO:DICIEMBRE!AP353)</f>
        <v>0</v>
      </c>
      <c r="AQ353" s="21">
        <f>SUM(ENERO:DICIEMBRE!AQ353)</f>
        <v>0</v>
      </c>
      <c r="AR353" s="21">
        <f>SUM(ENERO:DICIEMBRE!AR353)</f>
        <v>0</v>
      </c>
      <c r="AS353" s="2" t="str">
        <f t="shared" si="33"/>
        <v/>
      </c>
      <c r="CA353" s="129" t="str">
        <f t="shared" si="34"/>
        <v/>
      </c>
      <c r="CG353" s="130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8</v>
      </c>
      <c r="D354" s="356">
        <f t="shared" si="32"/>
        <v>5</v>
      </c>
      <c r="E354" s="396">
        <f t="shared" si="32"/>
        <v>3</v>
      </c>
      <c r="F354" s="21">
        <f>SUM(ENERO:DICIEMBRE!F354)</f>
        <v>1</v>
      </c>
      <c r="G354" s="21">
        <f>SUM(ENERO:DICIEMBRE!G354)</f>
        <v>1</v>
      </c>
      <c r="H354" s="21">
        <f>SUM(ENERO:DICIEMBRE!H354)</f>
        <v>1</v>
      </c>
      <c r="I354" s="21">
        <f>SUM(ENERO:DICIEMBRE!I354)</f>
        <v>1</v>
      </c>
      <c r="J354" s="21">
        <f>SUM(ENERO:DICIEMBRE!J354)</f>
        <v>3</v>
      </c>
      <c r="K354" s="21">
        <f>SUM(ENERO:DICIEMBRE!K354)</f>
        <v>0</v>
      </c>
      <c r="L354" s="21">
        <f>SUM(ENERO:DICIEMBRE!L354)</f>
        <v>0</v>
      </c>
      <c r="M354" s="21">
        <f>SUM(ENERO:DICIEMBRE!M354)</f>
        <v>1</v>
      </c>
      <c r="N354" s="21">
        <f>SUM(ENERO:DICIEMBRE!N354)</f>
        <v>0</v>
      </c>
      <c r="O354" s="21">
        <f>SUM(ENERO:DICIEMBRE!O354)</f>
        <v>0</v>
      </c>
      <c r="P354" s="21">
        <f>SUM(ENERO:DICIEMBRE!P354)</f>
        <v>0</v>
      </c>
      <c r="Q354" s="21">
        <f>SUM(ENERO:DICIEMBRE!Q354)</f>
        <v>0</v>
      </c>
      <c r="R354" s="21">
        <f>SUM(ENERO:DICIEMBRE!R354)</f>
        <v>0</v>
      </c>
      <c r="S354" s="21">
        <f>SUM(ENERO:DICIEMBRE!S354)</f>
        <v>0</v>
      </c>
      <c r="T354" s="21">
        <f>SUM(ENERO:DICIEMBRE!T354)</f>
        <v>0</v>
      </c>
      <c r="U354" s="21">
        <f>SUM(ENERO:DICIEMBRE!U354)</f>
        <v>0</v>
      </c>
      <c r="V354" s="21">
        <f>SUM(ENERO:DICIEMBRE!V354)</f>
        <v>0</v>
      </c>
      <c r="W354" s="21">
        <f>SUM(ENERO:DICIEMBRE!W354)</f>
        <v>0</v>
      </c>
      <c r="X354" s="21">
        <f>SUM(ENERO:DICIEMBRE!X354)</f>
        <v>0</v>
      </c>
      <c r="Y354" s="21">
        <f>SUM(ENERO:DICIEMBRE!Y354)</f>
        <v>0</v>
      </c>
      <c r="Z354" s="21">
        <f>SUM(ENERO:DICIEMBRE!Z354)</f>
        <v>0</v>
      </c>
      <c r="AA354" s="21">
        <f>SUM(ENERO:DICIEMBRE!AA354)</f>
        <v>0</v>
      </c>
      <c r="AB354" s="21">
        <f>SUM(ENERO:DICIEMBRE!AB354)</f>
        <v>0</v>
      </c>
      <c r="AC354" s="21">
        <f>SUM(ENERO:DICIEMBRE!AC354)</f>
        <v>0</v>
      </c>
      <c r="AD354" s="21">
        <f>SUM(ENERO:DICIEMBRE!AD354)</f>
        <v>0</v>
      </c>
      <c r="AE354" s="21">
        <f>SUM(ENERO:DICIEMBRE!AE354)</f>
        <v>0</v>
      </c>
      <c r="AF354" s="21">
        <f>SUM(ENERO:DICIEMBRE!AF354)</f>
        <v>0</v>
      </c>
      <c r="AG354" s="21">
        <f>SUM(ENERO:DICIEMBRE!AG354)</f>
        <v>0</v>
      </c>
      <c r="AH354" s="21">
        <f>SUM(ENERO:DICIEMBRE!AH354)</f>
        <v>0</v>
      </c>
      <c r="AI354" s="21">
        <f>SUM(ENERO:DICIEMBRE!AI354)</f>
        <v>0</v>
      </c>
      <c r="AJ354" s="21">
        <f>SUM(ENERO:DICIEMBRE!AJ354)</f>
        <v>0</v>
      </c>
      <c r="AK354" s="21">
        <f>SUM(ENERO:DICIEMBRE!AK354)</f>
        <v>0</v>
      </c>
      <c r="AL354" s="21">
        <f>SUM(ENERO:DICIEMBRE!AL354)</f>
        <v>0</v>
      </c>
      <c r="AM354" s="21">
        <f>SUM(ENERO:DICIEMBRE!AM354)</f>
        <v>0</v>
      </c>
      <c r="AN354" s="21">
        <f>SUM(ENERO:DICIEMBRE!AN354)</f>
        <v>0</v>
      </c>
      <c r="AO354" s="21">
        <f>SUM(ENERO:DICIEMBRE!AO354)</f>
        <v>0</v>
      </c>
      <c r="AP354" s="21">
        <f>SUM(ENERO:DICIEMBRE!AP354)</f>
        <v>0</v>
      </c>
      <c r="AQ354" s="21">
        <f>SUM(ENERO:DICIEMBRE!AQ354)</f>
        <v>0</v>
      </c>
      <c r="AR354" s="21">
        <f>SUM(ENERO:DICIEMBRE!AR354)</f>
        <v>8</v>
      </c>
      <c r="AS354" s="2" t="str">
        <f t="shared" si="33"/>
        <v/>
      </c>
      <c r="CA354" s="129" t="str">
        <f t="shared" si="34"/>
        <v/>
      </c>
      <c r="CG354" s="130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21">
        <f>SUM(ENERO:DICIEMBRE!F355)</f>
        <v>0</v>
      </c>
      <c r="G355" s="21">
        <f>SUM(ENERO:DICIEMBRE!G355)</f>
        <v>0</v>
      </c>
      <c r="H355" s="21">
        <f>SUM(ENERO:DICIEMBRE!H355)</f>
        <v>0</v>
      </c>
      <c r="I355" s="21">
        <f>SUM(ENERO:DICIEMBRE!I355)</f>
        <v>0</v>
      </c>
      <c r="J355" s="21">
        <f>SUM(ENERO:DICIEMBRE!J355)</f>
        <v>0</v>
      </c>
      <c r="K355" s="21">
        <f>SUM(ENERO:DICIEMBRE!K355)</f>
        <v>0</v>
      </c>
      <c r="L355" s="21">
        <f>SUM(ENERO:DICIEMBRE!L355)</f>
        <v>0</v>
      </c>
      <c r="M355" s="21">
        <f>SUM(ENERO:DICIEMBRE!M355)</f>
        <v>0</v>
      </c>
      <c r="N355" s="21">
        <f>SUM(ENERO:DICIEMBRE!N355)</f>
        <v>0</v>
      </c>
      <c r="O355" s="21">
        <f>SUM(ENERO:DICIEMBRE!O355)</f>
        <v>0</v>
      </c>
      <c r="P355" s="21">
        <f>SUM(ENERO:DICIEMBRE!P355)</f>
        <v>0</v>
      </c>
      <c r="Q355" s="21">
        <f>SUM(ENERO:DICIEMBRE!Q355)</f>
        <v>0</v>
      </c>
      <c r="R355" s="21">
        <f>SUM(ENERO:DICIEMBRE!R355)</f>
        <v>0</v>
      </c>
      <c r="S355" s="21">
        <f>SUM(ENERO:DICIEMBRE!S355)</f>
        <v>0</v>
      </c>
      <c r="T355" s="21">
        <f>SUM(ENERO:DICIEMBRE!T355)</f>
        <v>0</v>
      </c>
      <c r="U355" s="21">
        <f>SUM(ENERO:DICIEMBRE!U355)</f>
        <v>0</v>
      </c>
      <c r="V355" s="21">
        <f>SUM(ENERO:DICIEMBRE!V355)</f>
        <v>0</v>
      </c>
      <c r="W355" s="21">
        <f>SUM(ENERO:DICIEMBRE!W355)</f>
        <v>0</v>
      </c>
      <c r="X355" s="21">
        <f>SUM(ENERO:DICIEMBRE!X355)</f>
        <v>0</v>
      </c>
      <c r="Y355" s="21">
        <f>SUM(ENERO:DICIEMBRE!Y355)</f>
        <v>0</v>
      </c>
      <c r="Z355" s="21">
        <f>SUM(ENERO:DICIEMBRE!Z355)</f>
        <v>0</v>
      </c>
      <c r="AA355" s="21">
        <f>SUM(ENERO:DICIEMBRE!AA355)</f>
        <v>0</v>
      </c>
      <c r="AB355" s="21">
        <f>SUM(ENERO:DICIEMBRE!AB355)</f>
        <v>0</v>
      </c>
      <c r="AC355" s="21">
        <f>SUM(ENERO:DICIEMBRE!AC355)</f>
        <v>0</v>
      </c>
      <c r="AD355" s="21">
        <f>SUM(ENERO:DICIEMBRE!AD355)</f>
        <v>0</v>
      </c>
      <c r="AE355" s="21">
        <f>SUM(ENERO:DICIEMBRE!AE355)</f>
        <v>0</v>
      </c>
      <c r="AF355" s="21">
        <f>SUM(ENERO:DICIEMBRE!AF355)</f>
        <v>0</v>
      </c>
      <c r="AG355" s="21">
        <f>SUM(ENERO:DICIEMBRE!AG355)</f>
        <v>0</v>
      </c>
      <c r="AH355" s="21">
        <f>SUM(ENERO:DICIEMBRE!AH355)</f>
        <v>0</v>
      </c>
      <c r="AI355" s="21">
        <f>SUM(ENERO:DICIEMBRE!AI355)</f>
        <v>0</v>
      </c>
      <c r="AJ355" s="21">
        <f>SUM(ENERO:DICIEMBRE!AJ355)</f>
        <v>0</v>
      </c>
      <c r="AK355" s="21">
        <f>SUM(ENERO:DICIEMBRE!AK355)</f>
        <v>0</v>
      </c>
      <c r="AL355" s="21">
        <f>SUM(ENERO:DICIEMBRE!AL355)</f>
        <v>0</v>
      </c>
      <c r="AM355" s="21">
        <f>SUM(ENERO:DICIEMBRE!AM355)</f>
        <v>0</v>
      </c>
      <c r="AN355" s="21">
        <f>SUM(ENERO:DICIEMBRE!AN355)</f>
        <v>0</v>
      </c>
      <c r="AO355" s="21">
        <f>SUM(ENERO:DICIEMBRE!AO355)</f>
        <v>0</v>
      </c>
      <c r="AP355" s="21">
        <f>SUM(ENERO:DICIEMBRE!AP355)</f>
        <v>0</v>
      </c>
      <c r="AQ355" s="21">
        <f>SUM(ENERO:DICIEMBRE!AQ355)</f>
        <v>0</v>
      </c>
      <c r="AR355" s="21">
        <f>SUM(ENERO:DICIEMBRE!AR355)</f>
        <v>0</v>
      </c>
      <c r="AS355" s="2" t="str">
        <f t="shared" si="33"/>
        <v/>
      </c>
      <c r="CA355" s="129" t="str">
        <f t="shared" si="34"/>
        <v/>
      </c>
      <c r="CG355" s="130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21">
        <f>SUM(ENERO:DICIEMBRE!F356)</f>
        <v>0</v>
      </c>
      <c r="G356" s="21">
        <f>SUM(ENERO:DICIEMBRE!G356)</f>
        <v>0</v>
      </c>
      <c r="H356" s="21">
        <f>SUM(ENERO:DICIEMBRE!H356)</f>
        <v>0</v>
      </c>
      <c r="I356" s="21">
        <f>SUM(ENERO:DICIEMBRE!I356)</f>
        <v>0</v>
      </c>
      <c r="J356" s="21">
        <f>SUM(ENERO:DICIEMBRE!J356)</f>
        <v>0</v>
      </c>
      <c r="K356" s="21">
        <f>SUM(ENERO:DICIEMBRE!K356)</f>
        <v>0</v>
      </c>
      <c r="L356" s="21">
        <f>SUM(ENERO:DICIEMBRE!L356)</f>
        <v>0</v>
      </c>
      <c r="M356" s="21">
        <f>SUM(ENERO:DICIEMBRE!M356)</f>
        <v>0</v>
      </c>
      <c r="N356" s="21">
        <f>SUM(ENERO:DICIEMBRE!N356)</f>
        <v>0</v>
      </c>
      <c r="O356" s="21">
        <f>SUM(ENERO:DICIEMBRE!O356)</f>
        <v>0</v>
      </c>
      <c r="P356" s="21">
        <f>SUM(ENERO:DICIEMBRE!P356)</f>
        <v>0</v>
      </c>
      <c r="Q356" s="21">
        <f>SUM(ENERO:DICIEMBRE!Q356)</f>
        <v>0</v>
      </c>
      <c r="R356" s="21">
        <f>SUM(ENERO:DICIEMBRE!R356)</f>
        <v>0</v>
      </c>
      <c r="S356" s="21">
        <f>SUM(ENERO:DICIEMBRE!S356)</f>
        <v>0</v>
      </c>
      <c r="T356" s="21">
        <f>SUM(ENERO:DICIEMBRE!T356)</f>
        <v>0</v>
      </c>
      <c r="U356" s="21">
        <f>SUM(ENERO:DICIEMBRE!U356)</f>
        <v>0</v>
      </c>
      <c r="V356" s="21">
        <f>SUM(ENERO:DICIEMBRE!V356)</f>
        <v>0</v>
      </c>
      <c r="W356" s="21">
        <f>SUM(ENERO:DICIEMBRE!W356)</f>
        <v>0</v>
      </c>
      <c r="X356" s="21">
        <f>SUM(ENERO:DICIEMBRE!X356)</f>
        <v>0</v>
      </c>
      <c r="Y356" s="21">
        <f>SUM(ENERO:DICIEMBRE!Y356)</f>
        <v>0</v>
      </c>
      <c r="Z356" s="21">
        <f>SUM(ENERO:DICIEMBRE!Z356)</f>
        <v>0</v>
      </c>
      <c r="AA356" s="21">
        <f>SUM(ENERO:DICIEMBRE!AA356)</f>
        <v>0</v>
      </c>
      <c r="AB356" s="21">
        <f>SUM(ENERO:DICIEMBRE!AB356)</f>
        <v>0</v>
      </c>
      <c r="AC356" s="21">
        <f>SUM(ENERO:DICIEMBRE!AC356)</f>
        <v>0</v>
      </c>
      <c r="AD356" s="21">
        <f>SUM(ENERO:DICIEMBRE!AD356)</f>
        <v>0</v>
      </c>
      <c r="AE356" s="21">
        <f>SUM(ENERO:DICIEMBRE!AE356)</f>
        <v>0</v>
      </c>
      <c r="AF356" s="21">
        <f>SUM(ENERO:DICIEMBRE!AF356)</f>
        <v>0</v>
      </c>
      <c r="AG356" s="21">
        <f>SUM(ENERO:DICIEMBRE!AG356)</f>
        <v>0</v>
      </c>
      <c r="AH356" s="21">
        <f>SUM(ENERO:DICIEMBRE!AH356)</f>
        <v>0</v>
      </c>
      <c r="AI356" s="21">
        <f>SUM(ENERO:DICIEMBRE!AI356)</f>
        <v>0</v>
      </c>
      <c r="AJ356" s="21">
        <f>SUM(ENERO:DICIEMBRE!AJ356)</f>
        <v>0</v>
      </c>
      <c r="AK356" s="21">
        <f>SUM(ENERO:DICIEMBRE!AK356)</f>
        <v>0</v>
      </c>
      <c r="AL356" s="21">
        <f>SUM(ENERO:DICIEMBRE!AL356)</f>
        <v>0</v>
      </c>
      <c r="AM356" s="21">
        <f>SUM(ENERO:DICIEMBRE!AM356)</f>
        <v>0</v>
      </c>
      <c r="AN356" s="21">
        <f>SUM(ENERO:DICIEMBRE!AN356)</f>
        <v>0</v>
      </c>
      <c r="AO356" s="21">
        <f>SUM(ENERO:DICIEMBRE!AO356)</f>
        <v>0</v>
      </c>
      <c r="AP356" s="21">
        <f>SUM(ENERO:DICIEMBRE!AP356)</f>
        <v>0</v>
      </c>
      <c r="AQ356" s="21">
        <f>SUM(ENERO:DICIEMBRE!AQ356)</f>
        <v>0</v>
      </c>
      <c r="AR356" s="21">
        <f>SUM(ENERO:DICIEMBRE!AR356)</f>
        <v>0</v>
      </c>
      <c r="AS356" s="2" t="str">
        <f t="shared" si="33"/>
        <v/>
      </c>
      <c r="CA356" s="129" t="str">
        <f t="shared" si="34"/>
        <v/>
      </c>
      <c r="CG356" s="130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421" t="s">
        <v>261</v>
      </c>
      <c r="G358" s="1422"/>
      <c r="H358" s="1422"/>
      <c r="I358" s="1422"/>
      <c r="J358" s="1422"/>
      <c r="K358" s="1422"/>
      <c r="L358" s="1422"/>
      <c r="M358" s="1422"/>
      <c r="N358" s="1422"/>
      <c r="O358" s="1422"/>
      <c r="P358" s="1422"/>
      <c r="Q358" s="1422"/>
      <c r="R358" s="1422"/>
      <c r="S358" s="1422"/>
      <c r="T358" s="1422"/>
      <c r="U358" s="1422"/>
      <c r="V358" s="1422"/>
      <c r="W358" s="1422"/>
      <c r="X358" s="1422"/>
      <c r="Y358" s="1422"/>
      <c r="Z358" s="1422"/>
      <c r="AA358" s="1422"/>
      <c r="AB358" s="1422"/>
      <c r="AC358" s="1422"/>
      <c r="AD358" s="1422"/>
      <c r="AE358" s="1422"/>
      <c r="AF358" s="1422"/>
      <c r="AG358" s="1422"/>
      <c r="AH358" s="1422"/>
      <c r="AI358" s="1422"/>
      <c r="AJ358" s="1422"/>
      <c r="AK358" s="1422"/>
      <c r="AL358" s="1422"/>
      <c r="AM358" s="1422"/>
      <c r="AN358" s="1422"/>
      <c r="AO358" s="1422"/>
      <c r="AP358" s="1422"/>
      <c r="AQ358" s="1423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41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436" t="s">
        <v>34</v>
      </c>
      <c r="F360" s="437" t="s">
        <v>33</v>
      </c>
      <c r="G360" s="438" t="s">
        <v>34</v>
      </c>
      <c r="H360" s="439" t="s">
        <v>33</v>
      </c>
      <c r="I360" s="438" t="s">
        <v>34</v>
      </c>
      <c r="J360" s="439" t="s">
        <v>33</v>
      </c>
      <c r="K360" s="438" t="s">
        <v>34</v>
      </c>
      <c r="L360" s="439" t="s">
        <v>33</v>
      </c>
      <c r="M360" s="438" t="s">
        <v>34</v>
      </c>
      <c r="N360" s="439" t="s">
        <v>33</v>
      </c>
      <c r="O360" s="440" t="s">
        <v>34</v>
      </c>
      <c r="P360" s="343" t="s">
        <v>33</v>
      </c>
      <c r="Q360" s="344" t="s">
        <v>34</v>
      </c>
      <c r="R360" s="441" t="s">
        <v>33</v>
      </c>
      <c r="S360" s="344" t="s">
        <v>34</v>
      </c>
      <c r="T360" s="441" t="s">
        <v>33</v>
      </c>
      <c r="U360" s="344" t="s">
        <v>34</v>
      </c>
      <c r="V360" s="441" t="s">
        <v>33</v>
      </c>
      <c r="W360" s="344" t="s">
        <v>34</v>
      </c>
      <c r="X360" s="441" t="s">
        <v>33</v>
      </c>
      <c r="Y360" s="344" t="s">
        <v>34</v>
      </c>
      <c r="Z360" s="441" t="s">
        <v>33</v>
      </c>
      <c r="AA360" s="344" t="s">
        <v>34</v>
      </c>
      <c r="AB360" s="441" t="s">
        <v>33</v>
      </c>
      <c r="AC360" s="344" t="s">
        <v>34</v>
      </c>
      <c r="AD360" s="441" t="s">
        <v>33</v>
      </c>
      <c r="AE360" s="344" t="s">
        <v>34</v>
      </c>
      <c r="AF360" s="441" t="s">
        <v>33</v>
      </c>
      <c r="AG360" s="344" t="s">
        <v>34</v>
      </c>
      <c r="AH360" s="441" t="s">
        <v>33</v>
      </c>
      <c r="AI360" s="344" t="s">
        <v>34</v>
      </c>
      <c r="AJ360" s="441" t="s">
        <v>33</v>
      </c>
      <c r="AK360" s="344" t="s">
        <v>34</v>
      </c>
      <c r="AL360" s="441" t="s">
        <v>33</v>
      </c>
      <c r="AM360" s="344" t="s">
        <v>34</v>
      </c>
      <c r="AN360" s="441" t="s">
        <v>33</v>
      </c>
      <c r="AO360" s="344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405" t="s">
        <v>281</v>
      </c>
      <c r="B361" s="443" t="s">
        <v>278</v>
      </c>
      <c r="C361" s="444">
        <f>SUM(D361:E361)</f>
        <v>0</v>
      </c>
      <c r="D361" s="445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21">
        <f>SUM(ENERO:DICIEMBRE!F361)</f>
        <v>0</v>
      </c>
      <c r="G361" s="21">
        <f>SUM(ENERO:DICIEMBRE!G361)</f>
        <v>0</v>
      </c>
      <c r="H361" s="21">
        <f>SUM(ENERO:DICIEMBRE!H361)</f>
        <v>0</v>
      </c>
      <c r="I361" s="21">
        <f>SUM(ENERO:DICIEMBRE!I361)</f>
        <v>0</v>
      </c>
      <c r="J361" s="21">
        <f>SUM(ENERO:DICIEMBRE!J361)</f>
        <v>0</v>
      </c>
      <c r="K361" s="21">
        <f>SUM(ENERO:DICIEMBRE!K361)</f>
        <v>0</v>
      </c>
      <c r="L361" s="21">
        <f>SUM(ENERO:DICIEMBRE!L361)</f>
        <v>0</v>
      </c>
      <c r="M361" s="21">
        <f>SUM(ENERO:DICIEMBRE!M361)</f>
        <v>0</v>
      </c>
      <c r="N361" s="21">
        <f>SUM(ENERO:DICIEMBRE!N361)</f>
        <v>0</v>
      </c>
      <c r="O361" s="21">
        <f>SUM(ENERO:DICIEMBRE!O361)</f>
        <v>0</v>
      </c>
      <c r="P361" s="21">
        <f>SUM(ENERO:DICIEMBRE!P361)</f>
        <v>0</v>
      </c>
      <c r="Q361" s="21">
        <f>SUM(ENERO:DICIEMBRE!Q361)</f>
        <v>0</v>
      </c>
      <c r="R361" s="21">
        <f>SUM(ENERO:DICIEMBRE!R361)</f>
        <v>0</v>
      </c>
      <c r="S361" s="21">
        <f>SUM(ENERO:DICIEMBRE!S361)</f>
        <v>0</v>
      </c>
      <c r="T361" s="21">
        <f>SUM(ENERO:DICIEMBRE!T361)</f>
        <v>0</v>
      </c>
      <c r="U361" s="21">
        <f>SUM(ENERO:DICIEMBRE!U361)</f>
        <v>0</v>
      </c>
      <c r="V361" s="21">
        <f>SUM(ENERO:DICIEMBRE!V361)</f>
        <v>0</v>
      </c>
      <c r="W361" s="21">
        <f>SUM(ENERO:DICIEMBRE!W361)</f>
        <v>0</v>
      </c>
      <c r="X361" s="21">
        <f>SUM(ENERO:DICIEMBRE!X361)</f>
        <v>0</v>
      </c>
      <c r="Y361" s="21">
        <f>SUM(ENERO:DICIEMBRE!Y361)</f>
        <v>0</v>
      </c>
      <c r="Z361" s="21">
        <f>SUM(ENERO:DICIEMBRE!Z361)</f>
        <v>0</v>
      </c>
      <c r="AA361" s="21">
        <f>SUM(ENERO:DICIEMBRE!AA361)</f>
        <v>0</v>
      </c>
      <c r="AB361" s="21">
        <f>SUM(ENERO:DICIEMBRE!AB361)</f>
        <v>0</v>
      </c>
      <c r="AC361" s="21">
        <f>SUM(ENERO:DICIEMBRE!AC361)</f>
        <v>0</v>
      </c>
      <c r="AD361" s="21">
        <f>SUM(ENERO:DICIEMBRE!AD361)</f>
        <v>0</v>
      </c>
      <c r="AE361" s="21">
        <f>SUM(ENERO:DICIEMBRE!AE361)</f>
        <v>0</v>
      </c>
      <c r="AF361" s="21">
        <f>SUM(ENERO:DICIEMBRE!AF361)</f>
        <v>0</v>
      </c>
      <c r="AG361" s="21">
        <f>SUM(ENERO:DICIEMBRE!AG361)</f>
        <v>0</v>
      </c>
      <c r="AH361" s="21">
        <f>SUM(ENERO:DICIEMBRE!AH361)</f>
        <v>0</v>
      </c>
      <c r="AI361" s="21">
        <f>SUM(ENERO:DICIEMBRE!AI361)</f>
        <v>0</v>
      </c>
      <c r="AJ361" s="21">
        <f>SUM(ENERO:DICIEMBRE!AJ361)</f>
        <v>0</v>
      </c>
      <c r="AK361" s="21">
        <f>SUM(ENERO:DICIEMBRE!AK361)</f>
        <v>0</v>
      </c>
      <c r="AL361" s="21">
        <f>SUM(ENERO:DICIEMBRE!AL361)</f>
        <v>0</v>
      </c>
      <c r="AM361" s="21">
        <f>SUM(ENERO:DICIEMBRE!AM361)</f>
        <v>0</v>
      </c>
      <c r="AN361" s="21">
        <f>SUM(ENERO:DICIEMBRE!AN361)</f>
        <v>0</v>
      </c>
      <c r="AO361" s="21">
        <f>SUM(ENERO:DICIEMBRE!AO361)</f>
        <v>0</v>
      </c>
      <c r="AP361" s="21">
        <f>SUM(ENERO:DICIEMBRE!AP361)</f>
        <v>0</v>
      </c>
      <c r="AQ361" s="21">
        <f>SUM(ENERO:DICIEMBRE!AQ361)</f>
        <v>0</v>
      </c>
      <c r="AR361" s="21">
        <f>SUM(ENERO:DICIEMBRE!AR361)</f>
        <v>0</v>
      </c>
      <c r="AS361" s="2" t="str">
        <f t="shared" ref="AS361:AS364" si="37">CA361</f>
        <v/>
      </c>
      <c r="CA361" s="129" t="str">
        <f>IF(CG361=1,"*El Total de Beneficiarios no puede superar el Total por Sexo. ","")</f>
        <v/>
      </c>
      <c r="CG361" s="130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406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21">
        <f>SUM(ENERO:DICIEMBRE!F362)</f>
        <v>0</v>
      </c>
      <c r="G362" s="21">
        <f>SUM(ENERO:DICIEMBRE!G362)</f>
        <v>0</v>
      </c>
      <c r="H362" s="21">
        <f>SUM(ENERO:DICIEMBRE!H362)</f>
        <v>0</v>
      </c>
      <c r="I362" s="21">
        <f>SUM(ENERO:DICIEMBRE!I362)</f>
        <v>0</v>
      </c>
      <c r="J362" s="21">
        <f>SUM(ENERO:DICIEMBRE!J362)</f>
        <v>0</v>
      </c>
      <c r="K362" s="21">
        <f>SUM(ENERO:DICIEMBRE!K362)</f>
        <v>0</v>
      </c>
      <c r="L362" s="21">
        <f>SUM(ENERO:DICIEMBRE!L362)</f>
        <v>0</v>
      </c>
      <c r="M362" s="21">
        <f>SUM(ENERO:DICIEMBRE!M362)</f>
        <v>0</v>
      </c>
      <c r="N362" s="21">
        <f>SUM(ENERO:DICIEMBRE!N362)</f>
        <v>0</v>
      </c>
      <c r="O362" s="21">
        <f>SUM(ENERO:DICIEMBRE!O362)</f>
        <v>0</v>
      </c>
      <c r="P362" s="21">
        <f>SUM(ENERO:DICIEMBRE!P362)</f>
        <v>0</v>
      </c>
      <c r="Q362" s="21">
        <f>SUM(ENERO:DICIEMBRE!Q362)</f>
        <v>0</v>
      </c>
      <c r="R362" s="21">
        <f>SUM(ENERO:DICIEMBRE!R362)</f>
        <v>0</v>
      </c>
      <c r="S362" s="21">
        <f>SUM(ENERO:DICIEMBRE!S362)</f>
        <v>0</v>
      </c>
      <c r="T362" s="21">
        <f>SUM(ENERO:DICIEMBRE!T362)</f>
        <v>0</v>
      </c>
      <c r="U362" s="21">
        <f>SUM(ENERO:DICIEMBRE!U362)</f>
        <v>0</v>
      </c>
      <c r="V362" s="21">
        <f>SUM(ENERO:DICIEMBRE!V362)</f>
        <v>0</v>
      </c>
      <c r="W362" s="21">
        <f>SUM(ENERO:DICIEMBRE!W362)</f>
        <v>0</v>
      </c>
      <c r="X362" s="21">
        <f>SUM(ENERO:DICIEMBRE!X362)</f>
        <v>0</v>
      </c>
      <c r="Y362" s="21">
        <f>SUM(ENERO:DICIEMBRE!Y362)</f>
        <v>0</v>
      </c>
      <c r="Z362" s="21">
        <f>SUM(ENERO:DICIEMBRE!Z362)</f>
        <v>0</v>
      </c>
      <c r="AA362" s="21">
        <f>SUM(ENERO:DICIEMBRE!AA362)</f>
        <v>0</v>
      </c>
      <c r="AB362" s="21">
        <f>SUM(ENERO:DICIEMBRE!AB362)</f>
        <v>0</v>
      </c>
      <c r="AC362" s="21">
        <f>SUM(ENERO:DICIEMBRE!AC362)</f>
        <v>0</v>
      </c>
      <c r="AD362" s="21">
        <f>SUM(ENERO:DICIEMBRE!AD362)</f>
        <v>0</v>
      </c>
      <c r="AE362" s="21">
        <f>SUM(ENERO:DICIEMBRE!AE362)</f>
        <v>0</v>
      </c>
      <c r="AF362" s="21">
        <f>SUM(ENERO:DICIEMBRE!AF362)</f>
        <v>0</v>
      </c>
      <c r="AG362" s="21">
        <f>SUM(ENERO:DICIEMBRE!AG362)</f>
        <v>0</v>
      </c>
      <c r="AH362" s="21">
        <f>SUM(ENERO:DICIEMBRE!AH362)</f>
        <v>0</v>
      </c>
      <c r="AI362" s="21">
        <f>SUM(ENERO:DICIEMBRE!AI362)</f>
        <v>0</v>
      </c>
      <c r="AJ362" s="21">
        <f>SUM(ENERO:DICIEMBRE!AJ362)</f>
        <v>0</v>
      </c>
      <c r="AK362" s="21">
        <f>SUM(ENERO:DICIEMBRE!AK362)</f>
        <v>0</v>
      </c>
      <c r="AL362" s="21">
        <f>SUM(ENERO:DICIEMBRE!AL362)</f>
        <v>0</v>
      </c>
      <c r="AM362" s="21">
        <f>SUM(ENERO:DICIEMBRE!AM362)</f>
        <v>0</v>
      </c>
      <c r="AN362" s="21">
        <f>SUM(ENERO:DICIEMBRE!AN362)</f>
        <v>0</v>
      </c>
      <c r="AO362" s="21">
        <f>SUM(ENERO:DICIEMBRE!AO362)</f>
        <v>0</v>
      </c>
      <c r="AP362" s="21">
        <f>SUM(ENERO:DICIEMBRE!AP362)</f>
        <v>0</v>
      </c>
      <c r="AQ362" s="21">
        <f>SUM(ENERO:DICIEMBRE!AQ362)</f>
        <v>0</v>
      </c>
      <c r="AR362" s="21">
        <f>SUM(ENERO:DICIEMBRE!AR362)</f>
        <v>0</v>
      </c>
      <c r="AS362" s="2" t="str">
        <f t="shared" si="37"/>
        <v/>
      </c>
      <c r="CA362" s="129" t="str">
        <f>IF(CG362=1,"*El Total de Beneficiarios no puede superar el Total por Sexo. ","")</f>
        <v/>
      </c>
      <c r="CG362" s="130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407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21">
        <f>SUM(ENERO:DICIEMBRE!F363)</f>
        <v>0</v>
      </c>
      <c r="G363" s="21">
        <f>SUM(ENERO:DICIEMBRE!G363)</f>
        <v>0</v>
      </c>
      <c r="H363" s="21">
        <f>SUM(ENERO:DICIEMBRE!H363)</f>
        <v>0</v>
      </c>
      <c r="I363" s="21">
        <f>SUM(ENERO:DICIEMBRE!I363)</f>
        <v>0</v>
      </c>
      <c r="J363" s="21">
        <f>SUM(ENERO:DICIEMBRE!J363)</f>
        <v>0</v>
      </c>
      <c r="K363" s="21">
        <f>SUM(ENERO:DICIEMBRE!K363)</f>
        <v>0</v>
      </c>
      <c r="L363" s="21">
        <f>SUM(ENERO:DICIEMBRE!L363)</f>
        <v>0</v>
      </c>
      <c r="M363" s="21">
        <f>SUM(ENERO:DICIEMBRE!M363)</f>
        <v>0</v>
      </c>
      <c r="N363" s="21">
        <f>SUM(ENERO:DICIEMBRE!N363)</f>
        <v>0</v>
      </c>
      <c r="O363" s="21">
        <f>SUM(ENERO:DICIEMBRE!O363)</f>
        <v>0</v>
      </c>
      <c r="P363" s="21">
        <f>SUM(ENERO:DICIEMBRE!P363)</f>
        <v>0</v>
      </c>
      <c r="Q363" s="21">
        <f>SUM(ENERO:DICIEMBRE!Q363)</f>
        <v>0</v>
      </c>
      <c r="R363" s="21">
        <f>SUM(ENERO:DICIEMBRE!R363)</f>
        <v>0</v>
      </c>
      <c r="S363" s="21">
        <f>SUM(ENERO:DICIEMBRE!S363)</f>
        <v>0</v>
      </c>
      <c r="T363" s="21">
        <f>SUM(ENERO:DICIEMBRE!T363)</f>
        <v>0</v>
      </c>
      <c r="U363" s="21">
        <f>SUM(ENERO:DICIEMBRE!U363)</f>
        <v>0</v>
      </c>
      <c r="V363" s="21">
        <f>SUM(ENERO:DICIEMBRE!V363)</f>
        <v>0</v>
      </c>
      <c r="W363" s="21">
        <f>SUM(ENERO:DICIEMBRE!W363)</f>
        <v>0</v>
      </c>
      <c r="X363" s="21">
        <f>SUM(ENERO:DICIEMBRE!X363)</f>
        <v>0</v>
      </c>
      <c r="Y363" s="21">
        <f>SUM(ENERO:DICIEMBRE!Y363)</f>
        <v>0</v>
      </c>
      <c r="Z363" s="21">
        <f>SUM(ENERO:DICIEMBRE!Z363)</f>
        <v>0</v>
      </c>
      <c r="AA363" s="21">
        <f>SUM(ENERO:DICIEMBRE!AA363)</f>
        <v>0</v>
      </c>
      <c r="AB363" s="21">
        <f>SUM(ENERO:DICIEMBRE!AB363)</f>
        <v>0</v>
      </c>
      <c r="AC363" s="21">
        <f>SUM(ENERO:DICIEMBRE!AC363)</f>
        <v>0</v>
      </c>
      <c r="AD363" s="21">
        <f>SUM(ENERO:DICIEMBRE!AD363)</f>
        <v>0</v>
      </c>
      <c r="AE363" s="21">
        <f>SUM(ENERO:DICIEMBRE!AE363)</f>
        <v>0</v>
      </c>
      <c r="AF363" s="21">
        <f>SUM(ENERO:DICIEMBRE!AF363)</f>
        <v>0</v>
      </c>
      <c r="AG363" s="21">
        <f>SUM(ENERO:DICIEMBRE!AG363)</f>
        <v>0</v>
      </c>
      <c r="AH363" s="21">
        <f>SUM(ENERO:DICIEMBRE!AH363)</f>
        <v>0</v>
      </c>
      <c r="AI363" s="21">
        <f>SUM(ENERO:DICIEMBRE!AI363)</f>
        <v>0</v>
      </c>
      <c r="AJ363" s="21">
        <f>SUM(ENERO:DICIEMBRE!AJ363)</f>
        <v>0</v>
      </c>
      <c r="AK363" s="21">
        <f>SUM(ENERO:DICIEMBRE!AK363)</f>
        <v>0</v>
      </c>
      <c r="AL363" s="21">
        <f>SUM(ENERO:DICIEMBRE!AL363)</f>
        <v>0</v>
      </c>
      <c r="AM363" s="21">
        <f>SUM(ENERO:DICIEMBRE!AM363)</f>
        <v>0</v>
      </c>
      <c r="AN363" s="21">
        <f>SUM(ENERO:DICIEMBRE!AN363)</f>
        <v>0</v>
      </c>
      <c r="AO363" s="21">
        <f>SUM(ENERO:DICIEMBRE!AO363)</f>
        <v>0</v>
      </c>
      <c r="AP363" s="21">
        <f>SUM(ENERO:DICIEMBRE!AP363)</f>
        <v>0</v>
      </c>
      <c r="AQ363" s="21">
        <f>SUM(ENERO:DICIEMBRE!AQ363)</f>
        <v>0</v>
      </c>
      <c r="AR363" s="21">
        <f>SUM(ENERO:DICIEMBRE!AR363)</f>
        <v>0</v>
      </c>
      <c r="AS363" s="2" t="str">
        <f t="shared" si="37"/>
        <v/>
      </c>
      <c r="CA363" s="129" t="str">
        <f>IF(CG363=1,"*El Total de Beneficiarios no puede superar el Total por Sexo. ","")</f>
        <v/>
      </c>
      <c r="CG363" s="130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08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21">
        <f>SUM(ENERO:DICIEMBRE!F364)</f>
        <v>0</v>
      </c>
      <c r="G364" s="21">
        <f>SUM(ENERO:DICIEMBRE!G364)</f>
        <v>0</v>
      </c>
      <c r="H364" s="21">
        <f>SUM(ENERO:DICIEMBRE!H364)</f>
        <v>0</v>
      </c>
      <c r="I364" s="21">
        <f>SUM(ENERO:DICIEMBRE!I364)</f>
        <v>0</v>
      </c>
      <c r="J364" s="21">
        <f>SUM(ENERO:DICIEMBRE!J364)</f>
        <v>0</v>
      </c>
      <c r="K364" s="21">
        <f>SUM(ENERO:DICIEMBRE!K364)</f>
        <v>0</v>
      </c>
      <c r="L364" s="21">
        <f>SUM(ENERO:DICIEMBRE!L364)</f>
        <v>0</v>
      </c>
      <c r="M364" s="21">
        <f>SUM(ENERO:DICIEMBRE!M364)</f>
        <v>0</v>
      </c>
      <c r="N364" s="21">
        <f>SUM(ENERO:DICIEMBRE!N364)</f>
        <v>0</v>
      </c>
      <c r="O364" s="21">
        <f>SUM(ENERO:DICIEMBRE!O364)</f>
        <v>0</v>
      </c>
      <c r="P364" s="21">
        <f>SUM(ENERO:DICIEMBRE!P364)</f>
        <v>0</v>
      </c>
      <c r="Q364" s="21">
        <f>SUM(ENERO:DICIEMBRE!Q364)</f>
        <v>0</v>
      </c>
      <c r="R364" s="21">
        <f>SUM(ENERO:DICIEMBRE!R364)</f>
        <v>0</v>
      </c>
      <c r="S364" s="21">
        <f>SUM(ENERO:DICIEMBRE!S364)</f>
        <v>0</v>
      </c>
      <c r="T364" s="21">
        <f>SUM(ENERO:DICIEMBRE!T364)</f>
        <v>0</v>
      </c>
      <c r="U364" s="21">
        <f>SUM(ENERO:DICIEMBRE!U364)</f>
        <v>0</v>
      </c>
      <c r="V364" s="21">
        <f>SUM(ENERO:DICIEMBRE!V364)</f>
        <v>0</v>
      </c>
      <c r="W364" s="21">
        <f>SUM(ENERO:DICIEMBRE!W364)</f>
        <v>0</v>
      </c>
      <c r="X364" s="21">
        <f>SUM(ENERO:DICIEMBRE!X364)</f>
        <v>0</v>
      </c>
      <c r="Y364" s="21">
        <f>SUM(ENERO:DICIEMBRE!Y364)</f>
        <v>0</v>
      </c>
      <c r="Z364" s="21">
        <f>SUM(ENERO:DICIEMBRE!Z364)</f>
        <v>0</v>
      </c>
      <c r="AA364" s="21">
        <f>SUM(ENERO:DICIEMBRE!AA364)</f>
        <v>0</v>
      </c>
      <c r="AB364" s="21">
        <f>SUM(ENERO:DICIEMBRE!AB364)</f>
        <v>0</v>
      </c>
      <c r="AC364" s="21">
        <f>SUM(ENERO:DICIEMBRE!AC364)</f>
        <v>0</v>
      </c>
      <c r="AD364" s="21">
        <f>SUM(ENERO:DICIEMBRE!AD364)</f>
        <v>0</v>
      </c>
      <c r="AE364" s="21">
        <f>SUM(ENERO:DICIEMBRE!AE364)</f>
        <v>0</v>
      </c>
      <c r="AF364" s="21">
        <f>SUM(ENERO:DICIEMBRE!AF364)</f>
        <v>0</v>
      </c>
      <c r="AG364" s="21">
        <f>SUM(ENERO:DICIEMBRE!AG364)</f>
        <v>0</v>
      </c>
      <c r="AH364" s="21">
        <f>SUM(ENERO:DICIEMBRE!AH364)</f>
        <v>0</v>
      </c>
      <c r="AI364" s="21">
        <f>SUM(ENERO:DICIEMBRE!AI364)</f>
        <v>0</v>
      </c>
      <c r="AJ364" s="21">
        <f>SUM(ENERO:DICIEMBRE!AJ364)</f>
        <v>0</v>
      </c>
      <c r="AK364" s="21">
        <f>SUM(ENERO:DICIEMBRE!AK364)</f>
        <v>0</v>
      </c>
      <c r="AL364" s="21">
        <f>SUM(ENERO:DICIEMBRE!AL364)</f>
        <v>0</v>
      </c>
      <c r="AM364" s="21">
        <f>SUM(ENERO:DICIEMBRE!AM364)</f>
        <v>0</v>
      </c>
      <c r="AN364" s="21">
        <f>SUM(ENERO:DICIEMBRE!AN364)</f>
        <v>0</v>
      </c>
      <c r="AO364" s="21">
        <f>SUM(ENERO:DICIEMBRE!AO364)</f>
        <v>0</v>
      </c>
      <c r="AP364" s="21">
        <f>SUM(ENERO:DICIEMBRE!AP364)</f>
        <v>0</v>
      </c>
      <c r="AQ364" s="21">
        <f>SUM(ENERO:DICIEMBRE!AQ364)</f>
        <v>0</v>
      </c>
      <c r="AR364" s="21">
        <f>SUM(ENERO:DICIEMBRE!AR364)</f>
        <v>0</v>
      </c>
      <c r="AS364" s="2" t="str">
        <f t="shared" si="37"/>
        <v/>
      </c>
      <c r="CA364" s="129" t="str">
        <f>IF(CG364=1,"*El Total de Beneficiarios no puede superar el Total por Sexo. ","")</f>
        <v/>
      </c>
      <c r="CG364" s="130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159527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00000000-0002-0000-0000-000000000000}"/>
    <dataValidation type="whole" allowBlank="1" showInputMessage="1" showErrorMessage="1" error="Valor no Permitido" sqref="B276:B299 C1:XFD126 A1:A127 C131:XFD131 A129:A132 CA127:XFD130 C365:AS1048576 C326:E340 F326 C272:U325 AR326 C341:AR341 C342:E356 F342 AR342 F327:AR340 C357:AR357 A134:A1048576 B301:B1048576 F358 F343:AR356 AR358 C358:E364 B132:BX135 CA132:XFD135 B127:BY130 CB136:XFD1048576 CA381:CA1048576 CA136:CA328 AT136:BZ1048576 B1:B274 AS341:AS344 AS357:AS360 J136:AS198 AS199:AS328 V199:AR325 J199:U271 C136:I271 F359:AR364" xr:uid="{00000000-0002-0000-0000-000001000000}">
      <formula1>0</formula1>
      <formula2>1E+30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",[10]NOMBRE!B2," - ","( ",[10]NOMBRE!C2,[10]NOMBRE!D2,[10]NOMBRE!E2,[10]NOMBRE!F2,[10]NOMBRE!G2,"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",[10]NOMBRE!B6," - ","( ",[10]NOMBRE!C6,[10]NOMBRE!D6," )")</f>
        <v>MES: SEPTIEMBRE - ( 09 )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",[10]NOMBRE!B7)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238" t="s">
        <v>3</v>
      </c>
      <c r="B9" s="123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740" t="s">
        <v>6</v>
      </c>
      <c r="F10" s="1741"/>
      <c r="G10" s="1741"/>
      <c r="H10" s="1741"/>
      <c r="I10" s="1741"/>
      <c r="J10" s="1741"/>
      <c r="K10" s="1741"/>
      <c r="L10" s="1741"/>
      <c r="M10" s="1741"/>
      <c r="N10" s="1741"/>
      <c r="O10" s="1741"/>
      <c r="P10" s="1741"/>
      <c r="Q10" s="1741"/>
      <c r="R10" s="1741"/>
      <c r="S10" s="1741"/>
      <c r="T10" s="1741"/>
      <c r="U10" s="1741"/>
      <c r="V10" s="1741"/>
      <c r="W10" s="1741"/>
      <c r="X10" s="1741"/>
      <c r="Y10" s="1741"/>
      <c r="Z10" s="1741"/>
      <c r="AA10" s="1741"/>
      <c r="AB10" s="1741"/>
      <c r="AC10" s="1741"/>
      <c r="AD10" s="1741"/>
      <c r="AE10" s="1741"/>
      <c r="AF10" s="1741"/>
      <c r="AG10" s="1741"/>
      <c r="AH10" s="1741"/>
      <c r="AI10" s="1741"/>
      <c r="AJ10" s="1741"/>
      <c r="AK10" s="1741"/>
      <c r="AL10" s="1741"/>
      <c r="AM10" s="1741"/>
      <c r="AN10" s="1741"/>
      <c r="AO10" s="1741"/>
      <c r="AP10" s="1748"/>
      <c r="AQ10" s="1754" t="s">
        <v>7</v>
      </c>
      <c r="AR10" s="1741"/>
      <c r="AS10" s="1741"/>
      <c r="AT10" s="1741"/>
      <c r="AU10" s="174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719"/>
      <c r="B11" s="1767"/>
      <c r="C11" s="1515"/>
      <c r="D11" s="1516"/>
      <c r="E11" s="1731" t="s">
        <v>8</v>
      </c>
      <c r="F11" s="1745"/>
      <c r="G11" s="1731" t="s">
        <v>9</v>
      </c>
      <c r="H11" s="1745"/>
      <c r="I11" s="1731" t="s">
        <v>10</v>
      </c>
      <c r="J11" s="1745"/>
      <c r="K11" s="1731" t="s">
        <v>11</v>
      </c>
      <c r="L11" s="1745"/>
      <c r="M11" s="1731" t="s">
        <v>12</v>
      </c>
      <c r="N11" s="1745"/>
      <c r="O11" s="1731" t="s">
        <v>13</v>
      </c>
      <c r="P11" s="1745"/>
      <c r="Q11" s="1731" t="s">
        <v>14</v>
      </c>
      <c r="R11" s="1745"/>
      <c r="S11" s="1731" t="s">
        <v>15</v>
      </c>
      <c r="T11" s="1745"/>
      <c r="U11" s="1731" t="s">
        <v>16</v>
      </c>
      <c r="V11" s="1745"/>
      <c r="W11" s="1731" t="s">
        <v>17</v>
      </c>
      <c r="X11" s="1745"/>
      <c r="Y11" s="1731" t="s">
        <v>18</v>
      </c>
      <c r="Z11" s="1745"/>
      <c r="AA11" s="1731" t="s">
        <v>19</v>
      </c>
      <c r="AB11" s="1745"/>
      <c r="AC11" s="1731" t="s">
        <v>20</v>
      </c>
      <c r="AD11" s="1745"/>
      <c r="AE11" s="1731" t="s">
        <v>21</v>
      </c>
      <c r="AF11" s="1745"/>
      <c r="AG11" s="1731" t="s">
        <v>22</v>
      </c>
      <c r="AH11" s="1745"/>
      <c r="AI11" s="1731" t="s">
        <v>23</v>
      </c>
      <c r="AJ11" s="1745"/>
      <c r="AK11" s="1731" t="s">
        <v>24</v>
      </c>
      <c r="AL11" s="1745"/>
      <c r="AM11" s="1731" t="s">
        <v>25</v>
      </c>
      <c r="AN11" s="1745"/>
      <c r="AO11" s="1740" t="s">
        <v>26</v>
      </c>
      <c r="AP11" s="1748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96"/>
      <c r="B12" s="1137" t="s">
        <v>32</v>
      </c>
      <c r="C12" s="1193" t="s">
        <v>33</v>
      </c>
      <c r="D12" s="1129" t="s">
        <v>34</v>
      </c>
      <c r="E12" s="1137" t="s">
        <v>33</v>
      </c>
      <c r="F12" s="1129" t="s">
        <v>34</v>
      </c>
      <c r="G12" s="1137" t="s">
        <v>33</v>
      </c>
      <c r="H12" s="1129" t="s">
        <v>34</v>
      </c>
      <c r="I12" s="1137" t="s">
        <v>33</v>
      </c>
      <c r="J12" s="1129" t="s">
        <v>34</v>
      </c>
      <c r="K12" s="1137" t="s">
        <v>33</v>
      </c>
      <c r="L12" s="1129" t="s">
        <v>34</v>
      </c>
      <c r="M12" s="1137" t="s">
        <v>33</v>
      </c>
      <c r="N12" s="1129" t="s">
        <v>34</v>
      </c>
      <c r="O12" s="1137" t="s">
        <v>33</v>
      </c>
      <c r="P12" s="1129" t="s">
        <v>34</v>
      </c>
      <c r="Q12" s="1137" t="s">
        <v>33</v>
      </c>
      <c r="R12" s="1129" t="s">
        <v>34</v>
      </c>
      <c r="S12" s="1137" t="s">
        <v>33</v>
      </c>
      <c r="T12" s="1129" t="s">
        <v>34</v>
      </c>
      <c r="U12" s="1137" t="s">
        <v>33</v>
      </c>
      <c r="V12" s="1129" t="s">
        <v>34</v>
      </c>
      <c r="W12" s="1137" t="s">
        <v>33</v>
      </c>
      <c r="X12" s="1129" t="s">
        <v>34</v>
      </c>
      <c r="Y12" s="1137" t="s">
        <v>33</v>
      </c>
      <c r="Z12" s="1129" t="s">
        <v>34</v>
      </c>
      <c r="AA12" s="1137" t="s">
        <v>33</v>
      </c>
      <c r="AB12" s="1129" t="s">
        <v>34</v>
      </c>
      <c r="AC12" s="1137" t="s">
        <v>33</v>
      </c>
      <c r="AD12" s="1129" t="s">
        <v>34</v>
      </c>
      <c r="AE12" s="1137" t="s">
        <v>33</v>
      </c>
      <c r="AF12" s="1129" t="s">
        <v>34</v>
      </c>
      <c r="AG12" s="1137" t="s">
        <v>33</v>
      </c>
      <c r="AH12" s="1129" t="s">
        <v>34</v>
      </c>
      <c r="AI12" s="1137" t="s">
        <v>33</v>
      </c>
      <c r="AJ12" s="1129" t="s">
        <v>34</v>
      </c>
      <c r="AK12" s="1137" t="s">
        <v>33</v>
      </c>
      <c r="AL12" s="1129" t="s">
        <v>34</v>
      </c>
      <c r="AM12" s="1137" t="s">
        <v>33</v>
      </c>
      <c r="AN12" s="1129" t="s">
        <v>34</v>
      </c>
      <c r="AO12" s="1137" t="s">
        <v>33</v>
      </c>
      <c r="AP12" s="1194" t="s">
        <v>34</v>
      </c>
      <c r="AQ12" s="1585"/>
      <c r="AR12" s="1772"/>
      <c r="AS12" s="1523"/>
      <c r="AT12" s="1596"/>
      <c r="AU12" s="1596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195" t="s">
        <v>35</v>
      </c>
      <c r="B13" s="1167">
        <f>SUM(C13+D13)</f>
        <v>0</v>
      </c>
      <c r="C13" s="1196">
        <f>SUM(E13+G13+I13+K13+M13+O13+Q13+S13+U13+W13+Y13+AA13+AC13+AE13+AG13+AI13+AK13+AM13+AO13)</f>
        <v>0</v>
      </c>
      <c r="D13" s="1164">
        <f>SUM(F13+H13+J13+L13+N13+P13+R13+T13+V13+X13+Z13+AB13+AD13+AF13+AH13+AJ13+AL13+AN13+AP13)</f>
        <v>0</v>
      </c>
      <c r="E13" s="1140"/>
      <c r="F13" s="1141"/>
      <c r="G13" s="1140"/>
      <c r="H13" s="1152"/>
      <c r="I13" s="1140"/>
      <c r="J13" s="1152"/>
      <c r="K13" s="1140"/>
      <c r="L13" s="1152"/>
      <c r="M13" s="1140"/>
      <c r="N13" s="1152"/>
      <c r="O13" s="1140"/>
      <c r="P13" s="1152"/>
      <c r="Q13" s="1140"/>
      <c r="R13" s="1152"/>
      <c r="S13" s="1140"/>
      <c r="T13" s="1152"/>
      <c r="U13" s="1140"/>
      <c r="V13" s="1152"/>
      <c r="W13" s="1140"/>
      <c r="X13" s="1152"/>
      <c r="Y13" s="1140"/>
      <c r="Z13" s="1152"/>
      <c r="AA13" s="1140"/>
      <c r="AB13" s="1152"/>
      <c r="AC13" s="1140"/>
      <c r="AD13" s="1152"/>
      <c r="AE13" s="1140"/>
      <c r="AF13" s="1152"/>
      <c r="AG13" s="1140"/>
      <c r="AH13" s="1152"/>
      <c r="AI13" s="1140"/>
      <c r="AJ13" s="1152"/>
      <c r="AK13" s="1140"/>
      <c r="AL13" s="1152"/>
      <c r="AM13" s="1140"/>
      <c r="AN13" s="1152"/>
      <c r="AO13" s="1153"/>
      <c r="AP13" s="1154"/>
      <c r="AQ13" s="1197"/>
      <c r="AR13" s="1184"/>
      <c r="AS13" s="1141"/>
      <c r="AT13" s="1152"/>
      <c r="AU13" s="1152"/>
      <c r="AV13" s="1042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042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042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042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023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042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042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1024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042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198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851"/>
      <c r="H20" s="1199"/>
      <c r="I20" s="851"/>
      <c r="J20" s="1199"/>
      <c r="K20" s="851"/>
      <c r="L20" s="1199"/>
      <c r="M20" s="851"/>
      <c r="N20" s="1199"/>
      <c r="O20" s="793"/>
      <c r="P20" s="1159"/>
      <c r="Q20" s="793"/>
      <c r="R20" s="1159"/>
      <c r="S20" s="793"/>
      <c r="T20" s="1159"/>
      <c r="U20" s="793"/>
      <c r="V20" s="1159"/>
      <c r="W20" s="793"/>
      <c r="X20" s="1159"/>
      <c r="Y20" s="793"/>
      <c r="Z20" s="1159"/>
      <c r="AA20" s="793"/>
      <c r="AB20" s="1159"/>
      <c r="AC20" s="793"/>
      <c r="AD20" s="1159"/>
      <c r="AE20" s="793"/>
      <c r="AF20" s="1159"/>
      <c r="AG20" s="793"/>
      <c r="AH20" s="1159"/>
      <c r="AI20" s="793"/>
      <c r="AJ20" s="1159"/>
      <c r="AK20" s="793"/>
      <c r="AL20" s="1159"/>
      <c r="AM20" s="793"/>
      <c r="AN20" s="1159"/>
      <c r="AO20" s="479"/>
      <c r="AP20" s="1160"/>
      <c r="AQ20" s="480"/>
      <c r="AR20" s="1122"/>
      <c r="AS20" s="88"/>
      <c r="AT20" s="89"/>
      <c r="AU20" s="89"/>
      <c r="AV20" s="1042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195" t="s">
        <v>43</v>
      </c>
      <c r="B21" s="75">
        <f>SUM(C21+D21)</f>
        <v>0</v>
      </c>
      <c r="C21" s="90">
        <f>SUM(C22+C23+C24+C25)</f>
        <v>0</v>
      </c>
      <c r="D21" s="1164">
        <f>SUM(D22+D23+D24+D25)</f>
        <v>0</v>
      </c>
      <c r="E21" s="1167">
        <f>SUM(E22:E25)</f>
        <v>0</v>
      </c>
      <c r="F21" s="1164">
        <f t="shared" ref="F21:AU21" si="5">SUM(F22:F25)</f>
        <v>0</v>
      </c>
      <c r="G21" s="1167">
        <f t="shared" si="5"/>
        <v>0</v>
      </c>
      <c r="H21" s="1166">
        <f t="shared" si="5"/>
        <v>0</v>
      </c>
      <c r="I21" s="1167">
        <f t="shared" si="5"/>
        <v>0</v>
      </c>
      <c r="J21" s="1166">
        <f t="shared" si="5"/>
        <v>0</v>
      </c>
      <c r="K21" s="1167">
        <f t="shared" si="5"/>
        <v>0</v>
      </c>
      <c r="L21" s="1166">
        <f t="shared" si="5"/>
        <v>0</v>
      </c>
      <c r="M21" s="1167">
        <f t="shared" si="5"/>
        <v>0</v>
      </c>
      <c r="N21" s="1166">
        <f t="shared" si="5"/>
        <v>0</v>
      </c>
      <c r="O21" s="1167">
        <f t="shared" si="5"/>
        <v>0</v>
      </c>
      <c r="P21" s="1166">
        <f t="shared" si="5"/>
        <v>0</v>
      </c>
      <c r="Q21" s="1167">
        <f t="shared" si="5"/>
        <v>0</v>
      </c>
      <c r="R21" s="1166">
        <f t="shared" si="5"/>
        <v>0</v>
      </c>
      <c r="S21" s="1167">
        <f t="shared" si="5"/>
        <v>0</v>
      </c>
      <c r="T21" s="1166">
        <f t="shared" si="5"/>
        <v>0</v>
      </c>
      <c r="U21" s="1167">
        <f t="shared" si="5"/>
        <v>0</v>
      </c>
      <c r="V21" s="1166">
        <f t="shared" si="5"/>
        <v>0</v>
      </c>
      <c r="W21" s="1167">
        <f t="shared" si="5"/>
        <v>0</v>
      </c>
      <c r="X21" s="1166">
        <f t="shared" si="5"/>
        <v>0</v>
      </c>
      <c r="Y21" s="1167">
        <f t="shared" si="5"/>
        <v>0</v>
      </c>
      <c r="Z21" s="1166">
        <f t="shared" si="5"/>
        <v>0</v>
      </c>
      <c r="AA21" s="1167">
        <f t="shared" si="5"/>
        <v>0</v>
      </c>
      <c r="AB21" s="1166">
        <f t="shared" si="5"/>
        <v>0</v>
      </c>
      <c r="AC21" s="1167">
        <f t="shared" si="5"/>
        <v>0</v>
      </c>
      <c r="AD21" s="1166">
        <f t="shared" si="5"/>
        <v>0</v>
      </c>
      <c r="AE21" s="1167">
        <f t="shared" si="5"/>
        <v>0</v>
      </c>
      <c r="AF21" s="1166">
        <f t="shared" si="5"/>
        <v>0</v>
      </c>
      <c r="AG21" s="1167">
        <f t="shared" si="5"/>
        <v>0</v>
      </c>
      <c r="AH21" s="1166">
        <f t="shared" si="5"/>
        <v>0</v>
      </c>
      <c r="AI21" s="1167">
        <f t="shared" si="5"/>
        <v>0</v>
      </c>
      <c r="AJ21" s="1166">
        <f t="shared" si="5"/>
        <v>0</v>
      </c>
      <c r="AK21" s="1167">
        <f t="shared" si="5"/>
        <v>0</v>
      </c>
      <c r="AL21" s="1166">
        <f t="shared" si="5"/>
        <v>0</v>
      </c>
      <c r="AM21" s="1167">
        <f t="shared" si="5"/>
        <v>0</v>
      </c>
      <c r="AN21" s="1166">
        <f t="shared" si="5"/>
        <v>0</v>
      </c>
      <c r="AO21" s="1163">
        <f t="shared" si="5"/>
        <v>0</v>
      </c>
      <c r="AP21" s="1168">
        <f t="shared" si="5"/>
        <v>0</v>
      </c>
      <c r="AQ21" s="1200">
        <f t="shared" si="5"/>
        <v>0</v>
      </c>
      <c r="AR21" s="1196">
        <f t="shared" si="5"/>
        <v>0</v>
      </c>
      <c r="AS21" s="1164">
        <f t="shared" si="5"/>
        <v>0</v>
      </c>
      <c r="AT21" s="1166">
        <f t="shared" si="5"/>
        <v>0</v>
      </c>
      <c r="AU21" s="1166">
        <f t="shared" si="5"/>
        <v>0</v>
      </c>
      <c r="AV21" s="104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201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042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042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1023">
        <f t="shared" si="1"/>
        <v>0</v>
      </c>
      <c r="C24" s="100">
        <f t="shared" si="6"/>
        <v>0</v>
      </c>
      <c r="D24" s="73">
        <f t="shared" si="6"/>
        <v>0</v>
      </c>
      <c r="E24" s="1024"/>
      <c r="F24" s="70"/>
      <c r="G24" s="1024"/>
      <c r="H24" s="101"/>
      <c r="I24" s="1024"/>
      <c r="J24" s="101"/>
      <c r="K24" s="1024"/>
      <c r="L24" s="101"/>
      <c r="M24" s="1024"/>
      <c r="N24" s="101"/>
      <c r="O24" s="1024"/>
      <c r="P24" s="101"/>
      <c r="Q24" s="1024"/>
      <c r="R24" s="101"/>
      <c r="S24" s="1024"/>
      <c r="T24" s="101"/>
      <c r="U24" s="1024"/>
      <c r="V24" s="101"/>
      <c r="W24" s="1024"/>
      <c r="X24" s="101"/>
      <c r="Y24" s="1024"/>
      <c r="Z24" s="101"/>
      <c r="AA24" s="1024"/>
      <c r="AB24" s="101"/>
      <c r="AC24" s="1024"/>
      <c r="AD24" s="101"/>
      <c r="AE24" s="1024"/>
      <c r="AF24" s="101"/>
      <c r="AG24" s="1024"/>
      <c r="AH24" s="101"/>
      <c r="AI24" s="1024"/>
      <c r="AJ24" s="101"/>
      <c r="AK24" s="1024"/>
      <c r="AL24" s="101"/>
      <c r="AM24" s="1024"/>
      <c r="AN24" s="101"/>
      <c r="AO24" s="1043"/>
      <c r="AP24" s="103"/>
      <c r="AQ24" s="104"/>
      <c r="AR24" s="105"/>
      <c r="AS24" s="70"/>
      <c r="AT24" s="1044"/>
      <c r="AU24" s="1044"/>
      <c r="AV24" s="1042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042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793"/>
      <c r="F26" s="110"/>
      <c r="G26" s="793"/>
      <c r="H26" s="1159"/>
      <c r="I26" s="793"/>
      <c r="J26" s="1159"/>
      <c r="K26" s="793"/>
      <c r="L26" s="1159"/>
      <c r="M26" s="793"/>
      <c r="N26" s="1159"/>
      <c r="O26" s="793"/>
      <c r="P26" s="1159"/>
      <c r="Q26" s="793"/>
      <c r="R26" s="1159"/>
      <c r="S26" s="793"/>
      <c r="T26" s="1159"/>
      <c r="U26" s="793"/>
      <c r="V26" s="1159"/>
      <c r="W26" s="793"/>
      <c r="X26" s="1159"/>
      <c r="Y26" s="793"/>
      <c r="Z26" s="1159"/>
      <c r="AA26" s="793"/>
      <c r="AB26" s="1159"/>
      <c r="AC26" s="793"/>
      <c r="AD26" s="1159"/>
      <c r="AE26" s="793"/>
      <c r="AF26" s="1159"/>
      <c r="AG26" s="793"/>
      <c r="AH26" s="1159"/>
      <c r="AI26" s="793"/>
      <c r="AJ26" s="1159"/>
      <c r="AK26" s="793"/>
      <c r="AL26" s="1159"/>
      <c r="AM26" s="793"/>
      <c r="AN26" s="1159"/>
      <c r="AO26" s="479"/>
      <c r="AP26" s="1160"/>
      <c r="AQ26" s="480"/>
      <c r="AR26" s="1122"/>
      <c r="AS26" s="110"/>
      <c r="AT26" s="1159"/>
      <c r="AU26" s="1159"/>
      <c r="AV26" s="1042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740" t="s">
        <v>6</v>
      </c>
      <c r="F28" s="1741"/>
      <c r="G28" s="1741"/>
      <c r="H28" s="1741"/>
      <c r="I28" s="1741"/>
      <c r="J28" s="1741"/>
      <c r="K28" s="1741"/>
      <c r="L28" s="1741"/>
      <c r="M28" s="1741"/>
      <c r="N28" s="1741"/>
      <c r="O28" s="1741"/>
      <c r="P28" s="1741"/>
      <c r="Q28" s="1741"/>
      <c r="R28" s="1741"/>
      <c r="S28" s="1741"/>
      <c r="T28" s="1741"/>
      <c r="U28" s="1741"/>
      <c r="V28" s="1741"/>
      <c r="W28" s="1741"/>
      <c r="X28" s="1741"/>
      <c r="Y28" s="1741"/>
      <c r="Z28" s="1741"/>
      <c r="AA28" s="1741"/>
      <c r="AB28" s="1741"/>
      <c r="AC28" s="1741"/>
      <c r="AD28" s="1741"/>
      <c r="AE28" s="1741"/>
      <c r="AF28" s="1741"/>
      <c r="AG28" s="1741"/>
      <c r="AH28" s="1741"/>
      <c r="AI28" s="1741"/>
      <c r="AJ28" s="1741"/>
      <c r="AK28" s="1741"/>
      <c r="AL28" s="1741"/>
      <c r="AM28" s="1741"/>
      <c r="AN28" s="1741"/>
      <c r="AO28" s="1741"/>
      <c r="AP28" s="1748"/>
      <c r="AQ28" s="1754" t="s">
        <v>7</v>
      </c>
      <c r="AR28" s="1741"/>
      <c r="AS28" s="1741"/>
      <c r="AT28" s="1741"/>
      <c r="AU28" s="174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731" t="s">
        <v>8</v>
      </c>
      <c r="F29" s="1745"/>
      <c r="G29" s="1731" t="s">
        <v>9</v>
      </c>
      <c r="H29" s="1745"/>
      <c r="I29" s="1731" t="s">
        <v>10</v>
      </c>
      <c r="J29" s="1745"/>
      <c r="K29" s="1731" t="s">
        <v>11</v>
      </c>
      <c r="L29" s="1745"/>
      <c r="M29" s="1732" t="s">
        <v>12</v>
      </c>
      <c r="N29" s="1745"/>
      <c r="O29" s="1731" t="s">
        <v>13</v>
      </c>
      <c r="P29" s="1745"/>
      <c r="Q29" s="1731" t="s">
        <v>14</v>
      </c>
      <c r="R29" s="1745"/>
      <c r="S29" s="1731" t="s">
        <v>15</v>
      </c>
      <c r="T29" s="1745"/>
      <c r="U29" s="1731" t="s">
        <v>16</v>
      </c>
      <c r="V29" s="1745"/>
      <c r="W29" s="1731" t="s">
        <v>17</v>
      </c>
      <c r="X29" s="1745"/>
      <c r="Y29" s="1731" t="s">
        <v>18</v>
      </c>
      <c r="Z29" s="1745"/>
      <c r="AA29" s="1731" t="s">
        <v>19</v>
      </c>
      <c r="AB29" s="1745"/>
      <c r="AC29" s="1731" t="s">
        <v>20</v>
      </c>
      <c r="AD29" s="1745"/>
      <c r="AE29" s="1731" t="s">
        <v>21</v>
      </c>
      <c r="AF29" s="1745"/>
      <c r="AG29" s="1731" t="s">
        <v>22</v>
      </c>
      <c r="AH29" s="1745"/>
      <c r="AI29" s="1731" t="s">
        <v>23</v>
      </c>
      <c r="AJ29" s="1745"/>
      <c r="AK29" s="1731" t="s">
        <v>24</v>
      </c>
      <c r="AL29" s="1745"/>
      <c r="AM29" s="1731" t="s">
        <v>25</v>
      </c>
      <c r="AN29" s="1745"/>
      <c r="AO29" s="1740" t="s">
        <v>26</v>
      </c>
      <c r="AP29" s="1748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1137" t="s">
        <v>33</v>
      </c>
      <c r="F30" s="1129" t="s">
        <v>34</v>
      </c>
      <c r="G30" s="1137" t="s">
        <v>33</v>
      </c>
      <c r="H30" s="1129" t="s">
        <v>34</v>
      </c>
      <c r="I30" s="1137" t="s">
        <v>33</v>
      </c>
      <c r="J30" s="1129" t="s">
        <v>34</v>
      </c>
      <c r="K30" s="1137" t="s">
        <v>33</v>
      </c>
      <c r="L30" s="1129" t="s">
        <v>34</v>
      </c>
      <c r="M30" s="1173" t="s">
        <v>33</v>
      </c>
      <c r="N30" s="1129" t="s">
        <v>34</v>
      </c>
      <c r="O30" s="1137" t="s">
        <v>33</v>
      </c>
      <c r="P30" s="1129" t="s">
        <v>34</v>
      </c>
      <c r="Q30" s="1137" t="s">
        <v>33</v>
      </c>
      <c r="R30" s="1129" t="s">
        <v>34</v>
      </c>
      <c r="S30" s="1137" t="s">
        <v>33</v>
      </c>
      <c r="T30" s="1129" t="s">
        <v>34</v>
      </c>
      <c r="U30" s="1137" t="s">
        <v>33</v>
      </c>
      <c r="V30" s="1129" t="s">
        <v>34</v>
      </c>
      <c r="W30" s="1137" t="s">
        <v>33</v>
      </c>
      <c r="X30" s="1129" t="s">
        <v>34</v>
      </c>
      <c r="Y30" s="1137" t="s">
        <v>33</v>
      </c>
      <c r="Z30" s="1129" t="s">
        <v>34</v>
      </c>
      <c r="AA30" s="1137" t="s">
        <v>33</v>
      </c>
      <c r="AB30" s="1129" t="s">
        <v>34</v>
      </c>
      <c r="AC30" s="1137" t="s">
        <v>33</v>
      </c>
      <c r="AD30" s="1129" t="s">
        <v>34</v>
      </c>
      <c r="AE30" s="1137" t="s">
        <v>33</v>
      </c>
      <c r="AF30" s="1129" t="s">
        <v>34</v>
      </c>
      <c r="AG30" s="1137" t="s">
        <v>33</v>
      </c>
      <c r="AH30" s="1129" t="s">
        <v>34</v>
      </c>
      <c r="AI30" s="1137" t="s">
        <v>33</v>
      </c>
      <c r="AJ30" s="1129" t="s">
        <v>34</v>
      </c>
      <c r="AK30" s="1137" t="s">
        <v>33</v>
      </c>
      <c r="AL30" s="1129" t="s">
        <v>34</v>
      </c>
      <c r="AM30" s="1137" t="s">
        <v>33</v>
      </c>
      <c r="AN30" s="1129" t="s">
        <v>34</v>
      </c>
      <c r="AO30" s="1137" t="s">
        <v>33</v>
      </c>
      <c r="AP30" s="1194" t="s">
        <v>34</v>
      </c>
      <c r="AQ30" s="1782"/>
      <c r="AR30" s="1772"/>
      <c r="AS30" s="1773"/>
      <c r="AT30" s="1596"/>
      <c r="AU30" s="1596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777" t="s">
        <v>52</v>
      </c>
      <c r="B31" s="1778"/>
      <c r="C31" s="1779"/>
      <c r="D31" s="114">
        <f t="shared" ref="D31:D56" si="7">SUM(E31:AP31)</f>
        <v>0</v>
      </c>
      <c r="E31" s="1202"/>
      <c r="F31" s="1203"/>
      <c r="G31" s="1202"/>
      <c r="H31" s="1204"/>
      <c r="I31" s="1202"/>
      <c r="J31" s="1204"/>
      <c r="K31" s="1202"/>
      <c r="L31" s="1203"/>
      <c r="M31" s="1205"/>
      <c r="N31" s="1204"/>
      <c r="O31" s="1205"/>
      <c r="P31" s="1204"/>
      <c r="Q31" s="1205"/>
      <c r="R31" s="1204"/>
      <c r="S31" s="1205"/>
      <c r="T31" s="1204"/>
      <c r="U31" s="1205"/>
      <c r="V31" s="1204"/>
      <c r="W31" s="1205"/>
      <c r="X31" s="1204"/>
      <c r="Y31" s="1205"/>
      <c r="Z31" s="1204"/>
      <c r="AA31" s="1205"/>
      <c r="AB31" s="1204"/>
      <c r="AC31" s="1205"/>
      <c r="AD31" s="1204"/>
      <c r="AE31" s="1205"/>
      <c r="AF31" s="1204"/>
      <c r="AG31" s="1205"/>
      <c r="AH31" s="1204"/>
      <c r="AI31" s="1205"/>
      <c r="AJ31" s="1204"/>
      <c r="AK31" s="1205"/>
      <c r="AL31" s="1204"/>
      <c r="AM31" s="1205"/>
      <c r="AN31" s="1204"/>
      <c r="AO31" s="1205"/>
      <c r="AP31" s="1206"/>
      <c r="AQ31" s="1207"/>
      <c r="AR31" s="1205"/>
      <c r="AS31" s="1204"/>
      <c r="AT31" s="1204"/>
      <c r="AU31" s="1204"/>
      <c r="AV31" s="1042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780" t="s">
        <v>54</v>
      </c>
      <c r="C32" s="1781"/>
      <c r="D32" s="1208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042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718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1042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718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1042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718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1042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718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1042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718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1042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718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1042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718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1042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718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1042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718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1042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718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1042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718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1042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718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1042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727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1042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727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1042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727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1042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727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1042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727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1042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727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1042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727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1042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727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1042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045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1042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045"/>
      <c r="B54" s="1573" t="s">
        <v>76</v>
      </c>
      <c r="C54" s="1498"/>
      <c r="D54" s="144">
        <f t="shared" si="7"/>
        <v>0</v>
      </c>
      <c r="E54" s="868"/>
      <c r="F54" s="1209"/>
      <c r="G54" s="868"/>
      <c r="H54" s="147"/>
      <c r="I54" s="868"/>
      <c r="J54" s="147"/>
      <c r="K54" s="868"/>
      <c r="L54" s="1209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1210"/>
      <c r="AR54" s="481"/>
      <c r="AS54" s="147"/>
      <c r="AT54" s="147"/>
      <c r="AU54" s="147"/>
      <c r="AV54" s="1042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774" t="s">
        <v>77</v>
      </c>
      <c r="B55" s="1775"/>
      <c r="C55" s="1776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042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1042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740" t="s">
        <v>7</v>
      </c>
      <c r="D58" s="1741"/>
      <c r="E58" s="1741"/>
      <c r="F58" s="1741"/>
      <c r="G58" s="1742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718"/>
      <c r="B59" s="1719"/>
      <c r="C59" s="1723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97"/>
      <c r="B60" s="1596"/>
      <c r="C60" s="1704"/>
      <c r="D60" s="1772"/>
      <c r="E60" s="1773"/>
      <c r="F60" s="1596"/>
      <c r="G60" s="1596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211" t="s">
        <v>5</v>
      </c>
      <c r="B66" s="1149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172" t="s">
        <v>80</v>
      </c>
      <c r="B68" s="1130" t="s">
        <v>81</v>
      </c>
      <c r="C68" s="1130" t="s">
        <v>27</v>
      </c>
      <c r="D68" s="1130" t="s">
        <v>88</v>
      </c>
      <c r="E68" s="1130" t="s">
        <v>29</v>
      </c>
      <c r="F68" s="1130" t="s">
        <v>31</v>
      </c>
      <c r="G68" s="1130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211" t="s">
        <v>5</v>
      </c>
      <c r="B73" s="1212">
        <f t="shared" ref="B73:G73" si="12">SUM(B69:B72)</f>
        <v>0</v>
      </c>
      <c r="C73" s="1212">
        <f t="shared" si="12"/>
        <v>0</v>
      </c>
      <c r="D73" s="1212">
        <f t="shared" si="12"/>
        <v>0</v>
      </c>
      <c r="E73" s="1212">
        <f t="shared" si="12"/>
        <v>0</v>
      </c>
      <c r="F73" s="1212">
        <f t="shared" si="12"/>
        <v>0</v>
      </c>
      <c r="G73" s="1212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172" t="s">
        <v>80</v>
      </c>
      <c r="B75" s="1130" t="s">
        <v>81</v>
      </c>
      <c r="C75" s="1130" t="s">
        <v>27</v>
      </c>
      <c r="D75" s="1130" t="s">
        <v>88</v>
      </c>
      <c r="E75" s="1130" t="s">
        <v>29</v>
      </c>
      <c r="F75" s="1130" t="s">
        <v>31</v>
      </c>
      <c r="G75" s="1130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211" t="s">
        <v>5</v>
      </c>
      <c r="B80" s="1212">
        <f t="shared" ref="B80:G80" si="13">SUM(B76:B79)</f>
        <v>0</v>
      </c>
      <c r="C80" s="1212">
        <f t="shared" si="13"/>
        <v>0</v>
      </c>
      <c r="D80" s="1212">
        <f t="shared" si="13"/>
        <v>0</v>
      </c>
      <c r="E80" s="1212">
        <f t="shared" si="13"/>
        <v>0</v>
      </c>
      <c r="F80" s="1212">
        <f t="shared" si="13"/>
        <v>0</v>
      </c>
      <c r="G80" s="1212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213" t="s">
        <v>91</v>
      </c>
      <c r="B82" s="1127" t="s">
        <v>92</v>
      </c>
      <c r="C82" s="1147" t="s">
        <v>93</v>
      </c>
      <c r="D82" s="1147" t="s">
        <v>94</v>
      </c>
      <c r="E82" s="1147" t="s">
        <v>30</v>
      </c>
      <c r="F82" s="121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215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1024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216" t="s">
        <v>5</v>
      </c>
      <c r="B109" s="1217">
        <f>SUM(B83:B108)</f>
        <v>0</v>
      </c>
      <c r="C109" s="1218">
        <f>SUM(C83:C108)</f>
        <v>0</v>
      </c>
      <c r="D109" s="1218">
        <f>SUM(D83:D108)</f>
        <v>0</v>
      </c>
      <c r="E109" s="1218">
        <f>SUM(E83:E108)</f>
        <v>0</v>
      </c>
      <c r="F109" s="1219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220" t="s">
        <v>80</v>
      </c>
      <c r="B111" s="1127" t="s">
        <v>92</v>
      </c>
      <c r="C111" s="1147" t="s">
        <v>93</v>
      </c>
      <c r="D111" s="1147" t="s">
        <v>94</v>
      </c>
      <c r="E111" s="1147" t="s">
        <v>30</v>
      </c>
      <c r="F111" s="1214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221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211" t="s">
        <v>5</v>
      </c>
      <c r="B117" s="1217">
        <f>SUM(B112:B116)</f>
        <v>0</v>
      </c>
      <c r="C117" s="1218">
        <f>SUM(C112:C116)</f>
        <v>0</v>
      </c>
      <c r="D117" s="1222">
        <f>SUM(D112:D116)</f>
        <v>0</v>
      </c>
      <c r="E117" s="1218">
        <f>SUM(E112:E116)</f>
        <v>0</v>
      </c>
      <c r="F117" s="1219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220" t="s">
        <v>80</v>
      </c>
      <c r="B119" s="1127" t="s">
        <v>92</v>
      </c>
      <c r="C119" s="1147" t="s">
        <v>93</v>
      </c>
      <c r="D119" s="1147" t="s">
        <v>94</v>
      </c>
      <c r="E119" s="1147" t="s">
        <v>30</v>
      </c>
      <c r="F119" s="121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221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211" t="s">
        <v>5</v>
      </c>
      <c r="B125" s="1217">
        <f>SUM(B120:B124)</f>
        <v>0</v>
      </c>
      <c r="C125" s="1218">
        <f>SUM(C120:C124)</f>
        <v>0</v>
      </c>
      <c r="D125" s="1218">
        <f>SUM(D120:D124)</f>
        <v>0</v>
      </c>
      <c r="E125" s="1218">
        <f>SUM(E120:E124)</f>
        <v>0</v>
      </c>
      <c r="F125" s="1219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740" t="s">
        <v>7</v>
      </c>
      <c r="D127" s="1741"/>
      <c r="E127" s="1741"/>
      <c r="F127" s="1741"/>
      <c r="G127" s="1742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37"/>
      <c r="B128" s="1605"/>
      <c r="C128" s="1137" t="s">
        <v>27</v>
      </c>
      <c r="D128" s="1173" t="s">
        <v>28</v>
      </c>
      <c r="E128" s="1129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223" t="s">
        <v>126</v>
      </c>
      <c r="B129" s="1224">
        <f>SUM(C129:G129)</f>
        <v>0</v>
      </c>
      <c r="C129" s="1059"/>
      <c r="D129" s="1060"/>
      <c r="E129" s="1113"/>
      <c r="F129" s="1113"/>
      <c r="G129" s="1113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488">
        <f>SUM(C130:G130)</f>
        <v>0</v>
      </c>
      <c r="C130" s="793"/>
      <c r="D130" s="1122"/>
      <c r="E130" s="1159"/>
      <c r="F130" s="1159"/>
      <c r="G130" s="1159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225" customFormat="1" ht="32.1" customHeight="1" x14ac:dyDescent="0.2">
      <c r="A132" s="1481" t="s">
        <v>129</v>
      </c>
      <c r="B132" s="1476" t="s">
        <v>5</v>
      </c>
      <c r="C132" s="1740" t="s">
        <v>7</v>
      </c>
      <c r="D132" s="1741"/>
      <c r="E132" s="1741"/>
      <c r="F132" s="1741"/>
      <c r="G132" s="1742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226"/>
      <c r="CI132" s="1226"/>
      <c r="CJ132" s="1226"/>
      <c r="CK132" s="1226"/>
      <c r="CL132" s="1226"/>
      <c r="CM132" s="1226"/>
      <c r="CN132" s="1226"/>
      <c r="CO132" s="1226"/>
      <c r="CP132" s="1226"/>
      <c r="CQ132" s="1226"/>
      <c r="CR132" s="1226"/>
      <c r="CS132" s="1226"/>
      <c r="CT132" s="1226"/>
      <c r="CU132" s="1227"/>
      <c r="CV132" s="1227"/>
      <c r="CW132" s="1227"/>
      <c r="CX132" s="1227"/>
      <c r="CY132" s="1227"/>
      <c r="CZ132" s="1227"/>
    </row>
    <row r="133" spans="1:104" ht="37.5" customHeight="1" x14ac:dyDescent="0.2">
      <c r="A133" s="1770"/>
      <c r="B133" s="1771"/>
      <c r="C133" s="1137" t="s">
        <v>27</v>
      </c>
      <c r="D133" s="1193" t="s">
        <v>28</v>
      </c>
      <c r="E133" s="1193" t="s">
        <v>29</v>
      </c>
      <c r="F133" s="1228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229" t="s">
        <v>130</v>
      </c>
      <c r="B134" s="1224">
        <f>SUM(C134:G134)</f>
        <v>0</v>
      </c>
      <c r="C134" s="1059"/>
      <c r="D134" s="1060"/>
      <c r="E134" s="1060"/>
      <c r="F134" s="1060"/>
      <c r="G134" s="1135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230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1239">
        <f>SUM(C135:G135)</f>
        <v>0</v>
      </c>
      <c r="C135" s="1240"/>
      <c r="D135" s="1241"/>
      <c r="E135" s="1241"/>
      <c r="F135" s="1241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1022" t="s">
        <v>132</v>
      </c>
      <c r="D136" s="235"/>
      <c r="E136" s="1242"/>
      <c r="F136" s="1243"/>
      <c r="G136" s="1244"/>
      <c r="H136" s="1245"/>
      <c r="I136" s="1035"/>
      <c r="J136" s="1035"/>
      <c r="K136" s="1035"/>
      <c r="L136" s="1035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788" t="s">
        <v>134</v>
      </c>
      <c r="D137" s="1790"/>
      <c r="E137" s="1789"/>
      <c r="F137" s="1784" t="s">
        <v>135</v>
      </c>
      <c r="G137" s="1791" t="s">
        <v>136</v>
      </c>
      <c r="H137" s="1792" t="s">
        <v>7</v>
      </c>
      <c r="I137" s="1793"/>
      <c r="J137" s="1793"/>
      <c r="K137" s="1793"/>
      <c r="L137" s="1794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787"/>
      <c r="B138" s="1785"/>
      <c r="C138" s="1247" t="s">
        <v>137</v>
      </c>
      <c r="D138" s="1248" t="s">
        <v>138</v>
      </c>
      <c r="E138" s="1249" t="s">
        <v>139</v>
      </c>
      <c r="F138" s="1784"/>
      <c r="G138" s="1791"/>
      <c r="H138" s="1249" t="s">
        <v>27</v>
      </c>
      <c r="I138" s="1250" t="s">
        <v>28</v>
      </c>
      <c r="J138" s="1250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251" t="s">
        <v>53</v>
      </c>
      <c r="B139" s="1252">
        <f>SUM(C139:G139)</f>
        <v>0</v>
      </c>
      <c r="C139" s="1253"/>
      <c r="D139" s="1254"/>
      <c r="E139" s="1255"/>
      <c r="F139" s="1254"/>
      <c r="G139" s="1256"/>
      <c r="H139" s="1255"/>
      <c r="I139" s="1254"/>
      <c r="J139" s="1254"/>
      <c r="K139" s="1254"/>
      <c r="L139" s="1254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788" t="s">
        <v>143</v>
      </c>
      <c r="D143" s="1789"/>
      <c r="E143" s="1790" t="s">
        <v>144</v>
      </c>
      <c r="F143" s="1789"/>
      <c r="G143" s="1790" t="s">
        <v>145</v>
      </c>
      <c r="H143" s="1789"/>
      <c r="I143" s="1788" t="s">
        <v>146</v>
      </c>
      <c r="J143" s="1789"/>
      <c r="K143" s="1784" t="s">
        <v>31</v>
      </c>
      <c r="L143" s="1784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787"/>
      <c r="B144" s="1785"/>
      <c r="C144" s="1257" t="s">
        <v>147</v>
      </c>
      <c r="D144" s="1249" t="s">
        <v>148</v>
      </c>
      <c r="E144" s="1257" t="s">
        <v>147</v>
      </c>
      <c r="F144" s="566" t="s">
        <v>148</v>
      </c>
      <c r="G144" s="1257" t="s">
        <v>147</v>
      </c>
      <c r="H144" s="1249" t="s">
        <v>148</v>
      </c>
      <c r="I144" s="1257" t="s">
        <v>147</v>
      </c>
      <c r="J144" s="1249" t="s">
        <v>148</v>
      </c>
      <c r="K144" s="1249" t="s">
        <v>149</v>
      </c>
      <c r="L144" s="1249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1251" t="s">
        <v>151</v>
      </c>
      <c r="C145" s="1253"/>
      <c r="D145" s="1255"/>
      <c r="E145" s="1253"/>
      <c r="F145" s="1255"/>
      <c r="G145" s="1253"/>
      <c r="H145" s="1255"/>
      <c r="I145" s="1253"/>
      <c r="J145" s="1255"/>
      <c r="K145" s="1255"/>
      <c r="L145" s="1255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719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719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785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784" t="s">
        <v>155</v>
      </c>
      <c r="B149" s="1251" t="s">
        <v>156</v>
      </c>
      <c r="C149" s="1253"/>
      <c r="D149" s="1255"/>
      <c r="E149" s="1253"/>
      <c r="F149" s="1255"/>
      <c r="G149" s="1253"/>
      <c r="H149" s="1255"/>
      <c r="I149" s="1253"/>
      <c r="J149" s="1255"/>
      <c r="K149" s="1255"/>
      <c r="L149" s="1255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786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786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786"/>
      <c r="B152" s="1052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786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1131" t="s">
        <v>161</v>
      </c>
      <c r="C154" s="1059"/>
      <c r="D154" s="1135"/>
      <c r="E154" s="1059"/>
      <c r="F154" s="1135"/>
      <c r="G154" s="1059"/>
      <c r="H154" s="1135"/>
      <c r="I154" s="1059"/>
      <c r="J154" s="1135"/>
      <c r="K154" s="1135"/>
      <c r="L154" s="1135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719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719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719"/>
      <c r="B157" s="1052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719"/>
      <c r="B158" s="1052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785"/>
      <c r="B159" s="249" t="s">
        <v>159</v>
      </c>
      <c r="C159" s="1024"/>
      <c r="D159" s="70"/>
      <c r="E159" s="1024"/>
      <c r="F159" s="70"/>
      <c r="G159" s="1024"/>
      <c r="H159" s="70"/>
      <c r="I159" s="1024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138" t="s">
        <v>163</v>
      </c>
      <c r="B160" s="1139" t="s">
        <v>153</v>
      </c>
      <c r="C160" s="1140"/>
      <c r="D160" s="1141"/>
      <c r="E160" s="1140"/>
      <c r="F160" s="1141"/>
      <c r="G160" s="1140"/>
      <c r="H160" s="1141"/>
      <c r="I160" s="1140"/>
      <c r="J160" s="1141"/>
      <c r="K160" s="1141"/>
      <c r="L160" s="1141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1022" t="s">
        <v>165</v>
      </c>
      <c r="B162" s="256"/>
      <c r="C162" s="8"/>
      <c r="D162" s="257"/>
      <c r="E162" s="1258"/>
      <c r="F162" s="257"/>
      <c r="G162" s="1258"/>
      <c r="H162" s="1258"/>
      <c r="I162" s="257"/>
      <c r="J162" s="1259"/>
      <c r="K162" s="1259"/>
      <c r="L162" s="1259"/>
      <c r="M162" s="1259"/>
      <c r="N162" s="1259"/>
      <c r="O162" s="1260"/>
      <c r="P162" s="1260"/>
      <c r="Q162" s="1260"/>
      <c r="R162" s="1261"/>
      <c r="S162" s="11"/>
      <c r="T162" s="1260"/>
      <c r="U162" s="1260"/>
      <c r="V162" s="1261"/>
      <c r="W162" s="1261"/>
      <c r="X162" s="11"/>
      <c r="Y162" s="1260"/>
      <c r="Z162" s="1261"/>
      <c r="AA162" s="1261"/>
      <c r="AB162" s="11"/>
      <c r="AC162" s="1260"/>
      <c r="AD162" s="1260"/>
      <c r="AE162" s="1260"/>
      <c r="AF162" s="1260"/>
      <c r="AG162" s="1261"/>
      <c r="AH162" s="262"/>
      <c r="AI162" s="11"/>
      <c r="AJ162" s="1261"/>
      <c r="AK162" s="1261"/>
      <c r="AL162" s="1261"/>
      <c r="AM162" s="1261"/>
      <c r="AN162" s="1261"/>
      <c r="AO162" s="262"/>
      <c r="AP162" s="11"/>
      <c r="AQ162" s="1261"/>
      <c r="AR162" s="1261"/>
      <c r="AS162" s="1261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740" t="s">
        <v>166</v>
      </c>
      <c r="F163" s="1741"/>
      <c r="G163" s="1741"/>
      <c r="H163" s="1741"/>
      <c r="I163" s="1741"/>
      <c r="J163" s="1741"/>
      <c r="K163" s="1741"/>
      <c r="L163" s="1741"/>
      <c r="M163" s="1741"/>
      <c r="N163" s="1741"/>
      <c r="O163" s="1741"/>
      <c r="P163" s="1741"/>
      <c r="Q163" s="1741"/>
      <c r="R163" s="1741"/>
      <c r="S163" s="1741"/>
      <c r="T163" s="1741"/>
      <c r="U163" s="1741"/>
      <c r="V163" s="1741"/>
      <c r="W163" s="1741"/>
      <c r="X163" s="1741"/>
      <c r="Y163" s="1741"/>
      <c r="Z163" s="1741"/>
      <c r="AA163" s="1741"/>
      <c r="AB163" s="1741"/>
      <c r="AC163" s="1741"/>
      <c r="AD163" s="1741"/>
      <c r="AE163" s="1741"/>
      <c r="AF163" s="1741"/>
      <c r="AG163" s="1741"/>
      <c r="AH163" s="1741"/>
      <c r="AI163" s="1741"/>
      <c r="AJ163" s="1741"/>
      <c r="AK163" s="1741"/>
      <c r="AL163" s="1741"/>
      <c r="AM163" s="1741"/>
      <c r="AN163" s="1741"/>
      <c r="AO163" s="1741"/>
      <c r="AP163" s="1748"/>
      <c r="AQ163" s="1746" t="s">
        <v>167</v>
      </c>
      <c r="AR163" s="1746"/>
      <c r="AS163" s="1747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720"/>
      <c r="B164" s="1548"/>
      <c r="C164" s="1466"/>
      <c r="D164" s="1452"/>
      <c r="E164" s="1731" t="s">
        <v>8</v>
      </c>
      <c r="F164" s="1745"/>
      <c r="G164" s="1731" t="s">
        <v>9</v>
      </c>
      <c r="H164" s="1745"/>
      <c r="I164" s="1731" t="s">
        <v>10</v>
      </c>
      <c r="J164" s="1745"/>
      <c r="K164" s="1731" t="s">
        <v>11</v>
      </c>
      <c r="L164" s="1745"/>
      <c r="M164" s="1731" t="s">
        <v>12</v>
      </c>
      <c r="N164" s="1745"/>
      <c r="O164" s="1731" t="s">
        <v>13</v>
      </c>
      <c r="P164" s="1745"/>
      <c r="Q164" s="1731" t="s">
        <v>14</v>
      </c>
      <c r="R164" s="1745"/>
      <c r="S164" s="1731" t="s">
        <v>15</v>
      </c>
      <c r="T164" s="1745"/>
      <c r="U164" s="1731" t="s">
        <v>16</v>
      </c>
      <c r="V164" s="1745"/>
      <c r="W164" s="1731" t="s">
        <v>17</v>
      </c>
      <c r="X164" s="1745"/>
      <c r="Y164" s="1731" t="s">
        <v>18</v>
      </c>
      <c r="Z164" s="1745"/>
      <c r="AA164" s="1731" t="s">
        <v>19</v>
      </c>
      <c r="AB164" s="1745"/>
      <c r="AC164" s="1731" t="s">
        <v>20</v>
      </c>
      <c r="AD164" s="1745"/>
      <c r="AE164" s="1731" t="s">
        <v>21</v>
      </c>
      <c r="AF164" s="1745"/>
      <c r="AG164" s="1731" t="s">
        <v>22</v>
      </c>
      <c r="AH164" s="1745"/>
      <c r="AI164" s="1731" t="s">
        <v>23</v>
      </c>
      <c r="AJ164" s="1745"/>
      <c r="AK164" s="1731" t="s">
        <v>24</v>
      </c>
      <c r="AL164" s="1745"/>
      <c r="AM164" s="1731" t="s">
        <v>25</v>
      </c>
      <c r="AN164" s="1745"/>
      <c r="AO164" s="1740" t="s">
        <v>26</v>
      </c>
      <c r="AP164" s="1748"/>
      <c r="AQ164" s="1471" t="s">
        <v>168</v>
      </c>
      <c r="AR164" s="1740" t="s">
        <v>169</v>
      </c>
      <c r="AS164" s="1741"/>
      <c r="AT164" s="1237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1127" t="s">
        <v>32</v>
      </c>
      <c r="C165" s="1147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1130" t="s">
        <v>170</v>
      </c>
      <c r="AS165" s="1129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148" t="s">
        <v>52</v>
      </c>
      <c r="B166" s="1149">
        <f t="shared" ref="B166:B175" si="14">SUM(C166+D166)</f>
        <v>290</v>
      </c>
      <c r="C166" s="1150">
        <f t="shared" ref="C166:C192" si="15">SUM(E166+G166+I166+K166+M166+O166+Q166+S166+U166+W166+Y166+AA166+AC166+AE166+AG166+AI166+AK166+AM166+AO166)</f>
        <v>154</v>
      </c>
      <c r="D166" s="1151">
        <f t="shared" ref="D166:D192" si="16">SUM(F166+H166+J166+L166+N166+P166+R166+T166+V166+X166+Z166+AB166+AD166+AF166+AH166+AJ166+AL166+AN166+AP166)</f>
        <v>136</v>
      </c>
      <c r="E166" s="1140">
        <v>1</v>
      </c>
      <c r="F166" s="1141">
        <v>1</v>
      </c>
      <c r="G166" s="1140">
        <v>0</v>
      </c>
      <c r="H166" s="1152">
        <v>1</v>
      </c>
      <c r="I166" s="1140">
        <v>0</v>
      </c>
      <c r="J166" s="1152">
        <v>0</v>
      </c>
      <c r="K166" s="1140">
        <v>3</v>
      </c>
      <c r="L166" s="1152">
        <v>0</v>
      </c>
      <c r="M166" s="1140">
        <v>0</v>
      </c>
      <c r="N166" s="1152">
        <v>1</v>
      </c>
      <c r="O166" s="1140">
        <v>2</v>
      </c>
      <c r="P166" s="1152">
        <v>1</v>
      </c>
      <c r="Q166" s="1140">
        <v>2</v>
      </c>
      <c r="R166" s="1152">
        <v>3</v>
      </c>
      <c r="S166" s="1140">
        <v>2</v>
      </c>
      <c r="T166" s="1152">
        <v>3</v>
      </c>
      <c r="U166" s="1140">
        <v>6</v>
      </c>
      <c r="V166" s="1152">
        <v>3</v>
      </c>
      <c r="W166" s="1140">
        <v>4</v>
      </c>
      <c r="X166" s="1152">
        <v>2</v>
      </c>
      <c r="Y166" s="1140">
        <v>5</v>
      </c>
      <c r="Z166" s="1152">
        <v>7</v>
      </c>
      <c r="AA166" s="1140">
        <v>7</v>
      </c>
      <c r="AB166" s="1152">
        <v>5</v>
      </c>
      <c r="AC166" s="1140">
        <v>9</v>
      </c>
      <c r="AD166" s="1152">
        <v>1</v>
      </c>
      <c r="AE166" s="1140">
        <v>11</v>
      </c>
      <c r="AF166" s="1152">
        <v>12</v>
      </c>
      <c r="AG166" s="1140">
        <v>15</v>
      </c>
      <c r="AH166" s="1152">
        <v>7</v>
      </c>
      <c r="AI166" s="1140">
        <v>24</v>
      </c>
      <c r="AJ166" s="1152">
        <v>14</v>
      </c>
      <c r="AK166" s="1140">
        <v>10</v>
      </c>
      <c r="AL166" s="1152">
        <v>19</v>
      </c>
      <c r="AM166" s="1140">
        <v>18</v>
      </c>
      <c r="AN166" s="1152">
        <v>15</v>
      </c>
      <c r="AO166" s="1153">
        <v>35</v>
      </c>
      <c r="AP166" s="1154">
        <v>41</v>
      </c>
      <c r="AQ166" s="1155">
        <v>188</v>
      </c>
      <c r="AR166" s="1156">
        <v>36</v>
      </c>
      <c r="AS166" s="1141">
        <v>66</v>
      </c>
      <c r="AT166" s="1042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924">
        <f t="shared" si="14"/>
        <v>0</v>
      </c>
      <c r="C167" s="1158">
        <f t="shared" si="15"/>
        <v>0</v>
      </c>
      <c r="D167" s="274">
        <f t="shared" si="16"/>
        <v>0</v>
      </c>
      <c r="E167" s="793"/>
      <c r="F167" s="110"/>
      <c r="G167" s="793"/>
      <c r="H167" s="1159"/>
      <c r="I167" s="793"/>
      <c r="J167" s="1159"/>
      <c r="K167" s="793"/>
      <c r="L167" s="1159"/>
      <c r="M167" s="793"/>
      <c r="N167" s="1159"/>
      <c r="O167" s="793"/>
      <c r="P167" s="1159"/>
      <c r="Q167" s="793"/>
      <c r="R167" s="1159"/>
      <c r="S167" s="793"/>
      <c r="T167" s="1159"/>
      <c r="U167" s="793"/>
      <c r="V167" s="1159"/>
      <c r="W167" s="793"/>
      <c r="X167" s="1159"/>
      <c r="Y167" s="793"/>
      <c r="Z167" s="1159"/>
      <c r="AA167" s="793"/>
      <c r="AB167" s="1159"/>
      <c r="AC167" s="793"/>
      <c r="AD167" s="1159"/>
      <c r="AE167" s="793"/>
      <c r="AF167" s="1159"/>
      <c r="AG167" s="793"/>
      <c r="AH167" s="1159"/>
      <c r="AI167" s="793"/>
      <c r="AJ167" s="1159"/>
      <c r="AK167" s="793"/>
      <c r="AL167" s="1159"/>
      <c r="AM167" s="793"/>
      <c r="AN167" s="1159"/>
      <c r="AO167" s="479"/>
      <c r="AP167" s="1160"/>
      <c r="AQ167" s="275"/>
      <c r="AR167" s="485"/>
      <c r="AS167" s="110"/>
      <c r="AT167" s="1042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2</v>
      </c>
      <c r="C168" s="278">
        <f t="shared" si="15"/>
        <v>2</v>
      </c>
      <c r="D168" s="279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1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1</v>
      </c>
      <c r="AP168" s="40">
        <v>0</v>
      </c>
      <c r="AQ168" s="280">
        <v>1</v>
      </c>
      <c r="AR168" s="177">
        <v>1</v>
      </c>
      <c r="AS168" s="37">
        <v>0</v>
      </c>
      <c r="AT168" s="1042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1</v>
      </c>
      <c r="C169" s="283">
        <f t="shared" si="15"/>
        <v>1</v>
      </c>
      <c r="D169" s="284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1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5">
        <v>1</v>
      </c>
      <c r="AR169" s="98">
        <v>0</v>
      </c>
      <c r="AS169" s="56">
        <v>0</v>
      </c>
      <c r="AT169" s="1042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69</v>
      </c>
      <c r="C170" s="283">
        <f t="shared" si="15"/>
        <v>32</v>
      </c>
      <c r="D170" s="284">
        <f t="shared" si="16"/>
        <v>37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1</v>
      </c>
      <c r="R170" s="51">
        <v>0</v>
      </c>
      <c r="S170" s="50">
        <v>0</v>
      </c>
      <c r="T170" s="51">
        <v>0</v>
      </c>
      <c r="U170" s="50">
        <v>0</v>
      </c>
      <c r="V170" s="51">
        <v>2</v>
      </c>
      <c r="W170" s="50">
        <v>0</v>
      </c>
      <c r="X170" s="51">
        <v>0</v>
      </c>
      <c r="Y170" s="50">
        <v>0</v>
      </c>
      <c r="Z170" s="51">
        <v>2</v>
      </c>
      <c r="AA170" s="50">
        <v>5</v>
      </c>
      <c r="AB170" s="56">
        <v>1</v>
      </c>
      <c r="AC170" s="50">
        <v>1</v>
      </c>
      <c r="AD170" s="56">
        <v>1</v>
      </c>
      <c r="AE170" s="50">
        <v>2</v>
      </c>
      <c r="AF170" s="51">
        <v>0</v>
      </c>
      <c r="AG170" s="50">
        <v>6</v>
      </c>
      <c r="AH170" s="51">
        <v>0</v>
      </c>
      <c r="AI170" s="50">
        <v>1</v>
      </c>
      <c r="AJ170" s="51">
        <v>7</v>
      </c>
      <c r="AK170" s="50">
        <v>3</v>
      </c>
      <c r="AL170" s="51">
        <v>3</v>
      </c>
      <c r="AM170" s="50">
        <v>4</v>
      </c>
      <c r="AN170" s="51">
        <v>0</v>
      </c>
      <c r="AO170" s="52">
        <v>9</v>
      </c>
      <c r="AP170" s="53">
        <v>21</v>
      </c>
      <c r="AQ170" s="285">
        <v>44</v>
      </c>
      <c r="AR170" s="98">
        <v>0</v>
      </c>
      <c r="AS170" s="56">
        <v>25</v>
      </c>
      <c r="AT170" s="1042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1042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3</v>
      </c>
      <c r="C172" s="283">
        <f t="shared" si="15"/>
        <v>2</v>
      </c>
      <c r="D172" s="284">
        <f t="shared" si="16"/>
        <v>1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2</v>
      </c>
      <c r="AJ172" s="51">
        <v>1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5">
        <v>3</v>
      </c>
      <c r="AR172" s="98">
        <v>0</v>
      </c>
      <c r="AS172" s="56">
        <v>0</v>
      </c>
      <c r="AT172" s="1042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5"/>
      <c r="AR173" s="98"/>
      <c r="AS173" s="56"/>
      <c r="AT173" s="1042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1</v>
      </c>
      <c r="C174" s="283">
        <f t="shared" si="15"/>
        <v>1</v>
      </c>
      <c r="D174" s="284">
        <f t="shared" si="16"/>
        <v>0</v>
      </c>
      <c r="E174" s="50">
        <v>0</v>
      </c>
      <c r="F174" s="56">
        <v>0</v>
      </c>
      <c r="G174" s="50">
        <v>0</v>
      </c>
      <c r="H174" s="56">
        <v>0</v>
      </c>
      <c r="I174" s="50">
        <v>0</v>
      </c>
      <c r="J174" s="56">
        <v>0</v>
      </c>
      <c r="K174" s="50">
        <v>0</v>
      </c>
      <c r="L174" s="51">
        <v>0</v>
      </c>
      <c r="M174" s="50">
        <v>0</v>
      </c>
      <c r="N174" s="51">
        <v>0</v>
      </c>
      <c r="O174" s="50">
        <v>0</v>
      </c>
      <c r="P174" s="51">
        <v>0</v>
      </c>
      <c r="Q174" s="50">
        <v>0</v>
      </c>
      <c r="R174" s="51">
        <v>0</v>
      </c>
      <c r="S174" s="50">
        <v>1</v>
      </c>
      <c r="T174" s="51">
        <v>0</v>
      </c>
      <c r="U174" s="50">
        <v>0</v>
      </c>
      <c r="V174" s="51">
        <v>0</v>
      </c>
      <c r="W174" s="50">
        <v>0</v>
      </c>
      <c r="X174" s="51">
        <v>0</v>
      </c>
      <c r="Y174" s="50">
        <v>0</v>
      </c>
      <c r="Z174" s="51">
        <v>0</v>
      </c>
      <c r="AA174" s="50">
        <v>0</v>
      </c>
      <c r="AB174" s="56">
        <v>0</v>
      </c>
      <c r="AC174" s="50">
        <v>0</v>
      </c>
      <c r="AD174" s="56">
        <v>0</v>
      </c>
      <c r="AE174" s="50">
        <v>0</v>
      </c>
      <c r="AF174" s="51">
        <v>0</v>
      </c>
      <c r="AG174" s="50">
        <v>0</v>
      </c>
      <c r="AH174" s="51">
        <v>0</v>
      </c>
      <c r="AI174" s="50">
        <v>0</v>
      </c>
      <c r="AJ174" s="51">
        <v>0</v>
      </c>
      <c r="AK174" s="50">
        <v>0</v>
      </c>
      <c r="AL174" s="51">
        <v>0</v>
      </c>
      <c r="AM174" s="50">
        <v>0</v>
      </c>
      <c r="AN174" s="51">
        <v>0</v>
      </c>
      <c r="AO174" s="52">
        <v>0</v>
      </c>
      <c r="AP174" s="53">
        <v>0</v>
      </c>
      <c r="AQ174" s="285">
        <v>1</v>
      </c>
      <c r="AR174" s="98">
        <v>0</v>
      </c>
      <c r="AS174" s="56">
        <v>0</v>
      </c>
      <c r="AT174" s="1042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1042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1042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1042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66</v>
      </c>
      <c r="C178" s="283">
        <f t="shared" si="15"/>
        <v>28</v>
      </c>
      <c r="D178" s="284">
        <f t="shared" si="16"/>
        <v>38</v>
      </c>
      <c r="E178" s="50">
        <v>0</v>
      </c>
      <c r="F178" s="56">
        <v>1</v>
      </c>
      <c r="G178" s="50">
        <v>0</v>
      </c>
      <c r="H178" s="56">
        <v>0</v>
      </c>
      <c r="I178" s="50">
        <v>0</v>
      </c>
      <c r="J178" s="56">
        <v>0</v>
      </c>
      <c r="K178" s="50">
        <v>1</v>
      </c>
      <c r="L178" s="51">
        <v>0</v>
      </c>
      <c r="M178" s="50">
        <v>0</v>
      </c>
      <c r="N178" s="51">
        <v>1</v>
      </c>
      <c r="O178" s="50">
        <v>0</v>
      </c>
      <c r="P178" s="51">
        <v>0</v>
      </c>
      <c r="Q178" s="50">
        <v>1</v>
      </c>
      <c r="R178" s="51">
        <v>1</v>
      </c>
      <c r="S178" s="50">
        <v>1</v>
      </c>
      <c r="T178" s="51">
        <v>1</v>
      </c>
      <c r="U178" s="50">
        <v>0</v>
      </c>
      <c r="V178" s="51">
        <v>1</v>
      </c>
      <c r="W178" s="50">
        <v>1</v>
      </c>
      <c r="X178" s="51">
        <v>0</v>
      </c>
      <c r="Y178" s="50">
        <v>3</v>
      </c>
      <c r="Z178" s="51">
        <v>1</v>
      </c>
      <c r="AA178" s="50">
        <v>1</v>
      </c>
      <c r="AB178" s="56">
        <v>2</v>
      </c>
      <c r="AC178" s="50">
        <v>5</v>
      </c>
      <c r="AD178" s="56">
        <v>0</v>
      </c>
      <c r="AE178" s="50">
        <v>3</v>
      </c>
      <c r="AF178" s="51">
        <v>7</v>
      </c>
      <c r="AG178" s="50">
        <v>2</v>
      </c>
      <c r="AH178" s="51">
        <v>2</v>
      </c>
      <c r="AI178" s="50">
        <v>5</v>
      </c>
      <c r="AJ178" s="51">
        <v>0</v>
      </c>
      <c r="AK178" s="50">
        <v>2</v>
      </c>
      <c r="AL178" s="51">
        <v>6</v>
      </c>
      <c r="AM178" s="50">
        <v>2</v>
      </c>
      <c r="AN178" s="51">
        <v>6</v>
      </c>
      <c r="AO178" s="52">
        <v>1</v>
      </c>
      <c r="AP178" s="53">
        <v>9</v>
      </c>
      <c r="AQ178" s="285">
        <v>50</v>
      </c>
      <c r="AR178" s="98">
        <v>2</v>
      </c>
      <c r="AS178" s="56">
        <v>14</v>
      </c>
      <c r="AT178" s="1042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0</v>
      </c>
      <c r="C179" s="283">
        <f t="shared" si="15"/>
        <v>0</v>
      </c>
      <c r="D179" s="284">
        <f t="shared" si="16"/>
        <v>0</v>
      </c>
      <c r="E179" s="50"/>
      <c r="F179" s="56"/>
      <c r="G179" s="50"/>
      <c r="H179" s="56"/>
      <c r="I179" s="50"/>
      <c r="J179" s="56"/>
      <c r="K179" s="50"/>
      <c r="L179" s="51"/>
      <c r="M179" s="50"/>
      <c r="N179" s="51"/>
      <c r="O179" s="50"/>
      <c r="P179" s="51"/>
      <c r="Q179" s="50"/>
      <c r="R179" s="51"/>
      <c r="S179" s="50"/>
      <c r="T179" s="51"/>
      <c r="U179" s="50"/>
      <c r="V179" s="51"/>
      <c r="W179" s="50"/>
      <c r="X179" s="51"/>
      <c r="Y179" s="50"/>
      <c r="Z179" s="51"/>
      <c r="AA179" s="50"/>
      <c r="AB179" s="56"/>
      <c r="AC179" s="50"/>
      <c r="AD179" s="56"/>
      <c r="AE179" s="50"/>
      <c r="AF179" s="51"/>
      <c r="AG179" s="50"/>
      <c r="AH179" s="51"/>
      <c r="AI179" s="50"/>
      <c r="AJ179" s="51"/>
      <c r="AK179" s="50"/>
      <c r="AL179" s="51"/>
      <c r="AM179" s="50"/>
      <c r="AN179" s="51"/>
      <c r="AO179" s="52"/>
      <c r="AP179" s="53"/>
      <c r="AQ179" s="285"/>
      <c r="AR179" s="98"/>
      <c r="AS179" s="56"/>
      <c r="AT179" s="1042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0</v>
      </c>
      <c r="C180" s="283">
        <f t="shared" si="15"/>
        <v>0</v>
      </c>
      <c r="D180" s="284">
        <f t="shared" si="16"/>
        <v>0</v>
      </c>
      <c r="E180" s="50"/>
      <c r="F180" s="56"/>
      <c r="G180" s="50"/>
      <c r="H180" s="56"/>
      <c r="I180" s="50"/>
      <c r="J180" s="56"/>
      <c r="K180" s="50"/>
      <c r="L180" s="51"/>
      <c r="M180" s="50"/>
      <c r="N180" s="51"/>
      <c r="O180" s="50"/>
      <c r="P180" s="51"/>
      <c r="Q180" s="50"/>
      <c r="R180" s="51"/>
      <c r="S180" s="50"/>
      <c r="T180" s="51"/>
      <c r="U180" s="50"/>
      <c r="V180" s="51"/>
      <c r="W180" s="50"/>
      <c r="X180" s="51"/>
      <c r="Y180" s="50"/>
      <c r="Z180" s="51"/>
      <c r="AA180" s="50"/>
      <c r="AB180" s="56"/>
      <c r="AC180" s="50"/>
      <c r="AD180" s="56"/>
      <c r="AE180" s="50"/>
      <c r="AF180" s="51"/>
      <c r="AG180" s="50"/>
      <c r="AH180" s="51"/>
      <c r="AI180" s="50"/>
      <c r="AJ180" s="51"/>
      <c r="AK180" s="50"/>
      <c r="AL180" s="51"/>
      <c r="AM180" s="50"/>
      <c r="AN180" s="51"/>
      <c r="AO180" s="52"/>
      <c r="AP180" s="53"/>
      <c r="AQ180" s="285"/>
      <c r="AR180" s="98"/>
      <c r="AS180" s="56"/>
      <c r="AT180" s="1042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9</v>
      </c>
      <c r="C181" s="283">
        <f t="shared" si="15"/>
        <v>4</v>
      </c>
      <c r="D181" s="284">
        <f t="shared" si="16"/>
        <v>5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1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0</v>
      </c>
      <c r="AI181" s="50">
        <v>1</v>
      </c>
      <c r="AJ181" s="51">
        <v>1</v>
      </c>
      <c r="AK181" s="50">
        <v>0</v>
      </c>
      <c r="AL181" s="51">
        <v>1</v>
      </c>
      <c r="AM181" s="50">
        <v>0</v>
      </c>
      <c r="AN181" s="51">
        <v>2</v>
      </c>
      <c r="AO181" s="52">
        <v>2</v>
      </c>
      <c r="AP181" s="53">
        <v>1</v>
      </c>
      <c r="AQ181" s="285">
        <v>3</v>
      </c>
      <c r="AR181" s="98">
        <v>4</v>
      </c>
      <c r="AS181" s="56">
        <v>2</v>
      </c>
      <c r="AT181" s="1042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62</v>
      </c>
      <c r="C182" s="283">
        <f t="shared" si="15"/>
        <v>42</v>
      </c>
      <c r="D182" s="284">
        <f t="shared" si="16"/>
        <v>20</v>
      </c>
      <c r="E182" s="50">
        <v>1</v>
      </c>
      <c r="F182" s="56">
        <v>0</v>
      </c>
      <c r="G182" s="50">
        <v>0</v>
      </c>
      <c r="H182" s="56">
        <v>0</v>
      </c>
      <c r="I182" s="50">
        <v>0</v>
      </c>
      <c r="J182" s="56">
        <v>0</v>
      </c>
      <c r="K182" s="50">
        <v>1</v>
      </c>
      <c r="L182" s="51">
        <v>0</v>
      </c>
      <c r="M182" s="50">
        <v>0</v>
      </c>
      <c r="N182" s="51">
        <v>0</v>
      </c>
      <c r="O182" s="50">
        <v>2</v>
      </c>
      <c r="P182" s="51">
        <v>0</v>
      </c>
      <c r="Q182" s="50">
        <v>0</v>
      </c>
      <c r="R182" s="51">
        <v>2</v>
      </c>
      <c r="S182" s="50">
        <v>0</v>
      </c>
      <c r="T182" s="51">
        <v>1</v>
      </c>
      <c r="U182" s="50">
        <v>5</v>
      </c>
      <c r="V182" s="51">
        <v>0</v>
      </c>
      <c r="W182" s="50">
        <v>3</v>
      </c>
      <c r="X182" s="51">
        <v>0</v>
      </c>
      <c r="Y182" s="50">
        <v>1</v>
      </c>
      <c r="Z182" s="51">
        <v>2</v>
      </c>
      <c r="AA182" s="50">
        <v>0</v>
      </c>
      <c r="AB182" s="56">
        <v>1</v>
      </c>
      <c r="AC182" s="50">
        <v>1</v>
      </c>
      <c r="AD182" s="56">
        <v>0</v>
      </c>
      <c r="AE182" s="50">
        <v>5</v>
      </c>
      <c r="AF182" s="51">
        <v>3</v>
      </c>
      <c r="AG182" s="50">
        <v>4</v>
      </c>
      <c r="AH182" s="51">
        <v>2</v>
      </c>
      <c r="AI182" s="50">
        <v>7</v>
      </c>
      <c r="AJ182" s="51">
        <v>1</v>
      </c>
      <c r="AK182" s="50">
        <v>1</v>
      </c>
      <c r="AL182" s="51">
        <v>3</v>
      </c>
      <c r="AM182" s="50">
        <v>1</v>
      </c>
      <c r="AN182" s="51">
        <v>1</v>
      </c>
      <c r="AO182" s="52">
        <v>10</v>
      </c>
      <c r="AP182" s="53">
        <v>4</v>
      </c>
      <c r="AQ182" s="285">
        <v>27</v>
      </c>
      <c r="AR182" s="98">
        <v>22</v>
      </c>
      <c r="AS182" s="56">
        <v>13</v>
      </c>
      <c r="AT182" s="1042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0</v>
      </c>
      <c r="C183" s="283">
        <f t="shared" si="15"/>
        <v>0</v>
      </c>
      <c r="D183" s="284">
        <f t="shared" si="16"/>
        <v>0</v>
      </c>
      <c r="E183" s="50"/>
      <c r="F183" s="56"/>
      <c r="G183" s="50"/>
      <c r="H183" s="56"/>
      <c r="I183" s="50"/>
      <c r="J183" s="56"/>
      <c r="K183" s="50"/>
      <c r="L183" s="51"/>
      <c r="M183" s="50"/>
      <c r="N183" s="51"/>
      <c r="O183" s="50"/>
      <c r="P183" s="51"/>
      <c r="Q183" s="50"/>
      <c r="R183" s="51"/>
      <c r="S183" s="50"/>
      <c r="T183" s="51"/>
      <c r="U183" s="50"/>
      <c r="V183" s="51"/>
      <c r="W183" s="50"/>
      <c r="X183" s="51"/>
      <c r="Y183" s="50"/>
      <c r="Z183" s="51"/>
      <c r="AA183" s="50"/>
      <c r="AB183" s="56"/>
      <c r="AC183" s="50"/>
      <c r="AD183" s="56"/>
      <c r="AE183" s="50"/>
      <c r="AF183" s="51"/>
      <c r="AG183" s="50"/>
      <c r="AH183" s="51"/>
      <c r="AI183" s="50"/>
      <c r="AJ183" s="51"/>
      <c r="AK183" s="50"/>
      <c r="AL183" s="51"/>
      <c r="AM183" s="50"/>
      <c r="AN183" s="51"/>
      <c r="AO183" s="52"/>
      <c r="AP183" s="53"/>
      <c r="AQ183" s="285"/>
      <c r="AR183" s="98"/>
      <c r="AS183" s="56"/>
      <c r="AT183" s="1042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1</v>
      </c>
      <c r="C184" s="283">
        <f t="shared" si="15"/>
        <v>1</v>
      </c>
      <c r="D184" s="284">
        <f t="shared" si="16"/>
        <v>0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1</v>
      </c>
      <c r="AD184" s="56">
        <v>0</v>
      </c>
      <c r="AE184" s="50">
        <v>0</v>
      </c>
      <c r="AF184" s="51">
        <v>0</v>
      </c>
      <c r="AG184" s="50">
        <v>0</v>
      </c>
      <c r="AH184" s="51">
        <v>0</v>
      </c>
      <c r="AI184" s="50">
        <v>0</v>
      </c>
      <c r="AJ184" s="51">
        <v>0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5">
        <v>1</v>
      </c>
      <c r="AR184" s="98">
        <v>0</v>
      </c>
      <c r="AS184" s="56">
        <v>0</v>
      </c>
      <c r="AT184" s="1042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10</v>
      </c>
      <c r="C185" s="283">
        <f t="shared" si="15"/>
        <v>6</v>
      </c>
      <c r="D185" s="284">
        <f t="shared" si="16"/>
        <v>4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0</v>
      </c>
      <c r="AH185" s="51">
        <v>0</v>
      </c>
      <c r="AI185" s="50">
        <v>2</v>
      </c>
      <c r="AJ185" s="51">
        <v>2</v>
      </c>
      <c r="AK185" s="50">
        <v>2</v>
      </c>
      <c r="AL185" s="51">
        <v>0</v>
      </c>
      <c r="AM185" s="50">
        <v>1</v>
      </c>
      <c r="AN185" s="51">
        <v>1</v>
      </c>
      <c r="AO185" s="52">
        <v>1</v>
      </c>
      <c r="AP185" s="53">
        <v>1</v>
      </c>
      <c r="AQ185" s="285">
        <v>10</v>
      </c>
      <c r="AR185" s="98">
        <v>0</v>
      </c>
      <c r="AS185" s="56">
        <v>0</v>
      </c>
      <c r="AT185" s="1042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1042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1042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18</v>
      </c>
      <c r="C188" s="287">
        <f t="shared" si="15"/>
        <v>9</v>
      </c>
      <c r="D188" s="287">
        <f t="shared" si="16"/>
        <v>9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1</v>
      </c>
      <c r="Y188" s="50">
        <v>0</v>
      </c>
      <c r="Z188" s="51">
        <v>0</v>
      </c>
      <c r="AA188" s="50">
        <v>0</v>
      </c>
      <c r="AB188" s="56">
        <v>1</v>
      </c>
      <c r="AC188" s="50">
        <v>0</v>
      </c>
      <c r="AD188" s="56">
        <v>0</v>
      </c>
      <c r="AE188" s="50">
        <v>0</v>
      </c>
      <c r="AF188" s="51">
        <v>1</v>
      </c>
      <c r="AG188" s="50">
        <v>0</v>
      </c>
      <c r="AH188" s="51">
        <v>0</v>
      </c>
      <c r="AI188" s="50">
        <v>3</v>
      </c>
      <c r="AJ188" s="51">
        <v>0</v>
      </c>
      <c r="AK188" s="50">
        <v>0</v>
      </c>
      <c r="AL188" s="51">
        <v>3</v>
      </c>
      <c r="AM188" s="50">
        <v>4</v>
      </c>
      <c r="AN188" s="51">
        <v>3</v>
      </c>
      <c r="AO188" s="52">
        <v>2</v>
      </c>
      <c r="AP188" s="53">
        <v>0</v>
      </c>
      <c r="AQ188" s="285">
        <v>14</v>
      </c>
      <c r="AR188" s="98">
        <v>0</v>
      </c>
      <c r="AS188" s="56">
        <v>4</v>
      </c>
      <c r="AT188" s="1042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4</v>
      </c>
      <c r="C189" s="287">
        <f t="shared" si="15"/>
        <v>1</v>
      </c>
      <c r="D189" s="287">
        <f t="shared" si="16"/>
        <v>3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1</v>
      </c>
      <c r="AH189" s="51">
        <v>0</v>
      </c>
      <c r="AI189" s="50">
        <v>0</v>
      </c>
      <c r="AJ189" s="51">
        <v>0</v>
      </c>
      <c r="AK189" s="50">
        <v>0</v>
      </c>
      <c r="AL189" s="51">
        <v>1</v>
      </c>
      <c r="AM189" s="50">
        <v>0</v>
      </c>
      <c r="AN189" s="51">
        <v>0</v>
      </c>
      <c r="AO189" s="52">
        <v>0</v>
      </c>
      <c r="AP189" s="53">
        <v>2</v>
      </c>
      <c r="AQ189" s="285">
        <v>4</v>
      </c>
      <c r="AR189" s="98">
        <v>0</v>
      </c>
      <c r="AS189" s="56">
        <v>0</v>
      </c>
      <c r="AT189" s="1042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1</v>
      </c>
      <c r="C190" s="287">
        <f t="shared" si="15"/>
        <v>0</v>
      </c>
      <c r="D190" s="290">
        <f t="shared" si="16"/>
        <v>1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1</v>
      </c>
      <c r="AG190" s="50">
        <v>0</v>
      </c>
      <c r="AH190" s="51">
        <v>0</v>
      </c>
      <c r="AI190" s="50">
        <v>0</v>
      </c>
      <c r="AJ190" s="51">
        <v>0</v>
      </c>
      <c r="AK190" s="50">
        <v>0</v>
      </c>
      <c r="AL190" s="51">
        <v>0</v>
      </c>
      <c r="AM190" s="50">
        <v>0</v>
      </c>
      <c r="AN190" s="51">
        <v>0</v>
      </c>
      <c r="AO190" s="52">
        <v>0</v>
      </c>
      <c r="AP190" s="53">
        <v>0</v>
      </c>
      <c r="AQ190" s="285">
        <v>0</v>
      </c>
      <c r="AR190" s="98">
        <v>1</v>
      </c>
      <c r="AS190" s="56">
        <v>0</v>
      </c>
      <c r="AT190" s="1042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1042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43</v>
      </c>
      <c r="C192" s="291">
        <f t="shared" si="15"/>
        <v>25</v>
      </c>
      <c r="D192" s="292">
        <f t="shared" si="16"/>
        <v>18</v>
      </c>
      <c r="E192" s="50">
        <v>0</v>
      </c>
      <c r="F192" s="56">
        <v>0</v>
      </c>
      <c r="G192" s="50">
        <v>0</v>
      </c>
      <c r="H192" s="56">
        <v>1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1</v>
      </c>
      <c r="Q192" s="50">
        <v>0</v>
      </c>
      <c r="R192" s="51">
        <v>0</v>
      </c>
      <c r="S192" s="50">
        <v>0</v>
      </c>
      <c r="T192" s="51">
        <v>1</v>
      </c>
      <c r="U192" s="50">
        <v>1</v>
      </c>
      <c r="V192" s="51">
        <v>0</v>
      </c>
      <c r="W192" s="50">
        <v>0</v>
      </c>
      <c r="X192" s="51">
        <v>1</v>
      </c>
      <c r="Y192" s="50">
        <v>0</v>
      </c>
      <c r="Z192" s="51">
        <v>2</v>
      </c>
      <c r="AA192" s="50">
        <v>1</v>
      </c>
      <c r="AB192" s="56">
        <v>0</v>
      </c>
      <c r="AC192" s="50">
        <v>1</v>
      </c>
      <c r="AD192" s="56">
        <v>0</v>
      </c>
      <c r="AE192" s="50">
        <v>0</v>
      </c>
      <c r="AF192" s="51">
        <v>0</v>
      </c>
      <c r="AG192" s="50">
        <v>2</v>
      </c>
      <c r="AH192" s="51">
        <v>3</v>
      </c>
      <c r="AI192" s="50">
        <v>3</v>
      </c>
      <c r="AJ192" s="51">
        <v>2</v>
      </c>
      <c r="AK192" s="50">
        <v>2</v>
      </c>
      <c r="AL192" s="51">
        <v>2</v>
      </c>
      <c r="AM192" s="50">
        <v>6</v>
      </c>
      <c r="AN192" s="51">
        <v>2</v>
      </c>
      <c r="AO192" s="52">
        <v>9</v>
      </c>
      <c r="AP192" s="53">
        <v>3</v>
      </c>
      <c r="AQ192" s="285">
        <v>29</v>
      </c>
      <c r="AR192" s="98">
        <v>6</v>
      </c>
      <c r="AS192" s="56">
        <v>8</v>
      </c>
      <c r="AT192" s="1042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162" t="s">
        <v>43</v>
      </c>
      <c r="B193" s="1149">
        <f t="shared" ref="B193:AS193" si="21">SUM(B194:B198)</f>
        <v>243</v>
      </c>
      <c r="C193" s="1150">
        <f t="shared" si="21"/>
        <v>116</v>
      </c>
      <c r="D193" s="1151">
        <f t="shared" si="21"/>
        <v>127</v>
      </c>
      <c r="E193" s="1163">
        <f>SUM(E194:E198)</f>
        <v>1</v>
      </c>
      <c r="F193" s="1164">
        <f t="shared" si="21"/>
        <v>0</v>
      </c>
      <c r="G193" s="1165">
        <f t="shared" si="21"/>
        <v>0</v>
      </c>
      <c r="H193" s="1166">
        <f t="shared" si="21"/>
        <v>0</v>
      </c>
      <c r="I193" s="1167">
        <f t="shared" si="21"/>
        <v>0</v>
      </c>
      <c r="J193" s="1166">
        <f t="shared" si="21"/>
        <v>1</v>
      </c>
      <c r="K193" s="1167">
        <f t="shared" si="21"/>
        <v>1</v>
      </c>
      <c r="L193" s="1166">
        <f t="shared" si="21"/>
        <v>0</v>
      </c>
      <c r="M193" s="1167">
        <f t="shared" si="21"/>
        <v>0</v>
      </c>
      <c r="N193" s="1166">
        <f t="shared" si="21"/>
        <v>0</v>
      </c>
      <c r="O193" s="1167">
        <f t="shared" si="21"/>
        <v>2</v>
      </c>
      <c r="P193" s="1166">
        <f t="shared" si="21"/>
        <v>6</v>
      </c>
      <c r="Q193" s="1167">
        <f t="shared" si="21"/>
        <v>0</v>
      </c>
      <c r="R193" s="1166">
        <f t="shared" si="21"/>
        <v>2</v>
      </c>
      <c r="S193" s="1167">
        <f t="shared" si="21"/>
        <v>2</v>
      </c>
      <c r="T193" s="1166">
        <f t="shared" si="21"/>
        <v>2</v>
      </c>
      <c r="U193" s="1167">
        <f t="shared" si="21"/>
        <v>4</v>
      </c>
      <c r="V193" s="1166">
        <f t="shared" si="21"/>
        <v>2</v>
      </c>
      <c r="W193" s="1167">
        <f t="shared" si="21"/>
        <v>2</v>
      </c>
      <c r="X193" s="1166">
        <f t="shared" si="21"/>
        <v>3</v>
      </c>
      <c r="Y193" s="1167">
        <f t="shared" si="21"/>
        <v>5</v>
      </c>
      <c r="Z193" s="1166">
        <f t="shared" si="21"/>
        <v>7</v>
      </c>
      <c r="AA193" s="1167">
        <f t="shared" si="21"/>
        <v>4</v>
      </c>
      <c r="AB193" s="1166">
        <f t="shared" si="21"/>
        <v>2</v>
      </c>
      <c r="AC193" s="1167">
        <f t="shared" si="21"/>
        <v>6</v>
      </c>
      <c r="AD193" s="1166">
        <f t="shared" si="21"/>
        <v>2</v>
      </c>
      <c r="AE193" s="1167">
        <f t="shared" si="21"/>
        <v>7</v>
      </c>
      <c r="AF193" s="1166">
        <f t="shared" si="21"/>
        <v>6</v>
      </c>
      <c r="AG193" s="1167">
        <f t="shared" si="21"/>
        <v>14</v>
      </c>
      <c r="AH193" s="1166">
        <f t="shared" si="21"/>
        <v>3</v>
      </c>
      <c r="AI193" s="1167">
        <f t="shared" si="21"/>
        <v>22</v>
      </c>
      <c r="AJ193" s="1166">
        <f t="shared" si="21"/>
        <v>11</v>
      </c>
      <c r="AK193" s="1167">
        <f t="shared" si="21"/>
        <v>6</v>
      </c>
      <c r="AL193" s="1166">
        <f t="shared" si="21"/>
        <v>24</v>
      </c>
      <c r="AM193" s="1167">
        <f t="shared" si="21"/>
        <v>14</v>
      </c>
      <c r="AN193" s="1166">
        <f t="shared" si="21"/>
        <v>13</v>
      </c>
      <c r="AO193" s="1163">
        <f t="shared" si="21"/>
        <v>26</v>
      </c>
      <c r="AP193" s="1168">
        <f t="shared" si="21"/>
        <v>43</v>
      </c>
      <c r="AQ193" s="1165">
        <f t="shared" si="21"/>
        <v>115</v>
      </c>
      <c r="AR193" s="1169">
        <f t="shared" si="21"/>
        <v>22</v>
      </c>
      <c r="AS193" s="1164">
        <f t="shared" si="21"/>
        <v>106</v>
      </c>
      <c r="AT193" s="1042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1037">
        <f>SUM(C194+D194)</f>
        <v>222</v>
      </c>
      <c r="C194" s="297">
        <f t="shared" ref="C194:D198" si="22">SUM(E194+G194+I194+K194+M194+O194+Q194+S194+U194+W194+Y194+AA194+AC194+AE194+AG194+AI194+AK194+AM194+AO194)</f>
        <v>105</v>
      </c>
      <c r="D194" s="292">
        <f t="shared" si="22"/>
        <v>117</v>
      </c>
      <c r="E194" s="1024">
        <v>1</v>
      </c>
      <c r="F194" s="38">
        <v>0</v>
      </c>
      <c r="G194" s="1024">
        <v>0</v>
      </c>
      <c r="H194" s="101">
        <v>0</v>
      </c>
      <c r="I194" s="1024">
        <v>0</v>
      </c>
      <c r="J194" s="101">
        <v>1</v>
      </c>
      <c r="K194" s="1024">
        <v>1</v>
      </c>
      <c r="L194" s="101">
        <v>0</v>
      </c>
      <c r="M194" s="1024">
        <v>0</v>
      </c>
      <c r="N194" s="101">
        <v>0</v>
      </c>
      <c r="O194" s="1024">
        <v>2</v>
      </c>
      <c r="P194" s="101">
        <v>6</v>
      </c>
      <c r="Q194" s="1024">
        <v>0</v>
      </c>
      <c r="R194" s="101">
        <v>2</v>
      </c>
      <c r="S194" s="1024">
        <v>2</v>
      </c>
      <c r="T194" s="101">
        <v>2</v>
      </c>
      <c r="U194" s="1024">
        <v>4</v>
      </c>
      <c r="V194" s="101">
        <v>2</v>
      </c>
      <c r="W194" s="1024">
        <v>2</v>
      </c>
      <c r="X194" s="101">
        <v>2</v>
      </c>
      <c r="Y194" s="1024">
        <v>4</v>
      </c>
      <c r="Z194" s="101">
        <v>6</v>
      </c>
      <c r="AA194" s="1024">
        <v>4</v>
      </c>
      <c r="AB194" s="101">
        <v>2</v>
      </c>
      <c r="AC194" s="1024">
        <v>6</v>
      </c>
      <c r="AD194" s="101">
        <v>2</v>
      </c>
      <c r="AE194" s="1024">
        <v>6</v>
      </c>
      <c r="AF194" s="101">
        <v>6</v>
      </c>
      <c r="AG194" s="1024">
        <v>14</v>
      </c>
      <c r="AH194" s="101">
        <v>3</v>
      </c>
      <c r="AI194" s="1024">
        <v>21</v>
      </c>
      <c r="AJ194" s="101">
        <v>11</v>
      </c>
      <c r="AK194" s="1024">
        <v>6</v>
      </c>
      <c r="AL194" s="101">
        <v>22</v>
      </c>
      <c r="AM194" s="1024">
        <v>11</v>
      </c>
      <c r="AN194" s="101">
        <v>11</v>
      </c>
      <c r="AO194" s="1043">
        <v>21</v>
      </c>
      <c r="AP194" s="103">
        <v>39</v>
      </c>
      <c r="AQ194" s="70">
        <v>107</v>
      </c>
      <c r="AR194" s="101">
        <v>16</v>
      </c>
      <c r="AS194" s="101">
        <v>99</v>
      </c>
      <c r="AT194" s="1042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0</v>
      </c>
      <c r="C195" s="283">
        <f t="shared" si="22"/>
        <v>0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8">
        <v>0</v>
      </c>
      <c r="AT195" s="1042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14</v>
      </c>
      <c r="C196" s="283">
        <f t="shared" si="22"/>
        <v>8</v>
      </c>
      <c r="D196" s="284">
        <f t="shared" si="22"/>
        <v>6</v>
      </c>
      <c r="E196" s="50">
        <v>0</v>
      </c>
      <c r="F196" s="64">
        <v>0</v>
      </c>
      <c r="G196" s="62">
        <v>0</v>
      </c>
      <c r="H196" s="64">
        <v>0</v>
      </c>
      <c r="I196" s="1024">
        <v>0</v>
      </c>
      <c r="J196" s="101">
        <v>0</v>
      </c>
      <c r="K196" s="1024">
        <v>0</v>
      </c>
      <c r="L196" s="101">
        <v>0</v>
      </c>
      <c r="M196" s="1024">
        <v>0</v>
      </c>
      <c r="N196" s="101">
        <v>0</v>
      </c>
      <c r="O196" s="1024">
        <v>0</v>
      </c>
      <c r="P196" s="101">
        <v>0</v>
      </c>
      <c r="Q196" s="1024">
        <v>0</v>
      </c>
      <c r="R196" s="101">
        <v>0</v>
      </c>
      <c r="S196" s="1024">
        <v>0</v>
      </c>
      <c r="T196" s="101">
        <v>0</v>
      </c>
      <c r="U196" s="1024">
        <v>0</v>
      </c>
      <c r="V196" s="101">
        <v>0</v>
      </c>
      <c r="W196" s="1024">
        <v>0</v>
      </c>
      <c r="X196" s="101">
        <v>0</v>
      </c>
      <c r="Y196" s="1024">
        <v>0</v>
      </c>
      <c r="Z196" s="101">
        <v>0</v>
      </c>
      <c r="AA196" s="1024">
        <v>0</v>
      </c>
      <c r="AB196" s="101">
        <v>0</v>
      </c>
      <c r="AC196" s="1024">
        <v>0</v>
      </c>
      <c r="AD196" s="101">
        <v>0</v>
      </c>
      <c r="AE196" s="1024">
        <v>1</v>
      </c>
      <c r="AF196" s="101">
        <v>0</v>
      </c>
      <c r="AG196" s="1024">
        <v>0</v>
      </c>
      <c r="AH196" s="101">
        <v>0</v>
      </c>
      <c r="AI196" s="1024">
        <v>0</v>
      </c>
      <c r="AJ196" s="101">
        <v>0</v>
      </c>
      <c r="AK196" s="1024">
        <v>0</v>
      </c>
      <c r="AL196" s="101">
        <v>1</v>
      </c>
      <c r="AM196" s="1024">
        <v>3</v>
      </c>
      <c r="AN196" s="101">
        <v>1</v>
      </c>
      <c r="AO196" s="1043">
        <v>4</v>
      </c>
      <c r="AP196" s="103">
        <v>4</v>
      </c>
      <c r="AQ196" s="70">
        <v>4</v>
      </c>
      <c r="AR196" s="101">
        <v>4</v>
      </c>
      <c r="AS196" s="101">
        <v>6</v>
      </c>
      <c r="AT196" s="1042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1</v>
      </c>
      <c r="C197" s="283">
        <f t="shared" si="22"/>
        <v>1</v>
      </c>
      <c r="D197" s="300">
        <f t="shared" si="22"/>
        <v>0</v>
      </c>
      <c r="E197" s="1024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1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1</v>
      </c>
      <c r="AT197" s="1042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87" t="s">
        <v>66</v>
      </c>
      <c r="B198" s="928">
        <f>SUM(C198+D198)</f>
        <v>6</v>
      </c>
      <c r="C198" s="303">
        <f t="shared" si="22"/>
        <v>2</v>
      </c>
      <c r="D198" s="304">
        <f t="shared" si="22"/>
        <v>4</v>
      </c>
      <c r="E198" s="210">
        <v>0</v>
      </c>
      <c r="F198" s="1159">
        <v>0</v>
      </c>
      <c r="G198" s="793">
        <v>0</v>
      </c>
      <c r="H198" s="1159">
        <v>0</v>
      </c>
      <c r="I198" s="793">
        <v>0</v>
      </c>
      <c r="J198" s="1159">
        <v>0</v>
      </c>
      <c r="K198" s="793">
        <v>0</v>
      </c>
      <c r="L198" s="1159">
        <v>0</v>
      </c>
      <c r="M198" s="793">
        <v>0</v>
      </c>
      <c r="N198" s="1159">
        <v>0</v>
      </c>
      <c r="O198" s="793">
        <v>0</v>
      </c>
      <c r="P198" s="1159">
        <v>0</v>
      </c>
      <c r="Q198" s="793">
        <v>0</v>
      </c>
      <c r="R198" s="1159">
        <v>0</v>
      </c>
      <c r="S198" s="793">
        <v>0</v>
      </c>
      <c r="T198" s="1159">
        <v>0</v>
      </c>
      <c r="U198" s="793">
        <v>0</v>
      </c>
      <c r="V198" s="1159">
        <v>0</v>
      </c>
      <c r="W198" s="793">
        <v>0</v>
      </c>
      <c r="X198" s="1159">
        <v>1</v>
      </c>
      <c r="Y198" s="793">
        <v>1</v>
      </c>
      <c r="Z198" s="1159">
        <v>1</v>
      </c>
      <c r="AA198" s="793">
        <v>0</v>
      </c>
      <c r="AB198" s="1159">
        <v>0</v>
      </c>
      <c r="AC198" s="793">
        <v>0</v>
      </c>
      <c r="AD198" s="1159">
        <v>0</v>
      </c>
      <c r="AE198" s="793">
        <v>0</v>
      </c>
      <c r="AF198" s="1159">
        <v>0</v>
      </c>
      <c r="AG198" s="793">
        <v>0</v>
      </c>
      <c r="AH198" s="1159">
        <v>0</v>
      </c>
      <c r="AI198" s="793">
        <v>0</v>
      </c>
      <c r="AJ198" s="1159">
        <v>0</v>
      </c>
      <c r="AK198" s="793">
        <v>0</v>
      </c>
      <c r="AL198" s="1159">
        <v>1</v>
      </c>
      <c r="AM198" s="793">
        <v>0</v>
      </c>
      <c r="AN198" s="1159">
        <v>1</v>
      </c>
      <c r="AO198" s="479">
        <v>1</v>
      </c>
      <c r="AP198" s="1160">
        <v>0</v>
      </c>
      <c r="AQ198" s="110">
        <v>4</v>
      </c>
      <c r="AR198" s="1159">
        <v>2</v>
      </c>
      <c r="AS198" s="1159">
        <v>0</v>
      </c>
      <c r="AT198" s="1042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718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97"/>
      <c r="B202" s="1172" t="s">
        <v>32</v>
      </c>
      <c r="C202" s="1173" t="s">
        <v>33</v>
      </c>
      <c r="D202" s="1129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1037">
        <f t="shared" ref="B203:B208" si="23">SUM(C203+D203)</f>
        <v>261</v>
      </c>
      <c r="C203" s="50">
        <v>141</v>
      </c>
      <c r="D203" s="56">
        <v>120</v>
      </c>
      <c r="E203" s="1042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38</v>
      </c>
      <c r="C204" s="50">
        <v>19</v>
      </c>
      <c r="D204" s="56">
        <v>19</v>
      </c>
      <c r="E204" s="1042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14</v>
      </c>
      <c r="C205" s="50">
        <v>8</v>
      </c>
      <c r="D205" s="56">
        <v>6</v>
      </c>
      <c r="E205" s="1042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1042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1042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1042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1169">
        <f>SUM(B203:B208)</f>
        <v>313</v>
      </c>
      <c r="C209" s="486">
        <f>SUM(C203:C208)</f>
        <v>168</v>
      </c>
      <c r="D209" s="1174">
        <f>SUM(D203:D208)</f>
        <v>145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172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1134">
        <v>853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56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21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23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485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148" t="s">
        <v>5</v>
      </c>
      <c r="B217" s="250">
        <f>SUM(B212:B216)</f>
        <v>953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172" t="s">
        <v>80</v>
      </c>
      <c r="B219" s="113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3145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164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68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42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148" t="s">
        <v>5</v>
      </c>
      <c r="B224" s="250">
        <f>SUM(B220:B223)</f>
        <v>3419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172" t="s">
        <v>196</v>
      </c>
      <c r="B226" s="113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175" t="s">
        <v>91</v>
      </c>
      <c r="B231" s="113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1134">
        <v>2557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27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2255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24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67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44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245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1963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488">
        <f>SUM(B232:B265)</f>
        <v>7182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740" t="s">
        <v>166</v>
      </c>
      <c r="D269" s="1741"/>
      <c r="E269" s="1741"/>
      <c r="F269" s="1741"/>
      <c r="G269" s="1741"/>
      <c r="H269" s="1741"/>
      <c r="I269" s="1741"/>
      <c r="J269" s="1741"/>
      <c r="K269" s="1741"/>
      <c r="L269" s="1741"/>
      <c r="M269" s="1741"/>
      <c r="N269" s="1741"/>
      <c r="O269" s="1741"/>
      <c r="P269" s="1741"/>
      <c r="Q269" s="1741"/>
      <c r="R269" s="1741"/>
      <c r="S269" s="1741"/>
      <c r="T269" s="1741"/>
      <c r="U269" s="174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96"/>
      <c r="B270" s="1595"/>
      <c r="C270" s="1176" t="s">
        <v>8</v>
      </c>
      <c r="D270" s="1177" t="s">
        <v>9</v>
      </c>
      <c r="E270" s="1178" t="s">
        <v>10</v>
      </c>
      <c r="F270" s="1178" t="s">
        <v>11</v>
      </c>
      <c r="G270" s="1178" t="s">
        <v>12</v>
      </c>
      <c r="H270" s="1177" t="s">
        <v>13</v>
      </c>
      <c r="I270" s="1177" t="s">
        <v>14</v>
      </c>
      <c r="J270" s="1177" t="s">
        <v>15</v>
      </c>
      <c r="K270" s="1177" t="s">
        <v>16</v>
      </c>
      <c r="L270" s="1177" t="s">
        <v>17</v>
      </c>
      <c r="M270" s="1177" t="s">
        <v>18</v>
      </c>
      <c r="N270" s="1177" t="s">
        <v>19</v>
      </c>
      <c r="O270" s="1177" t="s">
        <v>20</v>
      </c>
      <c r="P270" s="1177" t="s">
        <v>21</v>
      </c>
      <c r="Q270" s="1177" t="s">
        <v>22</v>
      </c>
      <c r="R270" s="1177" t="s">
        <v>23</v>
      </c>
      <c r="S270" s="1177" t="s">
        <v>24</v>
      </c>
      <c r="T270" s="1177" t="s">
        <v>25</v>
      </c>
      <c r="U270" s="1179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1180"/>
      <c r="C271" s="1176"/>
      <c r="D271" s="1177"/>
      <c r="E271" s="1177"/>
      <c r="F271" s="1177"/>
      <c r="G271" s="1177"/>
      <c r="H271" s="1177"/>
      <c r="I271" s="1177"/>
      <c r="J271" s="1177"/>
      <c r="K271" s="1177"/>
      <c r="L271" s="1177"/>
      <c r="M271" s="1177"/>
      <c r="N271" s="1177"/>
      <c r="O271" s="1177"/>
      <c r="P271" s="1177"/>
      <c r="Q271" s="1177"/>
      <c r="R271" s="1177"/>
      <c r="S271" s="1177"/>
      <c r="T271" s="1177"/>
      <c r="U271" s="1181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1182" t="s">
        <v>214</v>
      </c>
      <c r="B272" s="1183">
        <f>SUM(C272:U272)</f>
        <v>43</v>
      </c>
      <c r="C272" s="1140">
        <v>0</v>
      </c>
      <c r="D272" s="1184">
        <v>0</v>
      </c>
      <c r="E272" s="1184">
        <v>0</v>
      </c>
      <c r="F272" s="1184">
        <v>0</v>
      </c>
      <c r="G272" s="1184">
        <v>0</v>
      </c>
      <c r="H272" s="1184">
        <v>0</v>
      </c>
      <c r="I272" s="1184">
        <v>0</v>
      </c>
      <c r="J272" s="1184">
        <v>0</v>
      </c>
      <c r="K272" s="1184">
        <v>0</v>
      </c>
      <c r="L272" s="1184">
        <v>0</v>
      </c>
      <c r="M272" s="1184">
        <v>0</v>
      </c>
      <c r="N272" s="1184">
        <v>0</v>
      </c>
      <c r="O272" s="1184">
        <v>0</v>
      </c>
      <c r="P272" s="1184">
        <v>0</v>
      </c>
      <c r="Q272" s="1184">
        <v>0</v>
      </c>
      <c r="R272" s="1184">
        <v>8</v>
      </c>
      <c r="S272" s="1184">
        <v>7</v>
      </c>
      <c r="T272" s="1184">
        <v>12</v>
      </c>
      <c r="U272" s="1141">
        <v>16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740" t="s">
        <v>166</v>
      </c>
      <c r="D274" s="1741"/>
      <c r="E274" s="1741"/>
      <c r="F274" s="1741"/>
      <c r="G274" s="1741"/>
      <c r="H274" s="1741"/>
      <c r="I274" s="1741"/>
      <c r="J274" s="1741"/>
      <c r="K274" s="1741"/>
      <c r="L274" s="1741"/>
      <c r="M274" s="1741"/>
      <c r="N274" s="1741"/>
      <c r="O274" s="1741"/>
      <c r="P274" s="1741"/>
      <c r="Q274" s="1741"/>
      <c r="R274" s="1741"/>
      <c r="S274" s="1741"/>
      <c r="T274" s="1741"/>
      <c r="U274" s="1742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595"/>
      <c r="C275" s="1176" t="s">
        <v>8</v>
      </c>
      <c r="D275" s="1177" t="s">
        <v>9</v>
      </c>
      <c r="E275" s="1178" t="s">
        <v>10</v>
      </c>
      <c r="F275" s="1178" t="s">
        <v>11</v>
      </c>
      <c r="G275" s="1178" t="s">
        <v>12</v>
      </c>
      <c r="H275" s="1177" t="s">
        <v>13</v>
      </c>
      <c r="I275" s="1177" t="s">
        <v>14</v>
      </c>
      <c r="J275" s="1177" t="s">
        <v>15</v>
      </c>
      <c r="K275" s="1177" t="s">
        <v>16</v>
      </c>
      <c r="L275" s="1177" t="s">
        <v>17</v>
      </c>
      <c r="M275" s="1177" t="s">
        <v>18</v>
      </c>
      <c r="N275" s="1177" t="s">
        <v>19</v>
      </c>
      <c r="O275" s="1177" t="s">
        <v>20</v>
      </c>
      <c r="P275" s="1177" t="s">
        <v>21</v>
      </c>
      <c r="Q275" s="1177" t="s">
        <v>22</v>
      </c>
      <c r="R275" s="1177" t="s">
        <v>23</v>
      </c>
      <c r="S275" s="1177" t="s">
        <v>24</v>
      </c>
      <c r="T275" s="1177" t="s">
        <v>25</v>
      </c>
      <c r="U275" s="1179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15</v>
      </c>
      <c r="C276" s="1059">
        <v>0</v>
      </c>
      <c r="D276" s="1060">
        <v>0</v>
      </c>
      <c r="E276" s="1060">
        <v>0</v>
      </c>
      <c r="F276" s="1060">
        <v>0</v>
      </c>
      <c r="G276" s="1060">
        <v>0</v>
      </c>
      <c r="H276" s="1060">
        <v>0</v>
      </c>
      <c r="I276" s="1060">
        <v>0</v>
      </c>
      <c r="J276" s="1060">
        <v>0</v>
      </c>
      <c r="K276" s="1060">
        <v>0</v>
      </c>
      <c r="L276" s="1060">
        <v>0</v>
      </c>
      <c r="M276" s="1060">
        <v>0</v>
      </c>
      <c r="N276" s="1060">
        <v>0</v>
      </c>
      <c r="O276" s="1060">
        <v>0</v>
      </c>
      <c r="P276" s="1060">
        <v>0</v>
      </c>
      <c r="Q276" s="1060">
        <v>0</v>
      </c>
      <c r="R276" s="1060">
        <v>2</v>
      </c>
      <c r="S276" s="1060">
        <v>1</v>
      </c>
      <c r="T276" s="1060">
        <v>4</v>
      </c>
      <c r="U276" s="1135">
        <v>8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12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4</v>
      </c>
      <c r="U278" s="56">
        <v>8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16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2</v>
      </c>
      <c r="S279" s="55">
        <v>2</v>
      </c>
      <c r="T279" s="55">
        <v>4</v>
      </c>
      <c r="U279" s="56">
        <v>8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24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10</v>
      </c>
      <c r="S280" s="55">
        <v>6</v>
      </c>
      <c r="T280" s="55">
        <v>4</v>
      </c>
      <c r="U280" s="56">
        <v>4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14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3</v>
      </c>
      <c r="S281" s="55">
        <v>3</v>
      </c>
      <c r="T281" s="55">
        <v>2</v>
      </c>
      <c r="U281" s="56">
        <v>6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1</v>
      </c>
      <c r="C297" s="210">
        <v>0</v>
      </c>
      <c r="D297" s="211">
        <v>0</v>
      </c>
      <c r="E297" s="211">
        <v>0</v>
      </c>
      <c r="F297" s="211">
        <v>0</v>
      </c>
      <c r="G297" s="211">
        <v>0</v>
      </c>
      <c r="H297" s="211">
        <v>0</v>
      </c>
      <c r="I297" s="211">
        <v>0</v>
      </c>
      <c r="J297" s="211">
        <v>0</v>
      </c>
      <c r="K297" s="211">
        <v>0</v>
      </c>
      <c r="L297" s="211">
        <v>0</v>
      </c>
      <c r="M297" s="211">
        <v>0</v>
      </c>
      <c r="N297" s="211">
        <v>0</v>
      </c>
      <c r="O297" s="211">
        <v>0</v>
      </c>
      <c r="P297" s="211">
        <v>0</v>
      </c>
      <c r="Q297" s="211">
        <v>0</v>
      </c>
      <c r="R297" s="211">
        <v>0</v>
      </c>
      <c r="S297" s="211">
        <v>0</v>
      </c>
      <c r="T297" s="211">
        <v>0</v>
      </c>
      <c r="U297" s="88">
        <v>1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740" t="s">
        <v>166</v>
      </c>
      <c r="D299" s="1741"/>
      <c r="E299" s="1741"/>
      <c r="F299" s="1741"/>
      <c r="G299" s="1741"/>
      <c r="H299" s="1741"/>
      <c r="I299" s="1741"/>
      <c r="J299" s="1741"/>
      <c r="K299" s="1741"/>
      <c r="L299" s="1741"/>
      <c r="M299" s="1741"/>
      <c r="N299" s="1741"/>
      <c r="O299" s="1741"/>
      <c r="P299" s="1741"/>
      <c r="Q299" s="1741"/>
      <c r="R299" s="1741"/>
      <c r="S299" s="1741"/>
      <c r="T299" s="1741"/>
      <c r="U299" s="174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96"/>
      <c r="B300" s="1595"/>
      <c r="C300" s="1176" t="s">
        <v>8</v>
      </c>
      <c r="D300" s="1177" t="s">
        <v>9</v>
      </c>
      <c r="E300" s="1178" t="s">
        <v>10</v>
      </c>
      <c r="F300" s="1178" t="s">
        <v>11</v>
      </c>
      <c r="G300" s="1178" t="s">
        <v>12</v>
      </c>
      <c r="H300" s="1177" t="s">
        <v>13</v>
      </c>
      <c r="I300" s="1177" t="s">
        <v>14</v>
      </c>
      <c r="J300" s="1177" t="s">
        <v>15</v>
      </c>
      <c r="K300" s="1177" t="s">
        <v>16</v>
      </c>
      <c r="L300" s="1177" t="s">
        <v>17</v>
      </c>
      <c r="M300" s="1177" t="s">
        <v>18</v>
      </c>
      <c r="N300" s="1177" t="s">
        <v>19</v>
      </c>
      <c r="O300" s="1177" t="s">
        <v>20</v>
      </c>
      <c r="P300" s="1177" t="s">
        <v>21</v>
      </c>
      <c r="Q300" s="1177" t="s">
        <v>22</v>
      </c>
      <c r="R300" s="1177" t="s">
        <v>23</v>
      </c>
      <c r="S300" s="1177" t="s">
        <v>24</v>
      </c>
      <c r="T300" s="1177" t="s">
        <v>25</v>
      </c>
      <c r="U300" s="1179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5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1</v>
      </c>
      <c r="S305" s="55">
        <v>0</v>
      </c>
      <c r="T305" s="55">
        <v>0</v>
      </c>
      <c r="U305" s="56">
        <v>4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9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4</v>
      </c>
      <c r="S311" s="55">
        <v>2</v>
      </c>
      <c r="T311" s="55">
        <v>1</v>
      </c>
      <c r="U311" s="56">
        <v>2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1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1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1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1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14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2</v>
      </c>
      <c r="S317" s="55">
        <v>2</v>
      </c>
      <c r="T317" s="55">
        <v>7</v>
      </c>
      <c r="U317" s="56">
        <v>3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13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1</v>
      </c>
      <c r="S323" s="211">
        <v>1</v>
      </c>
      <c r="T323" s="211">
        <v>3</v>
      </c>
      <c r="U323" s="88">
        <v>8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731" t="s">
        <v>261</v>
      </c>
      <c r="G326" s="1732"/>
      <c r="H326" s="1732"/>
      <c r="I326" s="1732"/>
      <c r="J326" s="1732"/>
      <c r="K326" s="1732"/>
      <c r="L326" s="1732"/>
      <c r="M326" s="1732"/>
      <c r="N326" s="1732"/>
      <c r="O326" s="1732"/>
      <c r="P326" s="1732"/>
      <c r="Q326" s="1732"/>
      <c r="R326" s="1732"/>
      <c r="S326" s="1732"/>
      <c r="T326" s="1732"/>
      <c r="U326" s="1732"/>
      <c r="V326" s="1732"/>
      <c r="W326" s="1732"/>
      <c r="X326" s="1732"/>
      <c r="Y326" s="1732"/>
      <c r="Z326" s="1732"/>
      <c r="AA326" s="1732"/>
      <c r="AB326" s="1732"/>
      <c r="AC326" s="1732"/>
      <c r="AD326" s="1732"/>
      <c r="AE326" s="1732"/>
      <c r="AF326" s="1732"/>
      <c r="AG326" s="1732"/>
      <c r="AH326" s="1732"/>
      <c r="AI326" s="1732"/>
      <c r="AJ326" s="1732"/>
      <c r="AK326" s="1732"/>
      <c r="AL326" s="1732"/>
      <c r="AM326" s="1732"/>
      <c r="AN326" s="1732"/>
      <c r="AO326" s="1732"/>
      <c r="AP326" s="1732"/>
      <c r="AQ326" s="1738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737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1065">
        <f t="shared" ref="C329:C340" si="26">SUM(D329:E329)</f>
        <v>0</v>
      </c>
      <c r="D329" s="1065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735" t="s">
        <v>273</v>
      </c>
      <c r="B333" s="1185" t="s">
        <v>274</v>
      </c>
      <c r="C333" s="1065">
        <f t="shared" si="26"/>
        <v>0</v>
      </c>
      <c r="D333" s="1065">
        <f t="shared" si="28"/>
        <v>0</v>
      </c>
      <c r="E333" s="350">
        <f t="shared" si="28"/>
        <v>0</v>
      </c>
      <c r="F333" s="1067"/>
      <c r="G333" s="374"/>
      <c r="H333" s="1186"/>
      <c r="I333" s="374"/>
      <c r="J333" s="1186"/>
      <c r="K333" s="374"/>
      <c r="L333" s="1186"/>
      <c r="M333" s="374"/>
      <c r="N333" s="1186"/>
      <c r="O333" s="375"/>
      <c r="P333" s="1067"/>
      <c r="Q333" s="374"/>
      <c r="R333" s="1069"/>
      <c r="S333" s="374"/>
      <c r="T333" s="1069"/>
      <c r="U333" s="374"/>
      <c r="V333" s="1069"/>
      <c r="W333" s="374"/>
      <c r="X333" s="1069"/>
      <c r="Y333" s="374"/>
      <c r="Z333" s="1069"/>
      <c r="AA333" s="374"/>
      <c r="AB333" s="1069"/>
      <c r="AC333" s="374"/>
      <c r="AD333" s="1069"/>
      <c r="AE333" s="374"/>
      <c r="AF333" s="1069"/>
      <c r="AG333" s="374"/>
      <c r="AH333" s="1069"/>
      <c r="AI333" s="374"/>
      <c r="AJ333" s="1069"/>
      <c r="AK333" s="374"/>
      <c r="AL333" s="1069"/>
      <c r="AM333" s="374"/>
      <c r="AN333" s="1069"/>
      <c r="AO333" s="374"/>
      <c r="AP333" s="1069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736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736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736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1070" t="s">
        <v>274</v>
      </c>
      <c r="C337" s="393">
        <f t="shared" si="26"/>
        <v>0</v>
      </c>
      <c r="D337" s="1065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731" t="s">
        <v>261</v>
      </c>
      <c r="G342" s="1732"/>
      <c r="H342" s="1732"/>
      <c r="I342" s="1732"/>
      <c r="J342" s="1732"/>
      <c r="K342" s="1732"/>
      <c r="L342" s="1732"/>
      <c r="M342" s="1732"/>
      <c r="N342" s="1732"/>
      <c r="O342" s="1732"/>
      <c r="P342" s="1732"/>
      <c r="Q342" s="1732"/>
      <c r="R342" s="1732"/>
      <c r="S342" s="1732"/>
      <c r="T342" s="1732"/>
      <c r="U342" s="1732"/>
      <c r="V342" s="1732"/>
      <c r="W342" s="1732"/>
      <c r="X342" s="1732"/>
      <c r="Y342" s="1732"/>
      <c r="Z342" s="1732"/>
      <c r="AA342" s="1732"/>
      <c r="AB342" s="1732"/>
      <c r="AC342" s="1732"/>
      <c r="AD342" s="1732"/>
      <c r="AE342" s="1732"/>
      <c r="AF342" s="1732"/>
      <c r="AG342" s="1732"/>
      <c r="AH342" s="1732"/>
      <c r="AI342" s="1732"/>
      <c r="AJ342" s="1732"/>
      <c r="AK342" s="1732"/>
      <c r="AL342" s="1732"/>
      <c r="AM342" s="1732"/>
      <c r="AN342" s="1732"/>
      <c r="AO342" s="1732"/>
      <c r="AP342" s="1732"/>
      <c r="AQ342" s="1733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717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1187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714"/>
      <c r="B346" s="418" t="s">
        <v>270</v>
      </c>
      <c r="C346" s="419">
        <f t="shared" si="31"/>
        <v>0</v>
      </c>
      <c r="D346" s="356">
        <f>SUM(F346+H346+J346+L346+N346+P346+R346+T346+V346+X346+Z346+AB346+AD346+AF346+AH346+AJ346+AL346+AN346+AP346)</f>
        <v>0</v>
      </c>
      <c r="E346" s="357">
        <f t="shared" si="32"/>
        <v>0</v>
      </c>
      <c r="F346" s="351"/>
      <c r="G346" s="352"/>
      <c r="H346" s="351"/>
      <c r="I346" s="352"/>
      <c r="J346" s="351"/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714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9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1065">
        <f t="shared" si="32"/>
        <v>0</v>
      </c>
      <c r="E349" s="350">
        <f t="shared" si="32"/>
        <v>0</v>
      </c>
      <c r="F349" s="1067"/>
      <c r="G349" s="374"/>
      <c r="H349" s="1186"/>
      <c r="I349" s="374"/>
      <c r="J349" s="1186"/>
      <c r="K349" s="374"/>
      <c r="L349" s="1186"/>
      <c r="M349" s="374"/>
      <c r="N349" s="1186"/>
      <c r="O349" s="375"/>
      <c r="P349" s="524"/>
      <c r="Q349" s="1188"/>
      <c r="R349" s="526"/>
      <c r="S349" s="1188"/>
      <c r="T349" s="526"/>
      <c r="U349" s="1188"/>
      <c r="V349" s="526"/>
      <c r="W349" s="1188"/>
      <c r="X349" s="526"/>
      <c r="Y349" s="1188"/>
      <c r="Z349" s="526"/>
      <c r="AA349" s="1188"/>
      <c r="AB349" s="526"/>
      <c r="AC349" s="1188"/>
      <c r="AD349" s="526"/>
      <c r="AE349" s="1188"/>
      <c r="AF349" s="526"/>
      <c r="AG349" s="1188"/>
      <c r="AH349" s="526"/>
      <c r="AI349" s="1188"/>
      <c r="AJ349" s="526"/>
      <c r="AK349" s="1188"/>
      <c r="AL349" s="526"/>
      <c r="AM349" s="1188"/>
      <c r="AN349" s="526"/>
      <c r="AO349" s="1188"/>
      <c r="AP349" s="526"/>
      <c r="AQ349" s="1187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714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714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9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1065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0</v>
      </c>
      <c r="D354" s="356">
        <f t="shared" si="32"/>
        <v>0</v>
      </c>
      <c r="E354" s="396">
        <f t="shared" si="32"/>
        <v>0</v>
      </c>
      <c r="F354" s="362"/>
      <c r="G354" s="361"/>
      <c r="H354" s="362"/>
      <c r="I354" s="361"/>
      <c r="J354" s="362"/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731" t="s">
        <v>261</v>
      </c>
      <c r="G358" s="1732"/>
      <c r="H358" s="1732"/>
      <c r="I358" s="1732"/>
      <c r="J358" s="1732"/>
      <c r="K358" s="1732"/>
      <c r="L358" s="1732"/>
      <c r="M358" s="1732"/>
      <c r="N358" s="1732"/>
      <c r="O358" s="1732"/>
      <c r="P358" s="1732"/>
      <c r="Q358" s="1732"/>
      <c r="R358" s="1732"/>
      <c r="S358" s="1732"/>
      <c r="T358" s="1732"/>
      <c r="U358" s="1732"/>
      <c r="V358" s="1732"/>
      <c r="W358" s="1732"/>
      <c r="X358" s="1732"/>
      <c r="Y358" s="1732"/>
      <c r="Z358" s="1732"/>
      <c r="AA358" s="1732"/>
      <c r="AB358" s="1732"/>
      <c r="AC358" s="1732"/>
      <c r="AD358" s="1732"/>
      <c r="AE358" s="1732"/>
      <c r="AF358" s="1732"/>
      <c r="AG358" s="1732"/>
      <c r="AH358" s="1732"/>
      <c r="AI358" s="1732"/>
      <c r="AJ358" s="1732"/>
      <c r="AK358" s="1732"/>
      <c r="AL358" s="1732"/>
      <c r="AM358" s="1732"/>
      <c r="AN358" s="1732"/>
      <c r="AO358" s="1732"/>
      <c r="AP358" s="1732"/>
      <c r="AQ358" s="1733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1189" t="s">
        <v>33</v>
      </c>
      <c r="G360" s="1190" t="s">
        <v>34</v>
      </c>
      <c r="H360" s="1191" t="s">
        <v>33</v>
      </c>
      <c r="I360" s="1190" t="s">
        <v>34</v>
      </c>
      <c r="J360" s="1191" t="s">
        <v>33</v>
      </c>
      <c r="K360" s="1190" t="s">
        <v>34</v>
      </c>
      <c r="L360" s="1191" t="s">
        <v>33</v>
      </c>
      <c r="M360" s="1190" t="s">
        <v>34</v>
      </c>
      <c r="N360" s="1191" t="s">
        <v>33</v>
      </c>
      <c r="O360" s="1129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1192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768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769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783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12976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C908A971-371C-43F7-AE13-C7E867494C0F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900-000001000000}">
      <formula1>0</formula1>
      <formula2>1E+30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",[11]NOMBRE!B2," - ","( ",[11]NOMBRE!C2,[11]NOMBRE!D2,[11]NOMBRE!E2,[11]NOMBRE!F2,[11]NOMBRE!G2,"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",[11]NOMBRE!B6," - ","( ",[11]NOMBRE!C6,[11]NOMBRE!D6," )")</f>
        <v>MES: OCTUBRE - ( 10 )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",[11]NOMBRE!B7)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238" t="s">
        <v>3</v>
      </c>
      <c r="B9" s="123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740" t="s">
        <v>6</v>
      </c>
      <c r="F10" s="1741"/>
      <c r="G10" s="1741"/>
      <c r="H10" s="1741"/>
      <c r="I10" s="1741"/>
      <c r="J10" s="1741"/>
      <c r="K10" s="1741"/>
      <c r="L10" s="1741"/>
      <c r="M10" s="1741"/>
      <c r="N10" s="1741"/>
      <c r="O10" s="1741"/>
      <c r="P10" s="1741"/>
      <c r="Q10" s="1741"/>
      <c r="R10" s="1741"/>
      <c r="S10" s="1741"/>
      <c r="T10" s="1741"/>
      <c r="U10" s="1741"/>
      <c r="V10" s="1741"/>
      <c r="W10" s="1741"/>
      <c r="X10" s="1741"/>
      <c r="Y10" s="1741"/>
      <c r="Z10" s="1741"/>
      <c r="AA10" s="1741"/>
      <c r="AB10" s="1741"/>
      <c r="AC10" s="1741"/>
      <c r="AD10" s="1741"/>
      <c r="AE10" s="1741"/>
      <c r="AF10" s="1741"/>
      <c r="AG10" s="1741"/>
      <c r="AH10" s="1741"/>
      <c r="AI10" s="1741"/>
      <c r="AJ10" s="1741"/>
      <c r="AK10" s="1741"/>
      <c r="AL10" s="1741"/>
      <c r="AM10" s="1741"/>
      <c r="AN10" s="1741"/>
      <c r="AO10" s="1741"/>
      <c r="AP10" s="1748"/>
      <c r="AQ10" s="1754" t="s">
        <v>7</v>
      </c>
      <c r="AR10" s="1741"/>
      <c r="AS10" s="1741"/>
      <c r="AT10" s="1741"/>
      <c r="AU10" s="174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719"/>
      <c r="B11" s="1767"/>
      <c r="C11" s="1515"/>
      <c r="D11" s="1516"/>
      <c r="E11" s="1731" t="s">
        <v>8</v>
      </c>
      <c r="F11" s="1745"/>
      <c r="G11" s="1731" t="s">
        <v>9</v>
      </c>
      <c r="H11" s="1745"/>
      <c r="I11" s="1731" t="s">
        <v>10</v>
      </c>
      <c r="J11" s="1745"/>
      <c r="K11" s="1731" t="s">
        <v>11</v>
      </c>
      <c r="L11" s="1745"/>
      <c r="M11" s="1731" t="s">
        <v>12</v>
      </c>
      <c r="N11" s="1745"/>
      <c r="O11" s="1731" t="s">
        <v>13</v>
      </c>
      <c r="P11" s="1745"/>
      <c r="Q11" s="1731" t="s">
        <v>14</v>
      </c>
      <c r="R11" s="1745"/>
      <c r="S11" s="1731" t="s">
        <v>15</v>
      </c>
      <c r="T11" s="1745"/>
      <c r="U11" s="1731" t="s">
        <v>16</v>
      </c>
      <c r="V11" s="1745"/>
      <c r="W11" s="1731" t="s">
        <v>17</v>
      </c>
      <c r="X11" s="1745"/>
      <c r="Y11" s="1731" t="s">
        <v>18</v>
      </c>
      <c r="Z11" s="1745"/>
      <c r="AA11" s="1731" t="s">
        <v>19</v>
      </c>
      <c r="AB11" s="1745"/>
      <c r="AC11" s="1731" t="s">
        <v>20</v>
      </c>
      <c r="AD11" s="1745"/>
      <c r="AE11" s="1731" t="s">
        <v>21</v>
      </c>
      <c r="AF11" s="1745"/>
      <c r="AG11" s="1731" t="s">
        <v>22</v>
      </c>
      <c r="AH11" s="1745"/>
      <c r="AI11" s="1731" t="s">
        <v>23</v>
      </c>
      <c r="AJ11" s="1745"/>
      <c r="AK11" s="1731" t="s">
        <v>24</v>
      </c>
      <c r="AL11" s="1745"/>
      <c r="AM11" s="1731" t="s">
        <v>25</v>
      </c>
      <c r="AN11" s="1745"/>
      <c r="AO11" s="1740" t="s">
        <v>26</v>
      </c>
      <c r="AP11" s="1748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96"/>
      <c r="B12" s="1137" t="s">
        <v>32</v>
      </c>
      <c r="C12" s="1193" t="s">
        <v>33</v>
      </c>
      <c r="D12" s="1129" t="s">
        <v>34</v>
      </c>
      <c r="E12" s="1137" t="s">
        <v>33</v>
      </c>
      <c r="F12" s="1129" t="s">
        <v>34</v>
      </c>
      <c r="G12" s="1137" t="s">
        <v>33</v>
      </c>
      <c r="H12" s="1129" t="s">
        <v>34</v>
      </c>
      <c r="I12" s="1137" t="s">
        <v>33</v>
      </c>
      <c r="J12" s="1129" t="s">
        <v>34</v>
      </c>
      <c r="K12" s="1137" t="s">
        <v>33</v>
      </c>
      <c r="L12" s="1129" t="s">
        <v>34</v>
      </c>
      <c r="M12" s="1137" t="s">
        <v>33</v>
      </c>
      <c r="N12" s="1129" t="s">
        <v>34</v>
      </c>
      <c r="O12" s="1137" t="s">
        <v>33</v>
      </c>
      <c r="P12" s="1129" t="s">
        <v>34</v>
      </c>
      <c r="Q12" s="1137" t="s">
        <v>33</v>
      </c>
      <c r="R12" s="1129" t="s">
        <v>34</v>
      </c>
      <c r="S12" s="1137" t="s">
        <v>33</v>
      </c>
      <c r="T12" s="1129" t="s">
        <v>34</v>
      </c>
      <c r="U12" s="1137" t="s">
        <v>33</v>
      </c>
      <c r="V12" s="1129" t="s">
        <v>34</v>
      </c>
      <c r="W12" s="1137" t="s">
        <v>33</v>
      </c>
      <c r="X12" s="1129" t="s">
        <v>34</v>
      </c>
      <c r="Y12" s="1137" t="s">
        <v>33</v>
      </c>
      <c r="Z12" s="1129" t="s">
        <v>34</v>
      </c>
      <c r="AA12" s="1137" t="s">
        <v>33</v>
      </c>
      <c r="AB12" s="1129" t="s">
        <v>34</v>
      </c>
      <c r="AC12" s="1137" t="s">
        <v>33</v>
      </c>
      <c r="AD12" s="1129" t="s">
        <v>34</v>
      </c>
      <c r="AE12" s="1137" t="s">
        <v>33</v>
      </c>
      <c r="AF12" s="1129" t="s">
        <v>34</v>
      </c>
      <c r="AG12" s="1137" t="s">
        <v>33</v>
      </c>
      <c r="AH12" s="1129" t="s">
        <v>34</v>
      </c>
      <c r="AI12" s="1137" t="s">
        <v>33</v>
      </c>
      <c r="AJ12" s="1129" t="s">
        <v>34</v>
      </c>
      <c r="AK12" s="1137" t="s">
        <v>33</v>
      </c>
      <c r="AL12" s="1129" t="s">
        <v>34</v>
      </c>
      <c r="AM12" s="1137" t="s">
        <v>33</v>
      </c>
      <c r="AN12" s="1129" t="s">
        <v>34</v>
      </c>
      <c r="AO12" s="1137" t="s">
        <v>33</v>
      </c>
      <c r="AP12" s="1194" t="s">
        <v>34</v>
      </c>
      <c r="AQ12" s="1585"/>
      <c r="AR12" s="1772"/>
      <c r="AS12" s="1523"/>
      <c r="AT12" s="1596"/>
      <c r="AU12" s="1596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195" t="s">
        <v>35</v>
      </c>
      <c r="B13" s="1167">
        <f>SUM(C13+D13)</f>
        <v>0</v>
      </c>
      <c r="C13" s="1196">
        <f>SUM(E13+G13+I13+K13+M13+O13+Q13+S13+U13+W13+Y13+AA13+AC13+AE13+AG13+AI13+AK13+AM13+AO13)</f>
        <v>0</v>
      </c>
      <c r="D13" s="1164">
        <f>SUM(F13+H13+J13+L13+N13+P13+R13+T13+V13+X13+Z13+AB13+AD13+AF13+AH13+AJ13+AL13+AN13+AP13)</f>
        <v>0</v>
      </c>
      <c r="E13" s="1140"/>
      <c r="F13" s="1141"/>
      <c r="G13" s="1140"/>
      <c r="H13" s="1152"/>
      <c r="I13" s="1140"/>
      <c r="J13" s="1152"/>
      <c r="K13" s="1140"/>
      <c r="L13" s="1152"/>
      <c r="M13" s="1140"/>
      <c r="N13" s="1152"/>
      <c r="O13" s="1140"/>
      <c r="P13" s="1152"/>
      <c r="Q13" s="1140"/>
      <c r="R13" s="1152"/>
      <c r="S13" s="1140"/>
      <c r="T13" s="1152"/>
      <c r="U13" s="1140"/>
      <c r="V13" s="1152"/>
      <c r="W13" s="1140"/>
      <c r="X13" s="1152"/>
      <c r="Y13" s="1140"/>
      <c r="Z13" s="1152"/>
      <c r="AA13" s="1140"/>
      <c r="AB13" s="1152"/>
      <c r="AC13" s="1140"/>
      <c r="AD13" s="1152"/>
      <c r="AE13" s="1140"/>
      <c r="AF13" s="1152"/>
      <c r="AG13" s="1140"/>
      <c r="AH13" s="1152"/>
      <c r="AI13" s="1140"/>
      <c r="AJ13" s="1152"/>
      <c r="AK13" s="1140"/>
      <c r="AL13" s="1152"/>
      <c r="AM13" s="1140"/>
      <c r="AN13" s="1152"/>
      <c r="AO13" s="1153"/>
      <c r="AP13" s="1154"/>
      <c r="AQ13" s="1197"/>
      <c r="AR13" s="1184"/>
      <c r="AS13" s="1141"/>
      <c r="AT13" s="1152"/>
      <c r="AU13" s="1152"/>
      <c r="AV13" s="1042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042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042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042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262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263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263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1024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263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198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851"/>
      <c r="H20" s="1199"/>
      <c r="I20" s="851"/>
      <c r="J20" s="1199"/>
      <c r="K20" s="851"/>
      <c r="L20" s="1199"/>
      <c r="M20" s="851"/>
      <c r="N20" s="1199"/>
      <c r="O20" s="793"/>
      <c r="P20" s="1159"/>
      <c r="Q20" s="793"/>
      <c r="R20" s="1159"/>
      <c r="S20" s="793"/>
      <c r="T20" s="1159"/>
      <c r="U20" s="793"/>
      <c r="V20" s="1159"/>
      <c r="W20" s="793"/>
      <c r="X20" s="1159"/>
      <c r="Y20" s="793"/>
      <c r="Z20" s="1159"/>
      <c r="AA20" s="793"/>
      <c r="AB20" s="1159"/>
      <c r="AC20" s="793"/>
      <c r="AD20" s="1159"/>
      <c r="AE20" s="793"/>
      <c r="AF20" s="1159"/>
      <c r="AG20" s="793"/>
      <c r="AH20" s="1159"/>
      <c r="AI20" s="793"/>
      <c r="AJ20" s="1159"/>
      <c r="AK20" s="793"/>
      <c r="AL20" s="1159"/>
      <c r="AM20" s="793"/>
      <c r="AN20" s="1159"/>
      <c r="AO20" s="479"/>
      <c r="AP20" s="1160"/>
      <c r="AQ20" s="480"/>
      <c r="AR20" s="1122"/>
      <c r="AS20" s="88"/>
      <c r="AT20" s="89"/>
      <c r="AU20" s="89"/>
      <c r="AV20" s="1263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195" t="s">
        <v>43</v>
      </c>
      <c r="B21" s="75">
        <f>SUM(C21+D21)</f>
        <v>0</v>
      </c>
      <c r="C21" s="90">
        <f>SUM(C22+C23+C24+C25)</f>
        <v>0</v>
      </c>
      <c r="D21" s="1164">
        <f>SUM(D22+D23+D24+D25)</f>
        <v>0</v>
      </c>
      <c r="E21" s="1167">
        <f>SUM(E22:E25)</f>
        <v>0</v>
      </c>
      <c r="F21" s="1164">
        <f t="shared" ref="F21:AU21" si="5">SUM(F22:F25)</f>
        <v>0</v>
      </c>
      <c r="G21" s="1167">
        <f t="shared" si="5"/>
        <v>0</v>
      </c>
      <c r="H21" s="1166">
        <f t="shared" si="5"/>
        <v>0</v>
      </c>
      <c r="I21" s="1167">
        <f t="shared" si="5"/>
        <v>0</v>
      </c>
      <c r="J21" s="1166">
        <f t="shared" si="5"/>
        <v>0</v>
      </c>
      <c r="K21" s="1167">
        <f t="shared" si="5"/>
        <v>0</v>
      </c>
      <c r="L21" s="1166">
        <f t="shared" si="5"/>
        <v>0</v>
      </c>
      <c r="M21" s="1167">
        <f t="shared" si="5"/>
        <v>0</v>
      </c>
      <c r="N21" s="1166">
        <f t="shared" si="5"/>
        <v>0</v>
      </c>
      <c r="O21" s="1167">
        <f t="shared" si="5"/>
        <v>0</v>
      </c>
      <c r="P21" s="1166">
        <f t="shared" si="5"/>
        <v>0</v>
      </c>
      <c r="Q21" s="1167">
        <f t="shared" si="5"/>
        <v>0</v>
      </c>
      <c r="R21" s="1166">
        <f t="shared" si="5"/>
        <v>0</v>
      </c>
      <c r="S21" s="1167">
        <f t="shared" si="5"/>
        <v>0</v>
      </c>
      <c r="T21" s="1166">
        <f t="shared" si="5"/>
        <v>0</v>
      </c>
      <c r="U21" s="1167">
        <f t="shared" si="5"/>
        <v>0</v>
      </c>
      <c r="V21" s="1166">
        <f t="shared" si="5"/>
        <v>0</v>
      </c>
      <c r="W21" s="1167">
        <f t="shared" si="5"/>
        <v>0</v>
      </c>
      <c r="X21" s="1166">
        <f t="shared" si="5"/>
        <v>0</v>
      </c>
      <c r="Y21" s="1167">
        <f t="shared" si="5"/>
        <v>0</v>
      </c>
      <c r="Z21" s="1166">
        <f t="shared" si="5"/>
        <v>0</v>
      </c>
      <c r="AA21" s="1167">
        <f t="shared" si="5"/>
        <v>0</v>
      </c>
      <c r="AB21" s="1166">
        <f t="shared" si="5"/>
        <v>0</v>
      </c>
      <c r="AC21" s="1167">
        <f t="shared" si="5"/>
        <v>0</v>
      </c>
      <c r="AD21" s="1166">
        <f t="shared" si="5"/>
        <v>0</v>
      </c>
      <c r="AE21" s="1167">
        <f t="shared" si="5"/>
        <v>0</v>
      </c>
      <c r="AF21" s="1166">
        <f t="shared" si="5"/>
        <v>0</v>
      </c>
      <c r="AG21" s="1167">
        <f t="shared" si="5"/>
        <v>0</v>
      </c>
      <c r="AH21" s="1166">
        <f t="shared" si="5"/>
        <v>0</v>
      </c>
      <c r="AI21" s="1167">
        <f t="shared" si="5"/>
        <v>0</v>
      </c>
      <c r="AJ21" s="1166">
        <f t="shared" si="5"/>
        <v>0</v>
      </c>
      <c r="AK21" s="1167">
        <f t="shared" si="5"/>
        <v>0</v>
      </c>
      <c r="AL21" s="1166">
        <f t="shared" si="5"/>
        <v>0</v>
      </c>
      <c r="AM21" s="1167">
        <f t="shared" si="5"/>
        <v>0</v>
      </c>
      <c r="AN21" s="1166">
        <f t="shared" si="5"/>
        <v>0</v>
      </c>
      <c r="AO21" s="1163">
        <f t="shared" si="5"/>
        <v>0</v>
      </c>
      <c r="AP21" s="1168">
        <f t="shared" si="5"/>
        <v>0</v>
      </c>
      <c r="AQ21" s="1200">
        <f t="shared" si="5"/>
        <v>0</v>
      </c>
      <c r="AR21" s="1196">
        <f t="shared" si="5"/>
        <v>0</v>
      </c>
      <c r="AS21" s="1164">
        <f t="shared" si="5"/>
        <v>0</v>
      </c>
      <c r="AT21" s="1166">
        <f t="shared" si="5"/>
        <v>0</v>
      </c>
      <c r="AU21" s="1166">
        <f t="shared" si="5"/>
        <v>0</v>
      </c>
      <c r="AV21" s="1263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201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263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263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1023">
        <f t="shared" si="1"/>
        <v>0</v>
      </c>
      <c r="C24" s="100">
        <f t="shared" si="6"/>
        <v>0</v>
      </c>
      <c r="D24" s="73">
        <f t="shared" si="6"/>
        <v>0</v>
      </c>
      <c r="E24" s="1024"/>
      <c r="F24" s="70"/>
      <c r="G24" s="1024"/>
      <c r="H24" s="101"/>
      <c r="I24" s="1024"/>
      <c r="J24" s="101"/>
      <c r="K24" s="1024"/>
      <c r="L24" s="101"/>
      <c r="M24" s="1024"/>
      <c r="N24" s="101"/>
      <c r="O24" s="1024"/>
      <c r="P24" s="101"/>
      <c r="Q24" s="1024"/>
      <c r="R24" s="101"/>
      <c r="S24" s="1024"/>
      <c r="T24" s="101"/>
      <c r="U24" s="1024"/>
      <c r="V24" s="101"/>
      <c r="W24" s="1024"/>
      <c r="X24" s="101"/>
      <c r="Y24" s="1024"/>
      <c r="Z24" s="101"/>
      <c r="AA24" s="1024"/>
      <c r="AB24" s="101"/>
      <c r="AC24" s="1024"/>
      <c r="AD24" s="101"/>
      <c r="AE24" s="1024"/>
      <c r="AF24" s="101"/>
      <c r="AG24" s="1024"/>
      <c r="AH24" s="101"/>
      <c r="AI24" s="1024"/>
      <c r="AJ24" s="101"/>
      <c r="AK24" s="1024"/>
      <c r="AL24" s="101"/>
      <c r="AM24" s="1024"/>
      <c r="AN24" s="101"/>
      <c r="AO24" s="1264"/>
      <c r="AP24" s="103"/>
      <c r="AQ24" s="104"/>
      <c r="AR24" s="105"/>
      <c r="AS24" s="70"/>
      <c r="AT24" s="1265"/>
      <c r="AU24" s="1265"/>
      <c r="AV24" s="1263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263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793"/>
      <c r="F26" s="110"/>
      <c r="G26" s="793"/>
      <c r="H26" s="1159"/>
      <c r="I26" s="793"/>
      <c r="J26" s="1159"/>
      <c r="K26" s="793"/>
      <c r="L26" s="1159"/>
      <c r="M26" s="793"/>
      <c r="N26" s="1159"/>
      <c r="O26" s="793"/>
      <c r="P26" s="1159"/>
      <c r="Q26" s="793"/>
      <c r="R26" s="1159"/>
      <c r="S26" s="793"/>
      <c r="T26" s="1159"/>
      <c r="U26" s="793"/>
      <c r="V26" s="1159"/>
      <c r="W26" s="793"/>
      <c r="X26" s="1159"/>
      <c r="Y26" s="793"/>
      <c r="Z26" s="1159"/>
      <c r="AA26" s="793"/>
      <c r="AB26" s="1159"/>
      <c r="AC26" s="793"/>
      <c r="AD26" s="1159"/>
      <c r="AE26" s="793"/>
      <c r="AF26" s="1159"/>
      <c r="AG26" s="793"/>
      <c r="AH26" s="1159"/>
      <c r="AI26" s="793"/>
      <c r="AJ26" s="1159"/>
      <c r="AK26" s="793"/>
      <c r="AL26" s="1159"/>
      <c r="AM26" s="793"/>
      <c r="AN26" s="1159"/>
      <c r="AO26" s="479"/>
      <c r="AP26" s="1160"/>
      <c r="AQ26" s="480"/>
      <c r="AR26" s="1122"/>
      <c r="AS26" s="110"/>
      <c r="AT26" s="1159"/>
      <c r="AU26" s="1159"/>
      <c r="AV26" s="1263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740" t="s">
        <v>6</v>
      </c>
      <c r="F28" s="1741"/>
      <c r="G28" s="1741"/>
      <c r="H28" s="1741"/>
      <c r="I28" s="1741"/>
      <c r="J28" s="1741"/>
      <c r="K28" s="1741"/>
      <c r="L28" s="1741"/>
      <c r="M28" s="1741"/>
      <c r="N28" s="1741"/>
      <c r="O28" s="1741"/>
      <c r="P28" s="1741"/>
      <c r="Q28" s="1741"/>
      <c r="R28" s="1741"/>
      <c r="S28" s="1741"/>
      <c r="T28" s="1741"/>
      <c r="U28" s="1741"/>
      <c r="V28" s="1741"/>
      <c r="W28" s="1741"/>
      <c r="X28" s="1741"/>
      <c r="Y28" s="1741"/>
      <c r="Z28" s="1741"/>
      <c r="AA28" s="1741"/>
      <c r="AB28" s="1741"/>
      <c r="AC28" s="1741"/>
      <c r="AD28" s="1741"/>
      <c r="AE28" s="1741"/>
      <c r="AF28" s="1741"/>
      <c r="AG28" s="1741"/>
      <c r="AH28" s="1741"/>
      <c r="AI28" s="1741"/>
      <c r="AJ28" s="1741"/>
      <c r="AK28" s="1741"/>
      <c r="AL28" s="1741"/>
      <c r="AM28" s="1741"/>
      <c r="AN28" s="1741"/>
      <c r="AO28" s="1741"/>
      <c r="AP28" s="1748"/>
      <c r="AQ28" s="1754" t="s">
        <v>7</v>
      </c>
      <c r="AR28" s="1741"/>
      <c r="AS28" s="1741"/>
      <c r="AT28" s="1741"/>
      <c r="AU28" s="174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731" t="s">
        <v>8</v>
      </c>
      <c r="F29" s="1745"/>
      <c r="G29" s="1731" t="s">
        <v>9</v>
      </c>
      <c r="H29" s="1745"/>
      <c r="I29" s="1731" t="s">
        <v>10</v>
      </c>
      <c r="J29" s="1745"/>
      <c r="K29" s="1731" t="s">
        <v>11</v>
      </c>
      <c r="L29" s="1745"/>
      <c r="M29" s="1732" t="s">
        <v>12</v>
      </c>
      <c r="N29" s="1745"/>
      <c r="O29" s="1731" t="s">
        <v>13</v>
      </c>
      <c r="P29" s="1745"/>
      <c r="Q29" s="1731" t="s">
        <v>14</v>
      </c>
      <c r="R29" s="1745"/>
      <c r="S29" s="1731" t="s">
        <v>15</v>
      </c>
      <c r="T29" s="1745"/>
      <c r="U29" s="1731" t="s">
        <v>16</v>
      </c>
      <c r="V29" s="1745"/>
      <c r="W29" s="1731" t="s">
        <v>17</v>
      </c>
      <c r="X29" s="1745"/>
      <c r="Y29" s="1731" t="s">
        <v>18</v>
      </c>
      <c r="Z29" s="1745"/>
      <c r="AA29" s="1731" t="s">
        <v>19</v>
      </c>
      <c r="AB29" s="1745"/>
      <c r="AC29" s="1731" t="s">
        <v>20</v>
      </c>
      <c r="AD29" s="1745"/>
      <c r="AE29" s="1731" t="s">
        <v>21</v>
      </c>
      <c r="AF29" s="1745"/>
      <c r="AG29" s="1731" t="s">
        <v>22</v>
      </c>
      <c r="AH29" s="1745"/>
      <c r="AI29" s="1731" t="s">
        <v>23</v>
      </c>
      <c r="AJ29" s="1745"/>
      <c r="AK29" s="1731" t="s">
        <v>24</v>
      </c>
      <c r="AL29" s="1745"/>
      <c r="AM29" s="1731" t="s">
        <v>25</v>
      </c>
      <c r="AN29" s="1745"/>
      <c r="AO29" s="1740" t="s">
        <v>26</v>
      </c>
      <c r="AP29" s="1748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1137" t="s">
        <v>33</v>
      </c>
      <c r="F30" s="1129" t="s">
        <v>34</v>
      </c>
      <c r="G30" s="1137" t="s">
        <v>33</v>
      </c>
      <c r="H30" s="1129" t="s">
        <v>34</v>
      </c>
      <c r="I30" s="1137" t="s">
        <v>33</v>
      </c>
      <c r="J30" s="1129" t="s">
        <v>34</v>
      </c>
      <c r="K30" s="1137" t="s">
        <v>33</v>
      </c>
      <c r="L30" s="1129" t="s">
        <v>34</v>
      </c>
      <c r="M30" s="1173" t="s">
        <v>33</v>
      </c>
      <c r="N30" s="1129" t="s">
        <v>34</v>
      </c>
      <c r="O30" s="1137" t="s">
        <v>33</v>
      </c>
      <c r="P30" s="1129" t="s">
        <v>34</v>
      </c>
      <c r="Q30" s="1137" t="s">
        <v>33</v>
      </c>
      <c r="R30" s="1129" t="s">
        <v>34</v>
      </c>
      <c r="S30" s="1137" t="s">
        <v>33</v>
      </c>
      <c r="T30" s="1129" t="s">
        <v>34</v>
      </c>
      <c r="U30" s="1137" t="s">
        <v>33</v>
      </c>
      <c r="V30" s="1129" t="s">
        <v>34</v>
      </c>
      <c r="W30" s="1137" t="s">
        <v>33</v>
      </c>
      <c r="X30" s="1129" t="s">
        <v>34</v>
      </c>
      <c r="Y30" s="1137" t="s">
        <v>33</v>
      </c>
      <c r="Z30" s="1129" t="s">
        <v>34</v>
      </c>
      <c r="AA30" s="1137" t="s">
        <v>33</v>
      </c>
      <c r="AB30" s="1129" t="s">
        <v>34</v>
      </c>
      <c r="AC30" s="1137" t="s">
        <v>33</v>
      </c>
      <c r="AD30" s="1129" t="s">
        <v>34</v>
      </c>
      <c r="AE30" s="1137" t="s">
        <v>33</v>
      </c>
      <c r="AF30" s="1129" t="s">
        <v>34</v>
      </c>
      <c r="AG30" s="1137" t="s">
        <v>33</v>
      </c>
      <c r="AH30" s="1129" t="s">
        <v>34</v>
      </c>
      <c r="AI30" s="1137" t="s">
        <v>33</v>
      </c>
      <c r="AJ30" s="1129" t="s">
        <v>34</v>
      </c>
      <c r="AK30" s="1137" t="s">
        <v>33</v>
      </c>
      <c r="AL30" s="1129" t="s">
        <v>34</v>
      </c>
      <c r="AM30" s="1137" t="s">
        <v>33</v>
      </c>
      <c r="AN30" s="1129" t="s">
        <v>34</v>
      </c>
      <c r="AO30" s="1137" t="s">
        <v>33</v>
      </c>
      <c r="AP30" s="1194" t="s">
        <v>34</v>
      </c>
      <c r="AQ30" s="1782"/>
      <c r="AR30" s="1772"/>
      <c r="AS30" s="1773"/>
      <c r="AT30" s="1596"/>
      <c r="AU30" s="1596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777" t="s">
        <v>52</v>
      </c>
      <c r="B31" s="1778"/>
      <c r="C31" s="1779"/>
      <c r="D31" s="114">
        <f t="shared" ref="D31:D56" si="7">SUM(E31:AP31)</f>
        <v>0</v>
      </c>
      <c r="E31" s="1202"/>
      <c r="F31" s="1203"/>
      <c r="G31" s="1202"/>
      <c r="H31" s="1204"/>
      <c r="I31" s="1202"/>
      <c r="J31" s="1204"/>
      <c r="K31" s="1202"/>
      <c r="L31" s="1203"/>
      <c r="M31" s="1205"/>
      <c r="N31" s="1204"/>
      <c r="O31" s="1205"/>
      <c r="P31" s="1204"/>
      <c r="Q31" s="1205"/>
      <c r="R31" s="1204"/>
      <c r="S31" s="1205"/>
      <c r="T31" s="1204"/>
      <c r="U31" s="1205"/>
      <c r="V31" s="1204"/>
      <c r="W31" s="1205"/>
      <c r="X31" s="1204"/>
      <c r="Y31" s="1205"/>
      <c r="Z31" s="1204"/>
      <c r="AA31" s="1205"/>
      <c r="AB31" s="1204"/>
      <c r="AC31" s="1205"/>
      <c r="AD31" s="1204"/>
      <c r="AE31" s="1205"/>
      <c r="AF31" s="1204"/>
      <c r="AG31" s="1205"/>
      <c r="AH31" s="1204"/>
      <c r="AI31" s="1205"/>
      <c r="AJ31" s="1204"/>
      <c r="AK31" s="1205"/>
      <c r="AL31" s="1204"/>
      <c r="AM31" s="1205"/>
      <c r="AN31" s="1204"/>
      <c r="AO31" s="1205"/>
      <c r="AP31" s="1206"/>
      <c r="AQ31" s="1207"/>
      <c r="AR31" s="1205"/>
      <c r="AS31" s="1204"/>
      <c r="AT31" s="1204"/>
      <c r="AU31" s="1204"/>
      <c r="AV31" s="1263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780" t="s">
        <v>54</v>
      </c>
      <c r="C32" s="1781"/>
      <c r="D32" s="1208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263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800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1263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800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1263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800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1263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800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1263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800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1263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800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1263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800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1263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800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1263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800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1263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800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1263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800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1263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800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1263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807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1263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807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1263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807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1263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807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1263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807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1263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807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1263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807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1263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807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1263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266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1263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266"/>
      <c r="B54" s="1573" t="s">
        <v>76</v>
      </c>
      <c r="C54" s="1498"/>
      <c r="D54" s="144">
        <f t="shared" si="7"/>
        <v>0</v>
      </c>
      <c r="E54" s="868"/>
      <c r="F54" s="1209"/>
      <c r="G54" s="868"/>
      <c r="H54" s="147"/>
      <c r="I54" s="868"/>
      <c r="J54" s="147"/>
      <c r="K54" s="868"/>
      <c r="L54" s="1209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1210"/>
      <c r="AR54" s="481"/>
      <c r="AS54" s="147"/>
      <c r="AT54" s="147"/>
      <c r="AU54" s="147"/>
      <c r="AV54" s="1263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774" t="s">
        <v>77</v>
      </c>
      <c r="B55" s="1775"/>
      <c r="C55" s="1776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263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1263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740" t="s">
        <v>7</v>
      </c>
      <c r="D58" s="1741"/>
      <c r="E58" s="1741"/>
      <c r="F58" s="1741"/>
      <c r="G58" s="1742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800"/>
      <c r="B59" s="1801"/>
      <c r="C59" s="1723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97"/>
      <c r="B60" s="1596"/>
      <c r="C60" s="1704"/>
      <c r="D60" s="1772"/>
      <c r="E60" s="1773"/>
      <c r="F60" s="1596"/>
      <c r="G60" s="1596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211" t="s">
        <v>5</v>
      </c>
      <c r="B66" s="1149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172" t="s">
        <v>80</v>
      </c>
      <c r="B68" s="1130" t="s">
        <v>81</v>
      </c>
      <c r="C68" s="1130" t="s">
        <v>27</v>
      </c>
      <c r="D68" s="1130" t="s">
        <v>88</v>
      </c>
      <c r="E68" s="1130" t="s">
        <v>29</v>
      </c>
      <c r="F68" s="1130" t="s">
        <v>31</v>
      </c>
      <c r="G68" s="1130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211" t="s">
        <v>5</v>
      </c>
      <c r="B73" s="1212">
        <f t="shared" ref="B73:G73" si="12">SUM(B69:B72)</f>
        <v>0</v>
      </c>
      <c r="C73" s="1212">
        <f t="shared" si="12"/>
        <v>0</v>
      </c>
      <c r="D73" s="1212">
        <f t="shared" si="12"/>
        <v>0</v>
      </c>
      <c r="E73" s="1212">
        <f t="shared" si="12"/>
        <v>0</v>
      </c>
      <c r="F73" s="1212">
        <f t="shared" si="12"/>
        <v>0</v>
      </c>
      <c r="G73" s="1212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172" t="s">
        <v>80</v>
      </c>
      <c r="B75" s="1130" t="s">
        <v>81</v>
      </c>
      <c r="C75" s="1130" t="s">
        <v>27</v>
      </c>
      <c r="D75" s="1130" t="s">
        <v>88</v>
      </c>
      <c r="E75" s="1130" t="s">
        <v>29</v>
      </c>
      <c r="F75" s="1130" t="s">
        <v>31</v>
      </c>
      <c r="G75" s="1130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211" t="s">
        <v>5</v>
      </c>
      <c r="B80" s="1212">
        <f t="shared" ref="B80:G80" si="13">SUM(B76:B79)</f>
        <v>0</v>
      </c>
      <c r="C80" s="1212">
        <f t="shared" si="13"/>
        <v>0</v>
      </c>
      <c r="D80" s="1212">
        <f t="shared" si="13"/>
        <v>0</v>
      </c>
      <c r="E80" s="1212">
        <f t="shared" si="13"/>
        <v>0</v>
      </c>
      <c r="F80" s="1212">
        <f t="shared" si="13"/>
        <v>0</v>
      </c>
      <c r="G80" s="1212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213" t="s">
        <v>91</v>
      </c>
      <c r="B82" s="1127" t="s">
        <v>92</v>
      </c>
      <c r="C82" s="1147" t="s">
        <v>93</v>
      </c>
      <c r="D82" s="1147" t="s">
        <v>94</v>
      </c>
      <c r="E82" s="1147" t="s">
        <v>30</v>
      </c>
      <c r="F82" s="121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215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1024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216" t="s">
        <v>5</v>
      </c>
      <c r="B109" s="1217">
        <f>SUM(B83:B108)</f>
        <v>0</v>
      </c>
      <c r="C109" s="1218">
        <f>SUM(C83:C108)</f>
        <v>0</v>
      </c>
      <c r="D109" s="1218">
        <f>SUM(D83:D108)</f>
        <v>0</v>
      </c>
      <c r="E109" s="1218">
        <f>SUM(E83:E108)</f>
        <v>0</v>
      </c>
      <c r="F109" s="1219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220" t="s">
        <v>80</v>
      </c>
      <c r="B111" s="1127" t="s">
        <v>92</v>
      </c>
      <c r="C111" s="1147" t="s">
        <v>93</v>
      </c>
      <c r="D111" s="1147" t="s">
        <v>94</v>
      </c>
      <c r="E111" s="1147" t="s">
        <v>30</v>
      </c>
      <c r="F111" s="1214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221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211" t="s">
        <v>5</v>
      </c>
      <c r="B117" s="1217">
        <f>SUM(B112:B116)</f>
        <v>0</v>
      </c>
      <c r="C117" s="1218">
        <f>SUM(C112:C116)</f>
        <v>0</v>
      </c>
      <c r="D117" s="1222">
        <f>SUM(D112:D116)</f>
        <v>0</v>
      </c>
      <c r="E117" s="1218">
        <f>SUM(E112:E116)</f>
        <v>0</v>
      </c>
      <c r="F117" s="1219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220" t="s">
        <v>80</v>
      </c>
      <c r="B119" s="1127" t="s">
        <v>92</v>
      </c>
      <c r="C119" s="1147" t="s">
        <v>93</v>
      </c>
      <c r="D119" s="1147" t="s">
        <v>94</v>
      </c>
      <c r="E119" s="1147" t="s">
        <v>30</v>
      </c>
      <c r="F119" s="121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221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211" t="s">
        <v>5</v>
      </c>
      <c r="B125" s="1217">
        <f>SUM(B120:B124)</f>
        <v>0</v>
      </c>
      <c r="C125" s="1218">
        <f>SUM(C120:C124)</f>
        <v>0</v>
      </c>
      <c r="D125" s="1218">
        <f>SUM(D120:D124)</f>
        <v>0</v>
      </c>
      <c r="E125" s="1218">
        <f>SUM(E120:E124)</f>
        <v>0</v>
      </c>
      <c r="F125" s="1219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740" t="s">
        <v>7</v>
      </c>
      <c r="D127" s="1741"/>
      <c r="E127" s="1741"/>
      <c r="F127" s="1741"/>
      <c r="G127" s="1742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37"/>
      <c r="B128" s="1605"/>
      <c r="C128" s="1137" t="s">
        <v>27</v>
      </c>
      <c r="D128" s="1173" t="s">
        <v>28</v>
      </c>
      <c r="E128" s="1129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223" t="s">
        <v>126</v>
      </c>
      <c r="B129" s="1224">
        <f>SUM(C129:G129)</f>
        <v>0</v>
      </c>
      <c r="C129" s="1059"/>
      <c r="D129" s="1060"/>
      <c r="E129" s="1113"/>
      <c r="F129" s="1113"/>
      <c r="G129" s="1113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488">
        <f>SUM(C130:G130)</f>
        <v>0</v>
      </c>
      <c r="C130" s="793"/>
      <c r="D130" s="1122"/>
      <c r="E130" s="1159"/>
      <c r="F130" s="1159"/>
      <c r="G130" s="1159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267" customFormat="1" ht="32.1" customHeight="1" x14ac:dyDescent="0.2">
      <c r="A132" s="1481" t="s">
        <v>129</v>
      </c>
      <c r="B132" s="1476" t="s">
        <v>5</v>
      </c>
      <c r="C132" s="1740" t="s">
        <v>7</v>
      </c>
      <c r="D132" s="1741"/>
      <c r="E132" s="1741"/>
      <c r="F132" s="1741"/>
      <c r="G132" s="1742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268"/>
      <c r="CI132" s="1268"/>
      <c r="CJ132" s="1268"/>
      <c r="CK132" s="1268"/>
      <c r="CL132" s="1268"/>
      <c r="CM132" s="1268"/>
      <c r="CN132" s="1268"/>
      <c r="CO132" s="1268"/>
      <c r="CP132" s="1268"/>
      <c r="CQ132" s="1268"/>
      <c r="CR132" s="1268"/>
      <c r="CS132" s="1268"/>
      <c r="CT132" s="1268"/>
      <c r="CU132" s="1269"/>
      <c r="CV132" s="1269"/>
      <c r="CW132" s="1269"/>
      <c r="CX132" s="1269"/>
      <c r="CY132" s="1269"/>
      <c r="CZ132" s="1269"/>
    </row>
    <row r="133" spans="1:104" ht="37.5" customHeight="1" x14ac:dyDescent="0.2">
      <c r="A133" s="1805"/>
      <c r="B133" s="1806"/>
      <c r="C133" s="1137" t="s">
        <v>27</v>
      </c>
      <c r="D133" s="1193" t="s">
        <v>28</v>
      </c>
      <c r="E133" s="1193" t="s">
        <v>29</v>
      </c>
      <c r="F133" s="1228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229" t="s">
        <v>130</v>
      </c>
      <c r="B134" s="1224">
        <f>SUM(C134:G134)</f>
        <v>0</v>
      </c>
      <c r="C134" s="1059"/>
      <c r="D134" s="1060"/>
      <c r="E134" s="1060"/>
      <c r="F134" s="1060"/>
      <c r="G134" s="1135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230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1270">
        <f>SUM(C135:G135)</f>
        <v>0</v>
      </c>
      <c r="C135" s="1271"/>
      <c r="D135" s="1272"/>
      <c r="E135" s="1272"/>
      <c r="F135" s="1272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1022" t="s">
        <v>132</v>
      </c>
      <c r="D136" s="235"/>
      <c r="E136" s="1232"/>
      <c r="F136" s="1233"/>
      <c r="G136" s="1234"/>
      <c r="H136" s="1235"/>
      <c r="I136" s="1035"/>
      <c r="J136" s="1035"/>
      <c r="K136" s="1035"/>
      <c r="L136" s="1035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731" t="s">
        <v>134</v>
      </c>
      <c r="D137" s="1732"/>
      <c r="E137" s="1745"/>
      <c r="F137" s="1749" t="s">
        <v>135</v>
      </c>
      <c r="G137" s="1753" t="s">
        <v>136</v>
      </c>
      <c r="H137" s="1754" t="s">
        <v>7</v>
      </c>
      <c r="I137" s="1741"/>
      <c r="J137" s="1741"/>
      <c r="K137" s="1741"/>
      <c r="L137" s="174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804"/>
      <c r="B138" s="1802"/>
      <c r="C138" s="1127" t="s">
        <v>137</v>
      </c>
      <c r="D138" s="1128" t="s">
        <v>138</v>
      </c>
      <c r="E138" s="1129" t="s">
        <v>139</v>
      </c>
      <c r="F138" s="1749"/>
      <c r="G138" s="1753"/>
      <c r="H138" s="1129" t="s">
        <v>27</v>
      </c>
      <c r="I138" s="1130" t="s">
        <v>28</v>
      </c>
      <c r="J138" s="1130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131" t="s">
        <v>53</v>
      </c>
      <c r="B139" s="1132">
        <f>SUM(C139:G139)</f>
        <v>0</v>
      </c>
      <c r="C139" s="1059"/>
      <c r="D139" s="1134"/>
      <c r="E139" s="1135"/>
      <c r="F139" s="1134"/>
      <c r="G139" s="1236"/>
      <c r="H139" s="1135"/>
      <c r="I139" s="1134"/>
      <c r="J139" s="1134"/>
      <c r="K139" s="1134"/>
      <c r="L139" s="1134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731" t="s">
        <v>143</v>
      </c>
      <c r="D143" s="1745"/>
      <c r="E143" s="1732" t="s">
        <v>144</v>
      </c>
      <c r="F143" s="1745"/>
      <c r="G143" s="1732" t="s">
        <v>145</v>
      </c>
      <c r="H143" s="1745"/>
      <c r="I143" s="1731" t="s">
        <v>146</v>
      </c>
      <c r="J143" s="1745"/>
      <c r="K143" s="1749" t="s">
        <v>31</v>
      </c>
      <c r="L143" s="1749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804"/>
      <c r="B144" s="1802"/>
      <c r="C144" s="1137" t="s">
        <v>147</v>
      </c>
      <c r="D144" s="1129" t="s">
        <v>148</v>
      </c>
      <c r="E144" s="1137" t="s">
        <v>147</v>
      </c>
      <c r="F144" s="566" t="s">
        <v>148</v>
      </c>
      <c r="G144" s="1137" t="s">
        <v>147</v>
      </c>
      <c r="H144" s="1129" t="s">
        <v>148</v>
      </c>
      <c r="I144" s="1137" t="s">
        <v>147</v>
      </c>
      <c r="J144" s="1129" t="s">
        <v>148</v>
      </c>
      <c r="K144" s="1129" t="s">
        <v>149</v>
      </c>
      <c r="L144" s="1129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1131" t="s">
        <v>151</v>
      </c>
      <c r="C145" s="1059"/>
      <c r="D145" s="1135"/>
      <c r="E145" s="1059"/>
      <c r="F145" s="1135"/>
      <c r="G145" s="1059"/>
      <c r="H145" s="1135"/>
      <c r="I145" s="1059"/>
      <c r="J145" s="1135"/>
      <c r="K145" s="1135"/>
      <c r="L145" s="1135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801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801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802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749" t="s">
        <v>155</v>
      </c>
      <c r="B149" s="1131" t="s">
        <v>156</v>
      </c>
      <c r="C149" s="1059"/>
      <c r="D149" s="1135"/>
      <c r="E149" s="1059"/>
      <c r="F149" s="1135"/>
      <c r="G149" s="1059"/>
      <c r="H149" s="1135"/>
      <c r="I149" s="1059"/>
      <c r="J149" s="1135"/>
      <c r="K149" s="1135"/>
      <c r="L149" s="1135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751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751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751"/>
      <c r="B152" s="1273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751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1131" t="s">
        <v>161</v>
      </c>
      <c r="C154" s="1059"/>
      <c r="D154" s="1135"/>
      <c r="E154" s="1059"/>
      <c r="F154" s="1135"/>
      <c r="G154" s="1059"/>
      <c r="H154" s="1135"/>
      <c r="I154" s="1059"/>
      <c r="J154" s="1135"/>
      <c r="K154" s="1135"/>
      <c r="L154" s="1135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801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801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801"/>
      <c r="B157" s="1273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801"/>
      <c r="B158" s="1273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802"/>
      <c r="B159" s="249" t="s">
        <v>159</v>
      </c>
      <c r="C159" s="1024"/>
      <c r="D159" s="70"/>
      <c r="E159" s="1024"/>
      <c r="F159" s="70"/>
      <c r="G159" s="1024"/>
      <c r="H159" s="70"/>
      <c r="I159" s="1024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138" t="s">
        <v>163</v>
      </c>
      <c r="B160" s="1139" t="s">
        <v>153</v>
      </c>
      <c r="C160" s="1140"/>
      <c r="D160" s="1141"/>
      <c r="E160" s="1140"/>
      <c r="F160" s="1141"/>
      <c r="G160" s="1140"/>
      <c r="H160" s="1141"/>
      <c r="I160" s="1140"/>
      <c r="J160" s="1141"/>
      <c r="K160" s="1141"/>
      <c r="L160" s="1141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1022" t="s">
        <v>165</v>
      </c>
      <c r="B162" s="256"/>
      <c r="C162" s="8"/>
      <c r="D162" s="257"/>
      <c r="E162" s="1258"/>
      <c r="F162" s="257"/>
      <c r="G162" s="1258"/>
      <c r="H162" s="1258"/>
      <c r="I162" s="257"/>
      <c r="J162" s="1259"/>
      <c r="K162" s="1259"/>
      <c r="L162" s="1259"/>
      <c r="M162" s="1259"/>
      <c r="N162" s="1259"/>
      <c r="O162" s="1260"/>
      <c r="P162" s="1260"/>
      <c r="Q162" s="1260"/>
      <c r="R162" s="1261"/>
      <c r="S162" s="11"/>
      <c r="T162" s="1260"/>
      <c r="U162" s="1260"/>
      <c r="V162" s="1261"/>
      <c r="W162" s="1261"/>
      <c r="X162" s="11"/>
      <c r="Y162" s="1260"/>
      <c r="Z162" s="1261"/>
      <c r="AA162" s="1261"/>
      <c r="AB162" s="11"/>
      <c r="AC162" s="1260"/>
      <c r="AD162" s="1260"/>
      <c r="AE162" s="1260"/>
      <c r="AF162" s="1260"/>
      <c r="AG162" s="1261"/>
      <c r="AH162" s="262"/>
      <c r="AI162" s="11"/>
      <c r="AJ162" s="1261"/>
      <c r="AK162" s="1261"/>
      <c r="AL162" s="1261"/>
      <c r="AM162" s="1261"/>
      <c r="AN162" s="1261"/>
      <c r="AO162" s="262"/>
      <c r="AP162" s="11"/>
      <c r="AQ162" s="1261"/>
      <c r="AR162" s="1261"/>
      <c r="AS162" s="1261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740" t="s">
        <v>166</v>
      </c>
      <c r="F163" s="1741"/>
      <c r="G163" s="1741"/>
      <c r="H163" s="1741"/>
      <c r="I163" s="1741"/>
      <c r="J163" s="1741"/>
      <c r="K163" s="1741"/>
      <c r="L163" s="1741"/>
      <c r="M163" s="1741"/>
      <c r="N163" s="1741"/>
      <c r="O163" s="1741"/>
      <c r="P163" s="1741"/>
      <c r="Q163" s="1741"/>
      <c r="R163" s="1741"/>
      <c r="S163" s="1741"/>
      <c r="T163" s="1741"/>
      <c r="U163" s="1741"/>
      <c r="V163" s="1741"/>
      <c r="W163" s="1741"/>
      <c r="X163" s="1741"/>
      <c r="Y163" s="1741"/>
      <c r="Z163" s="1741"/>
      <c r="AA163" s="1741"/>
      <c r="AB163" s="1741"/>
      <c r="AC163" s="1741"/>
      <c r="AD163" s="1741"/>
      <c r="AE163" s="1741"/>
      <c r="AF163" s="1741"/>
      <c r="AG163" s="1741"/>
      <c r="AH163" s="1741"/>
      <c r="AI163" s="1741"/>
      <c r="AJ163" s="1741"/>
      <c r="AK163" s="1741"/>
      <c r="AL163" s="1741"/>
      <c r="AM163" s="1741"/>
      <c r="AN163" s="1741"/>
      <c r="AO163" s="1741"/>
      <c r="AP163" s="1748"/>
      <c r="AQ163" s="1746" t="s">
        <v>167</v>
      </c>
      <c r="AR163" s="1746"/>
      <c r="AS163" s="1747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803"/>
      <c r="B164" s="1548"/>
      <c r="C164" s="1466"/>
      <c r="D164" s="1452"/>
      <c r="E164" s="1731" t="s">
        <v>8</v>
      </c>
      <c r="F164" s="1745"/>
      <c r="G164" s="1731" t="s">
        <v>9</v>
      </c>
      <c r="H164" s="1745"/>
      <c r="I164" s="1731" t="s">
        <v>10</v>
      </c>
      <c r="J164" s="1745"/>
      <c r="K164" s="1731" t="s">
        <v>11</v>
      </c>
      <c r="L164" s="1745"/>
      <c r="M164" s="1731" t="s">
        <v>12</v>
      </c>
      <c r="N164" s="1745"/>
      <c r="O164" s="1731" t="s">
        <v>13</v>
      </c>
      <c r="P164" s="1745"/>
      <c r="Q164" s="1731" t="s">
        <v>14</v>
      </c>
      <c r="R164" s="1745"/>
      <c r="S164" s="1731" t="s">
        <v>15</v>
      </c>
      <c r="T164" s="1745"/>
      <c r="U164" s="1731" t="s">
        <v>16</v>
      </c>
      <c r="V164" s="1745"/>
      <c r="W164" s="1731" t="s">
        <v>17</v>
      </c>
      <c r="X164" s="1745"/>
      <c r="Y164" s="1731" t="s">
        <v>18</v>
      </c>
      <c r="Z164" s="1745"/>
      <c r="AA164" s="1731" t="s">
        <v>19</v>
      </c>
      <c r="AB164" s="1745"/>
      <c r="AC164" s="1731" t="s">
        <v>20</v>
      </c>
      <c r="AD164" s="1745"/>
      <c r="AE164" s="1731" t="s">
        <v>21</v>
      </c>
      <c r="AF164" s="1745"/>
      <c r="AG164" s="1731" t="s">
        <v>22</v>
      </c>
      <c r="AH164" s="1745"/>
      <c r="AI164" s="1731" t="s">
        <v>23</v>
      </c>
      <c r="AJ164" s="1745"/>
      <c r="AK164" s="1731" t="s">
        <v>24</v>
      </c>
      <c r="AL164" s="1745"/>
      <c r="AM164" s="1731" t="s">
        <v>25</v>
      </c>
      <c r="AN164" s="1745"/>
      <c r="AO164" s="1740" t="s">
        <v>26</v>
      </c>
      <c r="AP164" s="1748"/>
      <c r="AQ164" s="1471" t="s">
        <v>168</v>
      </c>
      <c r="AR164" s="1740" t="s">
        <v>169</v>
      </c>
      <c r="AS164" s="1741"/>
      <c r="AT164" s="1237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1127" t="s">
        <v>32</v>
      </c>
      <c r="C165" s="1147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1130" t="s">
        <v>170</v>
      </c>
      <c r="AS165" s="1129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148" t="s">
        <v>52</v>
      </c>
      <c r="B166" s="1149">
        <f t="shared" ref="B166:B175" si="14">SUM(C166+D166)</f>
        <v>581</v>
      </c>
      <c r="C166" s="1150">
        <f t="shared" ref="C166:C192" si="15">SUM(E166+G166+I166+K166+M166+O166+Q166+S166+U166+W166+Y166+AA166+AC166+AE166+AG166+AI166+AK166+AM166+AO166)</f>
        <v>301</v>
      </c>
      <c r="D166" s="1151">
        <f t="shared" ref="D166:D192" si="16">SUM(F166+H166+J166+L166+N166+P166+R166+T166+V166+X166+Z166+AB166+AD166+AF166+AH166+AJ166+AL166+AN166+AP166)</f>
        <v>280</v>
      </c>
      <c r="E166" s="1140">
        <v>12</v>
      </c>
      <c r="F166" s="1141">
        <v>7</v>
      </c>
      <c r="G166" s="1140">
        <v>2</v>
      </c>
      <c r="H166" s="1152">
        <v>6</v>
      </c>
      <c r="I166" s="1140">
        <v>2</v>
      </c>
      <c r="J166" s="1152">
        <v>1</v>
      </c>
      <c r="K166" s="1140">
        <v>2</v>
      </c>
      <c r="L166" s="1152">
        <v>2</v>
      </c>
      <c r="M166" s="1140">
        <v>4</v>
      </c>
      <c r="N166" s="1152">
        <v>1</v>
      </c>
      <c r="O166" s="1140">
        <v>3</v>
      </c>
      <c r="P166" s="1152">
        <v>8</v>
      </c>
      <c r="Q166" s="1140">
        <v>10</v>
      </c>
      <c r="R166" s="1152">
        <v>7</v>
      </c>
      <c r="S166" s="1140">
        <v>7</v>
      </c>
      <c r="T166" s="1152">
        <v>7</v>
      </c>
      <c r="U166" s="1140">
        <v>7</v>
      </c>
      <c r="V166" s="1152">
        <v>17</v>
      </c>
      <c r="W166" s="1140">
        <v>8</v>
      </c>
      <c r="X166" s="1152">
        <v>7</v>
      </c>
      <c r="Y166" s="1140">
        <v>5</v>
      </c>
      <c r="Z166" s="1152">
        <v>18</v>
      </c>
      <c r="AA166" s="1140">
        <v>9</v>
      </c>
      <c r="AB166" s="1152">
        <v>4</v>
      </c>
      <c r="AC166" s="1140">
        <v>24</v>
      </c>
      <c r="AD166" s="1152">
        <v>17</v>
      </c>
      <c r="AE166" s="1140">
        <v>23</v>
      </c>
      <c r="AF166" s="1152">
        <v>19</v>
      </c>
      <c r="AG166" s="1140">
        <v>32</v>
      </c>
      <c r="AH166" s="1152">
        <v>17</v>
      </c>
      <c r="AI166" s="1140">
        <v>49</v>
      </c>
      <c r="AJ166" s="1152">
        <v>40</v>
      </c>
      <c r="AK166" s="1140">
        <v>39</v>
      </c>
      <c r="AL166" s="1152">
        <v>35</v>
      </c>
      <c r="AM166" s="1140">
        <v>33</v>
      </c>
      <c r="AN166" s="1152">
        <v>26</v>
      </c>
      <c r="AO166" s="1153">
        <v>30</v>
      </c>
      <c r="AP166" s="1154">
        <v>41</v>
      </c>
      <c r="AQ166" s="1155">
        <v>138</v>
      </c>
      <c r="AR166" s="1156">
        <v>172</v>
      </c>
      <c r="AS166" s="1141">
        <v>271</v>
      </c>
      <c r="AT166" s="1263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924">
        <f t="shared" si="14"/>
        <v>0</v>
      </c>
      <c r="C167" s="1274">
        <f t="shared" si="15"/>
        <v>0</v>
      </c>
      <c r="D167" s="274">
        <f t="shared" si="16"/>
        <v>0</v>
      </c>
      <c r="E167" s="793"/>
      <c r="F167" s="110"/>
      <c r="G167" s="793"/>
      <c r="H167" s="1275"/>
      <c r="I167" s="1271"/>
      <c r="J167" s="1275"/>
      <c r="K167" s="1271"/>
      <c r="L167" s="1275"/>
      <c r="M167" s="1271"/>
      <c r="N167" s="1275"/>
      <c r="O167" s="1271"/>
      <c r="P167" s="1275"/>
      <c r="Q167" s="1271"/>
      <c r="R167" s="1275"/>
      <c r="S167" s="1271"/>
      <c r="T167" s="1275"/>
      <c r="U167" s="1271"/>
      <c r="V167" s="1275"/>
      <c r="W167" s="1271"/>
      <c r="X167" s="1275"/>
      <c r="Y167" s="1271"/>
      <c r="Z167" s="1275"/>
      <c r="AA167" s="1271"/>
      <c r="AB167" s="1275"/>
      <c r="AC167" s="1271"/>
      <c r="AD167" s="1275"/>
      <c r="AE167" s="1271"/>
      <c r="AF167" s="1275"/>
      <c r="AG167" s="1271"/>
      <c r="AH167" s="1275"/>
      <c r="AI167" s="1271"/>
      <c r="AJ167" s="1275"/>
      <c r="AK167" s="1271"/>
      <c r="AL167" s="1275"/>
      <c r="AM167" s="1271"/>
      <c r="AN167" s="1275"/>
      <c r="AO167" s="479"/>
      <c r="AP167" s="1276"/>
      <c r="AQ167" s="275"/>
      <c r="AR167" s="485"/>
      <c r="AS167" s="110"/>
      <c r="AT167" s="1263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6</v>
      </c>
      <c r="C168" s="278">
        <f t="shared" si="15"/>
        <v>6</v>
      </c>
      <c r="D168" s="279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2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1</v>
      </c>
      <c r="AB168" s="38">
        <v>0</v>
      </c>
      <c r="AC168" s="36">
        <v>3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80">
        <v>0</v>
      </c>
      <c r="AR168" s="177">
        <v>1</v>
      </c>
      <c r="AS168" s="37">
        <v>5</v>
      </c>
      <c r="AT168" s="1263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/>
      <c r="F169" s="56"/>
      <c r="G169" s="50"/>
      <c r="H169" s="56"/>
      <c r="I169" s="50"/>
      <c r="J169" s="56"/>
      <c r="K169" s="50"/>
      <c r="L169" s="51"/>
      <c r="M169" s="50"/>
      <c r="N169" s="51"/>
      <c r="O169" s="50"/>
      <c r="P169" s="51"/>
      <c r="Q169" s="50"/>
      <c r="R169" s="51"/>
      <c r="S169" s="50"/>
      <c r="T169" s="51"/>
      <c r="U169" s="50"/>
      <c r="V169" s="51"/>
      <c r="W169" s="50"/>
      <c r="X169" s="51"/>
      <c r="Y169" s="50"/>
      <c r="Z169" s="51"/>
      <c r="AA169" s="50"/>
      <c r="AB169" s="56"/>
      <c r="AC169" s="50"/>
      <c r="AD169" s="56"/>
      <c r="AE169" s="50"/>
      <c r="AF169" s="51"/>
      <c r="AG169" s="50"/>
      <c r="AH169" s="51"/>
      <c r="AI169" s="50"/>
      <c r="AJ169" s="51"/>
      <c r="AK169" s="50"/>
      <c r="AL169" s="51"/>
      <c r="AM169" s="50"/>
      <c r="AN169" s="51"/>
      <c r="AO169" s="52"/>
      <c r="AP169" s="53"/>
      <c r="AQ169" s="285"/>
      <c r="AR169" s="98"/>
      <c r="AS169" s="56"/>
      <c r="AT169" s="1263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85</v>
      </c>
      <c r="C170" s="283">
        <f t="shared" si="15"/>
        <v>58</v>
      </c>
      <c r="D170" s="284">
        <f t="shared" si="16"/>
        <v>27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1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1</v>
      </c>
      <c r="Z170" s="51">
        <v>1</v>
      </c>
      <c r="AA170" s="50">
        <v>7</v>
      </c>
      <c r="AB170" s="56">
        <v>0</v>
      </c>
      <c r="AC170" s="50">
        <v>1</v>
      </c>
      <c r="AD170" s="56">
        <v>2</v>
      </c>
      <c r="AE170" s="50">
        <v>5</v>
      </c>
      <c r="AF170" s="51">
        <v>2</v>
      </c>
      <c r="AG170" s="50">
        <v>15</v>
      </c>
      <c r="AH170" s="51">
        <v>0</v>
      </c>
      <c r="AI170" s="50">
        <v>7</v>
      </c>
      <c r="AJ170" s="51">
        <v>5</v>
      </c>
      <c r="AK170" s="50">
        <v>10</v>
      </c>
      <c r="AL170" s="51">
        <v>6</v>
      </c>
      <c r="AM170" s="50">
        <v>7</v>
      </c>
      <c r="AN170" s="51">
        <v>5</v>
      </c>
      <c r="AO170" s="52">
        <v>4</v>
      </c>
      <c r="AP170" s="53">
        <v>6</v>
      </c>
      <c r="AQ170" s="285">
        <v>10</v>
      </c>
      <c r="AR170" s="98">
        <v>7</v>
      </c>
      <c r="AS170" s="56">
        <v>68</v>
      </c>
      <c r="AT170" s="1263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>
        <v>0</v>
      </c>
      <c r="F171" s="56">
        <v>0</v>
      </c>
      <c r="G171" s="50">
        <v>0</v>
      </c>
      <c r="H171" s="56">
        <v>0</v>
      </c>
      <c r="I171" s="50">
        <v>0</v>
      </c>
      <c r="J171" s="56">
        <v>0</v>
      </c>
      <c r="K171" s="50">
        <v>0</v>
      </c>
      <c r="L171" s="51">
        <v>0</v>
      </c>
      <c r="M171" s="50">
        <v>0</v>
      </c>
      <c r="N171" s="51">
        <v>0</v>
      </c>
      <c r="O171" s="50">
        <v>0</v>
      </c>
      <c r="P171" s="51">
        <v>0</v>
      </c>
      <c r="Q171" s="50">
        <v>0</v>
      </c>
      <c r="R171" s="51">
        <v>0</v>
      </c>
      <c r="S171" s="50">
        <v>0</v>
      </c>
      <c r="T171" s="51">
        <v>0</v>
      </c>
      <c r="U171" s="50">
        <v>0</v>
      </c>
      <c r="V171" s="51">
        <v>0</v>
      </c>
      <c r="W171" s="50">
        <v>0</v>
      </c>
      <c r="X171" s="51">
        <v>0</v>
      </c>
      <c r="Y171" s="50">
        <v>0</v>
      </c>
      <c r="Z171" s="51">
        <v>0</v>
      </c>
      <c r="AA171" s="50">
        <v>0</v>
      </c>
      <c r="AB171" s="56">
        <v>0</v>
      </c>
      <c r="AC171" s="50">
        <v>0</v>
      </c>
      <c r="AD171" s="56">
        <v>0</v>
      </c>
      <c r="AE171" s="50">
        <v>0</v>
      </c>
      <c r="AF171" s="51">
        <v>0</v>
      </c>
      <c r="AG171" s="50">
        <v>0</v>
      </c>
      <c r="AH171" s="51">
        <v>0</v>
      </c>
      <c r="AI171" s="50">
        <v>0</v>
      </c>
      <c r="AJ171" s="51">
        <v>0</v>
      </c>
      <c r="AK171" s="50">
        <v>0</v>
      </c>
      <c r="AL171" s="51">
        <v>0</v>
      </c>
      <c r="AM171" s="50">
        <v>0</v>
      </c>
      <c r="AN171" s="51">
        <v>0</v>
      </c>
      <c r="AO171" s="52">
        <v>0</v>
      </c>
      <c r="AP171" s="53">
        <v>0</v>
      </c>
      <c r="AQ171" s="285">
        <v>0</v>
      </c>
      <c r="AR171" s="98">
        <v>0</v>
      </c>
      <c r="AS171" s="56">
        <v>0</v>
      </c>
      <c r="AT171" s="1263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0</v>
      </c>
      <c r="C172" s="283">
        <f t="shared" si="15"/>
        <v>0</v>
      </c>
      <c r="D172" s="284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5">
        <v>0</v>
      </c>
      <c r="AR172" s="98">
        <v>0</v>
      </c>
      <c r="AS172" s="56">
        <v>0</v>
      </c>
      <c r="AT172" s="1263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1</v>
      </c>
      <c r="C173" s="283">
        <f t="shared" si="15"/>
        <v>1</v>
      </c>
      <c r="D173" s="284">
        <f t="shared" si="16"/>
        <v>0</v>
      </c>
      <c r="E173" s="50">
        <v>1</v>
      </c>
      <c r="F173" s="56">
        <v>0</v>
      </c>
      <c r="G173" s="50">
        <v>0</v>
      </c>
      <c r="H173" s="56">
        <v>0</v>
      </c>
      <c r="I173" s="50">
        <v>0</v>
      </c>
      <c r="J173" s="56">
        <v>0</v>
      </c>
      <c r="K173" s="50">
        <v>0</v>
      </c>
      <c r="L173" s="51">
        <v>0</v>
      </c>
      <c r="M173" s="50">
        <v>0</v>
      </c>
      <c r="N173" s="51">
        <v>0</v>
      </c>
      <c r="O173" s="50">
        <v>0</v>
      </c>
      <c r="P173" s="51">
        <v>0</v>
      </c>
      <c r="Q173" s="50">
        <v>0</v>
      </c>
      <c r="R173" s="51">
        <v>0</v>
      </c>
      <c r="S173" s="50">
        <v>0</v>
      </c>
      <c r="T173" s="51">
        <v>0</v>
      </c>
      <c r="U173" s="50">
        <v>0</v>
      </c>
      <c r="V173" s="51">
        <v>0</v>
      </c>
      <c r="W173" s="50">
        <v>0</v>
      </c>
      <c r="X173" s="51">
        <v>0</v>
      </c>
      <c r="Y173" s="50">
        <v>0</v>
      </c>
      <c r="Z173" s="51">
        <v>0</v>
      </c>
      <c r="AA173" s="50">
        <v>0</v>
      </c>
      <c r="AB173" s="56">
        <v>0</v>
      </c>
      <c r="AC173" s="50">
        <v>0</v>
      </c>
      <c r="AD173" s="56">
        <v>0</v>
      </c>
      <c r="AE173" s="50">
        <v>0</v>
      </c>
      <c r="AF173" s="51">
        <v>0</v>
      </c>
      <c r="AG173" s="50">
        <v>0</v>
      </c>
      <c r="AH173" s="51">
        <v>0</v>
      </c>
      <c r="AI173" s="50">
        <v>0</v>
      </c>
      <c r="AJ173" s="51">
        <v>0</v>
      </c>
      <c r="AK173" s="50">
        <v>0</v>
      </c>
      <c r="AL173" s="51">
        <v>0</v>
      </c>
      <c r="AM173" s="50">
        <v>0</v>
      </c>
      <c r="AN173" s="51">
        <v>0</v>
      </c>
      <c r="AO173" s="52">
        <v>0</v>
      </c>
      <c r="AP173" s="53">
        <v>0</v>
      </c>
      <c r="AQ173" s="285">
        <v>0</v>
      </c>
      <c r="AR173" s="98">
        <v>1</v>
      </c>
      <c r="AS173" s="56">
        <v>0</v>
      </c>
      <c r="AT173" s="1263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7</v>
      </c>
      <c r="C174" s="283">
        <f t="shared" si="15"/>
        <v>4</v>
      </c>
      <c r="D174" s="284">
        <f t="shared" si="16"/>
        <v>3</v>
      </c>
      <c r="E174" s="50">
        <v>0</v>
      </c>
      <c r="F174" s="56">
        <v>0</v>
      </c>
      <c r="G174" s="50">
        <v>0</v>
      </c>
      <c r="H174" s="56">
        <v>0</v>
      </c>
      <c r="I174" s="50">
        <v>0</v>
      </c>
      <c r="J174" s="56">
        <v>0</v>
      </c>
      <c r="K174" s="50">
        <v>0</v>
      </c>
      <c r="L174" s="51">
        <v>0</v>
      </c>
      <c r="M174" s="50">
        <v>0</v>
      </c>
      <c r="N174" s="51">
        <v>0</v>
      </c>
      <c r="O174" s="50">
        <v>0</v>
      </c>
      <c r="P174" s="51">
        <v>0</v>
      </c>
      <c r="Q174" s="50">
        <v>0</v>
      </c>
      <c r="R174" s="51">
        <v>0</v>
      </c>
      <c r="S174" s="50">
        <v>4</v>
      </c>
      <c r="T174" s="51">
        <v>0</v>
      </c>
      <c r="U174" s="50">
        <v>0</v>
      </c>
      <c r="V174" s="51">
        <v>0</v>
      </c>
      <c r="W174" s="50">
        <v>0</v>
      </c>
      <c r="X174" s="51">
        <v>0</v>
      </c>
      <c r="Y174" s="50">
        <v>0</v>
      </c>
      <c r="Z174" s="51">
        <v>0</v>
      </c>
      <c r="AA174" s="50">
        <v>0</v>
      </c>
      <c r="AB174" s="56">
        <v>0</v>
      </c>
      <c r="AC174" s="50">
        <v>0</v>
      </c>
      <c r="AD174" s="56">
        <v>0</v>
      </c>
      <c r="AE174" s="50">
        <v>0</v>
      </c>
      <c r="AF174" s="51">
        <v>0</v>
      </c>
      <c r="AG174" s="50">
        <v>0</v>
      </c>
      <c r="AH174" s="51">
        <v>0</v>
      </c>
      <c r="AI174" s="50">
        <v>0</v>
      </c>
      <c r="AJ174" s="51">
        <v>0</v>
      </c>
      <c r="AK174" s="50">
        <v>0</v>
      </c>
      <c r="AL174" s="51">
        <v>3</v>
      </c>
      <c r="AM174" s="50">
        <v>0</v>
      </c>
      <c r="AN174" s="51">
        <v>0</v>
      </c>
      <c r="AO174" s="52">
        <v>0</v>
      </c>
      <c r="AP174" s="53">
        <v>0</v>
      </c>
      <c r="AQ174" s="285">
        <v>0</v>
      </c>
      <c r="AR174" s="98">
        <v>2</v>
      </c>
      <c r="AS174" s="56">
        <v>5</v>
      </c>
      <c r="AT174" s="1263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1263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1263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1263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69</v>
      </c>
      <c r="C178" s="283">
        <f t="shared" si="15"/>
        <v>30</v>
      </c>
      <c r="D178" s="284">
        <f t="shared" si="16"/>
        <v>39</v>
      </c>
      <c r="E178" s="50">
        <v>0</v>
      </c>
      <c r="F178" s="56">
        <v>0</v>
      </c>
      <c r="G178" s="50">
        <v>0</v>
      </c>
      <c r="H178" s="56">
        <v>0</v>
      </c>
      <c r="I178" s="50">
        <v>1</v>
      </c>
      <c r="J178" s="56">
        <v>0</v>
      </c>
      <c r="K178" s="50">
        <v>1</v>
      </c>
      <c r="L178" s="51">
        <v>1</v>
      </c>
      <c r="M178" s="50">
        <v>4</v>
      </c>
      <c r="N178" s="51">
        <v>1</v>
      </c>
      <c r="O178" s="50">
        <v>1</v>
      </c>
      <c r="P178" s="51">
        <v>1</v>
      </c>
      <c r="Q178" s="50">
        <v>2</v>
      </c>
      <c r="R178" s="51">
        <v>0</v>
      </c>
      <c r="S178" s="50">
        <v>1</v>
      </c>
      <c r="T178" s="51">
        <v>1</v>
      </c>
      <c r="U178" s="50">
        <v>0</v>
      </c>
      <c r="V178" s="51">
        <v>0</v>
      </c>
      <c r="W178" s="50">
        <v>1</v>
      </c>
      <c r="X178" s="51">
        <v>5</v>
      </c>
      <c r="Y178" s="50">
        <v>0</v>
      </c>
      <c r="Z178" s="51">
        <v>3</v>
      </c>
      <c r="AA178" s="50">
        <v>0</v>
      </c>
      <c r="AB178" s="56">
        <v>1</v>
      </c>
      <c r="AC178" s="50">
        <v>6</v>
      </c>
      <c r="AD178" s="56">
        <v>3</v>
      </c>
      <c r="AE178" s="50">
        <v>3</v>
      </c>
      <c r="AF178" s="51">
        <v>3</v>
      </c>
      <c r="AG178" s="50">
        <v>1</v>
      </c>
      <c r="AH178" s="51">
        <v>0</v>
      </c>
      <c r="AI178" s="50">
        <v>3</v>
      </c>
      <c r="AJ178" s="51">
        <v>2</v>
      </c>
      <c r="AK178" s="50">
        <v>0</v>
      </c>
      <c r="AL178" s="51">
        <v>3</v>
      </c>
      <c r="AM178" s="50">
        <v>4</v>
      </c>
      <c r="AN178" s="51">
        <v>6</v>
      </c>
      <c r="AO178" s="52">
        <v>2</v>
      </c>
      <c r="AP178" s="53">
        <v>9</v>
      </c>
      <c r="AQ178" s="285">
        <v>38</v>
      </c>
      <c r="AR178" s="98">
        <v>3</v>
      </c>
      <c r="AS178" s="56">
        <v>28</v>
      </c>
      <c r="AT178" s="1263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0</v>
      </c>
      <c r="C179" s="283">
        <f t="shared" si="15"/>
        <v>0</v>
      </c>
      <c r="D179" s="284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5">
        <v>0</v>
      </c>
      <c r="AR179" s="98">
        <v>0</v>
      </c>
      <c r="AS179" s="56">
        <v>0</v>
      </c>
      <c r="AT179" s="1263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4</v>
      </c>
      <c r="C180" s="283">
        <f t="shared" si="15"/>
        <v>1</v>
      </c>
      <c r="D180" s="284">
        <f t="shared" si="16"/>
        <v>3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1</v>
      </c>
      <c r="AG180" s="50">
        <v>0</v>
      </c>
      <c r="AH180" s="51">
        <v>0</v>
      </c>
      <c r="AI180" s="50">
        <v>0</v>
      </c>
      <c r="AJ180" s="51">
        <v>0</v>
      </c>
      <c r="AK180" s="50">
        <v>1</v>
      </c>
      <c r="AL180" s="51">
        <v>0</v>
      </c>
      <c r="AM180" s="50">
        <v>0</v>
      </c>
      <c r="AN180" s="51">
        <v>2</v>
      </c>
      <c r="AO180" s="52">
        <v>0</v>
      </c>
      <c r="AP180" s="53">
        <v>0</v>
      </c>
      <c r="AQ180" s="285">
        <v>1</v>
      </c>
      <c r="AR180" s="98">
        <v>0</v>
      </c>
      <c r="AS180" s="56">
        <v>3</v>
      </c>
      <c r="AT180" s="1263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21</v>
      </c>
      <c r="C181" s="283">
        <f t="shared" si="15"/>
        <v>11</v>
      </c>
      <c r="D181" s="284">
        <f t="shared" si="16"/>
        <v>10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1</v>
      </c>
      <c r="AD181" s="56">
        <v>1</v>
      </c>
      <c r="AE181" s="50">
        <v>1</v>
      </c>
      <c r="AF181" s="51">
        <v>0</v>
      </c>
      <c r="AG181" s="50">
        <v>1</v>
      </c>
      <c r="AH181" s="51">
        <v>0</v>
      </c>
      <c r="AI181" s="50">
        <v>1</v>
      </c>
      <c r="AJ181" s="51">
        <v>3</v>
      </c>
      <c r="AK181" s="50">
        <v>4</v>
      </c>
      <c r="AL181" s="51">
        <v>3</v>
      </c>
      <c r="AM181" s="50">
        <v>0</v>
      </c>
      <c r="AN181" s="51">
        <v>1</v>
      </c>
      <c r="AO181" s="52">
        <v>3</v>
      </c>
      <c r="AP181" s="53">
        <v>2</v>
      </c>
      <c r="AQ181" s="285">
        <v>0</v>
      </c>
      <c r="AR181" s="98">
        <v>7</v>
      </c>
      <c r="AS181" s="56">
        <v>14</v>
      </c>
      <c r="AT181" s="1263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209</v>
      </c>
      <c r="C182" s="283">
        <f t="shared" si="15"/>
        <v>101</v>
      </c>
      <c r="D182" s="284">
        <f t="shared" si="16"/>
        <v>108</v>
      </c>
      <c r="E182" s="50">
        <v>8</v>
      </c>
      <c r="F182" s="56">
        <v>6</v>
      </c>
      <c r="G182" s="50">
        <v>0</v>
      </c>
      <c r="H182" s="56">
        <v>5</v>
      </c>
      <c r="I182" s="50">
        <v>1</v>
      </c>
      <c r="J182" s="56">
        <v>0</v>
      </c>
      <c r="K182" s="50">
        <v>1</v>
      </c>
      <c r="L182" s="51">
        <v>1</v>
      </c>
      <c r="M182" s="50">
        <v>0</v>
      </c>
      <c r="N182" s="51">
        <v>0</v>
      </c>
      <c r="O182" s="50">
        <v>1</v>
      </c>
      <c r="P182" s="51">
        <v>4</v>
      </c>
      <c r="Q182" s="50">
        <v>5</v>
      </c>
      <c r="R182" s="51">
        <v>2</v>
      </c>
      <c r="S182" s="50">
        <v>1</v>
      </c>
      <c r="T182" s="51">
        <v>3</v>
      </c>
      <c r="U182" s="50">
        <v>6</v>
      </c>
      <c r="V182" s="51">
        <v>8</v>
      </c>
      <c r="W182" s="50">
        <v>3</v>
      </c>
      <c r="X182" s="51">
        <v>1</v>
      </c>
      <c r="Y182" s="50">
        <v>4</v>
      </c>
      <c r="Z182" s="51">
        <v>5</v>
      </c>
      <c r="AA182" s="50">
        <v>0</v>
      </c>
      <c r="AB182" s="56">
        <v>3</v>
      </c>
      <c r="AC182" s="50">
        <v>3</v>
      </c>
      <c r="AD182" s="56">
        <v>6</v>
      </c>
      <c r="AE182" s="50">
        <v>7</v>
      </c>
      <c r="AF182" s="51">
        <v>10</v>
      </c>
      <c r="AG182" s="50">
        <v>12</v>
      </c>
      <c r="AH182" s="51">
        <v>10</v>
      </c>
      <c r="AI182" s="50">
        <v>26</v>
      </c>
      <c r="AJ182" s="51">
        <v>14</v>
      </c>
      <c r="AK182" s="50">
        <v>7</v>
      </c>
      <c r="AL182" s="51">
        <v>12</v>
      </c>
      <c r="AM182" s="50">
        <v>9</v>
      </c>
      <c r="AN182" s="51">
        <v>5</v>
      </c>
      <c r="AO182" s="52">
        <v>7</v>
      </c>
      <c r="AP182" s="53">
        <v>13</v>
      </c>
      <c r="AQ182" s="285">
        <v>36</v>
      </c>
      <c r="AR182" s="98">
        <v>94</v>
      </c>
      <c r="AS182" s="56">
        <v>79</v>
      </c>
      <c r="AT182" s="1263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3</v>
      </c>
      <c r="C183" s="283">
        <f t="shared" si="15"/>
        <v>1</v>
      </c>
      <c r="D183" s="284">
        <f t="shared" si="16"/>
        <v>2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1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1</v>
      </c>
      <c r="AK183" s="50">
        <v>0</v>
      </c>
      <c r="AL183" s="51">
        <v>0</v>
      </c>
      <c r="AM183" s="50">
        <v>0</v>
      </c>
      <c r="AN183" s="51">
        <v>0</v>
      </c>
      <c r="AO183" s="52">
        <v>1</v>
      </c>
      <c r="AP183" s="53">
        <v>0</v>
      </c>
      <c r="AQ183" s="285">
        <v>1</v>
      </c>
      <c r="AR183" s="98">
        <v>1</v>
      </c>
      <c r="AS183" s="56">
        <v>1</v>
      </c>
      <c r="AT183" s="1263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2</v>
      </c>
      <c r="C184" s="283">
        <f t="shared" si="15"/>
        <v>1</v>
      </c>
      <c r="D184" s="284">
        <f t="shared" si="16"/>
        <v>1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1</v>
      </c>
      <c r="AD184" s="56">
        <v>1</v>
      </c>
      <c r="AE184" s="50">
        <v>0</v>
      </c>
      <c r="AF184" s="51">
        <v>0</v>
      </c>
      <c r="AG184" s="50">
        <v>0</v>
      </c>
      <c r="AH184" s="51">
        <v>0</v>
      </c>
      <c r="AI184" s="50">
        <v>0</v>
      </c>
      <c r="AJ184" s="51">
        <v>0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5">
        <v>1</v>
      </c>
      <c r="AR184" s="98">
        <v>0</v>
      </c>
      <c r="AS184" s="56">
        <v>1</v>
      </c>
      <c r="AT184" s="1263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0</v>
      </c>
      <c r="C185" s="283">
        <f t="shared" si="15"/>
        <v>0</v>
      </c>
      <c r="D185" s="284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5"/>
      <c r="AR185" s="98"/>
      <c r="AS185" s="56"/>
      <c r="AT185" s="1263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12</v>
      </c>
      <c r="C186" s="287">
        <f t="shared" si="15"/>
        <v>6</v>
      </c>
      <c r="D186" s="288">
        <f t="shared" si="16"/>
        <v>6</v>
      </c>
      <c r="E186" s="50">
        <v>0</v>
      </c>
      <c r="F186" s="56">
        <v>0</v>
      </c>
      <c r="G186" s="50">
        <v>0</v>
      </c>
      <c r="H186" s="56">
        <v>0</v>
      </c>
      <c r="I186" s="50">
        <v>0</v>
      </c>
      <c r="J186" s="56">
        <v>0</v>
      </c>
      <c r="K186" s="50">
        <v>0</v>
      </c>
      <c r="L186" s="51">
        <v>0</v>
      </c>
      <c r="M186" s="50">
        <v>0</v>
      </c>
      <c r="N186" s="51">
        <v>0</v>
      </c>
      <c r="O186" s="50">
        <v>0</v>
      </c>
      <c r="P186" s="51">
        <v>0</v>
      </c>
      <c r="Q186" s="50">
        <v>0</v>
      </c>
      <c r="R186" s="51">
        <v>0</v>
      </c>
      <c r="S186" s="50">
        <v>0</v>
      </c>
      <c r="T186" s="51">
        <v>0</v>
      </c>
      <c r="U186" s="50">
        <v>0</v>
      </c>
      <c r="V186" s="51">
        <v>0</v>
      </c>
      <c r="W186" s="50">
        <v>0</v>
      </c>
      <c r="X186" s="51">
        <v>1</v>
      </c>
      <c r="Y186" s="50">
        <v>0</v>
      </c>
      <c r="Z186" s="51">
        <v>0</v>
      </c>
      <c r="AA186" s="50">
        <v>1</v>
      </c>
      <c r="AB186" s="56">
        <v>0</v>
      </c>
      <c r="AC186" s="50">
        <v>1</v>
      </c>
      <c r="AD186" s="56">
        <v>1</v>
      </c>
      <c r="AE186" s="50">
        <v>1</v>
      </c>
      <c r="AF186" s="51">
        <v>0</v>
      </c>
      <c r="AG186" s="50">
        <v>0</v>
      </c>
      <c r="AH186" s="51">
        <v>1</v>
      </c>
      <c r="AI186" s="50">
        <v>2</v>
      </c>
      <c r="AJ186" s="51">
        <v>1</v>
      </c>
      <c r="AK186" s="50">
        <v>1</v>
      </c>
      <c r="AL186" s="51">
        <v>1</v>
      </c>
      <c r="AM186" s="50">
        <v>0</v>
      </c>
      <c r="AN186" s="51">
        <v>0</v>
      </c>
      <c r="AO186" s="52">
        <v>0</v>
      </c>
      <c r="AP186" s="53">
        <v>1</v>
      </c>
      <c r="AQ186" s="285">
        <v>10</v>
      </c>
      <c r="AR186" s="98">
        <v>0</v>
      </c>
      <c r="AS186" s="56">
        <v>2</v>
      </c>
      <c r="AT186" s="1263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1</v>
      </c>
      <c r="C187" s="287">
        <f t="shared" si="15"/>
        <v>1</v>
      </c>
      <c r="D187" s="287">
        <f t="shared" si="16"/>
        <v>0</v>
      </c>
      <c r="E187" s="50">
        <v>0</v>
      </c>
      <c r="F187" s="56">
        <v>0</v>
      </c>
      <c r="G187" s="50">
        <v>1</v>
      </c>
      <c r="H187" s="56">
        <v>0</v>
      </c>
      <c r="I187" s="50">
        <v>0</v>
      </c>
      <c r="J187" s="56">
        <v>0</v>
      </c>
      <c r="K187" s="50">
        <v>0</v>
      </c>
      <c r="L187" s="51">
        <v>0</v>
      </c>
      <c r="M187" s="50">
        <v>0</v>
      </c>
      <c r="N187" s="51">
        <v>0</v>
      </c>
      <c r="O187" s="50">
        <v>0</v>
      </c>
      <c r="P187" s="51">
        <v>0</v>
      </c>
      <c r="Q187" s="50">
        <v>0</v>
      </c>
      <c r="R187" s="51">
        <v>0</v>
      </c>
      <c r="S187" s="50">
        <v>0</v>
      </c>
      <c r="T187" s="51">
        <v>0</v>
      </c>
      <c r="U187" s="50">
        <v>0</v>
      </c>
      <c r="V187" s="51">
        <v>0</v>
      </c>
      <c r="W187" s="50">
        <v>0</v>
      </c>
      <c r="X187" s="51">
        <v>0</v>
      </c>
      <c r="Y187" s="50">
        <v>0</v>
      </c>
      <c r="Z187" s="51">
        <v>0</v>
      </c>
      <c r="AA187" s="50">
        <v>0</v>
      </c>
      <c r="AB187" s="56">
        <v>0</v>
      </c>
      <c r="AC187" s="50">
        <v>0</v>
      </c>
      <c r="AD187" s="56">
        <v>0</v>
      </c>
      <c r="AE187" s="50">
        <v>0</v>
      </c>
      <c r="AF187" s="51">
        <v>0</v>
      </c>
      <c r="AG187" s="50">
        <v>0</v>
      </c>
      <c r="AH187" s="51">
        <v>0</v>
      </c>
      <c r="AI187" s="50">
        <v>0</v>
      </c>
      <c r="AJ187" s="51">
        <v>0</v>
      </c>
      <c r="AK187" s="50">
        <v>0</v>
      </c>
      <c r="AL187" s="51">
        <v>0</v>
      </c>
      <c r="AM187" s="50">
        <v>0</v>
      </c>
      <c r="AN187" s="51">
        <v>0</v>
      </c>
      <c r="AO187" s="52">
        <v>0</v>
      </c>
      <c r="AP187" s="53">
        <v>0</v>
      </c>
      <c r="AQ187" s="285">
        <v>0</v>
      </c>
      <c r="AR187" s="98">
        <v>1</v>
      </c>
      <c r="AS187" s="56">
        <v>0</v>
      </c>
      <c r="AT187" s="1263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11</v>
      </c>
      <c r="C188" s="287">
        <f t="shared" si="15"/>
        <v>5</v>
      </c>
      <c r="D188" s="287">
        <f t="shared" si="16"/>
        <v>6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1</v>
      </c>
      <c r="AA188" s="50">
        <v>0</v>
      </c>
      <c r="AB188" s="56">
        <v>0</v>
      </c>
      <c r="AC188" s="50">
        <v>0</v>
      </c>
      <c r="AD188" s="56">
        <v>1</v>
      </c>
      <c r="AE188" s="50">
        <v>0</v>
      </c>
      <c r="AF188" s="51">
        <v>1</v>
      </c>
      <c r="AG188" s="50">
        <v>1</v>
      </c>
      <c r="AH188" s="51">
        <v>0</v>
      </c>
      <c r="AI188" s="50">
        <v>2</v>
      </c>
      <c r="AJ188" s="51">
        <v>1</v>
      </c>
      <c r="AK188" s="50">
        <v>0</v>
      </c>
      <c r="AL188" s="51">
        <v>0</v>
      </c>
      <c r="AM188" s="50">
        <v>2</v>
      </c>
      <c r="AN188" s="51">
        <v>0</v>
      </c>
      <c r="AO188" s="52">
        <v>0</v>
      </c>
      <c r="AP188" s="53">
        <v>2</v>
      </c>
      <c r="AQ188" s="285">
        <v>3</v>
      </c>
      <c r="AR188" s="98">
        <v>0</v>
      </c>
      <c r="AS188" s="56">
        <v>8</v>
      </c>
      <c r="AT188" s="1263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1</v>
      </c>
      <c r="C189" s="287">
        <f t="shared" si="15"/>
        <v>0</v>
      </c>
      <c r="D189" s="287">
        <f t="shared" si="16"/>
        <v>1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0</v>
      </c>
      <c r="AO189" s="52">
        <v>0</v>
      </c>
      <c r="AP189" s="53">
        <v>1</v>
      </c>
      <c r="AQ189" s="285">
        <v>1</v>
      </c>
      <c r="AR189" s="98">
        <v>0</v>
      </c>
      <c r="AS189" s="56">
        <v>0</v>
      </c>
      <c r="AT189" s="1263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1</v>
      </c>
      <c r="C190" s="287">
        <f t="shared" si="15"/>
        <v>0</v>
      </c>
      <c r="D190" s="290">
        <f t="shared" si="16"/>
        <v>1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0</v>
      </c>
      <c r="AG190" s="50">
        <v>0</v>
      </c>
      <c r="AH190" s="51">
        <v>1</v>
      </c>
      <c r="AI190" s="50">
        <v>0</v>
      </c>
      <c r="AJ190" s="51">
        <v>0</v>
      </c>
      <c r="AK190" s="50">
        <v>0</v>
      </c>
      <c r="AL190" s="51">
        <v>0</v>
      </c>
      <c r="AM190" s="50">
        <v>0</v>
      </c>
      <c r="AN190" s="51">
        <v>0</v>
      </c>
      <c r="AO190" s="52">
        <v>0</v>
      </c>
      <c r="AP190" s="53">
        <v>0</v>
      </c>
      <c r="AQ190" s="285">
        <v>1</v>
      </c>
      <c r="AR190" s="98">
        <v>0</v>
      </c>
      <c r="AS190" s="56">
        <v>0</v>
      </c>
      <c r="AT190" s="1263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1263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148</v>
      </c>
      <c r="C192" s="291">
        <f t="shared" si="15"/>
        <v>75</v>
      </c>
      <c r="D192" s="292">
        <f t="shared" si="16"/>
        <v>73</v>
      </c>
      <c r="E192" s="50">
        <v>3</v>
      </c>
      <c r="F192" s="56">
        <v>1</v>
      </c>
      <c r="G192" s="50">
        <v>1</v>
      </c>
      <c r="H192" s="56">
        <v>1</v>
      </c>
      <c r="I192" s="50">
        <v>0</v>
      </c>
      <c r="J192" s="56">
        <v>1</v>
      </c>
      <c r="K192" s="50">
        <v>0</v>
      </c>
      <c r="L192" s="51">
        <v>0</v>
      </c>
      <c r="M192" s="50">
        <v>0</v>
      </c>
      <c r="N192" s="51">
        <v>0</v>
      </c>
      <c r="O192" s="50">
        <v>1</v>
      </c>
      <c r="P192" s="51">
        <v>2</v>
      </c>
      <c r="Q192" s="50">
        <v>1</v>
      </c>
      <c r="R192" s="51">
        <v>5</v>
      </c>
      <c r="S192" s="50">
        <v>0</v>
      </c>
      <c r="T192" s="51">
        <v>3</v>
      </c>
      <c r="U192" s="50">
        <v>1</v>
      </c>
      <c r="V192" s="51">
        <v>9</v>
      </c>
      <c r="W192" s="50">
        <v>4</v>
      </c>
      <c r="X192" s="51">
        <v>0</v>
      </c>
      <c r="Y192" s="50">
        <v>0</v>
      </c>
      <c r="Z192" s="51">
        <v>8</v>
      </c>
      <c r="AA192" s="50">
        <v>0</v>
      </c>
      <c r="AB192" s="56">
        <v>0</v>
      </c>
      <c r="AC192" s="50">
        <v>8</v>
      </c>
      <c r="AD192" s="56">
        <v>2</v>
      </c>
      <c r="AE192" s="50">
        <v>6</v>
      </c>
      <c r="AF192" s="51">
        <v>2</v>
      </c>
      <c r="AG192" s="50">
        <v>2</v>
      </c>
      <c r="AH192" s="51">
        <v>5</v>
      </c>
      <c r="AI192" s="50">
        <v>8</v>
      </c>
      <c r="AJ192" s="51">
        <v>13</v>
      </c>
      <c r="AK192" s="50">
        <v>16</v>
      </c>
      <c r="AL192" s="51">
        <v>7</v>
      </c>
      <c r="AM192" s="50">
        <v>11</v>
      </c>
      <c r="AN192" s="51">
        <v>7</v>
      </c>
      <c r="AO192" s="52">
        <v>13</v>
      </c>
      <c r="AP192" s="53">
        <v>7</v>
      </c>
      <c r="AQ192" s="285">
        <v>36</v>
      </c>
      <c r="AR192" s="98">
        <v>55</v>
      </c>
      <c r="AS192" s="56">
        <v>57</v>
      </c>
      <c r="AT192" s="1263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162" t="s">
        <v>43</v>
      </c>
      <c r="B193" s="1149">
        <f t="shared" ref="B193:AS193" si="21">SUM(B194:B198)</f>
        <v>168</v>
      </c>
      <c r="C193" s="1150">
        <f t="shared" si="21"/>
        <v>85</v>
      </c>
      <c r="D193" s="1151">
        <f t="shared" si="21"/>
        <v>83</v>
      </c>
      <c r="E193" s="1163">
        <f>SUM(E194:E198)</f>
        <v>5</v>
      </c>
      <c r="F193" s="1164">
        <f t="shared" si="21"/>
        <v>0</v>
      </c>
      <c r="G193" s="1165">
        <f t="shared" si="21"/>
        <v>0</v>
      </c>
      <c r="H193" s="1166">
        <f t="shared" si="21"/>
        <v>2</v>
      </c>
      <c r="I193" s="1167">
        <f t="shared" si="21"/>
        <v>1</v>
      </c>
      <c r="J193" s="1166">
        <f t="shared" si="21"/>
        <v>0</v>
      </c>
      <c r="K193" s="1167">
        <f t="shared" si="21"/>
        <v>1</v>
      </c>
      <c r="L193" s="1166">
        <f t="shared" si="21"/>
        <v>0</v>
      </c>
      <c r="M193" s="1167">
        <f t="shared" si="21"/>
        <v>0</v>
      </c>
      <c r="N193" s="1166">
        <f t="shared" si="21"/>
        <v>0</v>
      </c>
      <c r="O193" s="1167">
        <f t="shared" si="21"/>
        <v>2</v>
      </c>
      <c r="P193" s="1166">
        <f t="shared" si="21"/>
        <v>2</v>
      </c>
      <c r="Q193" s="1167">
        <f t="shared" si="21"/>
        <v>4</v>
      </c>
      <c r="R193" s="1166">
        <f t="shared" si="21"/>
        <v>0</v>
      </c>
      <c r="S193" s="1167">
        <f t="shared" si="21"/>
        <v>4</v>
      </c>
      <c r="T193" s="1166">
        <f t="shared" si="21"/>
        <v>2</v>
      </c>
      <c r="U193" s="1167">
        <f t="shared" si="21"/>
        <v>3</v>
      </c>
      <c r="V193" s="1166">
        <f t="shared" si="21"/>
        <v>3</v>
      </c>
      <c r="W193" s="1167">
        <f t="shared" si="21"/>
        <v>1</v>
      </c>
      <c r="X193" s="1166">
        <f t="shared" si="21"/>
        <v>3</v>
      </c>
      <c r="Y193" s="1167">
        <f t="shared" si="21"/>
        <v>0</v>
      </c>
      <c r="Z193" s="1166">
        <f t="shared" si="21"/>
        <v>3</v>
      </c>
      <c r="AA193" s="1167">
        <f t="shared" si="21"/>
        <v>7</v>
      </c>
      <c r="AB193" s="1166">
        <f t="shared" si="21"/>
        <v>3</v>
      </c>
      <c r="AC193" s="1167">
        <f t="shared" si="21"/>
        <v>1</v>
      </c>
      <c r="AD193" s="1166">
        <f t="shared" si="21"/>
        <v>7</v>
      </c>
      <c r="AE193" s="1167">
        <f t="shared" si="21"/>
        <v>6</v>
      </c>
      <c r="AF193" s="1166">
        <f t="shared" si="21"/>
        <v>8</v>
      </c>
      <c r="AG193" s="1167">
        <f t="shared" si="21"/>
        <v>10</v>
      </c>
      <c r="AH193" s="1166">
        <f t="shared" si="21"/>
        <v>7</v>
      </c>
      <c r="AI193" s="1167">
        <f t="shared" si="21"/>
        <v>11</v>
      </c>
      <c r="AJ193" s="1166">
        <f t="shared" si="21"/>
        <v>14</v>
      </c>
      <c r="AK193" s="1167">
        <f t="shared" si="21"/>
        <v>4</v>
      </c>
      <c r="AL193" s="1166">
        <f t="shared" si="21"/>
        <v>7</v>
      </c>
      <c r="AM193" s="1167">
        <f t="shared" si="21"/>
        <v>14</v>
      </c>
      <c r="AN193" s="1166">
        <f t="shared" si="21"/>
        <v>4</v>
      </c>
      <c r="AO193" s="1163">
        <f t="shared" si="21"/>
        <v>11</v>
      </c>
      <c r="AP193" s="1168">
        <f t="shared" si="21"/>
        <v>18</v>
      </c>
      <c r="AQ193" s="1165">
        <f t="shared" si="21"/>
        <v>50</v>
      </c>
      <c r="AR193" s="1169">
        <f t="shared" si="21"/>
        <v>12</v>
      </c>
      <c r="AS193" s="1164">
        <f t="shared" si="21"/>
        <v>106</v>
      </c>
      <c r="AT193" s="1263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1037">
        <f>SUM(C194+D194)</f>
        <v>154</v>
      </c>
      <c r="C194" s="297">
        <f t="shared" ref="C194:D198" si="22">SUM(E194+G194+I194+K194+M194+O194+Q194+S194+U194+W194+Y194+AA194+AC194+AE194+AG194+AI194+AK194+AM194+AO194)</f>
        <v>82</v>
      </c>
      <c r="D194" s="292">
        <f t="shared" si="22"/>
        <v>72</v>
      </c>
      <c r="E194" s="1024">
        <v>5</v>
      </c>
      <c r="F194" s="38">
        <v>0</v>
      </c>
      <c r="G194" s="1024">
        <v>0</v>
      </c>
      <c r="H194" s="101">
        <v>2</v>
      </c>
      <c r="I194" s="1024">
        <v>1</v>
      </c>
      <c r="J194" s="101">
        <v>0</v>
      </c>
      <c r="K194" s="1024">
        <v>1</v>
      </c>
      <c r="L194" s="101">
        <v>0</v>
      </c>
      <c r="M194" s="1024">
        <v>0</v>
      </c>
      <c r="N194" s="101">
        <v>0</v>
      </c>
      <c r="O194" s="1024">
        <v>2</v>
      </c>
      <c r="P194" s="101">
        <v>1</v>
      </c>
      <c r="Q194" s="1024">
        <v>4</v>
      </c>
      <c r="R194" s="101">
        <v>0</v>
      </c>
      <c r="S194" s="1024">
        <v>4</v>
      </c>
      <c r="T194" s="101">
        <v>1</v>
      </c>
      <c r="U194" s="1024">
        <v>3</v>
      </c>
      <c r="V194" s="101">
        <v>3</v>
      </c>
      <c r="W194" s="1024">
        <v>1</v>
      </c>
      <c r="X194" s="101">
        <v>3</v>
      </c>
      <c r="Y194" s="1024">
        <v>0</v>
      </c>
      <c r="Z194" s="101">
        <v>3</v>
      </c>
      <c r="AA194" s="1024">
        <v>7</v>
      </c>
      <c r="AB194" s="101">
        <v>3</v>
      </c>
      <c r="AC194" s="1024">
        <v>1</v>
      </c>
      <c r="AD194" s="101">
        <v>6</v>
      </c>
      <c r="AE194" s="1024">
        <v>5</v>
      </c>
      <c r="AF194" s="101">
        <v>8</v>
      </c>
      <c r="AG194" s="1024">
        <v>10</v>
      </c>
      <c r="AH194" s="101">
        <v>7</v>
      </c>
      <c r="AI194" s="1024">
        <v>11</v>
      </c>
      <c r="AJ194" s="101">
        <v>11</v>
      </c>
      <c r="AK194" s="1024">
        <v>4</v>
      </c>
      <c r="AL194" s="101">
        <v>6</v>
      </c>
      <c r="AM194" s="1024">
        <v>13</v>
      </c>
      <c r="AN194" s="101">
        <v>3</v>
      </c>
      <c r="AO194" s="1264">
        <v>10</v>
      </c>
      <c r="AP194" s="103">
        <v>15</v>
      </c>
      <c r="AQ194" s="70">
        <v>43</v>
      </c>
      <c r="AR194" s="101">
        <v>10</v>
      </c>
      <c r="AS194" s="101">
        <v>101</v>
      </c>
      <c r="AT194" s="1263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2</v>
      </c>
      <c r="C195" s="283">
        <f t="shared" si="22"/>
        <v>1</v>
      </c>
      <c r="D195" s="284">
        <f t="shared" si="22"/>
        <v>1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1</v>
      </c>
      <c r="AP195" s="53">
        <v>1</v>
      </c>
      <c r="AQ195" s="56">
        <v>0</v>
      </c>
      <c r="AR195" s="51">
        <v>0</v>
      </c>
      <c r="AS195" s="298">
        <v>2</v>
      </c>
      <c r="AT195" s="1263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5</v>
      </c>
      <c r="C196" s="283">
        <f t="shared" si="22"/>
        <v>0</v>
      </c>
      <c r="D196" s="284">
        <f t="shared" si="22"/>
        <v>5</v>
      </c>
      <c r="E196" s="50">
        <v>0</v>
      </c>
      <c r="F196" s="64">
        <v>0</v>
      </c>
      <c r="G196" s="62">
        <v>0</v>
      </c>
      <c r="H196" s="64">
        <v>0</v>
      </c>
      <c r="I196" s="1024">
        <v>0</v>
      </c>
      <c r="J196" s="101">
        <v>0</v>
      </c>
      <c r="K196" s="1024">
        <v>0</v>
      </c>
      <c r="L196" s="101">
        <v>0</v>
      </c>
      <c r="M196" s="1024">
        <v>0</v>
      </c>
      <c r="N196" s="101">
        <v>0</v>
      </c>
      <c r="O196" s="1024">
        <v>0</v>
      </c>
      <c r="P196" s="101">
        <v>0</v>
      </c>
      <c r="Q196" s="1024">
        <v>0</v>
      </c>
      <c r="R196" s="101">
        <v>0</v>
      </c>
      <c r="S196" s="1024">
        <v>0</v>
      </c>
      <c r="T196" s="101">
        <v>1</v>
      </c>
      <c r="U196" s="1024">
        <v>0</v>
      </c>
      <c r="V196" s="101">
        <v>0</v>
      </c>
      <c r="W196" s="1024">
        <v>0</v>
      </c>
      <c r="X196" s="101">
        <v>0</v>
      </c>
      <c r="Y196" s="1024">
        <v>0</v>
      </c>
      <c r="Z196" s="101">
        <v>0</v>
      </c>
      <c r="AA196" s="1024">
        <v>0</v>
      </c>
      <c r="AB196" s="101">
        <v>0</v>
      </c>
      <c r="AC196" s="1024">
        <v>0</v>
      </c>
      <c r="AD196" s="101">
        <v>1</v>
      </c>
      <c r="AE196" s="1024">
        <v>0</v>
      </c>
      <c r="AF196" s="101">
        <v>0</v>
      </c>
      <c r="AG196" s="1024">
        <v>0</v>
      </c>
      <c r="AH196" s="101">
        <v>0</v>
      </c>
      <c r="AI196" s="1024">
        <v>0</v>
      </c>
      <c r="AJ196" s="101">
        <v>1</v>
      </c>
      <c r="AK196" s="1024">
        <v>0</v>
      </c>
      <c r="AL196" s="101">
        <v>0</v>
      </c>
      <c r="AM196" s="1024">
        <v>0</v>
      </c>
      <c r="AN196" s="101">
        <v>0</v>
      </c>
      <c r="AO196" s="1264">
        <v>0</v>
      </c>
      <c r="AP196" s="103">
        <v>2</v>
      </c>
      <c r="AQ196" s="70">
        <v>1</v>
      </c>
      <c r="AR196" s="101">
        <v>1</v>
      </c>
      <c r="AS196" s="101">
        <v>3</v>
      </c>
      <c r="AT196" s="1263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1024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0</v>
      </c>
      <c r="AT197" s="1263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87" t="s">
        <v>66</v>
      </c>
      <c r="B198" s="928">
        <f>SUM(C198+D198)</f>
        <v>7</v>
      </c>
      <c r="C198" s="303">
        <f t="shared" si="22"/>
        <v>2</v>
      </c>
      <c r="D198" s="304">
        <f t="shared" si="22"/>
        <v>5</v>
      </c>
      <c r="E198" s="210">
        <v>0</v>
      </c>
      <c r="F198" s="1275">
        <v>0</v>
      </c>
      <c r="G198" s="793">
        <v>0</v>
      </c>
      <c r="H198" s="1275">
        <v>0</v>
      </c>
      <c r="I198" s="793">
        <v>0</v>
      </c>
      <c r="J198" s="1275">
        <v>0</v>
      </c>
      <c r="K198" s="793">
        <v>0</v>
      </c>
      <c r="L198" s="1275">
        <v>0</v>
      </c>
      <c r="M198" s="793">
        <v>0</v>
      </c>
      <c r="N198" s="1275">
        <v>0</v>
      </c>
      <c r="O198" s="793">
        <v>0</v>
      </c>
      <c r="P198" s="1275">
        <v>1</v>
      </c>
      <c r="Q198" s="793">
        <v>0</v>
      </c>
      <c r="R198" s="1275">
        <v>0</v>
      </c>
      <c r="S198" s="793">
        <v>0</v>
      </c>
      <c r="T198" s="1275">
        <v>0</v>
      </c>
      <c r="U198" s="793">
        <v>0</v>
      </c>
      <c r="V198" s="1275">
        <v>0</v>
      </c>
      <c r="W198" s="793">
        <v>0</v>
      </c>
      <c r="X198" s="1275">
        <v>0</v>
      </c>
      <c r="Y198" s="793">
        <v>0</v>
      </c>
      <c r="Z198" s="1275">
        <v>0</v>
      </c>
      <c r="AA198" s="793">
        <v>0</v>
      </c>
      <c r="AB198" s="1275">
        <v>0</v>
      </c>
      <c r="AC198" s="793">
        <v>0</v>
      </c>
      <c r="AD198" s="1275">
        <v>0</v>
      </c>
      <c r="AE198" s="793">
        <v>1</v>
      </c>
      <c r="AF198" s="1275">
        <v>0</v>
      </c>
      <c r="AG198" s="793">
        <v>0</v>
      </c>
      <c r="AH198" s="1275">
        <v>0</v>
      </c>
      <c r="AI198" s="793">
        <v>0</v>
      </c>
      <c r="AJ198" s="1275">
        <v>2</v>
      </c>
      <c r="AK198" s="793">
        <v>0</v>
      </c>
      <c r="AL198" s="1275">
        <v>1</v>
      </c>
      <c r="AM198" s="793">
        <v>1</v>
      </c>
      <c r="AN198" s="1275">
        <v>1</v>
      </c>
      <c r="AO198" s="479">
        <v>0</v>
      </c>
      <c r="AP198" s="1276">
        <v>0</v>
      </c>
      <c r="AQ198" s="110">
        <v>6</v>
      </c>
      <c r="AR198" s="1275">
        <v>1</v>
      </c>
      <c r="AS198" s="1275">
        <v>0</v>
      </c>
      <c r="AT198" s="1263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800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97"/>
      <c r="B202" s="1172" t="s">
        <v>32</v>
      </c>
      <c r="C202" s="1173" t="s">
        <v>33</v>
      </c>
      <c r="D202" s="1129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1037">
        <f t="shared" ref="B203:B208" si="23">SUM(C203+D203)</f>
        <v>520</v>
      </c>
      <c r="C203" s="50">
        <v>264</v>
      </c>
      <c r="D203" s="56">
        <v>256</v>
      </c>
      <c r="E203" s="1263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56</v>
      </c>
      <c r="C204" s="50">
        <v>34</v>
      </c>
      <c r="D204" s="56">
        <v>22</v>
      </c>
      <c r="E204" s="1263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13</v>
      </c>
      <c r="C205" s="50">
        <v>5</v>
      </c>
      <c r="D205" s="56">
        <v>8</v>
      </c>
      <c r="E205" s="1263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1263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1263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1263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1169">
        <f>SUM(B203:B208)</f>
        <v>589</v>
      </c>
      <c r="C209" s="486">
        <f>SUM(C203:C208)</f>
        <v>303</v>
      </c>
      <c r="D209" s="1277">
        <f>SUM(D203:D208)</f>
        <v>286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172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1134">
        <v>568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56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13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23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485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148" t="s">
        <v>5</v>
      </c>
      <c r="B217" s="250">
        <f>SUM(B212:B216)</f>
        <v>660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172" t="s">
        <v>80</v>
      </c>
      <c r="B219" s="113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2143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160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46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41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148" t="s">
        <v>5</v>
      </c>
      <c r="B224" s="250">
        <f>SUM(B220:B223)</f>
        <v>2390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172" t="s">
        <v>196</v>
      </c>
      <c r="B226" s="113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175" t="s">
        <v>91</v>
      </c>
      <c r="B231" s="113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1134">
        <v>1991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89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1715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17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86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24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89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1197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488">
        <f>SUM(B232:B265)</f>
        <v>5208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740" t="s">
        <v>166</v>
      </c>
      <c r="D269" s="1741"/>
      <c r="E269" s="1741"/>
      <c r="F269" s="1741"/>
      <c r="G269" s="1741"/>
      <c r="H269" s="1741"/>
      <c r="I269" s="1741"/>
      <c r="J269" s="1741"/>
      <c r="K269" s="1741"/>
      <c r="L269" s="1741"/>
      <c r="M269" s="1741"/>
      <c r="N269" s="1741"/>
      <c r="O269" s="1741"/>
      <c r="P269" s="1741"/>
      <c r="Q269" s="1741"/>
      <c r="R269" s="1741"/>
      <c r="S269" s="1741"/>
      <c r="T269" s="1741"/>
      <c r="U269" s="174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96"/>
      <c r="B270" s="1595"/>
      <c r="C270" s="1176" t="s">
        <v>8</v>
      </c>
      <c r="D270" s="1177" t="s">
        <v>9</v>
      </c>
      <c r="E270" s="1178" t="s">
        <v>10</v>
      </c>
      <c r="F270" s="1178" t="s">
        <v>11</v>
      </c>
      <c r="G270" s="1178" t="s">
        <v>12</v>
      </c>
      <c r="H270" s="1177" t="s">
        <v>13</v>
      </c>
      <c r="I270" s="1177" t="s">
        <v>14</v>
      </c>
      <c r="J270" s="1177" t="s">
        <v>15</v>
      </c>
      <c r="K270" s="1177" t="s">
        <v>16</v>
      </c>
      <c r="L270" s="1177" t="s">
        <v>17</v>
      </c>
      <c r="M270" s="1177" t="s">
        <v>18</v>
      </c>
      <c r="N270" s="1177" t="s">
        <v>19</v>
      </c>
      <c r="O270" s="1177" t="s">
        <v>20</v>
      </c>
      <c r="P270" s="1177" t="s">
        <v>21</v>
      </c>
      <c r="Q270" s="1177" t="s">
        <v>22</v>
      </c>
      <c r="R270" s="1177" t="s">
        <v>23</v>
      </c>
      <c r="S270" s="1177" t="s">
        <v>24</v>
      </c>
      <c r="T270" s="1177" t="s">
        <v>25</v>
      </c>
      <c r="U270" s="1179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1180"/>
      <c r="C271" s="1176"/>
      <c r="D271" s="1177"/>
      <c r="E271" s="1177"/>
      <c r="F271" s="1177"/>
      <c r="G271" s="1177"/>
      <c r="H271" s="1177"/>
      <c r="I271" s="1177"/>
      <c r="J271" s="1177"/>
      <c r="K271" s="1177"/>
      <c r="L271" s="1177"/>
      <c r="M271" s="1177"/>
      <c r="N271" s="1177"/>
      <c r="O271" s="1177"/>
      <c r="P271" s="1177"/>
      <c r="Q271" s="1177"/>
      <c r="R271" s="1177"/>
      <c r="S271" s="1177"/>
      <c r="T271" s="1177"/>
      <c r="U271" s="1181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1182" t="s">
        <v>214</v>
      </c>
      <c r="B272" s="1183">
        <f>SUM(C272:U272)</f>
        <v>27</v>
      </c>
      <c r="C272" s="1140">
        <v>0</v>
      </c>
      <c r="D272" s="1184">
        <v>0</v>
      </c>
      <c r="E272" s="1184">
        <v>0</v>
      </c>
      <c r="F272" s="1184">
        <v>0</v>
      </c>
      <c r="G272" s="1184">
        <v>0</v>
      </c>
      <c r="H272" s="1184">
        <v>0</v>
      </c>
      <c r="I272" s="1184">
        <v>0</v>
      </c>
      <c r="J272" s="1184">
        <v>0</v>
      </c>
      <c r="K272" s="1184">
        <v>0</v>
      </c>
      <c r="L272" s="1184">
        <v>0</v>
      </c>
      <c r="M272" s="1184">
        <v>0</v>
      </c>
      <c r="N272" s="1184">
        <v>0</v>
      </c>
      <c r="O272" s="1184">
        <v>0</v>
      </c>
      <c r="P272" s="1184">
        <v>2</v>
      </c>
      <c r="Q272" s="1184">
        <v>1</v>
      </c>
      <c r="R272" s="1184">
        <v>5</v>
      </c>
      <c r="S272" s="1184">
        <v>4</v>
      </c>
      <c r="T272" s="1184">
        <v>7</v>
      </c>
      <c r="U272" s="1141">
        <v>8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740" t="s">
        <v>166</v>
      </c>
      <c r="D274" s="1741"/>
      <c r="E274" s="1741"/>
      <c r="F274" s="1741"/>
      <c r="G274" s="1741"/>
      <c r="H274" s="1741"/>
      <c r="I274" s="1741"/>
      <c r="J274" s="1741"/>
      <c r="K274" s="1741"/>
      <c r="L274" s="1741"/>
      <c r="M274" s="1741"/>
      <c r="N274" s="1741"/>
      <c r="O274" s="1741"/>
      <c r="P274" s="1741"/>
      <c r="Q274" s="1741"/>
      <c r="R274" s="1741"/>
      <c r="S274" s="1741"/>
      <c r="T274" s="1741"/>
      <c r="U274" s="1742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595"/>
      <c r="C275" s="1176" t="s">
        <v>8</v>
      </c>
      <c r="D275" s="1177" t="s">
        <v>9</v>
      </c>
      <c r="E275" s="1178" t="s">
        <v>10</v>
      </c>
      <c r="F275" s="1178" t="s">
        <v>11</v>
      </c>
      <c r="G275" s="1178" t="s">
        <v>12</v>
      </c>
      <c r="H275" s="1177" t="s">
        <v>13</v>
      </c>
      <c r="I275" s="1177" t="s">
        <v>14</v>
      </c>
      <c r="J275" s="1177" t="s">
        <v>15</v>
      </c>
      <c r="K275" s="1177" t="s">
        <v>16</v>
      </c>
      <c r="L275" s="1177" t="s">
        <v>17</v>
      </c>
      <c r="M275" s="1177" t="s">
        <v>18</v>
      </c>
      <c r="N275" s="1177" t="s">
        <v>19</v>
      </c>
      <c r="O275" s="1177" t="s">
        <v>20</v>
      </c>
      <c r="P275" s="1177" t="s">
        <v>21</v>
      </c>
      <c r="Q275" s="1177" t="s">
        <v>22</v>
      </c>
      <c r="R275" s="1177" t="s">
        <v>23</v>
      </c>
      <c r="S275" s="1177" t="s">
        <v>24</v>
      </c>
      <c r="T275" s="1177" t="s">
        <v>25</v>
      </c>
      <c r="U275" s="1179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7</v>
      </c>
      <c r="C276" s="1059">
        <v>0</v>
      </c>
      <c r="D276" s="1060">
        <v>0</v>
      </c>
      <c r="E276" s="1060">
        <v>0</v>
      </c>
      <c r="F276" s="1060">
        <v>0</v>
      </c>
      <c r="G276" s="1060">
        <v>0</v>
      </c>
      <c r="H276" s="1060">
        <v>0</v>
      </c>
      <c r="I276" s="1060">
        <v>0</v>
      </c>
      <c r="J276" s="1060">
        <v>0</v>
      </c>
      <c r="K276" s="1060">
        <v>0</v>
      </c>
      <c r="L276" s="1060">
        <v>0</v>
      </c>
      <c r="M276" s="1060">
        <v>0</v>
      </c>
      <c r="N276" s="1060">
        <v>0</v>
      </c>
      <c r="O276" s="1060">
        <v>0</v>
      </c>
      <c r="P276" s="1060">
        <v>1</v>
      </c>
      <c r="Q276" s="1060">
        <v>0</v>
      </c>
      <c r="R276" s="1060">
        <v>1</v>
      </c>
      <c r="S276" s="1060">
        <v>0</v>
      </c>
      <c r="T276" s="1060">
        <v>3</v>
      </c>
      <c r="U276" s="1135">
        <v>2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2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2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11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1</v>
      </c>
      <c r="Q278" s="55">
        <v>0</v>
      </c>
      <c r="R278" s="55">
        <v>2</v>
      </c>
      <c r="S278" s="55">
        <v>0</v>
      </c>
      <c r="T278" s="55">
        <v>3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0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6">
        <v>0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10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2</v>
      </c>
      <c r="Q280" s="55">
        <v>1</v>
      </c>
      <c r="R280" s="55">
        <v>3</v>
      </c>
      <c r="S280" s="55">
        <v>2</v>
      </c>
      <c r="T280" s="55">
        <v>2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9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1</v>
      </c>
      <c r="Q281" s="55">
        <v>0</v>
      </c>
      <c r="R281" s="55">
        <v>2</v>
      </c>
      <c r="S281" s="55">
        <v>2</v>
      </c>
      <c r="T281" s="55">
        <v>2</v>
      </c>
      <c r="U281" s="56">
        <v>2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740" t="s">
        <v>166</v>
      </c>
      <c r="D299" s="1741"/>
      <c r="E299" s="1741"/>
      <c r="F299" s="1741"/>
      <c r="G299" s="1741"/>
      <c r="H299" s="1741"/>
      <c r="I299" s="1741"/>
      <c r="J299" s="1741"/>
      <c r="K299" s="1741"/>
      <c r="L299" s="1741"/>
      <c r="M299" s="1741"/>
      <c r="N299" s="1741"/>
      <c r="O299" s="1741"/>
      <c r="P299" s="1741"/>
      <c r="Q299" s="1741"/>
      <c r="R299" s="1741"/>
      <c r="S299" s="1741"/>
      <c r="T299" s="1741"/>
      <c r="U299" s="174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96"/>
      <c r="B300" s="1595"/>
      <c r="C300" s="1176" t="s">
        <v>8</v>
      </c>
      <c r="D300" s="1177" t="s">
        <v>9</v>
      </c>
      <c r="E300" s="1178" t="s">
        <v>10</v>
      </c>
      <c r="F300" s="1178" t="s">
        <v>11</v>
      </c>
      <c r="G300" s="1178" t="s">
        <v>12</v>
      </c>
      <c r="H300" s="1177" t="s">
        <v>13</v>
      </c>
      <c r="I300" s="1177" t="s">
        <v>14</v>
      </c>
      <c r="J300" s="1177" t="s">
        <v>15</v>
      </c>
      <c r="K300" s="1177" t="s">
        <v>16</v>
      </c>
      <c r="L300" s="1177" t="s">
        <v>17</v>
      </c>
      <c r="M300" s="1177" t="s">
        <v>18</v>
      </c>
      <c r="N300" s="1177" t="s">
        <v>19</v>
      </c>
      <c r="O300" s="1177" t="s">
        <v>20</v>
      </c>
      <c r="P300" s="1177" t="s">
        <v>21</v>
      </c>
      <c r="Q300" s="1177" t="s">
        <v>22</v>
      </c>
      <c r="R300" s="1177" t="s">
        <v>23</v>
      </c>
      <c r="S300" s="1177" t="s">
        <v>24</v>
      </c>
      <c r="T300" s="1177" t="s">
        <v>25</v>
      </c>
      <c r="U300" s="1179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3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1</v>
      </c>
      <c r="U305" s="56">
        <v>2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8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1</v>
      </c>
      <c r="Q311" s="55">
        <v>1</v>
      </c>
      <c r="R311" s="55">
        <v>2</v>
      </c>
      <c r="S311" s="55">
        <v>2</v>
      </c>
      <c r="T311" s="55">
        <v>2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1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1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2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1</v>
      </c>
      <c r="S317" s="55">
        <v>0</v>
      </c>
      <c r="T317" s="55">
        <v>1</v>
      </c>
      <c r="U317" s="56">
        <v>0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13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2</v>
      </c>
      <c r="S323" s="211">
        <v>2</v>
      </c>
      <c r="T323" s="211">
        <v>3</v>
      </c>
      <c r="U323" s="88">
        <v>6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731" t="s">
        <v>261</v>
      </c>
      <c r="G326" s="1732"/>
      <c r="H326" s="1732"/>
      <c r="I326" s="1732"/>
      <c r="J326" s="1732"/>
      <c r="K326" s="1732"/>
      <c r="L326" s="1732"/>
      <c r="M326" s="1732"/>
      <c r="N326" s="1732"/>
      <c r="O326" s="1732"/>
      <c r="P326" s="1732"/>
      <c r="Q326" s="1732"/>
      <c r="R326" s="1732"/>
      <c r="S326" s="1732"/>
      <c r="T326" s="1732"/>
      <c r="U326" s="1732"/>
      <c r="V326" s="1732"/>
      <c r="W326" s="1732"/>
      <c r="X326" s="1732"/>
      <c r="Y326" s="1732"/>
      <c r="Z326" s="1732"/>
      <c r="AA326" s="1732"/>
      <c r="AB326" s="1732"/>
      <c r="AC326" s="1732"/>
      <c r="AD326" s="1732"/>
      <c r="AE326" s="1732"/>
      <c r="AF326" s="1732"/>
      <c r="AG326" s="1732"/>
      <c r="AH326" s="1732"/>
      <c r="AI326" s="1732"/>
      <c r="AJ326" s="1732"/>
      <c r="AK326" s="1732"/>
      <c r="AL326" s="1732"/>
      <c r="AM326" s="1732"/>
      <c r="AN326" s="1732"/>
      <c r="AO326" s="1732"/>
      <c r="AP326" s="1732"/>
      <c r="AQ326" s="1738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799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1278">
        <f t="shared" ref="C329:C340" si="26">SUM(D329:E329)</f>
        <v>0</v>
      </c>
      <c r="D329" s="1278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796" t="s">
        <v>273</v>
      </c>
      <c r="B333" s="1279" t="s">
        <v>274</v>
      </c>
      <c r="C333" s="1278">
        <f t="shared" si="26"/>
        <v>0</v>
      </c>
      <c r="D333" s="1278">
        <f t="shared" si="28"/>
        <v>0</v>
      </c>
      <c r="E333" s="350">
        <f t="shared" si="28"/>
        <v>0</v>
      </c>
      <c r="F333" s="1280"/>
      <c r="G333" s="374"/>
      <c r="H333" s="1281"/>
      <c r="I333" s="374"/>
      <c r="J333" s="1281"/>
      <c r="K333" s="374"/>
      <c r="L333" s="1281"/>
      <c r="M333" s="374"/>
      <c r="N333" s="1281"/>
      <c r="O333" s="375"/>
      <c r="P333" s="1280"/>
      <c r="Q333" s="374"/>
      <c r="R333" s="1282"/>
      <c r="S333" s="374"/>
      <c r="T333" s="1282"/>
      <c r="U333" s="374"/>
      <c r="V333" s="1282"/>
      <c r="W333" s="374"/>
      <c r="X333" s="1282"/>
      <c r="Y333" s="374"/>
      <c r="Z333" s="1282"/>
      <c r="AA333" s="374"/>
      <c r="AB333" s="1282"/>
      <c r="AC333" s="374"/>
      <c r="AD333" s="1282"/>
      <c r="AE333" s="374"/>
      <c r="AF333" s="1282"/>
      <c r="AG333" s="374"/>
      <c r="AH333" s="1282"/>
      <c r="AI333" s="374"/>
      <c r="AJ333" s="1282"/>
      <c r="AK333" s="374"/>
      <c r="AL333" s="1282"/>
      <c r="AM333" s="374"/>
      <c r="AN333" s="1282"/>
      <c r="AO333" s="374"/>
      <c r="AP333" s="1282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797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797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797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1283" t="s">
        <v>274</v>
      </c>
      <c r="C337" s="393">
        <f t="shared" si="26"/>
        <v>0</v>
      </c>
      <c r="D337" s="1278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731" t="s">
        <v>261</v>
      </c>
      <c r="G342" s="1732"/>
      <c r="H342" s="1732"/>
      <c r="I342" s="1732"/>
      <c r="J342" s="1732"/>
      <c r="K342" s="1732"/>
      <c r="L342" s="1732"/>
      <c r="M342" s="1732"/>
      <c r="N342" s="1732"/>
      <c r="O342" s="1732"/>
      <c r="P342" s="1732"/>
      <c r="Q342" s="1732"/>
      <c r="R342" s="1732"/>
      <c r="S342" s="1732"/>
      <c r="T342" s="1732"/>
      <c r="U342" s="1732"/>
      <c r="V342" s="1732"/>
      <c r="W342" s="1732"/>
      <c r="X342" s="1732"/>
      <c r="Y342" s="1732"/>
      <c r="Z342" s="1732"/>
      <c r="AA342" s="1732"/>
      <c r="AB342" s="1732"/>
      <c r="AC342" s="1732"/>
      <c r="AD342" s="1732"/>
      <c r="AE342" s="1732"/>
      <c r="AF342" s="1732"/>
      <c r="AG342" s="1732"/>
      <c r="AH342" s="1732"/>
      <c r="AI342" s="1732"/>
      <c r="AJ342" s="1732"/>
      <c r="AK342" s="1732"/>
      <c r="AL342" s="1732"/>
      <c r="AM342" s="1732"/>
      <c r="AN342" s="1732"/>
      <c r="AO342" s="1732"/>
      <c r="AP342" s="1732"/>
      <c r="AQ342" s="1733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798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1187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795"/>
      <c r="B346" s="418" t="s">
        <v>270</v>
      </c>
      <c r="C346" s="419">
        <f t="shared" si="31"/>
        <v>0</v>
      </c>
      <c r="D346" s="356">
        <f>SUM(F346+H346+J346+L346+N346+P346+R346+T346+V346+X346+Z346+AB346+AD346+AF346+AH346+AJ346+AL346+AN346+AP346)</f>
        <v>0</v>
      </c>
      <c r="E346" s="357">
        <f t="shared" si="32"/>
        <v>0</v>
      </c>
      <c r="F346" s="351"/>
      <c r="G346" s="352"/>
      <c r="H346" s="351"/>
      <c r="I346" s="352"/>
      <c r="J346" s="351"/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795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9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1278">
        <f t="shared" si="32"/>
        <v>0</v>
      </c>
      <c r="E349" s="350">
        <f t="shared" si="32"/>
        <v>0</v>
      </c>
      <c r="F349" s="1280"/>
      <c r="G349" s="374"/>
      <c r="H349" s="1281"/>
      <c r="I349" s="374"/>
      <c r="J349" s="1281"/>
      <c r="K349" s="374"/>
      <c r="L349" s="1281"/>
      <c r="M349" s="374"/>
      <c r="N349" s="1281"/>
      <c r="O349" s="375"/>
      <c r="P349" s="524"/>
      <c r="Q349" s="1188"/>
      <c r="R349" s="526"/>
      <c r="S349" s="1188"/>
      <c r="T349" s="526"/>
      <c r="U349" s="1188"/>
      <c r="V349" s="526"/>
      <c r="W349" s="1188"/>
      <c r="X349" s="526"/>
      <c r="Y349" s="1188"/>
      <c r="Z349" s="526"/>
      <c r="AA349" s="1188"/>
      <c r="AB349" s="526"/>
      <c r="AC349" s="1188"/>
      <c r="AD349" s="526"/>
      <c r="AE349" s="1188"/>
      <c r="AF349" s="526"/>
      <c r="AG349" s="1188"/>
      <c r="AH349" s="526"/>
      <c r="AI349" s="1188"/>
      <c r="AJ349" s="526"/>
      <c r="AK349" s="1188"/>
      <c r="AL349" s="526"/>
      <c r="AM349" s="1188"/>
      <c r="AN349" s="526"/>
      <c r="AO349" s="1188"/>
      <c r="AP349" s="526"/>
      <c r="AQ349" s="1187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795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795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9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1278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0</v>
      </c>
      <c r="D354" s="356">
        <f t="shared" si="32"/>
        <v>0</v>
      </c>
      <c r="E354" s="396">
        <f t="shared" si="32"/>
        <v>0</v>
      </c>
      <c r="F354" s="362"/>
      <c r="G354" s="361"/>
      <c r="H354" s="362"/>
      <c r="I354" s="361"/>
      <c r="J354" s="362"/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731" t="s">
        <v>261</v>
      </c>
      <c r="G358" s="1732"/>
      <c r="H358" s="1732"/>
      <c r="I358" s="1732"/>
      <c r="J358" s="1732"/>
      <c r="K358" s="1732"/>
      <c r="L358" s="1732"/>
      <c r="M358" s="1732"/>
      <c r="N358" s="1732"/>
      <c r="O358" s="1732"/>
      <c r="P358" s="1732"/>
      <c r="Q358" s="1732"/>
      <c r="R358" s="1732"/>
      <c r="S358" s="1732"/>
      <c r="T358" s="1732"/>
      <c r="U358" s="1732"/>
      <c r="V358" s="1732"/>
      <c r="W358" s="1732"/>
      <c r="X358" s="1732"/>
      <c r="Y358" s="1732"/>
      <c r="Z358" s="1732"/>
      <c r="AA358" s="1732"/>
      <c r="AB358" s="1732"/>
      <c r="AC358" s="1732"/>
      <c r="AD358" s="1732"/>
      <c r="AE358" s="1732"/>
      <c r="AF358" s="1732"/>
      <c r="AG358" s="1732"/>
      <c r="AH358" s="1732"/>
      <c r="AI358" s="1732"/>
      <c r="AJ358" s="1732"/>
      <c r="AK358" s="1732"/>
      <c r="AL358" s="1732"/>
      <c r="AM358" s="1732"/>
      <c r="AN358" s="1732"/>
      <c r="AO358" s="1732"/>
      <c r="AP358" s="1732"/>
      <c r="AQ358" s="1733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1284" t="s">
        <v>33</v>
      </c>
      <c r="G360" s="1190" t="s">
        <v>34</v>
      </c>
      <c r="H360" s="1285" t="s">
        <v>33</v>
      </c>
      <c r="I360" s="1190" t="s">
        <v>34</v>
      </c>
      <c r="J360" s="1285" t="s">
        <v>33</v>
      </c>
      <c r="K360" s="1190" t="s">
        <v>34</v>
      </c>
      <c r="L360" s="1285" t="s">
        <v>33</v>
      </c>
      <c r="M360" s="1190" t="s">
        <v>34</v>
      </c>
      <c r="N360" s="1285" t="s">
        <v>33</v>
      </c>
      <c r="O360" s="1129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1286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768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769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08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10372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1A981B5E-32F9-429A-AB8A-CBBD036930F1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A00-000001000000}">
      <formula1>0</formula1>
      <formula2>1E+30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Z400"/>
  <sheetViews>
    <sheetView workbookViewId="0">
      <selection activeCell="A4" sqref="A4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",[12]NOMBRE!B2," - ","( ",[12]NOMBRE!C2,[12]NOMBRE!D2,[12]NOMBRE!E2,[12]NOMBRE!F2,[12]NOMBRE!G2,"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",[12]NOMBRE!B6," - ","( ",[12]NOMBRE!C6,[12]NOMBRE!D6," )")</f>
        <v>MES: NOVIEMBRE - ( 11 )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",[12]NOMBRE!B7)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238" t="s">
        <v>3</v>
      </c>
      <c r="B9" s="123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813" t="s">
        <v>6</v>
      </c>
      <c r="F10" s="1793"/>
      <c r="G10" s="1793"/>
      <c r="H10" s="1793"/>
      <c r="I10" s="1793"/>
      <c r="J10" s="1793"/>
      <c r="K10" s="1793"/>
      <c r="L10" s="1793"/>
      <c r="M10" s="1793"/>
      <c r="N10" s="1793"/>
      <c r="O10" s="1793"/>
      <c r="P10" s="1793"/>
      <c r="Q10" s="1793"/>
      <c r="R10" s="1793"/>
      <c r="S10" s="1793"/>
      <c r="T10" s="1793"/>
      <c r="U10" s="1793"/>
      <c r="V10" s="1793"/>
      <c r="W10" s="1793"/>
      <c r="X10" s="1793"/>
      <c r="Y10" s="1793"/>
      <c r="Z10" s="1793"/>
      <c r="AA10" s="1793"/>
      <c r="AB10" s="1793"/>
      <c r="AC10" s="1793"/>
      <c r="AD10" s="1793"/>
      <c r="AE10" s="1793"/>
      <c r="AF10" s="1793"/>
      <c r="AG10" s="1793"/>
      <c r="AH10" s="1793"/>
      <c r="AI10" s="1793"/>
      <c r="AJ10" s="1793"/>
      <c r="AK10" s="1793"/>
      <c r="AL10" s="1793"/>
      <c r="AM10" s="1793"/>
      <c r="AN10" s="1793"/>
      <c r="AO10" s="1793"/>
      <c r="AP10" s="1816"/>
      <c r="AQ10" s="1792" t="s">
        <v>7</v>
      </c>
      <c r="AR10" s="1793"/>
      <c r="AS10" s="1793"/>
      <c r="AT10" s="1793"/>
      <c r="AU10" s="1794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801"/>
      <c r="B11" s="1831"/>
      <c r="C11" s="1515"/>
      <c r="D11" s="1516"/>
      <c r="E11" s="1788" t="s">
        <v>8</v>
      </c>
      <c r="F11" s="1789"/>
      <c r="G11" s="1788" t="s">
        <v>9</v>
      </c>
      <c r="H11" s="1789"/>
      <c r="I11" s="1788" t="s">
        <v>10</v>
      </c>
      <c r="J11" s="1789"/>
      <c r="K11" s="1788" t="s">
        <v>11</v>
      </c>
      <c r="L11" s="1789"/>
      <c r="M11" s="1788" t="s">
        <v>12</v>
      </c>
      <c r="N11" s="1789"/>
      <c r="O11" s="1788" t="s">
        <v>13</v>
      </c>
      <c r="P11" s="1789"/>
      <c r="Q11" s="1788" t="s">
        <v>14</v>
      </c>
      <c r="R11" s="1789"/>
      <c r="S11" s="1788" t="s">
        <v>15</v>
      </c>
      <c r="T11" s="1789"/>
      <c r="U11" s="1788" t="s">
        <v>16</v>
      </c>
      <c r="V11" s="1789"/>
      <c r="W11" s="1788" t="s">
        <v>17</v>
      </c>
      <c r="X11" s="1789"/>
      <c r="Y11" s="1788" t="s">
        <v>18</v>
      </c>
      <c r="Z11" s="1789"/>
      <c r="AA11" s="1788" t="s">
        <v>19</v>
      </c>
      <c r="AB11" s="1789"/>
      <c r="AC11" s="1788" t="s">
        <v>20</v>
      </c>
      <c r="AD11" s="1789"/>
      <c r="AE11" s="1788" t="s">
        <v>21</v>
      </c>
      <c r="AF11" s="1789"/>
      <c r="AG11" s="1788" t="s">
        <v>22</v>
      </c>
      <c r="AH11" s="1789"/>
      <c r="AI11" s="1788" t="s">
        <v>23</v>
      </c>
      <c r="AJ11" s="1789"/>
      <c r="AK11" s="1788" t="s">
        <v>24</v>
      </c>
      <c r="AL11" s="1789"/>
      <c r="AM11" s="1788" t="s">
        <v>25</v>
      </c>
      <c r="AN11" s="1789"/>
      <c r="AO11" s="1813" t="s">
        <v>26</v>
      </c>
      <c r="AP11" s="1816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96"/>
      <c r="B12" s="1257" t="s">
        <v>32</v>
      </c>
      <c r="C12" s="1295" t="s">
        <v>33</v>
      </c>
      <c r="D12" s="1249" t="s">
        <v>34</v>
      </c>
      <c r="E12" s="1257" t="s">
        <v>33</v>
      </c>
      <c r="F12" s="1249" t="s">
        <v>34</v>
      </c>
      <c r="G12" s="1257" t="s">
        <v>33</v>
      </c>
      <c r="H12" s="1249" t="s">
        <v>34</v>
      </c>
      <c r="I12" s="1257" t="s">
        <v>33</v>
      </c>
      <c r="J12" s="1249" t="s">
        <v>34</v>
      </c>
      <c r="K12" s="1257" t="s">
        <v>33</v>
      </c>
      <c r="L12" s="1249" t="s">
        <v>34</v>
      </c>
      <c r="M12" s="1257" t="s">
        <v>33</v>
      </c>
      <c r="N12" s="1249" t="s">
        <v>34</v>
      </c>
      <c r="O12" s="1257" t="s">
        <v>33</v>
      </c>
      <c r="P12" s="1249" t="s">
        <v>34</v>
      </c>
      <c r="Q12" s="1257" t="s">
        <v>33</v>
      </c>
      <c r="R12" s="1249" t="s">
        <v>34</v>
      </c>
      <c r="S12" s="1257" t="s">
        <v>33</v>
      </c>
      <c r="T12" s="1249" t="s">
        <v>34</v>
      </c>
      <c r="U12" s="1257" t="s">
        <v>33</v>
      </c>
      <c r="V12" s="1249" t="s">
        <v>34</v>
      </c>
      <c r="W12" s="1257" t="s">
        <v>33</v>
      </c>
      <c r="X12" s="1249" t="s">
        <v>34</v>
      </c>
      <c r="Y12" s="1257" t="s">
        <v>33</v>
      </c>
      <c r="Z12" s="1249" t="s">
        <v>34</v>
      </c>
      <c r="AA12" s="1257" t="s">
        <v>33</v>
      </c>
      <c r="AB12" s="1249" t="s">
        <v>34</v>
      </c>
      <c r="AC12" s="1257" t="s">
        <v>33</v>
      </c>
      <c r="AD12" s="1249" t="s">
        <v>34</v>
      </c>
      <c r="AE12" s="1257" t="s">
        <v>33</v>
      </c>
      <c r="AF12" s="1249" t="s">
        <v>34</v>
      </c>
      <c r="AG12" s="1257" t="s">
        <v>33</v>
      </c>
      <c r="AH12" s="1249" t="s">
        <v>34</v>
      </c>
      <c r="AI12" s="1257" t="s">
        <v>33</v>
      </c>
      <c r="AJ12" s="1249" t="s">
        <v>34</v>
      </c>
      <c r="AK12" s="1257" t="s">
        <v>33</v>
      </c>
      <c r="AL12" s="1249" t="s">
        <v>34</v>
      </c>
      <c r="AM12" s="1257" t="s">
        <v>33</v>
      </c>
      <c r="AN12" s="1249" t="s">
        <v>34</v>
      </c>
      <c r="AO12" s="1257" t="s">
        <v>33</v>
      </c>
      <c r="AP12" s="1296" t="s">
        <v>34</v>
      </c>
      <c r="AQ12" s="1585"/>
      <c r="AR12" s="1821"/>
      <c r="AS12" s="1523"/>
      <c r="AT12" s="1596"/>
      <c r="AU12" s="1596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297" t="s">
        <v>35</v>
      </c>
      <c r="B13" s="1298">
        <f>SUM(C13+D13)</f>
        <v>0</v>
      </c>
      <c r="C13" s="1299">
        <f>SUM(E13+G13+I13+K13+M13+O13+Q13+S13+U13+W13+Y13+AA13+AC13+AE13+AG13+AI13+AK13+AM13+AO13)</f>
        <v>0</v>
      </c>
      <c r="D13" s="1300">
        <f>SUM(F13+H13+J13+L13+N13+P13+R13+T13+V13+X13+Z13+AB13+AD13+AF13+AH13+AJ13+AL13+AN13+AP13)</f>
        <v>0</v>
      </c>
      <c r="E13" s="1301"/>
      <c r="F13" s="1302"/>
      <c r="G13" s="1301"/>
      <c r="H13" s="1303"/>
      <c r="I13" s="1301"/>
      <c r="J13" s="1303"/>
      <c r="K13" s="1301"/>
      <c r="L13" s="1303"/>
      <c r="M13" s="1301"/>
      <c r="N13" s="1303"/>
      <c r="O13" s="1301"/>
      <c r="P13" s="1303"/>
      <c r="Q13" s="1301"/>
      <c r="R13" s="1303"/>
      <c r="S13" s="1301"/>
      <c r="T13" s="1303"/>
      <c r="U13" s="1301"/>
      <c r="V13" s="1303"/>
      <c r="W13" s="1301"/>
      <c r="X13" s="1303"/>
      <c r="Y13" s="1301"/>
      <c r="Z13" s="1303"/>
      <c r="AA13" s="1301"/>
      <c r="AB13" s="1303"/>
      <c r="AC13" s="1301"/>
      <c r="AD13" s="1303"/>
      <c r="AE13" s="1301"/>
      <c r="AF13" s="1303"/>
      <c r="AG13" s="1301"/>
      <c r="AH13" s="1303"/>
      <c r="AI13" s="1301"/>
      <c r="AJ13" s="1303"/>
      <c r="AK13" s="1301"/>
      <c r="AL13" s="1303"/>
      <c r="AM13" s="1301"/>
      <c r="AN13" s="1303"/>
      <c r="AO13" s="1304"/>
      <c r="AP13" s="1305"/>
      <c r="AQ13" s="1306"/>
      <c r="AR13" s="1307"/>
      <c r="AS13" s="1302"/>
      <c r="AT13" s="1303"/>
      <c r="AU13" s="1303"/>
      <c r="AV13" s="1263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263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263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263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262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263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263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1308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263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309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310"/>
      <c r="H20" s="1311"/>
      <c r="I20" s="1310"/>
      <c r="J20" s="1311"/>
      <c r="K20" s="1310"/>
      <c r="L20" s="1311"/>
      <c r="M20" s="1310"/>
      <c r="N20" s="1311"/>
      <c r="O20" s="1271"/>
      <c r="P20" s="1275"/>
      <c r="Q20" s="1271"/>
      <c r="R20" s="1275"/>
      <c r="S20" s="1271"/>
      <c r="T20" s="1275"/>
      <c r="U20" s="1271"/>
      <c r="V20" s="1275"/>
      <c r="W20" s="1271"/>
      <c r="X20" s="1275"/>
      <c r="Y20" s="1271"/>
      <c r="Z20" s="1275"/>
      <c r="AA20" s="1271"/>
      <c r="AB20" s="1275"/>
      <c r="AC20" s="1271"/>
      <c r="AD20" s="1275"/>
      <c r="AE20" s="1271"/>
      <c r="AF20" s="1275"/>
      <c r="AG20" s="1271"/>
      <c r="AH20" s="1275"/>
      <c r="AI20" s="1271"/>
      <c r="AJ20" s="1275"/>
      <c r="AK20" s="1271"/>
      <c r="AL20" s="1275"/>
      <c r="AM20" s="1271"/>
      <c r="AN20" s="1275"/>
      <c r="AO20" s="479"/>
      <c r="AP20" s="1276"/>
      <c r="AQ20" s="480"/>
      <c r="AR20" s="1272"/>
      <c r="AS20" s="88"/>
      <c r="AT20" s="89"/>
      <c r="AU20" s="89"/>
      <c r="AV20" s="1263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297" t="s">
        <v>43</v>
      </c>
      <c r="B21" s="75">
        <f>SUM(C21+D21)</f>
        <v>0</v>
      </c>
      <c r="C21" s="90">
        <f>SUM(C22+C23+C24+C25)</f>
        <v>0</v>
      </c>
      <c r="D21" s="1300">
        <f>SUM(D22+D23+D24+D25)</f>
        <v>0</v>
      </c>
      <c r="E21" s="1298">
        <f>SUM(E22:E25)</f>
        <v>0</v>
      </c>
      <c r="F21" s="1300">
        <f t="shared" ref="F21:AU21" si="5">SUM(F22:F25)</f>
        <v>0</v>
      </c>
      <c r="G21" s="1298">
        <f t="shared" si="5"/>
        <v>0</v>
      </c>
      <c r="H21" s="1312">
        <f t="shared" si="5"/>
        <v>0</v>
      </c>
      <c r="I21" s="1298">
        <f t="shared" si="5"/>
        <v>0</v>
      </c>
      <c r="J21" s="1312">
        <f t="shared" si="5"/>
        <v>0</v>
      </c>
      <c r="K21" s="1298">
        <f t="shared" si="5"/>
        <v>0</v>
      </c>
      <c r="L21" s="1312">
        <f t="shared" si="5"/>
        <v>0</v>
      </c>
      <c r="M21" s="1298">
        <f t="shared" si="5"/>
        <v>0</v>
      </c>
      <c r="N21" s="1312">
        <f t="shared" si="5"/>
        <v>0</v>
      </c>
      <c r="O21" s="1298">
        <f t="shared" si="5"/>
        <v>0</v>
      </c>
      <c r="P21" s="1312">
        <f t="shared" si="5"/>
        <v>0</v>
      </c>
      <c r="Q21" s="1298">
        <f t="shared" si="5"/>
        <v>0</v>
      </c>
      <c r="R21" s="1312">
        <f t="shared" si="5"/>
        <v>0</v>
      </c>
      <c r="S21" s="1298">
        <f t="shared" si="5"/>
        <v>0</v>
      </c>
      <c r="T21" s="1312">
        <f t="shared" si="5"/>
        <v>0</v>
      </c>
      <c r="U21" s="1298">
        <f t="shared" si="5"/>
        <v>0</v>
      </c>
      <c r="V21" s="1312">
        <f t="shared" si="5"/>
        <v>0</v>
      </c>
      <c r="W21" s="1298">
        <f t="shared" si="5"/>
        <v>0</v>
      </c>
      <c r="X21" s="1312">
        <f t="shared" si="5"/>
        <v>0</v>
      </c>
      <c r="Y21" s="1298">
        <f t="shared" si="5"/>
        <v>0</v>
      </c>
      <c r="Z21" s="1312">
        <f t="shared" si="5"/>
        <v>0</v>
      </c>
      <c r="AA21" s="1298">
        <f t="shared" si="5"/>
        <v>0</v>
      </c>
      <c r="AB21" s="1312">
        <f t="shared" si="5"/>
        <v>0</v>
      </c>
      <c r="AC21" s="1298">
        <f t="shared" si="5"/>
        <v>0</v>
      </c>
      <c r="AD21" s="1312">
        <f t="shared" si="5"/>
        <v>0</v>
      </c>
      <c r="AE21" s="1298">
        <f t="shared" si="5"/>
        <v>0</v>
      </c>
      <c r="AF21" s="1312">
        <f t="shared" si="5"/>
        <v>0</v>
      </c>
      <c r="AG21" s="1298">
        <f t="shared" si="5"/>
        <v>0</v>
      </c>
      <c r="AH21" s="1312">
        <f t="shared" si="5"/>
        <v>0</v>
      </c>
      <c r="AI21" s="1298">
        <f t="shared" si="5"/>
        <v>0</v>
      </c>
      <c r="AJ21" s="1312">
        <f t="shared" si="5"/>
        <v>0</v>
      </c>
      <c r="AK21" s="1298">
        <f t="shared" si="5"/>
        <v>0</v>
      </c>
      <c r="AL21" s="1312">
        <f t="shared" si="5"/>
        <v>0</v>
      </c>
      <c r="AM21" s="1298">
        <f t="shared" si="5"/>
        <v>0</v>
      </c>
      <c r="AN21" s="1312">
        <f t="shared" si="5"/>
        <v>0</v>
      </c>
      <c r="AO21" s="1313">
        <f t="shared" si="5"/>
        <v>0</v>
      </c>
      <c r="AP21" s="1314">
        <f t="shared" si="5"/>
        <v>0</v>
      </c>
      <c r="AQ21" s="1315">
        <f t="shared" si="5"/>
        <v>0</v>
      </c>
      <c r="AR21" s="1299">
        <f t="shared" si="5"/>
        <v>0</v>
      </c>
      <c r="AS21" s="1300">
        <f t="shared" si="5"/>
        <v>0</v>
      </c>
      <c r="AT21" s="1312">
        <f t="shared" si="5"/>
        <v>0</v>
      </c>
      <c r="AU21" s="1312">
        <f t="shared" si="5"/>
        <v>0</v>
      </c>
      <c r="AV21" s="1263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316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263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263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1262">
        <f t="shared" si="1"/>
        <v>0</v>
      </c>
      <c r="C24" s="100">
        <f t="shared" si="6"/>
        <v>0</v>
      </c>
      <c r="D24" s="73">
        <f t="shared" si="6"/>
        <v>0</v>
      </c>
      <c r="E24" s="1308"/>
      <c r="F24" s="70"/>
      <c r="G24" s="1308"/>
      <c r="H24" s="101"/>
      <c r="I24" s="1308"/>
      <c r="J24" s="101"/>
      <c r="K24" s="1308"/>
      <c r="L24" s="101"/>
      <c r="M24" s="1308"/>
      <c r="N24" s="101"/>
      <c r="O24" s="1308"/>
      <c r="P24" s="101"/>
      <c r="Q24" s="1308"/>
      <c r="R24" s="101"/>
      <c r="S24" s="1308"/>
      <c r="T24" s="101"/>
      <c r="U24" s="1308"/>
      <c r="V24" s="101"/>
      <c r="W24" s="1308"/>
      <c r="X24" s="101"/>
      <c r="Y24" s="1308"/>
      <c r="Z24" s="101"/>
      <c r="AA24" s="1308"/>
      <c r="AB24" s="101"/>
      <c r="AC24" s="1308"/>
      <c r="AD24" s="101"/>
      <c r="AE24" s="1308"/>
      <c r="AF24" s="101"/>
      <c r="AG24" s="1308"/>
      <c r="AH24" s="101"/>
      <c r="AI24" s="1308"/>
      <c r="AJ24" s="101"/>
      <c r="AK24" s="1308"/>
      <c r="AL24" s="101"/>
      <c r="AM24" s="1308"/>
      <c r="AN24" s="101"/>
      <c r="AO24" s="1264"/>
      <c r="AP24" s="103"/>
      <c r="AQ24" s="104"/>
      <c r="AR24" s="105"/>
      <c r="AS24" s="70"/>
      <c r="AT24" s="1265"/>
      <c r="AU24" s="1265"/>
      <c r="AV24" s="1263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263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1271"/>
      <c r="F26" s="110"/>
      <c r="G26" s="1271"/>
      <c r="H26" s="1275"/>
      <c r="I26" s="1271"/>
      <c r="J26" s="1275"/>
      <c r="K26" s="1271"/>
      <c r="L26" s="1275"/>
      <c r="M26" s="1271"/>
      <c r="N26" s="1275"/>
      <c r="O26" s="1271"/>
      <c r="P26" s="1275"/>
      <c r="Q26" s="1271"/>
      <c r="R26" s="1275"/>
      <c r="S26" s="1271"/>
      <c r="T26" s="1275"/>
      <c r="U26" s="1271"/>
      <c r="V26" s="1275"/>
      <c r="W26" s="1271"/>
      <c r="X26" s="1275"/>
      <c r="Y26" s="1271"/>
      <c r="Z26" s="1275"/>
      <c r="AA26" s="1271"/>
      <c r="AB26" s="1275"/>
      <c r="AC26" s="1271"/>
      <c r="AD26" s="1275"/>
      <c r="AE26" s="1271"/>
      <c r="AF26" s="1275"/>
      <c r="AG26" s="1271"/>
      <c r="AH26" s="1275"/>
      <c r="AI26" s="1271"/>
      <c r="AJ26" s="1275"/>
      <c r="AK26" s="1271"/>
      <c r="AL26" s="1275"/>
      <c r="AM26" s="1271"/>
      <c r="AN26" s="1275"/>
      <c r="AO26" s="479"/>
      <c r="AP26" s="1276"/>
      <c r="AQ26" s="480"/>
      <c r="AR26" s="1272"/>
      <c r="AS26" s="110"/>
      <c r="AT26" s="1275"/>
      <c r="AU26" s="1275"/>
      <c r="AV26" s="1263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813" t="s">
        <v>6</v>
      </c>
      <c r="F28" s="1793"/>
      <c r="G28" s="1793"/>
      <c r="H28" s="1793"/>
      <c r="I28" s="1793"/>
      <c r="J28" s="1793"/>
      <c r="K28" s="1793"/>
      <c r="L28" s="1793"/>
      <c r="M28" s="1793"/>
      <c r="N28" s="1793"/>
      <c r="O28" s="1793"/>
      <c r="P28" s="1793"/>
      <c r="Q28" s="1793"/>
      <c r="R28" s="1793"/>
      <c r="S28" s="1793"/>
      <c r="T28" s="1793"/>
      <c r="U28" s="1793"/>
      <c r="V28" s="1793"/>
      <c r="W28" s="1793"/>
      <c r="X28" s="1793"/>
      <c r="Y28" s="1793"/>
      <c r="Z28" s="1793"/>
      <c r="AA28" s="1793"/>
      <c r="AB28" s="1793"/>
      <c r="AC28" s="1793"/>
      <c r="AD28" s="1793"/>
      <c r="AE28" s="1793"/>
      <c r="AF28" s="1793"/>
      <c r="AG28" s="1793"/>
      <c r="AH28" s="1793"/>
      <c r="AI28" s="1793"/>
      <c r="AJ28" s="1793"/>
      <c r="AK28" s="1793"/>
      <c r="AL28" s="1793"/>
      <c r="AM28" s="1793"/>
      <c r="AN28" s="1793"/>
      <c r="AO28" s="1793"/>
      <c r="AP28" s="1816"/>
      <c r="AQ28" s="1792" t="s">
        <v>7</v>
      </c>
      <c r="AR28" s="1793"/>
      <c r="AS28" s="1793"/>
      <c r="AT28" s="1793"/>
      <c r="AU28" s="1794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788" t="s">
        <v>8</v>
      </c>
      <c r="F29" s="1789"/>
      <c r="G29" s="1788" t="s">
        <v>9</v>
      </c>
      <c r="H29" s="1789"/>
      <c r="I29" s="1788" t="s">
        <v>10</v>
      </c>
      <c r="J29" s="1789"/>
      <c r="K29" s="1788" t="s">
        <v>11</v>
      </c>
      <c r="L29" s="1789"/>
      <c r="M29" s="1790" t="s">
        <v>12</v>
      </c>
      <c r="N29" s="1789"/>
      <c r="O29" s="1788" t="s">
        <v>13</v>
      </c>
      <c r="P29" s="1789"/>
      <c r="Q29" s="1788" t="s">
        <v>14</v>
      </c>
      <c r="R29" s="1789"/>
      <c r="S29" s="1788" t="s">
        <v>15</v>
      </c>
      <c r="T29" s="1789"/>
      <c r="U29" s="1788" t="s">
        <v>16</v>
      </c>
      <c r="V29" s="1789"/>
      <c r="W29" s="1788" t="s">
        <v>17</v>
      </c>
      <c r="X29" s="1789"/>
      <c r="Y29" s="1788" t="s">
        <v>18</v>
      </c>
      <c r="Z29" s="1789"/>
      <c r="AA29" s="1788" t="s">
        <v>19</v>
      </c>
      <c r="AB29" s="1789"/>
      <c r="AC29" s="1788" t="s">
        <v>20</v>
      </c>
      <c r="AD29" s="1789"/>
      <c r="AE29" s="1788" t="s">
        <v>21</v>
      </c>
      <c r="AF29" s="1789"/>
      <c r="AG29" s="1788" t="s">
        <v>22</v>
      </c>
      <c r="AH29" s="1789"/>
      <c r="AI29" s="1788" t="s">
        <v>23</v>
      </c>
      <c r="AJ29" s="1789"/>
      <c r="AK29" s="1788" t="s">
        <v>24</v>
      </c>
      <c r="AL29" s="1789"/>
      <c r="AM29" s="1788" t="s">
        <v>25</v>
      </c>
      <c r="AN29" s="1789"/>
      <c r="AO29" s="1813" t="s">
        <v>26</v>
      </c>
      <c r="AP29" s="1816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1257" t="s">
        <v>33</v>
      </c>
      <c r="F30" s="1249" t="s">
        <v>34</v>
      </c>
      <c r="G30" s="1257" t="s">
        <v>33</v>
      </c>
      <c r="H30" s="1249" t="s">
        <v>34</v>
      </c>
      <c r="I30" s="1257" t="s">
        <v>33</v>
      </c>
      <c r="J30" s="1249" t="s">
        <v>34</v>
      </c>
      <c r="K30" s="1257" t="s">
        <v>33</v>
      </c>
      <c r="L30" s="1249" t="s">
        <v>34</v>
      </c>
      <c r="M30" s="1317" t="s">
        <v>33</v>
      </c>
      <c r="N30" s="1249" t="s">
        <v>34</v>
      </c>
      <c r="O30" s="1257" t="s">
        <v>33</v>
      </c>
      <c r="P30" s="1249" t="s">
        <v>34</v>
      </c>
      <c r="Q30" s="1257" t="s">
        <v>33</v>
      </c>
      <c r="R30" s="1249" t="s">
        <v>34</v>
      </c>
      <c r="S30" s="1257" t="s">
        <v>33</v>
      </c>
      <c r="T30" s="1249" t="s">
        <v>34</v>
      </c>
      <c r="U30" s="1257" t="s">
        <v>33</v>
      </c>
      <c r="V30" s="1249" t="s">
        <v>34</v>
      </c>
      <c r="W30" s="1257" t="s">
        <v>33</v>
      </c>
      <c r="X30" s="1249" t="s">
        <v>34</v>
      </c>
      <c r="Y30" s="1257" t="s">
        <v>33</v>
      </c>
      <c r="Z30" s="1249" t="s">
        <v>34</v>
      </c>
      <c r="AA30" s="1257" t="s">
        <v>33</v>
      </c>
      <c r="AB30" s="1249" t="s">
        <v>34</v>
      </c>
      <c r="AC30" s="1257" t="s">
        <v>33</v>
      </c>
      <c r="AD30" s="1249" t="s">
        <v>34</v>
      </c>
      <c r="AE30" s="1257" t="s">
        <v>33</v>
      </c>
      <c r="AF30" s="1249" t="s">
        <v>34</v>
      </c>
      <c r="AG30" s="1257" t="s">
        <v>33</v>
      </c>
      <c r="AH30" s="1249" t="s">
        <v>34</v>
      </c>
      <c r="AI30" s="1257" t="s">
        <v>33</v>
      </c>
      <c r="AJ30" s="1249" t="s">
        <v>34</v>
      </c>
      <c r="AK30" s="1257" t="s">
        <v>33</v>
      </c>
      <c r="AL30" s="1249" t="s">
        <v>34</v>
      </c>
      <c r="AM30" s="1257" t="s">
        <v>33</v>
      </c>
      <c r="AN30" s="1249" t="s">
        <v>34</v>
      </c>
      <c r="AO30" s="1257" t="s">
        <v>33</v>
      </c>
      <c r="AP30" s="1296" t="s">
        <v>34</v>
      </c>
      <c r="AQ30" s="1782"/>
      <c r="AR30" s="1821"/>
      <c r="AS30" s="1822"/>
      <c r="AT30" s="1596"/>
      <c r="AU30" s="1596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826" t="s">
        <v>52</v>
      </c>
      <c r="B31" s="1827"/>
      <c r="C31" s="1828"/>
      <c r="D31" s="114">
        <f t="shared" ref="D31:D56" si="7">SUM(E31:AP31)</f>
        <v>0</v>
      </c>
      <c r="E31" s="1318"/>
      <c r="F31" s="1319"/>
      <c r="G31" s="1318"/>
      <c r="H31" s="1320"/>
      <c r="I31" s="1318"/>
      <c r="J31" s="1320"/>
      <c r="K31" s="1318"/>
      <c r="L31" s="1319"/>
      <c r="M31" s="1321"/>
      <c r="N31" s="1320"/>
      <c r="O31" s="1321"/>
      <c r="P31" s="1320"/>
      <c r="Q31" s="1321"/>
      <c r="R31" s="1320"/>
      <c r="S31" s="1321"/>
      <c r="T31" s="1320"/>
      <c r="U31" s="1321"/>
      <c r="V31" s="1320"/>
      <c r="W31" s="1321"/>
      <c r="X31" s="1320"/>
      <c r="Y31" s="1321"/>
      <c r="Z31" s="1320"/>
      <c r="AA31" s="1321"/>
      <c r="AB31" s="1320"/>
      <c r="AC31" s="1321"/>
      <c r="AD31" s="1320"/>
      <c r="AE31" s="1321"/>
      <c r="AF31" s="1320"/>
      <c r="AG31" s="1321"/>
      <c r="AH31" s="1320"/>
      <c r="AI31" s="1321"/>
      <c r="AJ31" s="1320"/>
      <c r="AK31" s="1321"/>
      <c r="AL31" s="1320"/>
      <c r="AM31" s="1321"/>
      <c r="AN31" s="1320"/>
      <c r="AO31" s="1321"/>
      <c r="AP31" s="1322"/>
      <c r="AQ31" s="1323"/>
      <c r="AR31" s="1321"/>
      <c r="AS31" s="1320"/>
      <c r="AT31" s="1320"/>
      <c r="AU31" s="1320"/>
      <c r="AV31" s="1263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829" t="s">
        <v>54</v>
      </c>
      <c r="C32" s="1830"/>
      <c r="D32" s="1324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263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800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1263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800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1263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800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1263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800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1263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800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1263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800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1263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800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1263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800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1263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800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1263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800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1263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800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1263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800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1263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807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1263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807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1263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807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1263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807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1263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807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1263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807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1263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807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1263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807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1263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266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1263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266"/>
      <c r="B54" s="1573" t="s">
        <v>76</v>
      </c>
      <c r="C54" s="1498"/>
      <c r="D54" s="144">
        <f t="shared" si="7"/>
        <v>0</v>
      </c>
      <c r="E54" s="1325"/>
      <c r="F54" s="1326"/>
      <c r="G54" s="1325"/>
      <c r="H54" s="147"/>
      <c r="I54" s="1325"/>
      <c r="J54" s="147"/>
      <c r="K54" s="1325"/>
      <c r="L54" s="1326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1210"/>
      <c r="AR54" s="481"/>
      <c r="AS54" s="147"/>
      <c r="AT54" s="147"/>
      <c r="AU54" s="147"/>
      <c r="AV54" s="1263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823" t="s">
        <v>77</v>
      </c>
      <c r="B55" s="1824"/>
      <c r="C55" s="1825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263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1263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813" t="s">
        <v>7</v>
      </c>
      <c r="D58" s="1793"/>
      <c r="E58" s="1793"/>
      <c r="F58" s="1793"/>
      <c r="G58" s="1794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800"/>
      <c r="B59" s="1801"/>
      <c r="C59" s="1819" t="s">
        <v>27</v>
      </c>
      <c r="D59" s="1491" t="s">
        <v>28</v>
      </c>
      <c r="E59" s="1571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97"/>
      <c r="B60" s="1596"/>
      <c r="C60" s="1820"/>
      <c r="D60" s="1821"/>
      <c r="E60" s="1822"/>
      <c r="F60" s="1596"/>
      <c r="G60" s="1596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327" t="s">
        <v>5</v>
      </c>
      <c r="B66" s="1328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329" t="s">
        <v>80</v>
      </c>
      <c r="B68" s="1330" t="s">
        <v>81</v>
      </c>
      <c r="C68" s="1330" t="s">
        <v>27</v>
      </c>
      <c r="D68" s="1330" t="s">
        <v>88</v>
      </c>
      <c r="E68" s="1330" t="s">
        <v>29</v>
      </c>
      <c r="F68" s="1330" t="s">
        <v>31</v>
      </c>
      <c r="G68" s="1330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327" t="s">
        <v>5</v>
      </c>
      <c r="B73" s="1331">
        <f t="shared" ref="B73:G73" si="12">SUM(B69:B72)</f>
        <v>0</v>
      </c>
      <c r="C73" s="1331">
        <f t="shared" si="12"/>
        <v>0</v>
      </c>
      <c r="D73" s="1331">
        <f t="shared" si="12"/>
        <v>0</v>
      </c>
      <c r="E73" s="1331">
        <f t="shared" si="12"/>
        <v>0</v>
      </c>
      <c r="F73" s="1331">
        <f t="shared" si="12"/>
        <v>0</v>
      </c>
      <c r="G73" s="1331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329" t="s">
        <v>80</v>
      </c>
      <c r="B75" s="1330" t="s">
        <v>81</v>
      </c>
      <c r="C75" s="1330" t="s">
        <v>27</v>
      </c>
      <c r="D75" s="1330" t="s">
        <v>88</v>
      </c>
      <c r="E75" s="1330" t="s">
        <v>29</v>
      </c>
      <c r="F75" s="1330" t="s">
        <v>31</v>
      </c>
      <c r="G75" s="1330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327" t="s">
        <v>5</v>
      </c>
      <c r="B80" s="1331">
        <f t="shared" ref="B80:G80" si="13">SUM(B76:B79)</f>
        <v>0</v>
      </c>
      <c r="C80" s="1331">
        <f t="shared" si="13"/>
        <v>0</v>
      </c>
      <c r="D80" s="1331">
        <f t="shared" si="13"/>
        <v>0</v>
      </c>
      <c r="E80" s="1331">
        <f t="shared" si="13"/>
        <v>0</v>
      </c>
      <c r="F80" s="1331">
        <f t="shared" si="13"/>
        <v>0</v>
      </c>
      <c r="G80" s="1331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332" t="s">
        <v>91</v>
      </c>
      <c r="B82" s="1247" t="s">
        <v>92</v>
      </c>
      <c r="C82" s="1333" t="s">
        <v>93</v>
      </c>
      <c r="D82" s="1333" t="s">
        <v>94</v>
      </c>
      <c r="E82" s="1333" t="s">
        <v>30</v>
      </c>
      <c r="F82" s="133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335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1308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336" t="s">
        <v>5</v>
      </c>
      <c r="B109" s="1337">
        <f>SUM(B83:B108)</f>
        <v>0</v>
      </c>
      <c r="C109" s="1338">
        <f>SUM(C83:C108)</f>
        <v>0</v>
      </c>
      <c r="D109" s="1338">
        <f>SUM(D83:D108)</f>
        <v>0</v>
      </c>
      <c r="E109" s="1338">
        <f>SUM(E83:E108)</f>
        <v>0</v>
      </c>
      <c r="F109" s="1339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340" t="s">
        <v>80</v>
      </c>
      <c r="B111" s="1247" t="s">
        <v>92</v>
      </c>
      <c r="C111" s="1333" t="s">
        <v>93</v>
      </c>
      <c r="D111" s="1333" t="s">
        <v>94</v>
      </c>
      <c r="E111" s="1333" t="s">
        <v>30</v>
      </c>
      <c r="F111" s="1334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341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327" t="s">
        <v>5</v>
      </c>
      <c r="B117" s="1337">
        <f>SUM(B112:B116)</f>
        <v>0</v>
      </c>
      <c r="C117" s="1338">
        <f>SUM(C112:C116)</f>
        <v>0</v>
      </c>
      <c r="D117" s="1342">
        <f>SUM(D112:D116)</f>
        <v>0</v>
      </c>
      <c r="E117" s="1338">
        <f>SUM(E112:E116)</f>
        <v>0</v>
      </c>
      <c r="F117" s="1339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340" t="s">
        <v>80</v>
      </c>
      <c r="B119" s="1247" t="s">
        <v>92</v>
      </c>
      <c r="C119" s="1333" t="s">
        <v>93</v>
      </c>
      <c r="D119" s="1333" t="s">
        <v>94</v>
      </c>
      <c r="E119" s="1333" t="s">
        <v>30</v>
      </c>
      <c r="F119" s="133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341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327" t="s">
        <v>5</v>
      </c>
      <c r="B125" s="1337">
        <f>SUM(B120:B124)</f>
        <v>0</v>
      </c>
      <c r="C125" s="1338">
        <f>SUM(C120:C124)</f>
        <v>0</v>
      </c>
      <c r="D125" s="1338">
        <f>SUM(D120:D124)</f>
        <v>0</v>
      </c>
      <c r="E125" s="1338">
        <f>SUM(E120:E124)</f>
        <v>0</v>
      </c>
      <c r="F125" s="1339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813" t="s">
        <v>7</v>
      </c>
      <c r="D127" s="1793"/>
      <c r="E127" s="1793"/>
      <c r="F127" s="1793"/>
      <c r="G127" s="1794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37"/>
      <c r="B128" s="1605"/>
      <c r="C128" s="1257" t="s">
        <v>27</v>
      </c>
      <c r="D128" s="1317" t="s">
        <v>28</v>
      </c>
      <c r="E128" s="1249" t="s">
        <v>29</v>
      </c>
      <c r="F128" s="646" t="s">
        <v>30</v>
      </c>
      <c r="G128" s="646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343" t="s">
        <v>126</v>
      </c>
      <c r="B129" s="1344">
        <f>SUM(C129:G129)</f>
        <v>0</v>
      </c>
      <c r="C129" s="1253"/>
      <c r="D129" s="499"/>
      <c r="E129" s="475"/>
      <c r="F129" s="475"/>
      <c r="G129" s="475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488">
        <f>SUM(C130:G130)</f>
        <v>0</v>
      </c>
      <c r="C130" s="1271"/>
      <c r="D130" s="1272"/>
      <c r="E130" s="1275"/>
      <c r="F130" s="1275"/>
      <c r="G130" s="1275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225" customFormat="1" ht="32.1" customHeight="1" x14ac:dyDescent="0.2">
      <c r="A132" s="1481" t="s">
        <v>129</v>
      </c>
      <c r="B132" s="1476" t="s">
        <v>5</v>
      </c>
      <c r="C132" s="1813" t="s">
        <v>7</v>
      </c>
      <c r="D132" s="1793"/>
      <c r="E132" s="1793"/>
      <c r="F132" s="1793"/>
      <c r="G132" s="1794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226"/>
      <c r="CI132" s="1226"/>
      <c r="CJ132" s="1226"/>
      <c r="CK132" s="1226"/>
      <c r="CL132" s="1226"/>
      <c r="CM132" s="1226"/>
      <c r="CN132" s="1226"/>
      <c r="CO132" s="1226"/>
      <c r="CP132" s="1226"/>
      <c r="CQ132" s="1226"/>
      <c r="CR132" s="1226"/>
      <c r="CS132" s="1226"/>
      <c r="CT132" s="1226"/>
      <c r="CU132" s="1227"/>
      <c r="CV132" s="1227"/>
      <c r="CW132" s="1227"/>
      <c r="CX132" s="1227"/>
      <c r="CY132" s="1227"/>
      <c r="CZ132" s="1227"/>
    </row>
    <row r="133" spans="1:104" ht="37.5" customHeight="1" x14ac:dyDescent="0.2">
      <c r="A133" s="1770"/>
      <c r="B133" s="1771"/>
      <c r="C133" s="1257" t="s">
        <v>27</v>
      </c>
      <c r="D133" s="1295" t="s">
        <v>28</v>
      </c>
      <c r="E133" s="1295" t="s">
        <v>29</v>
      </c>
      <c r="F133" s="1345" t="s">
        <v>30</v>
      </c>
      <c r="G133" s="645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346" t="s">
        <v>130</v>
      </c>
      <c r="B134" s="1344">
        <f>SUM(C134:G134)</f>
        <v>0</v>
      </c>
      <c r="C134" s="1253"/>
      <c r="D134" s="499"/>
      <c r="E134" s="499"/>
      <c r="F134" s="499"/>
      <c r="G134" s="1255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347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489">
        <f>SUM(C135:G135)</f>
        <v>0</v>
      </c>
      <c r="C135" s="1271"/>
      <c r="D135" s="1272"/>
      <c r="E135" s="1272"/>
      <c r="F135" s="1272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1238" t="s">
        <v>132</v>
      </c>
      <c r="D136" s="235"/>
      <c r="E136" s="1348"/>
      <c r="F136" s="1349"/>
      <c r="G136" s="1350"/>
      <c r="H136" s="1351"/>
      <c r="I136" s="1035"/>
      <c r="J136" s="1035"/>
      <c r="K136" s="1035"/>
      <c r="L136" s="1035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788" t="s">
        <v>134</v>
      </c>
      <c r="D137" s="1790"/>
      <c r="E137" s="1789"/>
      <c r="F137" s="1817" t="s">
        <v>135</v>
      </c>
      <c r="G137" s="1791" t="s">
        <v>136</v>
      </c>
      <c r="H137" s="1792" t="s">
        <v>7</v>
      </c>
      <c r="I137" s="1793"/>
      <c r="J137" s="1793"/>
      <c r="K137" s="1793"/>
      <c r="L137" s="1794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597"/>
      <c r="B138" s="1596"/>
      <c r="C138" s="1247" t="s">
        <v>137</v>
      </c>
      <c r="D138" s="1352" t="s">
        <v>138</v>
      </c>
      <c r="E138" s="1249" t="s">
        <v>139</v>
      </c>
      <c r="F138" s="1817"/>
      <c r="G138" s="1791"/>
      <c r="H138" s="1249" t="s">
        <v>27</v>
      </c>
      <c r="I138" s="1330" t="s">
        <v>28</v>
      </c>
      <c r="J138" s="1330" t="s">
        <v>29</v>
      </c>
      <c r="K138" s="646" t="s">
        <v>30</v>
      </c>
      <c r="L138" s="646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353" t="s">
        <v>53</v>
      </c>
      <c r="B139" s="1354">
        <f>SUM(C139:G139)</f>
        <v>0</v>
      </c>
      <c r="C139" s="1253"/>
      <c r="D139" s="1355"/>
      <c r="E139" s="1255"/>
      <c r="F139" s="1355"/>
      <c r="G139" s="1256"/>
      <c r="H139" s="1255"/>
      <c r="I139" s="1355"/>
      <c r="J139" s="1355"/>
      <c r="K139" s="1355"/>
      <c r="L139" s="1355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788" t="s">
        <v>143</v>
      </c>
      <c r="D143" s="1789"/>
      <c r="E143" s="1790" t="s">
        <v>144</v>
      </c>
      <c r="F143" s="1789"/>
      <c r="G143" s="1790" t="s">
        <v>145</v>
      </c>
      <c r="H143" s="1789"/>
      <c r="I143" s="1788" t="s">
        <v>146</v>
      </c>
      <c r="J143" s="1789"/>
      <c r="K143" s="1817" t="s">
        <v>31</v>
      </c>
      <c r="L143" s="1817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597"/>
      <c r="B144" s="1596"/>
      <c r="C144" s="1257" t="s">
        <v>147</v>
      </c>
      <c r="D144" s="1249" t="s">
        <v>148</v>
      </c>
      <c r="E144" s="1257" t="s">
        <v>147</v>
      </c>
      <c r="F144" s="645" t="s">
        <v>148</v>
      </c>
      <c r="G144" s="1257" t="s">
        <v>147</v>
      </c>
      <c r="H144" s="1249" t="s">
        <v>148</v>
      </c>
      <c r="I144" s="1257" t="s">
        <v>147</v>
      </c>
      <c r="J144" s="1249" t="s">
        <v>148</v>
      </c>
      <c r="K144" s="1249" t="s">
        <v>149</v>
      </c>
      <c r="L144" s="1249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1353" t="s">
        <v>151</v>
      </c>
      <c r="C145" s="1253"/>
      <c r="D145" s="1255"/>
      <c r="E145" s="1253"/>
      <c r="F145" s="1255"/>
      <c r="G145" s="1253"/>
      <c r="H145" s="1255"/>
      <c r="I145" s="1253"/>
      <c r="J145" s="1255"/>
      <c r="K145" s="1255"/>
      <c r="L145" s="1255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801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801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596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817" t="s">
        <v>155</v>
      </c>
      <c r="B149" s="1353" t="s">
        <v>156</v>
      </c>
      <c r="C149" s="1253"/>
      <c r="D149" s="1255"/>
      <c r="E149" s="1253"/>
      <c r="F149" s="1255"/>
      <c r="G149" s="1253"/>
      <c r="H149" s="1255"/>
      <c r="I149" s="1253"/>
      <c r="J149" s="1255"/>
      <c r="K149" s="1255"/>
      <c r="L149" s="1255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818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818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818"/>
      <c r="B152" s="1273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818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1353" t="s">
        <v>161</v>
      </c>
      <c r="C154" s="1253"/>
      <c r="D154" s="1255"/>
      <c r="E154" s="1253"/>
      <c r="F154" s="1255"/>
      <c r="G154" s="1253"/>
      <c r="H154" s="1255"/>
      <c r="I154" s="1253"/>
      <c r="J154" s="1255"/>
      <c r="K154" s="1255"/>
      <c r="L154" s="1255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801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801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801"/>
      <c r="B157" s="1273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801"/>
      <c r="B158" s="1273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596"/>
      <c r="B159" s="249" t="s">
        <v>159</v>
      </c>
      <c r="C159" s="1308"/>
      <c r="D159" s="70"/>
      <c r="E159" s="1308"/>
      <c r="F159" s="70"/>
      <c r="G159" s="1308"/>
      <c r="H159" s="70"/>
      <c r="I159" s="1308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356" t="s">
        <v>163</v>
      </c>
      <c r="B160" s="1357" t="s">
        <v>153</v>
      </c>
      <c r="C160" s="1301"/>
      <c r="D160" s="1302"/>
      <c r="E160" s="1301"/>
      <c r="F160" s="1302"/>
      <c r="G160" s="1301"/>
      <c r="H160" s="1302"/>
      <c r="I160" s="1301"/>
      <c r="J160" s="1302"/>
      <c r="K160" s="1302"/>
      <c r="L160" s="130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1238" t="s">
        <v>165</v>
      </c>
      <c r="B162" s="256"/>
      <c r="C162" s="8"/>
      <c r="D162" s="257"/>
      <c r="E162" s="1358"/>
      <c r="F162" s="257"/>
      <c r="G162" s="1358"/>
      <c r="H162" s="1358"/>
      <c r="I162" s="257"/>
      <c r="J162" s="1359"/>
      <c r="K162" s="1359"/>
      <c r="L162" s="1359"/>
      <c r="M162" s="1359"/>
      <c r="N162" s="1359"/>
      <c r="O162" s="1360"/>
      <c r="P162" s="1360"/>
      <c r="Q162" s="1360"/>
      <c r="R162" s="1361"/>
      <c r="S162" s="11"/>
      <c r="T162" s="1360"/>
      <c r="U162" s="1360"/>
      <c r="V162" s="1361"/>
      <c r="W162" s="1361"/>
      <c r="X162" s="11"/>
      <c r="Y162" s="1360"/>
      <c r="Z162" s="1361"/>
      <c r="AA162" s="1361"/>
      <c r="AB162" s="11"/>
      <c r="AC162" s="1360"/>
      <c r="AD162" s="1360"/>
      <c r="AE162" s="1360"/>
      <c r="AF162" s="1360"/>
      <c r="AG162" s="1361"/>
      <c r="AH162" s="262"/>
      <c r="AI162" s="11"/>
      <c r="AJ162" s="1361"/>
      <c r="AK162" s="1361"/>
      <c r="AL162" s="1361"/>
      <c r="AM162" s="1361"/>
      <c r="AN162" s="1361"/>
      <c r="AO162" s="262"/>
      <c r="AP162" s="11"/>
      <c r="AQ162" s="1361"/>
      <c r="AR162" s="1361"/>
      <c r="AS162" s="1361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813" t="s">
        <v>166</v>
      </c>
      <c r="F163" s="1793"/>
      <c r="G163" s="1793"/>
      <c r="H163" s="1793"/>
      <c r="I163" s="1793"/>
      <c r="J163" s="1793"/>
      <c r="K163" s="1793"/>
      <c r="L163" s="1793"/>
      <c r="M163" s="1793"/>
      <c r="N163" s="1793"/>
      <c r="O163" s="1793"/>
      <c r="P163" s="1793"/>
      <c r="Q163" s="1793"/>
      <c r="R163" s="1793"/>
      <c r="S163" s="1793"/>
      <c r="T163" s="1793"/>
      <c r="U163" s="1793"/>
      <c r="V163" s="1793"/>
      <c r="W163" s="1793"/>
      <c r="X163" s="1793"/>
      <c r="Y163" s="1793"/>
      <c r="Z163" s="1793"/>
      <c r="AA163" s="1793"/>
      <c r="AB163" s="1793"/>
      <c r="AC163" s="1793"/>
      <c r="AD163" s="1793"/>
      <c r="AE163" s="1793"/>
      <c r="AF163" s="1793"/>
      <c r="AG163" s="1793"/>
      <c r="AH163" s="1793"/>
      <c r="AI163" s="1793"/>
      <c r="AJ163" s="1793"/>
      <c r="AK163" s="1793"/>
      <c r="AL163" s="1793"/>
      <c r="AM163" s="1793"/>
      <c r="AN163" s="1793"/>
      <c r="AO163" s="1793"/>
      <c r="AP163" s="1816"/>
      <c r="AQ163" s="1814" t="s">
        <v>167</v>
      </c>
      <c r="AR163" s="1814"/>
      <c r="AS163" s="1815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803"/>
      <c r="B164" s="1548"/>
      <c r="C164" s="1466"/>
      <c r="D164" s="1452"/>
      <c r="E164" s="1788" t="s">
        <v>8</v>
      </c>
      <c r="F164" s="1789"/>
      <c r="G164" s="1788" t="s">
        <v>9</v>
      </c>
      <c r="H164" s="1789"/>
      <c r="I164" s="1788" t="s">
        <v>10</v>
      </c>
      <c r="J164" s="1789"/>
      <c r="K164" s="1788" t="s">
        <v>11</v>
      </c>
      <c r="L164" s="1789"/>
      <c r="M164" s="1788" t="s">
        <v>12</v>
      </c>
      <c r="N164" s="1789"/>
      <c r="O164" s="1788" t="s">
        <v>13</v>
      </c>
      <c r="P164" s="1789"/>
      <c r="Q164" s="1788" t="s">
        <v>14</v>
      </c>
      <c r="R164" s="1789"/>
      <c r="S164" s="1788" t="s">
        <v>15</v>
      </c>
      <c r="T164" s="1789"/>
      <c r="U164" s="1788" t="s">
        <v>16</v>
      </c>
      <c r="V164" s="1789"/>
      <c r="W164" s="1788" t="s">
        <v>17</v>
      </c>
      <c r="X164" s="1789"/>
      <c r="Y164" s="1788" t="s">
        <v>18</v>
      </c>
      <c r="Z164" s="1789"/>
      <c r="AA164" s="1788" t="s">
        <v>19</v>
      </c>
      <c r="AB164" s="1789"/>
      <c r="AC164" s="1788" t="s">
        <v>20</v>
      </c>
      <c r="AD164" s="1789"/>
      <c r="AE164" s="1788" t="s">
        <v>21</v>
      </c>
      <c r="AF164" s="1789"/>
      <c r="AG164" s="1788" t="s">
        <v>22</v>
      </c>
      <c r="AH164" s="1789"/>
      <c r="AI164" s="1788" t="s">
        <v>23</v>
      </c>
      <c r="AJ164" s="1789"/>
      <c r="AK164" s="1788" t="s">
        <v>24</v>
      </c>
      <c r="AL164" s="1789"/>
      <c r="AM164" s="1788" t="s">
        <v>25</v>
      </c>
      <c r="AN164" s="1789"/>
      <c r="AO164" s="1813" t="s">
        <v>26</v>
      </c>
      <c r="AP164" s="1816"/>
      <c r="AQ164" s="1471" t="s">
        <v>168</v>
      </c>
      <c r="AR164" s="1813" t="s">
        <v>169</v>
      </c>
      <c r="AS164" s="1793"/>
      <c r="AT164" s="136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1363" t="s">
        <v>32</v>
      </c>
      <c r="C165" s="1364" t="s">
        <v>33</v>
      </c>
      <c r="D165" s="649" t="s">
        <v>34</v>
      </c>
      <c r="E165" s="691" t="s">
        <v>33</v>
      </c>
      <c r="F165" s="645" t="s">
        <v>34</v>
      </c>
      <c r="G165" s="691" t="s">
        <v>33</v>
      </c>
      <c r="H165" s="645" t="s">
        <v>34</v>
      </c>
      <c r="I165" s="691" t="s">
        <v>33</v>
      </c>
      <c r="J165" s="645" t="s">
        <v>34</v>
      </c>
      <c r="K165" s="691" t="s">
        <v>33</v>
      </c>
      <c r="L165" s="645" t="s">
        <v>34</v>
      </c>
      <c r="M165" s="691" t="s">
        <v>33</v>
      </c>
      <c r="N165" s="645" t="s">
        <v>34</v>
      </c>
      <c r="O165" s="691" t="s">
        <v>33</v>
      </c>
      <c r="P165" s="645" t="s">
        <v>34</v>
      </c>
      <c r="Q165" s="691" t="s">
        <v>33</v>
      </c>
      <c r="R165" s="645" t="s">
        <v>34</v>
      </c>
      <c r="S165" s="691" t="s">
        <v>33</v>
      </c>
      <c r="T165" s="645" t="s">
        <v>34</v>
      </c>
      <c r="U165" s="691" t="s">
        <v>33</v>
      </c>
      <c r="V165" s="645" t="s">
        <v>34</v>
      </c>
      <c r="W165" s="691" t="s">
        <v>33</v>
      </c>
      <c r="X165" s="645" t="s">
        <v>34</v>
      </c>
      <c r="Y165" s="691" t="s">
        <v>33</v>
      </c>
      <c r="Z165" s="645" t="s">
        <v>34</v>
      </c>
      <c r="AA165" s="691" t="s">
        <v>33</v>
      </c>
      <c r="AB165" s="645" t="s">
        <v>34</v>
      </c>
      <c r="AC165" s="691" t="s">
        <v>33</v>
      </c>
      <c r="AD165" s="645" t="s">
        <v>34</v>
      </c>
      <c r="AE165" s="691" t="s">
        <v>33</v>
      </c>
      <c r="AF165" s="645" t="s">
        <v>34</v>
      </c>
      <c r="AG165" s="691" t="s">
        <v>33</v>
      </c>
      <c r="AH165" s="645" t="s">
        <v>34</v>
      </c>
      <c r="AI165" s="691" t="s">
        <v>33</v>
      </c>
      <c r="AJ165" s="645" t="s">
        <v>34</v>
      </c>
      <c r="AK165" s="691" t="s">
        <v>33</v>
      </c>
      <c r="AL165" s="645" t="s">
        <v>34</v>
      </c>
      <c r="AM165" s="691" t="s">
        <v>33</v>
      </c>
      <c r="AN165" s="645" t="s">
        <v>34</v>
      </c>
      <c r="AO165" s="691" t="s">
        <v>33</v>
      </c>
      <c r="AP165" s="266" t="s">
        <v>34</v>
      </c>
      <c r="AQ165" s="1472"/>
      <c r="AR165" s="1365" t="s">
        <v>170</v>
      </c>
      <c r="AS165" s="1249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366" t="s">
        <v>52</v>
      </c>
      <c r="B166" s="1367">
        <f t="shared" ref="B166:B175" si="14">SUM(C166+D166)</f>
        <v>308</v>
      </c>
      <c r="C166" s="1368">
        <f t="shared" ref="C166:C192" si="15">SUM(E166+G166+I166+K166+M166+O166+Q166+S166+U166+W166+Y166+AA166+AC166+AE166+AG166+AI166+AK166+AM166+AO166)</f>
        <v>163</v>
      </c>
      <c r="D166" s="1369">
        <f t="shared" ref="D166:D192" si="16">SUM(F166+H166+J166+L166+N166+P166+R166+T166+V166+X166+Z166+AB166+AD166+AF166+AH166+AJ166+AL166+AN166+AP166)</f>
        <v>145</v>
      </c>
      <c r="E166" s="1370">
        <v>3</v>
      </c>
      <c r="F166" s="1302">
        <v>3</v>
      </c>
      <c r="G166" s="1370">
        <v>0</v>
      </c>
      <c r="H166" s="1371">
        <v>1</v>
      </c>
      <c r="I166" s="1370">
        <v>1</v>
      </c>
      <c r="J166" s="1371">
        <v>2</v>
      </c>
      <c r="K166" s="1370">
        <v>1</v>
      </c>
      <c r="L166" s="1371">
        <v>0</v>
      </c>
      <c r="M166" s="1370">
        <v>3</v>
      </c>
      <c r="N166" s="1371">
        <v>4</v>
      </c>
      <c r="O166" s="1370">
        <v>0</v>
      </c>
      <c r="P166" s="1371">
        <v>3</v>
      </c>
      <c r="Q166" s="1370">
        <v>3</v>
      </c>
      <c r="R166" s="1371">
        <v>2</v>
      </c>
      <c r="S166" s="1370">
        <v>2</v>
      </c>
      <c r="T166" s="1371">
        <v>2</v>
      </c>
      <c r="U166" s="1370">
        <v>3</v>
      </c>
      <c r="V166" s="1371">
        <v>6</v>
      </c>
      <c r="W166" s="1370">
        <v>6</v>
      </c>
      <c r="X166" s="1371">
        <v>3</v>
      </c>
      <c r="Y166" s="1370">
        <v>9</v>
      </c>
      <c r="Z166" s="1371">
        <v>2</v>
      </c>
      <c r="AA166" s="1370">
        <v>13</v>
      </c>
      <c r="AB166" s="1371">
        <v>4</v>
      </c>
      <c r="AC166" s="1370">
        <v>13</v>
      </c>
      <c r="AD166" s="1371">
        <v>12</v>
      </c>
      <c r="AE166" s="1370">
        <v>12</v>
      </c>
      <c r="AF166" s="1371">
        <v>6</v>
      </c>
      <c r="AG166" s="1370">
        <v>11</v>
      </c>
      <c r="AH166" s="1371">
        <v>5</v>
      </c>
      <c r="AI166" s="1370">
        <v>26</v>
      </c>
      <c r="AJ166" s="1371">
        <v>20</v>
      </c>
      <c r="AK166" s="1370">
        <v>18</v>
      </c>
      <c r="AL166" s="1371">
        <v>19</v>
      </c>
      <c r="AM166" s="1370">
        <v>17</v>
      </c>
      <c r="AN166" s="1371">
        <v>25</v>
      </c>
      <c r="AO166" s="1304">
        <v>22</v>
      </c>
      <c r="AP166" s="1372">
        <v>26</v>
      </c>
      <c r="AQ166" s="1373">
        <v>154</v>
      </c>
      <c r="AR166" s="1374">
        <v>37</v>
      </c>
      <c r="AS166" s="1302">
        <v>117</v>
      </c>
      <c r="AT166" s="1263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1375">
        <f t="shared" si="14"/>
        <v>0</v>
      </c>
      <c r="C167" s="1274">
        <f t="shared" si="15"/>
        <v>0</v>
      </c>
      <c r="D167" s="274">
        <f t="shared" si="16"/>
        <v>0</v>
      </c>
      <c r="E167" s="1271"/>
      <c r="F167" s="110"/>
      <c r="G167" s="1271"/>
      <c r="H167" s="1275"/>
      <c r="I167" s="1271"/>
      <c r="J167" s="1275"/>
      <c r="K167" s="1271"/>
      <c r="L167" s="1275"/>
      <c r="M167" s="1271"/>
      <c r="N167" s="1275"/>
      <c r="O167" s="1271"/>
      <c r="P167" s="1275"/>
      <c r="Q167" s="1271"/>
      <c r="R167" s="1275"/>
      <c r="S167" s="1271"/>
      <c r="T167" s="1275"/>
      <c r="U167" s="1271"/>
      <c r="V167" s="1275"/>
      <c r="W167" s="1271"/>
      <c r="X167" s="1275"/>
      <c r="Y167" s="1271"/>
      <c r="Z167" s="1275"/>
      <c r="AA167" s="1271"/>
      <c r="AB167" s="1275"/>
      <c r="AC167" s="1271"/>
      <c r="AD167" s="1275"/>
      <c r="AE167" s="1271"/>
      <c r="AF167" s="1275"/>
      <c r="AG167" s="1271"/>
      <c r="AH167" s="1275"/>
      <c r="AI167" s="1271"/>
      <c r="AJ167" s="1275"/>
      <c r="AK167" s="1271"/>
      <c r="AL167" s="1275"/>
      <c r="AM167" s="1271"/>
      <c r="AN167" s="1275"/>
      <c r="AO167" s="479"/>
      <c r="AP167" s="1276"/>
      <c r="AQ167" s="275"/>
      <c r="AR167" s="485"/>
      <c r="AS167" s="110"/>
      <c r="AT167" s="1263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2</v>
      </c>
      <c r="C168" s="278">
        <f t="shared" si="15"/>
        <v>2</v>
      </c>
      <c r="D168" s="279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2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80">
        <v>0</v>
      </c>
      <c r="AR168" s="177">
        <v>0</v>
      </c>
      <c r="AS168" s="37">
        <v>2</v>
      </c>
      <c r="AT168" s="1263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5">
        <v>0</v>
      </c>
      <c r="AR169" s="98">
        <v>0</v>
      </c>
      <c r="AS169" s="56">
        <v>0</v>
      </c>
      <c r="AT169" s="1263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84</v>
      </c>
      <c r="C170" s="283">
        <f t="shared" si="15"/>
        <v>52</v>
      </c>
      <c r="D170" s="284">
        <f t="shared" si="16"/>
        <v>32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2</v>
      </c>
      <c r="X170" s="51">
        <v>0</v>
      </c>
      <c r="Y170" s="50">
        <v>2</v>
      </c>
      <c r="Z170" s="51">
        <v>0</v>
      </c>
      <c r="AA170" s="50">
        <v>7</v>
      </c>
      <c r="AB170" s="56">
        <v>0</v>
      </c>
      <c r="AC170" s="50">
        <v>4</v>
      </c>
      <c r="AD170" s="56">
        <v>0</v>
      </c>
      <c r="AE170" s="50">
        <v>3</v>
      </c>
      <c r="AF170" s="51">
        <v>1</v>
      </c>
      <c r="AG170" s="50">
        <v>7</v>
      </c>
      <c r="AH170" s="51">
        <v>0</v>
      </c>
      <c r="AI170" s="50">
        <v>9</v>
      </c>
      <c r="AJ170" s="51">
        <v>8</v>
      </c>
      <c r="AK170" s="50">
        <v>6</v>
      </c>
      <c r="AL170" s="51">
        <v>5</v>
      </c>
      <c r="AM170" s="50">
        <v>9</v>
      </c>
      <c r="AN170" s="51">
        <v>12</v>
      </c>
      <c r="AO170" s="52">
        <v>3</v>
      </c>
      <c r="AP170" s="53">
        <v>6</v>
      </c>
      <c r="AQ170" s="285">
        <v>33</v>
      </c>
      <c r="AR170" s="98">
        <v>5</v>
      </c>
      <c r="AS170" s="56">
        <v>46</v>
      </c>
      <c r="AT170" s="1263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1263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0</v>
      </c>
      <c r="C172" s="283">
        <f t="shared" si="15"/>
        <v>0</v>
      </c>
      <c r="D172" s="284">
        <f t="shared" si="16"/>
        <v>0</v>
      </c>
      <c r="E172" s="50"/>
      <c r="F172" s="56"/>
      <c r="G172" s="50"/>
      <c r="H172" s="56"/>
      <c r="I172" s="50"/>
      <c r="J172" s="56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51"/>
      <c r="W172" s="50"/>
      <c r="X172" s="51"/>
      <c r="Y172" s="50"/>
      <c r="Z172" s="51"/>
      <c r="AA172" s="50"/>
      <c r="AB172" s="56"/>
      <c r="AC172" s="50"/>
      <c r="AD172" s="56"/>
      <c r="AE172" s="50"/>
      <c r="AF172" s="51"/>
      <c r="AG172" s="50"/>
      <c r="AH172" s="51"/>
      <c r="AI172" s="50"/>
      <c r="AJ172" s="51"/>
      <c r="AK172" s="50"/>
      <c r="AL172" s="51"/>
      <c r="AM172" s="50"/>
      <c r="AN172" s="51"/>
      <c r="AO172" s="52"/>
      <c r="AP172" s="53"/>
      <c r="AQ172" s="285"/>
      <c r="AR172" s="98"/>
      <c r="AS172" s="56"/>
      <c r="AT172" s="1263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5"/>
      <c r="AR173" s="98"/>
      <c r="AS173" s="56"/>
      <c r="AT173" s="1263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1263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1263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1263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2</v>
      </c>
      <c r="C177" s="283">
        <f t="shared" si="15"/>
        <v>0</v>
      </c>
      <c r="D177" s="284">
        <f t="shared" si="16"/>
        <v>2</v>
      </c>
      <c r="E177" s="50">
        <v>0</v>
      </c>
      <c r="F177" s="56">
        <v>0</v>
      </c>
      <c r="G177" s="50">
        <v>0</v>
      </c>
      <c r="H177" s="56">
        <v>0</v>
      </c>
      <c r="I177" s="50">
        <v>0</v>
      </c>
      <c r="J177" s="56">
        <v>0</v>
      </c>
      <c r="K177" s="50">
        <v>0</v>
      </c>
      <c r="L177" s="51">
        <v>0</v>
      </c>
      <c r="M177" s="50">
        <v>0</v>
      </c>
      <c r="N177" s="51">
        <v>0</v>
      </c>
      <c r="O177" s="50">
        <v>0</v>
      </c>
      <c r="P177" s="51">
        <v>0</v>
      </c>
      <c r="Q177" s="50">
        <v>0</v>
      </c>
      <c r="R177" s="51">
        <v>0</v>
      </c>
      <c r="S177" s="50">
        <v>0</v>
      </c>
      <c r="T177" s="51">
        <v>0</v>
      </c>
      <c r="U177" s="50">
        <v>0</v>
      </c>
      <c r="V177" s="51">
        <v>0</v>
      </c>
      <c r="W177" s="50">
        <v>0</v>
      </c>
      <c r="X177" s="51">
        <v>0</v>
      </c>
      <c r="Y177" s="50">
        <v>0</v>
      </c>
      <c r="Z177" s="51">
        <v>0</v>
      </c>
      <c r="AA177" s="50">
        <v>0</v>
      </c>
      <c r="AB177" s="56">
        <v>0</v>
      </c>
      <c r="AC177" s="50">
        <v>0</v>
      </c>
      <c r="AD177" s="56">
        <v>2</v>
      </c>
      <c r="AE177" s="50">
        <v>0</v>
      </c>
      <c r="AF177" s="51">
        <v>0</v>
      </c>
      <c r="AG177" s="50">
        <v>0</v>
      </c>
      <c r="AH177" s="51">
        <v>0</v>
      </c>
      <c r="AI177" s="50">
        <v>0</v>
      </c>
      <c r="AJ177" s="51">
        <v>0</v>
      </c>
      <c r="AK177" s="50">
        <v>0</v>
      </c>
      <c r="AL177" s="51">
        <v>0</v>
      </c>
      <c r="AM177" s="50">
        <v>0</v>
      </c>
      <c r="AN177" s="51">
        <v>0</v>
      </c>
      <c r="AO177" s="52">
        <v>0</v>
      </c>
      <c r="AP177" s="53">
        <v>0</v>
      </c>
      <c r="AQ177" s="285">
        <v>1</v>
      </c>
      <c r="AR177" s="98">
        <v>0</v>
      </c>
      <c r="AS177" s="56">
        <v>1</v>
      </c>
      <c r="AT177" s="1263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63</v>
      </c>
      <c r="C178" s="283">
        <f t="shared" si="15"/>
        <v>34</v>
      </c>
      <c r="D178" s="284">
        <f t="shared" si="16"/>
        <v>29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1</v>
      </c>
      <c r="L178" s="51">
        <v>0</v>
      </c>
      <c r="M178" s="50">
        <v>2</v>
      </c>
      <c r="N178" s="51">
        <v>3</v>
      </c>
      <c r="O178" s="50">
        <v>0</v>
      </c>
      <c r="P178" s="51">
        <v>0</v>
      </c>
      <c r="Q178" s="50">
        <v>2</v>
      </c>
      <c r="R178" s="51">
        <v>1</v>
      </c>
      <c r="S178" s="50">
        <v>1</v>
      </c>
      <c r="T178" s="51">
        <v>1</v>
      </c>
      <c r="U178" s="50">
        <v>1</v>
      </c>
      <c r="V178" s="51">
        <v>0</v>
      </c>
      <c r="W178" s="50">
        <v>3</v>
      </c>
      <c r="X178" s="51">
        <v>2</v>
      </c>
      <c r="Y178" s="50">
        <v>1</v>
      </c>
      <c r="Z178" s="51">
        <v>0</v>
      </c>
      <c r="AA178" s="50">
        <v>3</v>
      </c>
      <c r="AB178" s="56">
        <v>1</v>
      </c>
      <c r="AC178" s="50">
        <v>5</v>
      </c>
      <c r="AD178" s="56">
        <v>4</v>
      </c>
      <c r="AE178" s="50">
        <v>3</v>
      </c>
      <c r="AF178" s="51">
        <v>0</v>
      </c>
      <c r="AG178" s="50">
        <v>0</v>
      </c>
      <c r="AH178" s="51">
        <v>4</v>
      </c>
      <c r="AI178" s="50">
        <v>3</v>
      </c>
      <c r="AJ178" s="51">
        <v>4</v>
      </c>
      <c r="AK178" s="50">
        <v>5</v>
      </c>
      <c r="AL178" s="51">
        <v>4</v>
      </c>
      <c r="AM178" s="50">
        <v>1</v>
      </c>
      <c r="AN178" s="51">
        <v>3</v>
      </c>
      <c r="AO178" s="52">
        <v>3</v>
      </c>
      <c r="AP178" s="53">
        <v>2</v>
      </c>
      <c r="AQ178" s="285">
        <v>52</v>
      </c>
      <c r="AR178" s="98">
        <v>0</v>
      </c>
      <c r="AS178" s="56">
        <v>11</v>
      </c>
      <c r="AT178" s="1263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2</v>
      </c>
      <c r="C179" s="283">
        <f t="shared" si="15"/>
        <v>1</v>
      </c>
      <c r="D179" s="284">
        <f t="shared" si="16"/>
        <v>1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1</v>
      </c>
      <c r="AJ179" s="51">
        <v>0</v>
      </c>
      <c r="AK179" s="50">
        <v>0</v>
      </c>
      <c r="AL179" s="51">
        <v>0</v>
      </c>
      <c r="AM179" s="50">
        <v>0</v>
      </c>
      <c r="AN179" s="51">
        <v>1</v>
      </c>
      <c r="AO179" s="52">
        <v>0</v>
      </c>
      <c r="AP179" s="53">
        <v>0</v>
      </c>
      <c r="AQ179" s="285">
        <v>2</v>
      </c>
      <c r="AR179" s="98">
        <v>0</v>
      </c>
      <c r="AS179" s="56">
        <v>0</v>
      </c>
      <c r="AT179" s="1263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2</v>
      </c>
      <c r="C180" s="283">
        <f t="shared" si="15"/>
        <v>2</v>
      </c>
      <c r="D180" s="284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1</v>
      </c>
      <c r="AL180" s="51">
        <v>0</v>
      </c>
      <c r="AM180" s="50">
        <v>0</v>
      </c>
      <c r="AN180" s="51">
        <v>0</v>
      </c>
      <c r="AO180" s="52">
        <v>1</v>
      </c>
      <c r="AP180" s="53">
        <v>0</v>
      </c>
      <c r="AQ180" s="285">
        <v>0</v>
      </c>
      <c r="AR180" s="98">
        <v>0</v>
      </c>
      <c r="AS180" s="56">
        <v>2</v>
      </c>
      <c r="AT180" s="1263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5</v>
      </c>
      <c r="C181" s="283">
        <f t="shared" si="15"/>
        <v>3</v>
      </c>
      <c r="D181" s="284">
        <f t="shared" si="16"/>
        <v>2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1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0</v>
      </c>
      <c r="AI181" s="50">
        <v>2</v>
      </c>
      <c r="AJ181" s="51">
        <v>0</v>
      </c>
      <c r="AK181" s="50">
        <v>0</v>
      </c>
      <c r="AL181" s="51">
        <v>0</v>
      </c>
      <c r="AM181" s="50">
        <v>0</v>
      </c>
      <c r="AN181" s="51">
        <v>1</v>
      </c>
      <c r="AO181" s="52">
        <v>0</v>
      </c>
      <c r="AP181" s="53">
        <v>1</v>
      </c>
      <c r="AQ181" s="285">
        <v>2</v>
      </c>
      <c r="AR181" s="98">
        <v>0</v>
      </c>
      <c r="AS181" s="56">
        <v>3</v>
      </c>
      <c r="AT181" s="1263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72</v>
      </c>
      <c r="C182" s="283">
        <f t="shared" si="15"/>
        <v>35</v>
      </c>
      <c r="D182" s="284">
        <f t="shared" si="16"/>
        <v>37</v>
      </c>
      <c r="E182" s="50">
        <v>2</v>
      </c>
      <c r="F182" s="56">
        <v>2</v>
      </c>
      <c r="G182" s="50">
        <v>0</v>
      </c>
      <c r="H182" s="56">
        <v>1</v>
      </c>
      <c r="I182" s="50">
        <v>1</v>
      </c>
      <c r="J182" s="56">
        <v>1</v>
      </c>
      <c r="K182" s="50">
        <v>0</v>
      </c>
      <c r="L182" s="51">
        <v>0</v>
      </c>
      <c r="M182" s="50">
        <v>1</v>
      </c>
      <c r="N182" s="51">
        <v>1</v>
      </c>
      <c r="O182" s="50">
        <v>0</v>
      </c>
      <c r="P182" s="51">
        <v>1</v>
      </c>
      <c r="Q182" s="50">
        <v>1</v>
      </c>
      <c r="R182" s="51">
        <v>0</v>
      </c>
      <c r="S182" s="50">
        <v>0</v>
      </c>
      <c r="T182" s="51">
        <v>1</v>
      </c>
      <c r="U182" s="50">
        <v>1</v>
      </c>
      <c r="V182" s="51">
        <v>2</v>
      </c>
      <c r="W182" s="50">
        <v>0</v>
      </c>
      <c r="X182" s="51">
        <v>1</v>
      </c>
      <c r="Y182" s="50">
        <v>1</v>
      </c>
      <c r="Z182" s="51">
        <v>1</v>
      </c>
      <c r="AA182" s="50">
        <v>1</v>
      </c>
      <c r="AB182" s="56">
        <v>2</v>
      </c>
      <c r="AC182" s="50">
        <v>1</v>
      </c>
      <c r="AD182" s="56">
        <v>0</v>
      </c>
      <c r="AE182" s="50">
        <v>2</v>
      </c>
      <c r="AF182" s="51">
        <v>4</v>
      </c>
      <c r="AG182" s="50">
        <v>4</v>
      </c>
      <c r="AH182" s="51">
        <v>0</v>
      </c>
      <c r="AI182" s="50">
        <v>5</v>
      </c>
      <c r="AJ182" s="51">
        <v>4</v>
      </c>
      <c r="AK182" s="50">
        <v>4</v>
      </c>
      <c r="AL182" s="51">
        <v>6</v>
      </c>
      <c r="AM182" s="50">
        <v>1</v>
      </c>
      <c r="AN182" s="51">
        <v>3</v>
      </c>
      <c r="AO182" s="52">
        <v>10</v>
      </c>
      <c r="AP182" s="53">
        <v>7</v>
      </c>
      <c r="AQ182" s="285">
        <v>31</v>
      </c>
      <c r="AR182" s="98">
        <v>22</v>
      </c>
      <c r="AS182" s="56">
        <v>19</v>
      </c>
      <c r="AT182" s="1263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2</v>
      </c>
      <c r="C183" s="283">
        <f t="shared" si="15"/>
        <v>0</v>
      </c>
      <c r="D183" s="284">
        <f t="shared" si="16"/>
        <v>2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1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1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5">
        <v>1</v>
      </c>
      <c r="AR183" s="98">
        <v>0</v>
      </c>
      <c r="AS183" s="56">
        <v>1</v>
      </c>
      <c r="AT183" s="1263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0</v>
      </c>
      <c r="C184" s="283">
        <f t="shared" si="15"/>
        <v>0</v>
      </c>
      <c r="D184" s="284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5"/>
      <c r="AR184" s="98"/>
      <c r="AS184" s="56"/>
      <c r="AT184" s="1263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0</v>
      </c>
      <c r="C185" s="283">
        <f t="shared" si="15"/>
        <v>0</v>
      </c>
      <c r="D185" s="284">
        <f t="shared" si="16"/>
        <v>0</v>
      </c>
      <c r="E185" s="50"/>
      <c r="F185" s="56"/>
      <c r="G185" s="50"/>
      <c r="H185" s="56"/>
      <c r="I185" s="50"/>
      <c r="J185" s="56"/>
      <c r="K185" s="50"/>
      <c r="L185" s="51"/>
      <c r="M185" s="50"/>
      <c r="N185" s="51"/>
      <c r="O185" s="50"/>
      <c r="P185" s="51"/>
      <c r="Q185" s="50"/>
      <c r="R185" s="51"/>
      <c r="S185" s="50"/>
      <c r="T185" s="51"/>
      <c r="U185" s="50"/>
      <c r="V185" s="51"/>
      <c r="W185" s="50"/>
      <c r="X185" s="51"/>
      <c r="Y185" s="50"/>
      <c r="Z185" s="51"/>
      <c r="AA185" s="50"/>
      <c r="AB185" s="56"/>
      <c r="AC185" s="50"/>
      <c r="AD185" s="56"/>
      <c r="AE185" s="50"/>
      <c r="AF185" s="51"/>
      <c r="AG185" s="50"/>
      <c r="AH185" s="51"/>
      <c r="AI185" s="50"/>
      <c r="AJ185" s="51"/>
      <c r="AK185" s="50"/>
      <c r="AL185" s="51"/>
      <c r="AM185" s="50"/>
      <c r="AN185" s="51"/>
      <c r="AO185" s="52"/>
      <c r="AP185" s="53"/>
      <c r="AQ185" s="285"/>
      <c r="AR185" s="98"/>
      <c r="AS185" s="56"/>
      <c r="AT185" s="1263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1</v>
      </c>
      <c r="C186" s="287">
        <f t="shared" si="15"/>
        <v>1</v>
      </c>
      <c r="D186" s="288">
        <f t="shared" si="16"/>
        <v>0</v>
      </c>
      <c r="E186" s="50">
        <v>0</v>
      </c>
      <c r="F186" s="56">
        <v>0</v>
      </c>
      <c r="G186" s="50">
        <v>0</v>
      </c>
      <c r="H186" s="56">
        <v>0</v>
      </c>
      <c r="I186" s="50">
        <v>0</v>
      </c>
      <c r="J186" s="56">
        <v>0</v>
      </c>
      <c r="K186" s="50">
        <v>0</v>
      </c>
      <c r="L186" s="51">
        <v>0</v>
      </c>
      <c r="M186" s="50">
        <v>0</v>
      </c>
      <c r="N186" s="51">
        <v>0</v>
      </c>
      <c r="O186" s="50">
        <v>0</v>
      </c>
      <c r="P186" s="51">
        <v>0</v>
      </c>
      <c r="Q186" s="50">
        <v>0</v>
      </c>
      <c r="R186" s="51">
        <v>0</v>
      </c>
      <c r="S186" s="50">
        <v>0</v>
      </c>
      <c r="T186" s="51">
        <v>0</v>
      </c>
      <c r="U186" s="50">
        <v>0</v>
      </c>
      <c r="V186" s="51">
        <v>0</v>
      </c>
      <c r="W186" s="50">
        <v>0</v>
      </c>
      <c r="X186" s="51">
        <v>0</v>
      </c>
      <c r="Y186" s="50">
        <v>0</v>
      </c>
      <c r="Z186" s="51">
        <v>0</v>
      </c>
      <c r="AA186" s="50">
        <v>0</v>
      </c>
      <c r="AB186" s="56">
        <v>0</v>
      </c>
      <c r="AC186" s="50">
        <v>0</v>
      </c>
      <c r="AD186" s="56">
        <v>0</v>
      </c>
      <c r="AE186" s="50">
        <v>0</v>
      </c>
      <c r="AF186" s="51">
        <v>0</v>
      </c>
      <c r="AG186" s="50">
        <v>0</v>
      </c>
      <c r="AH186" s="51">
        <v>0</v>
      </c>
      <c r="AI186" s="50">
        <v>1</v>
      </c>
      <c r="AJ186" s="51">
        <v>0</v>
      </c>
      <c r="AK186" s="50">
        <v>0</v>
      </c>
      <c r="AL186" s="51">
        <v>0</v>
      </c>
      <c r="AM186" s="50">
        <v>0</v>
      </c>
      <c r="AN186" s="51">
        <v>0</v>
      </c>
      <c r="AO186" s="52">
        <v>0</v>
      </c>
      <c r="AP186" s="53">
        <v>0</v>
      </c>
      <c r="AQ186" s="285">
        <v>0</v>
      </c>
      <c r="AR186" s="98">
        <v>1</v>
      </c>
      <c r="AS186" s="56">
        <v>0</v>
      </c>
      <c r="AT186" s="1263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>
        <v>0</v>
      </c>
      <c r="F187" s="56">
        <v>0</v>
      </c>
      <c r="G187" s="50">
        <v>0</v>
      </c>
      <c r="H187" s="56">
        <v>0</v>
      </c>
      <c r="I187" s="50">
        <v>0</v>
      </c>
      <c r="J187" s="56">
        <v>0</v>
      </c>
      <c r="K187" s="50">
        <v>0</v>
      </c>
      <c r="L187" s="51">
        <v>0</v>
      </c>
      <c r="M187" s="50">
        <v>0</v>
      </c>
      <c r="N187" s="51">
        <v>0</v>
      </c>
      <c r="O187" s="50">
        <v>0</v>
      </c>
      <c r="P187" s="51">
        <v>0</v>
      </c>
      <c r="Q187" s="50">
        <v>0</v>
      </c>
      <c r="R187" s="51">
        <v>0</v>
      </c>
      <c r="S187" s="50">
        <v>0</v>
      </c>
      <c r="T187" s="51">
        <v>0</v>
      </c>
      <c r="U187" s="50">
        <v>0</v>
      </c>
      <c r="V187" s="51">
        <v>0</v>
      </c>
      <c r="W187" s="50">
        <v>0</v>
      </c>
      <c r="X187" s="51">
        <v>0</v>
      </c>
      <c r="Y187" s="50">
        <v>0</v>
      </c>
      <c r="Z187" s="51">
        <v>0</v>
      </c>
      <c r="AA187" s="50">
        <v>0</v>
      </c>
      <c r="AB187" s="56">
        <v>0</v>
      </c>
      <c r="AC187" s="50">
        <v>0</v>
      </c>
      <c r="AD187" s="56">
        <v>0</v>
      </c>
      <c r="AE187" s="50">
        <v>0</v>
      </c>
      <c r="AF187" s="51">
        <v>0</v>
      </c>
      <c r="AG187" s="50">
        <v>0</v>
      </c>
      <c r="AH187" s="51">
        <v>0</v>
      </c>
      <c r="AI187" s="50">
        <v>0</v>
      </c>
      <c r="AJ187" s="51">
        <v>0</v>
      </c>
      <c r="AK187" s="50">
        <v>0</v>
      </c>
      <c r="AL187" s="51">
        <v>0</v>
      </c>
      <c r="AM187" s="50">
        <v>0</v>
      </c>
      <c r="AN187" s="51">
        <v>0</v>
      </c>
      <c r="AO187" s="52">
        <v>0</v>
      </c>
      <c r="AP187" s="53">
        <v>0</v>
      </c>
      <c r="AQ187" s="285">
        <v>0</v>
      </c>
      <c r="AR187" s="98">
        <v>0</v>
      </c>
      <c r="AS187" s="56">
        <v>0</v>
      </c>
      <c r="AT187" s="1263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7</v>
      </c>
      <c r="C188" s="287">
        <f t="shared" si="15"/>
        <v>3</v>
      </c>
      <c r="D188" s="287">
        <f t="shared" si="16"/>
        <v>4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1</v>
      </c>
      <c r="Z188" s="51">
        <v>0</v>
      </c>
      <c r="AA188" s="50">
        <v>0</v>
      </c>
      <c r="AB188" s="56">
        <v>0</v>
      </c>
      <c r="AC188" s="50">
        <v>1</v>
      </c>
      <c r="AD188" s="56">
        <v>1</v>
      </c>
      <c r="AE188" s="50">
        <v>0</v>
      </c>
      <c r="AF188" s="51">
        <v>0</v>
      </c>
      <c r="AG188" s="50">
        <v>0</v>
      </c>
      <c r="AH188" s="51">
        <v>0</v>
      </c>
      <c r="AI188" s="50">
        <v>0</v>
      </c>
      <c r="AJ188" s="51">
        <v>0</v>
      </c>
      <c r="AK188" s="50">
        <v>0</v>
      </c>
      <c r="AL188" s="51">
        <v>0</v>
      </c>
      <c r="AM188" s="50">
        <v>1</v>
      </c>
      <c r="AN188" s="51">
        <v>2</v>
      </c>
      <c r="AO188" s="52">
        <v>0</v>
      </c>
      <c r="AP188" s="53">
        <v>1</v>
      </c>
      <c r="AQ188" s="285">
        <v>4</v>
      </c>
      <c r="AR188" s="98">
        <v>0</v>
      </c>
      <c r="AS188" s="56">
        <v>3</v>
      </c>
      <c r="AT188" s="1263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1</v>
      </c>
      <c r="C189" s="287">
        <f t="shared" si="15"/>
        <v>1</v>
      </c>
      <c r="D189" s="287">
        <f t="shared" si="16"/>
        <v>0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0</v>
      </c>
      <c r="AO189" s="52">
        <v>1</v>
      </c>
      <c r="AP189" s="53">
        <v>0</v>
      </c>
      <c r="AQ189" s="285">
        <v>1</v>
      </c>
      <c r="AR189" s="98">
        <v>0</v>
      </c>
      <c r="AS189" s="56">
        <v>0</v>
      </c>
      <c r="AT189" s="1263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0</v>
      </c>
      <c r="C190" s="287">
        <f t="shared" si="15"/>
        <v>0</v>
      </c>
      <c r="D190" s="290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5"/>
      <c r="AR190" s="98"/>
      <c r="AS190" s="56"/>
      <c r="AT190" s="1263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1263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65</v>
      </c>
      <c r="C192" s="291">
        <f t="shared" si="15"/>
        <v>29</v>
      </c>
      <c r="D192" s="292">
        <f t="shared" si="16"/>
        <v>36</v>
      </c>
      <c r="E192" s="50">
        <v>1</v>
      </c>
      <c r="F192" s="56">
        <v>1</v>
      </c>
      <c r="G192" s="50">
        <v>0</v>
      </c>
      <c r="H192" s="56">
        <v>0</v>
      </c>
      <c r="I192" s="50">
        <v>0</v>
      </c>
      <c r="J192" s="56">
        <v>1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1</v>
      </c>
      <c r="Q192" s="50">
        <v>0</v>
      </c>
      <c r="R192" s="51">
        <v>1</v>
      </c>
      <c r="S192" s="50">
        <v>1</v>
      </c>
      <c r="T192" s="51">
        <v>0</v>
      </c>
      <c r="U192" s="50">
        <v>1</v>
      </c>
      <c r="V192" s="51">
        <v>4</v>
      </c>
      <c r="W192" s="50">
        <v>1</v>
      </c>
      <c r="X192" s="51">
        <v>0</v>
      </c>
      <c r="Y192" s="50">
        <v>3</v>
      </c>
      <c r="Z192" s="51">
        <v>1</v>
      </c>
      <c r="AA192" s="50">
        <v>2</v>
      </c>
      <c r="AB192" s="56">
        <v>1</v>
      </c>
      <c r="AC192" s="50">
        <v>0</v>
      </c>
      <c r="AD192" s="56">
        <v>5</v>
      </c>
      <c r="AE192" s="50">
        <v>4</v>
      </c>
      <c r="AF192" s="51">
        <v>1</v>
      </c>
      <c r="AG192" s="50">
        <v>0</v>
      </c>
      <c r="AH192" s="51">
        <v>1</v>
      </c>
      <c r="AI192" s="50">
        <v>5</v>
      </c>
      <c r="AJ192" s="51">
        <v>3</v>
      </c>
      <c r="AK192" s="50">
        <v>2</v>
      </c>
      <c r="AL192" s="51">
        <v>4</v>
      </c>
      <c r="AM192" s="50">
        <v>5</v>
      </c>
      <c r="AN192" s="51">
        <v>3</v>
      </c>
      <c r="AO192" s="52">
        <v>4</v>
      </c>
      <c r="AP192" s="53">
        <v>9</v>
      </c>
      <c r="AQ192" s="285">
        <v>27</v>
      </c>
      <c r="AR192" s="98">
        <v>9</v>
      </c>
      <c r="AS192" s="56">
        <v>29</v>
      </c>
      <c r="AT192" s="1263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376" t="s">
        <v>43</v>
      </c>
      <c r="B193" s="1367">
        <f t="shared" ref="B193:AS193" si="21">SUM(B194:B198)</f>
        <v>179</v>
      </c>
      <c r="C193" s="1377">
        <f t="shared" si="21"/>
        <v>102</v>
      </c>
      <c r="D193" s="1369">
        <f t="shared" si="21"/>
        <v>77</v>
      </c>
      <c r="E193" s="1313">
        <f>SUM(E194:E198)</f>
        <v>1</v>
      </c>
      <c r="F193" s="1300">
        <f t="shared" si="21"/>
        <v>0</v>
      </c>
      <c r="G193" s="1378">
        <f t="shared" si="21"/>
        <v>0</v>
      </c>
      <c r="H193" s="1379">
        <f t="shared" si="21"/>
        <v>0</v>
      </c>
      <c r="I193" s="1380">
        <f t="shared" si="21"/>
        <v>1</v>
      </c>
      <c r="J193" s="1379">
        <f t="shared" si="21"/>
        <v>0</v>
      </c>
      <c r="K193" s="1380">
        <f t="shared" si="21"/>
        <v>0</v>
      </c>
      <c r="L193" s="1379">
        <f t="shared" si="21"/>
        <v>0</v>
      </c>
      <c r="M193" s="1380">
        <f t="shared" si="21"/>
        <v>1</v>
      </c>
      <c r="N193" s="1379">
        <f t="shared" si="21"/>
        <v>0</v>
      </c>
      <c r="O193" s="1380">
        <f t="shared" si="21"/>
        <v>0</v>
      </c>
      <c r="P193" s="1379">
        <f t="shared" si="21"/>
        <v>2</v>
      </c>
      <c r="Q193" s="1380">
        <f t="shared" si="21"/>
        <v>1</v>
      </c>
      <c r="R193" s="1379">
        <f t="shared" si="21"/>
        <v>0</v>
      </c>
      <c r="S193" s="1380">
        <f t="shared" si="21"/>
        <v>1</v>
      </c>
      <c r="T193" s="1379">
        <f t="shared" si="21"/>
        <v>1</v>
      </c>
      <c r="U193" s="1380">
        <f t="shared" si="21"/>
        <v>2</v>
      </c>
      <c r="V193" s="1379">
        <f t="shared" si="21"/>
        <v>4</v>
      </c>
      <c r="W193" s="1380">
        <f t="shared" si="21"/>
        <v>4</v>
      </c>
      <c r="X193" s="1379">
        <f t="shared" si="21"/>
        <v>2</v>
      </c>
      <c r="Y193" s="1380">
        <f t="shared" si="21"/>
        <v>10</v>
      </c>
      <c r="Z193" s="1379">
        <f t="shared" si="21"/>
        <v>1</v>
      </c>
      <c r="AA193" s="1380">
        <f t="shared" si="21"/>
        <v>5</v>
      </c>
      <c r="AB193" s="1379">
        <f t="shared" si="21"/>
        <v>2</v>
      </c>
      <c r="AC193" s="1380">
        <f t="shared" si="21"/>
        <v>9</v>
      </c>
      <c r="AD193" s="1379">
        <f t="shared" si="21"/>
        <v>9</v>
      </c>
      <c r="AE193" s="1380">
        <f t="shared" si="21"/>
        <v>6</v>
      </c>
      <c r="AF193" s="1379">
        <f t="shared" si="21"/>
        <v>3</v>
      </c>
      <c r="AG193" s="1380">
        <f t="shared" si="21"/>
        <v>10</v>
      </c>
      <c r="AH193" s="1379">
        <f t="shared" si="21"/>
        <v>2</v>
      </c>
      <c r="AI193" s="1380">
        <f t="shared" si="21"/>
        <v>14</v>
      </c>
      <c r="AJ193" s="1379">
        <f t="shared" si="21"/>
        <v>13</v>
      </c>
      <c r="AK193" s="1380">
        <f t="shared" si="21"/>
        <v>15</v>
      </c>
      <c r="AL193" s="1379">
        <f t="shared" si="21"/>
        <v>7</v>
      </c>
      <c r="AM193" s="1380">
        <f t="shared" si="21"/>
        <v>10</v>
      </c>
      <c r="AN193" s="1379">
        <f t="shared" si="21"/>
        <v>10</v>
      </c>
      <c r="AO193" s="1313">
        <f t="shared" si="21"/>
        <v>12</v>
      </c>
      <c r="AP193" s="1314">
        <f t="shared" si="21"/>
        <v>21</v>
      </c>
      <c r="AQ193" s="1378">
        <f t="shared" si="21"/>
        <v>84</v>
      </c>
      <c r="AR193" s="1381">
        <f t="shared" si="21"/>
        <v>19</v>
      </c>
      <c r="AS193" s="1300">
        <f t="shared" si="21"/>
        <v>76</v>
      </c>
      <c r="AT193" s="1263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1382">
        <f>SUM(C194+D194)</f>
        <v>164</v>
      </c>
      <c r="C194" s="297">
        <f t="shared" ref="C194:D198" si="22">SUM(E194+G194+I194+K194+M194+O194+Q194+S194+U194+W194+Y194+AA194+AC194+AE194+AG194+AI194+AK194+AM194+AO194)</f>
        <v>90</v>
      </c>
      <c r="D194" s="292">
        <f t="shared" si="22"/>
        <v>74</v>
      </c>
      <c r="E194" s="1308">
        <v>1</v>
      </c>
      <c r="F194" s="38">
        <v>0</v>
      </c>
      <c r="G194" s="1308">
        <v>0</v>
      </c>
      <c r="H194" s="101">
        <v>0</v>
      </c>
      <c r="I194" s="1308">
        <v>1</v>
      </c>
      <c r="J194" s="101">
        <v>0</v>
      </c>
      <c r="K194" s="1308">
        <v>0</v>
      </c>
      <c r="L194" s="101">
        <v>0</v>
      </c>
      <c r="M194" s="1308">
        <v>1</v>
      </c>
      <c r="N194" s="101">
        <v>0</v>
      </c>
      <c r="O194" s="1308">
        <v>0</v>
      </c>
      <c r="P194" s="101">
        <v>2</v>
      </c>
      <c r="Q194" s="1308">
        <v>1</v>
      </c>
      <c r="R194" s="101">
        <v>0</v>
      </c>
      <c r="S194" s="1308">
        <v>1</v>
      </c>
      <c r="T194" s="101">
        <v>1</v>
      </c>
      <c r="U194" s="1308">
        <v>2</v>
      </c>
      <c r="V194" s="101">
        <v>4</v>
      </c>
      <c r="W194" s="1308">
        <v>4</v>
      </c>
      <c r="X194" s="101">
        <v>2</v>
      </c>
      <c r="Y194" s="1308">
        <v>10</v>
      </c>
      <c r="Z194" s="101">
        <v>1</v>
      </c>
      <c r="AA194" s="1308">
        <v>3</v>
      </c>
      <c r="AB194" s="101">
        <v>2</v>
      </c>
      <c r="AC194" s="1308">
        <v>7</v>
      </c>
      <c r="AD194" s="101">
        <v>9</v>
      </c>
      <c r="AE194" s="1308">
        <v>5</v>
      </c>
      <c r="AF194" s="101">
        <v>3</v>
      </c>
      <c r="AG194" s="1308">
        <v>10</v>
      </c>
      <c r="AH194" s="101">
        <v>2</v>
      </c>
      <c r="AI194" s="1308">
        <v>9</v>
      </c>
      <c r="AJ194" s="101">
        <v>13</v>
      </c>
      <c r="AK194" s="1308">
        <v>14</v>
      </c>
      <c r="AL194" s="101">
        <v>7</v>
      </c>
      <c r="AM194" s="1308">
        <v>10</v>
      </c>
      <c r="AN194" s="101">
        <v>8</v>
      </c>
      <c r="AO194" s="1264">
        <v>11</v>
      </c>
      <c r="AP194" s="103">
        <v>20</v>
      </c>
      <c r="AQ194" s="70">
        <v>81</v>
      </c>
      <c r="AR194" s="101">
        <v>15</v>
      </c>
      <c r="AS194" s="101">
        <v>68</v>
      </c>
      <c r="AT194" s="1263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0</v>
      </c>
      <c r="C195" s="283">
        <f t="shared" si="22"/>
        <v>0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8">
        <v>0</v>
      </c>
      <c r="AT195" s="1263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13</v>
      </c>
      <c r="C196" s="283">
        <f t="shared" si="22"/>
        <v>11</v>
      </c>
      <c r="D196" s="284">
        <f t="shared" si="22"/>
        <v>2</v>
      </c>
      <c r="E196" s="50">
        <v>0</v>
      </c>
      <c r="F196" s="64">
        <v>0</v>
      </c>
      <c r="G196" s="62">
        <v>0</v>
      </c>
      <c r="H196" s="64">
        <v>0</v>
      </c>
      <c r="I196" s="1308">
        <v>0</v>
      </c>
      <c r="J196" s="101">
        <v>0</v>
      </c>
      <c r="K196" s="1308">
        <v>0</v>
      </c>
      <c r="L196" s="101">
        <v>0</v>
      </c>
      <c r="M196" s="1308">
        <v>0</v>
      </c>
      <c r="N196" s="101">
        <v>0</v>
      </c>
      <c r="O196" s="1308">
        <v>0</v>
      </c>
      <c r="P196" s="101">
        <v>0</v>
      </c>
      <c r="Q196" s="1308">
        <v>0</v>
      </c>
      <c r="R196" s="101">
        <v>0</v>
      </c>
      <c r="S196" s="1308">
        <v>0</v>
      </c>
      <c r="T196" s="101">
        <v>0</v>
      </c>
      <c r="U196" s="1308">
        <v>0</v>
      </c>
      <c r="V196" s="101">
        <v>0</v>
      </c>
      <c r="W196" s="1308">
        <v>0</v>
      </c>
      <c r="X196" s="101">
        <v>0</v>
      </c>
      <c r="Y196" s="1308">
        <v>0</v>
      </c>
      <c r="Z196" s="101">
        <v>0</v>
      </c>
      <c r="AA196" s="1308">
        <v>2</v>
      </c>
      <c r="AB196" s="101">
        <v>0</v>
      </c>
      <c r="AC196" s="1308">
        <v>2</v>
      </c>
      <c r="AD196" s="101">
        <v>0</v>
      </c>
      <c r="AE196" s="1308">
        <v>0</v>
      </c>
      <c r="AF196" s="101">
        <v>0</v>
      </c>
      <c r="AG196" s="1308">
        <v>0</v>
      </c>
      <c r="AH196" s="101">
        <v>0</v>
      </c>
      <c r="AI196" s="1308">
        <v>5</v>
      </c>
      <c r="AJ196" s="101">
        <v>0</v>
      </c>
      <c r="AK196" s="1308">
        <v>1</v>
      </c>
      <c r="AL196" s="101">
        <v>0</v>
      </c>
      <c r="AM196" s="1308">
        <v>0</v>
      </c>
      <c r="AN196" s="101">
        <v>1</v>
      </c>
      <c r="AO196" s="1264">
        <v>1</v>
      </c>
      <c r="AP196" s="103">
        <v>1</v>
      </c>
      <c r="AQ196" s="70">
        <v>2</v>
      </c>
      <c r="AR196" s="101">
        <v>4</v>
      </c>
      <c r="AS196" s="101">
        <v>7</v>
      </c>
      <c r="AT196" s="1263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1308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0</v>
      </c>
      <c r="AT197" s="1263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87" t="s">
        <v>66</v>
      </c>
      <c r="B198" s="1383">
        <f>SUM(C198+D198)</f>
        <v>2</v>
      </c>
      <c r="C198" s="303">
        <f t="shared" si="22"/>
        <v>1</v>
      </c>
      <c r="D198" s="304">
        <f t="shared" si="22"/>
        <v>1</v>
      </c>
      <c r="E198" s="210">
        <v>0</v>
      </c>
      <c r="F198" s="1275">
        <v>0</v>
      </c>
      <c r="G198" s="1271">
        <v>0</v>
      </c>
      <c r="H198" s="1275">
        <v>0</v>
      </c>
      <c r="I198" s="1271">
        <v>0</v>
      </c>
      <c r="J198" s="1275">
        <v>0</v>
      </c>
      <c r="K198" s="1271">
        <v>0</v>
      </c>
      <c r="L198" s="1275">
        <v>0</v>
      </c>
      <c r="M198" s="1271">
        <v>0</v>
      </c>
      <c r="N198" s="1275">
        <v>0</v>
      </c>
      <c r="O198" s="1271">
        <v>0</v>
      </c>
      <c r="P198" s="1275">
        <v>0</v>
      </c>
      <c r="Q198" s="1271">
        <v>0</v>
      </c>
      <c r="R198" s="1275">
        <v>0</v>
      </c>
      <c r="S198" s="1271">
        <v>0</v>
      </c>
      <c r="T198" s="1275">
        <v>0</v>
      </c>
      <c r="U198" s="1271">
        <v>0</v>
      </c>
      <c r="V198" s="1275">
        <v>0</v>
      </c>
      <c r="W198" s="1271">
        <v>0</v>
      </c>
      <c r="X198" s="1275">
        <v>0</v>
      </c>
      <c r="Y198" s="1271">
        <v>0</v>
      </c>
      <c r="Z198" s="1275">
        <v>0</v>
      </c>
      <c r="AA198" s="1271">
        <v>0</v>
      </c>
      <c r="AB198" s="1275">
        <v>0</v>
      </c>
      <c r="AC198" s="1271">
        <v>0</v>
      </c>
      <c r="AD198" s="1275">
        <v>0</v>
      </c>
      <c r="AE198" s="1271">
        <v>1</v>
      </c>
      <c r="AF198" s="1275">
        <v>0</v>
      </c>
      <c r="AG198" s="1271">
        <v>0</v>
      </c>
      <c r="AH198" s="1275">
        <v>0</v>
      </c>
      <c r="AI198" s="1271">
        <v>0</v>
      </c>
      <c r="AJ198" s="1275">
        <v>0</v>
      </c>
      <c r="AK198" s="1271">
        <v>0</v>
      </c>
      <c r="AL198" s="1275">
        <v>0</v>
      </c>
      <c r="AM198" s="1271">
        <v>0</v>
      </c>
      <c r="AN198" s="1275">
        <v>1</v>
      </c>
      <c r="AO198" s="479">
        <v>0</v>
      </c>
      <c r="AP198" s="1276">
        <v>0</v>
      </c>
      <c r="AQ198" s="110">
        <v>1</v>
      </c>
      <c r="AR198" s="1275">
        <v>0</v>
      </c>
      <c r="AS198" s="1275">
        <v>1</v>
      </c>
      <c r="AT198" s="1263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800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97"/>
      <c r="B202" s="1384" t="s">
        <v>32</v>
      </c>
      <c r="C202" s="1317" t="s">
        <v>33</v>
      </c>
      <c r="D202" s="1249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1382">
        <f t="shared" ref="B203:B208" si="23">SUM(C203+D203)</f>
        <v>258</v>
      </c>
      <c r="C203" s="50">
        <v>133</v>
      </c>
      <c r="D203" s="56">
        <v>125</v>
      </c>
      <c r="E203" s="1263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68</v>
      </c>
      <c r="C204" s="50">
        <v>39</v>
      </c>
      <c r="D204" s="56">
        <v>29</v>
      </c>
      <c r="E204" s="1263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18</v>
      </c>
      <c r="C205" s="50">
        <v>7</v>
      </c>
      <c r="D205" s="56">
        <v>11</v>
      </c>
      <c r="E205" s="1263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1263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1263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1263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1381">
        <f>SUM(B203:B208)</f>
        <v>344</v>
      </c>
      <c r="C209" s="486">
        <f>SUM(C203:C208)</f>
        <v>179</v>
      </c>
      <c r="D209" s="1277">
        <f>SUM(D203:D208)</f>
        <v>165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384" t="s">
        <v>80</v>
      </c>
      <c r="B211" s="646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1355">
        <v>588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68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18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20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485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366" t="s">
        <v>5</v>
      </c>
      <c r="B217" s="250">
        <f>SUM(B212:B216)</f>
        <v>694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384" t="s">
        <v>80</v>
      </c>
      <c r="B219" s="1365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1513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184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53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32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366" t="s">
        <v>5</v>
      </c>
      <c r="B224" s="250">
        <f>SUM(B220:B223)</f>
        <v>1782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384" t="s">
        <v>196</v>
      </c>
      <c r="B226" s="1365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246" t="s">
        <v>91</v>
      </c>
      <c r="B231" s="1365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1355">
        <v>2166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71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1857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8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122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28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36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1416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488">
        <f>SUM(B232:B265)</f>
        <v>5704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813" t="s">
        <v>166</v>
      </c>
      <c r="D269" s="1793"/>
      <c r="E269" s="1793"/>
      <c r="F269" s="1793"/>
      <c r="G269" s="1793"/>
      <c r="H269" s="1793"/>
      <c r="I269" s="1793"/>
      <c r="J269" s="1793"/>
      <c r="K269" s="1793"/>
      <c r="L269" s="1793"/>
      <c r="M269" s="1793"/>
      <c r="N269" s="1793"/>
      <c r="O269" s="1793"/>
      <c r="P269" s="1793"/>
      <c r="Q269" s="1793"/>
      <c r="R269" s="1793"/>
      <c r="S269" s="1793"/>
      <c r="T269" s="1793"/>
      <c r="U269" s="1794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96"/>
      <c r="B270" s="1595"/>
      <c r="C270" s="1385" t="s">
        <v>8</v>
      </c>
      <c r="D270" s="1386" t="s">
        <v>9</v>
      </c>
      <c r="E270" s="1387" t="s">
        <v>10</v>
      </c>
      <c r="F270" s="1387" t="s">
        <v>11</v>
      </c>
      <c r="G270" s="1387" t="s">
        <v>12</v>
      </c>
      <c r="H270" s="1386" t="s">
        <v>13</v>
      </c>
      <c r="I270" s="1386" t="s">
        <v>14</v>
      </c>
      <c r="J270" s="1386" t="s">
        <v>15</v>
      </c>
      <c r="K270" s="1386" t="s">
        <v>16</v>
      </c>
      <c r="L270" s="1386" t="s">
        <v>17</v>
      </c>
      <c r="M270" s="1386" t="s">
        <v>18</v>
      </c>
      <c r="N270" s="1386" t="s">
        <v>19</v>
      </c>
      <c r="O270" s="1386" t="s">
        <v>20</v>
      </c>
      <c r="P270" s="1386" t="s">
        <v>21</v>
      </c>
      <c r="Q270" s="1386" t="s">
        <v>22</v>
      </c>
      <c r="R270" s="1386" t="s">
        <v>23</v>
      </c>
      <c r="S270" s="1386" t="s">
        <v>24</v>
      </c>
      <c r="T270" s="1386" t="s">
        <v>25</v>
      </c>
      <c r="U270" s="1388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1389"/>
      <c r="C271" s="1385"/>
      <c r="D271" s="1386"/>
      <c r="E271" s="1386"/>
      <c r="F271" s="1386"/>
      <c r="G271" s="1386"/>
      <c r="H271" s="1386"/>
      <c r="I271" s="1386"/>
      <c r="J271" s="1386"/>
      <c r="K271" s="1386"/>
      <c r="L271" s="1386"/>
      <c r="M271" s="1386"/>
      <c r="N271" s="1386"/>
      <c r="O271" s="1386"/>
      <c r="P271" s="1386"/>
      <c r="Q271" s="1386"/>
      <c r="R271" s="1386"/>
      <c r="S271" s="1386"/>
      <c r="T271" s="1386"/>
      <c r="U271" s="1390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1391" t="s">
        <v>214</v>
      </c>
      <c r="B272" s="1392">
        <f>SUM(C272:U272)</f>
        <v>22</v>
      </c>
      <c r="C272" s="1370">
        <v>0</v>
      </c>
      <c r="D272" s="1307">
        <v>0</v>
      </c>
      <c r="E272" s="1307">
        <v>0</v>
      </c>
      <c r="F272" s="1307">
        <v>0</v>
      </c>
      <c r="G272" s="1307">
        <v>0</v>
      </c>
      <c r="H272" s="1307">
        <v>0</v>
      </c>
      <c r="I272" s="1307">
        <v>0</v>
      </c>
      <c r="J272" s="1307">
        <v>0</v>
      </c>
      <c r="K272" s="1307">
        <v>0</v>
      </c>
      <c r="L272" s="1307">
        <v>0</v>
      </c>
      <c r="M272" s="1307">
        <v>0</v>
      </c>
      <c r="N272" s="1307">
        <v>2</v>
      </c>
      <c r="O272" s="1307">
        <v>1</v>
      </c>
      <c r="P272" s="1307">
        <v>0</v>
      </c>
      <c r="Q272" s="1307">
        <v>1</v>
      </c>
      <c r="R272" s="1307">
        <v>7</v>
      </c>
      <c r="S272" s="1307">
        <v>1</v>
      </c>
      <c r="T272" s="1307">
        <v>4</v>
      </c>
      <c r="U272" s="1302">
        <v>6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813" t="s">
        <v>166</v>
      </c>
      <c r="D274" s="1793"/>
      <c r="E274" s="1793"/>
      <c r="F274" s="1793"/>
      <c r="G274" s="1793"/>
      <c r="H274" s="1793"/>
      <c r="I274" s="1793"/>
      <c r="J274" s="1793"/>
      <c r="K274" s="1793"/>
      <c r="L274" s="1793"/>
      <c r="M274" s="1793"/>
      <c r="N274" s="1793"/>
      <c r="O274" s="1793"/>
      <c r="P274" s="1793"/>
      <c r="Q274" s="1793"/>
      <c r="R274" s="1793"/>
      <c r="S274" s="1793"/>
      <c r="T274" s="1793"/>
      <c r="U274" s="1794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540"/>
      <c r="B275" s="1595"/>
      <c r="C275" s="1385" t="s">
        <v>8</v>
      </c>
      <c r="D275" s="1386" t="s">
        <v>9</v>
      </c>
      <c r="E275" s="1387" t="s">
        <v>10</v>
      </c>
      <c r="F275" s="1387" t="s">
        <v>11</v>
      </c>
      <c r="G275" s="1387" t="s">
        <v>12</v>
      </c>
      <c r="H275" s="1386" t="s">
        <v>13</v>
      </c>
      <c r="I275" s="1386" t="s">
        <v>14</v>
      </c>
      <c r="J275" s="1386" t="s">
        <v>15</v>
      </c>
      <c r="K275" s="1386" t="s">
        <v>16</v>
      </c>
      <c r="L275" s="1386" t="s">
        <v>17</v>
      </c>
      <c r="M275" s="1386" t="s">
        <v>18</v>
      </c>
      <c r="N275" s="1386" t="s">
        <v>19</v>
      </c>
      <c r="O275" s="1386" t="s">
        <v>20</v>
      </c>
      <c r="P275" s="1386" t="s">
        <v>21</v>
      </c>
      <c r="Q275" s="1386" t="s">
        <v>22</v>
      </c>
      <c r="R275" s="1386" t="s">
        <v>23</v>
      </c>
      <c r="S275" s="1386" t="s">
        <v>24</v>
      </c>
      <c r="T275" s="1386" t="s">
        <v>25</v>
      </c>
      <c r="U275" s="1388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5</v>
      </c>
      <c r="C276" s="1253">
        <v>0</v>
      </c>
      <c r="D276" s="499">
        <v>0</v>
      </c>
      <c r="E276" s="499">
        <v>0</v>
      </c>
      <c r="F276" s="499">
        <v>0</v>
      </c>
      <c r="G276" s="499">
        <v>0</v>
      </c>
      <c r="H276" s="499">
        <v>0</v>
      </c>
      <c r="I276" s="499">
        <v>0</v>
      </c>
      <c r="J276" s="499">
        <v>0</v>
      </c>
      <c r="K276" s="499">
        <v>0</v>
      </c>
      <c r="L276" s="499">
        <v>0</v>
      </c>
      <c r="M276" s="499">
        <v>0</v>
      </c>
      <c r="N276" s="499">
        <v>1</v>
      </c>
      <c r="O276" s="499">
        <v>0</v>
      </c>
      <c r="P276" s="499">
        <v>0</v>
      </c>
      <c r="Q276" s="499">
        <v>0</v>
      </c>
      <c r="R276" s="499">
        <v>1</v>
      </c>
      <c r="S276" s="499">
        <v>0</v>
      </c>
      <c r="T276" s="499">
        <v>1</v>
      </c>
      <c r="U276" s="1255">
        <v>2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1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1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9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1</v>
      </c>
      <c r="O278" s="55">
        <v>1</v>
      </c>
      <c r="P278" s="55">
        <v>0</v>
      </c>
      <c r="Q278" s="55">
        <v>1</v>
      </c>
      <c r="R278" s="55">
        <v>1</v>
      </c>
      <c r="S278" s="55">
        <v>1</v>
      </c>
      <c r="T278" s="55">
        <v>2</v>
      </c>
      <c r="U278" s="56">
        <v>2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0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6">
        <v>0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7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1</v>
      </c>
      <c r="O280" s="55">
        <v>0</v>
      </c>
      <c r="P280" s="55">
        <v>0</v>
      </c>
      <c r="Q280" s="55">
        <v>0</v>
      </c>
      <c r="R280" s="55">
        <v>4</v>
      </c>
      <c r="S280" s="55">
        <v>0</v>
      </c>
      <c r="T280" s="55">
        <v>1</v>
      </c>
      <c r="U280" s="56">
        <v>1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10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5</v>
      </c>
      <c r="S281" s="55">
        <v>0</v>
      </c>
      <c r="T281" s="55">
        <v>2</v>
      </c>
      <c r="U281" s="56">
        <v>3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647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813" t="s">
        <v>166</v>
      </c>
      <c r="D299" s="1793"/>
      <c r="E299" s="1793"/>
      <c r="F299" s="1793"/>
      <c r="G299" s="1793"/>
      <c r="H299" s="1793"/>
      <c r="I299" s="1793"/>
      <c r="J299" s="1793"/>
      <c r="K299" s="1793"/>
      <c r="L299" s="1793"/>
      <c r="M299" s="1793"/>
      <c r="N299" s="1793"/>
      <c r="O299" s="1793"/>
      <c r="P299" s="1793"/>
      <c r="Q299" s="1793"/>
      <c r="R299" s="1793"/>
      <c r="S299" s="1793"/>
      <c r="T299" s="1793"/>
      <c r="U299" s="1794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96"/>
      <c r="B300" s="1595"/>
      <c r="C300" s="1385" t="s">
        <v>8</v>
      </c>
      <c r="D300" s="1386" t="s">
        <v>9</v>
      </c>
      <c r="E300" s="1387" t="s">
        <v>10</v>
      </c>
      <c r="F300" s="1387" t="s">
        <v>11</v>
      </c>
      <c r="G300" s="1387" t="s">
        <v>12</v>
      </c>
      <c r="H300" s="1386" t="s">
        <v>13</v>
      </c>
      <c r="I300" s="1386" t="s">
        <v>14</v>
      </c>
      <c r="J300" s="1386" t="s">
        <v>15</v>
      </c>
      <c r="K300" s="1386" t="s">
        <v>16</v>
      </c>
      <c r="L300" s="1386" t="s">
        <v>17</v>
      </c>
      <c r="M300" s="1386" t="s">
        <v>18</v>
      </c>
      <c r="N300" s="1386" t="s">
        <v>19</v>
      </c>
      <c r="O300" s="1386" t="s">
        <v>20</v>
      </c>
      <c r="P300" s="1386" t="s">
        <v>21</v>
      </c>
      <c r="Q300" s="1386" t="s">
        <v>22</v>
      </c>
      <c r="R300" s="1386" t="s">
        <v>23</v>
      </c>
      <c r="S300" s="1386" t="s">
        <v>24</v>
      </c>
      <c r="T300" s="1386" t="s">
        <v>25</v>
      </c>
      <c r="U300" s="1388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1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1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3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1</v>
      </c>
      <c r="O305" s="55">
        <v>0</v>
      </c>
      <c r="P305" s="55">
        <v>0</v>
      </c>
      <c r="Q305" s="55">
        <v>1</v>
      </c>
      <c r="R305" s="55">
        <v>0</v>
      </c>
      <c r="S305" s="55">
        <v>0</v>
      </c>
      <c r="T305" s="55">
        <v>0</v>
      </c>
      <c r="U305" s="56">
        <v>1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7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1</v>
      </c>
      <c r="O311" s="55">
        <v>0</v>
      </c>
      <c r="P311" s="55">
        <v>0</v>
      </c>
      <c r="Q311" s="55">
        <v>0</v>
      </c>
      <c r="R311" s="55">
        <v>3</v>
      </c>
      <c r="S311" s="55">
        <v>0</v>
      </c>
      <c r="T311" s="55">
        <v>1</v>
      </c>
      <c r="U311" s="56">
        <v>2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1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1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2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1</v>
      </c>
      <c r="S316" s="55">
        <v>0</v>
      </c>
      <c r="T316" s="55">
        <v>1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2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2</v>
      </c>
      <c r="U317" s="56">
        <v>0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6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1</v>
      </c>
      <c r="P323" s="211">
        <v>0</v>
      </c>
      <c r="Q323" s="211">
        <v>0</v>
      </c>
      <c r="R323" s="211">
        <v>3</v>
      </c>
      <c r="S323" s="211">
        <v>0</v>
      </c>
      <c r="T323" s="211">
        <v>0</v>
      </c>
      <c r="U323" s="88">
        <v>2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648"/>
      <c r="D325" s="648"/>
      <c r="E325" s="648"/>
      <c r="F325" s="341"/>
      <c r="G325" s="341"/>
      <c r="H325" s="648"/>
      <c r="I325" s="341"/>
      <c r="J325" s="341"/>
      <c r="K325" s="341"/>
      <c r="L325" s="341"/>
      <c r="M325" s="341"/>
      <c r="N325" s="341"/>
      <c r="O325" s="341"/>
      <c r="P325" s="648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648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788" t="s">
        <v>261</v>
      </c>
      <c r="G326" s="1790"/>
      <c r="H326" s="1790"/>
      <c r="I326" s="1790"/>
      <c r="J326" s="1790"/>
      <c r="K326" s="1790"/>
      <c r="L326" s="1790"/>
      <c r="M326" s="1790"/>
      <c r="N326" s="1790"/>
      <c r="O326" s="1790"/>
      <c r="P326" s="1790"/>
      <c r="Q326" s="1790"/>
      <c r="R326" s="1790"/>
      <c r="S326" s="1790"/>
      <c r="T326" s="1790"/>
      <c r="U326" s="1790"/>
      <c r="V326" s="1790"/>
      <c r="W326" s="1790"/>
      <c r="X326" s="1790"/>
      <c r="Y326" s="1790"/>
      <c r="Z326" s="1790"/>
      <c r="AA326" s="1790"/>
      <c r="AB326" s="1790"/>
      <c r="AC326" s="1790"/>
      <c r="AD326" s="1790"/>
      <c r="AE326" s="1790"/>
      <c r="AF326" s="1790"/>
      <c r="AG326" s="1790"/>
      <c r="AH326" s="1790"/>
      <c r="AI326" s="1790"/>
      <c r="AJ326" s="1790"/>
      <c r="AK326" s="1790"/>
      <c r="AL326" s="1790"/>
      <c r="AM326" s="1790"/>
      <c r="AN326" s="1790"/>
      <c r="AO326" s="1790"/>
      <c r="AP326" s="1790"/>
      <c r="AQ326" s="1812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799"/>
      <c r="C328" s="342" t="s">
        <v>32</v>
      </c>
      <c r="D328" s="343" t="s">
        <v>33</v>
      </c>
      <c r="E328" s="644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1393">
        <f t="shared" ref="C329:C340" si="26">SUM(D329:E329)</f>
        <v>0</v>
      </c>
      <c r="D329" s="1393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810" t="s">
        <v>273</v>
      </c>
      <c r="B333" s="1394" t="s">
        <v>274</v>
      </c>
      <c r="C333" s="1393">
        <f t="shared" si="26"/>
        <v>0</v>
      </c>
      <c r="D333" s="1393">
        <f t="shared" si="28"/>
        <v>0</v>
      </c>
      <c r="E333" s="350">
        <f t="shared" si="28"/>
        <v>0</v>
      </c>
      <c r="F333" s="1395"/>
      <c r="G333" s="374"/>
      <c r="H333" s="1396"/>
      <c r="I333" s="374"/>
      <c r="J333" s="1396"/>
      <c r="K333" s="374"/>
      <c r="L333" s="1396"/>
      <c r="M333" s="374"/>
      <c r="N333" s="1396"/>
      <c r="O333" s="375"/>
      <c r="P333" s="1395"/>
      <c r="Q333" s="374"/>
      <c r="R333" s="1397"/>
      <c r="S333" s="374"/>
      <c r="T333" s="1397"/>
      <c r="U333" s="374"/>
      <c r="V333" s="1397"/>
      <c r="W333" s="374"/>
      <c r="X333" s="1397"/>
      <c r="Y333" s="374"/>
      <c r="Z333" s="1397"/>
      <c r="AA333" s="374"/>
      <c r="AB333" s="1397"/>
      <c r="AC333" s="374"/>
      <c r="AD333" s="1397"/>
      <c r="AE333" s="374"/>
      <c r="AF333" s="1397"/>
      <c r="AG333" s="374"/>
      <c r="AH333" s="1397"/>
      <c r="AI333" s="374"/>
      <c r="AJ333" s="1397"/>
      <c r="AK333" s="374"/>
      <c r="AL333" s="1397"/>
      <c r="AM333" s="374"/>
      <c r="AN333" s="1397"/>
      <c r="AO333" s="374"/>
      <c r="AP333" s="1397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811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811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811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1398" t="s">
        <v>274</v>
      </c>
      <c r="C337" s="393">
        <f t="shared" si="26"/>
        <v>0</v>
      </c>
      <c r="D337" s="1393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648"/>
      <c r="D341" s="648"/>
      <c r="E341" s="648"/>
      <c r="F341" s="648"/>
      <c r="G341" s="648"/>
      <c r="H341" s="648"/>
      <c r="I341" s="648"/>
      <c r="J341" s="648"/>
      <c r="K341" s="648"/>
      <c r="L341" s="648"/>
      <c r="M341" s="648"/>
      <c r="N341" s="648"/>
      <c r="O341" s="648"/>
      <c r="P341" s="648"/>
      <c r="Q341" s="648"/>
      <c r="R341" s="648"/>
      <c r="S341" s="648"/>
      <c r="T341" s="648"/>
      <c r="U341" s="648"/>
      <c r="V341" s="648"/>
      <c r="W341" s="648"/>
      <c r="X341" s="648"/>
      <c r="Y341" s="648"/>
      <c r="Z341" s="648"/>
      <c r="AA341" s="648"/>
      <c r="AB341" s="648"/>
      <c r="AC341" s="648"/>
      <c r="AD341" s="648"/>
      <c r="AE341" s="648"/>
      <c r="AF341" s="648"/>
      <c r="AG341" s="648"/>
      <c r="AH341" s="648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788" t="s">
        <v>261</v>
      </c>
      <c r="G342" s="1790"/>
      <c r="H342" s="1790"/>
      <c r="I342" s="1790"/>
      <c r="J342" s="1790"/>
      <c r="K342" s="1790"/>
      <c r="L342" s="1790"/>
      <c r="M342" s="1790"/>
      <c r="N342" s="1790"/>
      <c r="O342" s="1790"/>
      <c r="P342" s="1790"/>
      <c r="Q342" s="1790"/>
      <c r="R342" s="1790"/>
      <c r="S342" s="1790"/>
      <c r="T342" s="1790"/>
      <c r="U342" s="1790"/>
      <c r="V342" s="1790"/>
      <c r="W342" s="1790"/>
      <c r="X342" s="1790"/>
      <c r="Y342" s="1790"/>
      <c r="Z342" s="1790"/>
      <c r="AA342" s="1790"/>
      <c r="AB342" s="1790"/>
      <c r="AC342" s="1790"/>
      <c r="AD342" s="1790"/>
      <c r="AE342" s="1790"/>
      <c r="AF342" s="1790"/>
      <c r="AG342" s="1790"/>
      <c r="AH342" s="1790"/>
      <c r="AI342" s="1790"/>
      <c r="AJ342" s="1790"/>
      <c r="AK342" s="1790"/>
      <c r="AL342" s="1790"/>
      <c r="AM342" s="1790"/>
      <c r="AN342" s="1790"/>
      <c r="AO342" s="1790"/>
      <c r="AP342" s="1790"/>
      <c r="AQ342" s="1809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798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1399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795"/>
      <c r="B346" s="418" t="s">
        <v>270</v>
      </c>
      <c r="C346" s="419">
        <f t="shared" si="31"/>
        <v>1</v>
      </c>
      <c r="D346" s="356">
        <f>SUM(F346+H346+J346+L346+N346+P346+R346+T346+V346+X346+Z346+AB346+AD346+AF346+AH346+AJ346+AL346+AN346+AP346)</f>
        <v>1</v>
      </c>
      <c r="E346" s="357">
        <f t="shared" si="32"/>
        <v>0</v>
      </c>
      <c r="F346" s="351"/>
      <c r="G346" s="352"/>
      <c r="H346" s="351"/>
      <c r="I346" s="352"/>
      <c r="J346" s="351">
        <v>1</v>
      </c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>
        <v>1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795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9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1393">
        <f t="shared" si="32"/>
        <v>0</v>
      </c>
      <c r="E349" s="350">
        <f t="shared" si="32"/>
        <v>0</v>
      </c>
      <c r="F349" s="1395"/>
      <c r="G349" s="374"/>
      <c r="H349" s="1396"/>
      <c r="I349" s="374"/>
      <c r="J349" s="1396"/>
      <c r="K349" s="374"/>
      <c r="L349" s="1396"/>
      <c r="M349" s="374"/>
      <c r="N349" s="1396"/>
      <c r="O349" s="375"/>
      <c r="P349" s="524"/>
      <c r="Q349" s="1400"/>
      <c r="R349" s="526"/>
      <c r="S349" s="1400"/>
      <c r="T349" s="526"/>
      <c r="U349" s="1400"/>
      <c r="V349" s="526"/>
      <c r="W349" s="1400"/>
      <c r="X349" s="526"/>
      <c r="Y349" s="1400"/>
      <c r="Z349" s="526"/>
      <c r="AA349" s="1400"/>
      <c r="AB349" s="526"/>
      <c r="AC349" s="1400"/>
      <c r="AD349" s="526"/>
      <c r="AE349" s="1400"/>
      <c r="AF349" s="526"/>
      <c r="AG349" s="1400"/>
      <c r="AH349" s="526"/>
      <c r="AI349" s="1400"/>
      <c r="AJ349" s="526"/>
      <c r="AK349" s="1400"/>
      <c r="AL349" s="526"/>
      <c r="AM349" s="1400"/>
      <c r="AN349" s="526"/>
      <c r="AO349" s="1400"/>
      <c r="AP349" s="526"/>
      <c r="AQ349" s="1399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795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795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9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1393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1</v>
      </c>
      <c r="D354" s="356">
        <f t="shared" si="32"/>
        <v>0</v>
      </c>
      <c r="E354" s="396">
        <f t="shared" si="32"/>
        <v>1</v>
      </c>
      <c r="F354" s="362"/>
      <c r="G354" s="361"/>
      <c r="H354" s="362"/>
      <c r="I354" s="361">
        <v>1</v>
      </c>
      <c r="J354" s="362"/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>
        <v>1</v>
      </c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788" t="s">
        <v>261</v>
      </c>
      <c r="G358" s="1790"/>
      <c r="H358" s="1790"/>
      <c r="I358" s="1790"/>
      <c r="J358" s="1790"/>
      <c r="K358" s="1790"/>
      <c r="L358" s="1790"/>
      <c r="M358" s="1790"/>
      <c r="N358" s="1790"/>
      <c r="O358" s="1790"/>
      <c r="P358" s="1790"/>
      <c r="Q358" s="1790"/>
      <c r="R358" s="1790"/>
      <c r="S358" s="1790"/>
      <c r="T358" s="1790"/>
      <c r="U358" s="1790"/>
      <c r="V358" s="1790"/>
      <c r="W358" s="1790"/>
      <c r="X358" s="1790"/>
      <c r="Y358" s="1790"/>
      <c r="Z358" s="1790"/>
      <c r="AA358" s="1790"/>
      <c r="AB358" s="1790"/>
      <c r="AC358" s="1790"/>
      <c r="AD358" s="1790"/>
      <c r="AE358" s="1790"/>
      <c r="AF358" s="1790"/>
      <c r="AG358" s="1790"/>
      <c r="AH358" s="1790"/>
      <c r="AI358" s="1790"/>
      <c r="AJ358" s="1790"/>
      <c r="AK358" s="1790"/>
      <c r="AL358" s="1790"/>
      <c r="AM358" s="1790"/>
      <c r="AN358" s="1790"/>
      <c r="AO358" s="1790"/>
      <c r="AP358" s="1790"/>
      <c r="AQ358" s="1809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643" t="s">
        <v>34</v>
      </c>
      <c r="F360" s="1401" t="s">
        <v>33</v>
      </c>
      <c r="G360" s="1402" t="s">
        <v>34</v>
      </c>
      <c r="H360" s="1403" t="s">
        <v>33</v>
      </c>
      <c r="I360" s="1402" t="s">
        <v>34</v>
      </c>
      <c r="J360" s="1403" t="s">
        <v>33</v>
      </c>
      <c r="K360" s="1402" t="s">
        <v>34</v>
      </c>
      <c r="L360" s="1403" t="s">
        <v>33</v>
      </c>
      <c r="M360" s="1402" t="s">
        <v>34</v>
      </c>
      <c r="N360" s="1403" t="s">
        <v>33</v>
      </c>
      <c r="O360" s="1249" t="s">
        <v>34</v>
      </c>
      <c r="P360" s="343" t="s">
        <v>33</v>
      </c>
      <c r="Q360" s="644" t="s">
        <v>34</v>
      </c>
      <c r="R360" s="441" t="s">
        <v>33</v>
      </c>
      <c r="S360" s="644" t="s">
        <v>34</v>
      </c>
      <c r="T360" s="441" t="s">
        <v>33</v>
      </c>
      <c r="U360" s="644" t="s">
        <v>34</v>
      </c>
      <c r="V360" s="441" t="s">
        <v>33</v>
      </c>
      <c r="W360" s="644" t="s">
        <v>34</v>
      </c>
      <c r="X360" s="441" t="s">
        <v>33</v>
      </c>
      <c r="Y360" s="644" t="s">
        <v>34</v>
      </c>
      <c r="Z360" s="441" t="s">
        <v>33</v>
      </c>
      <c r="AA360" s="644" t="s">
        <v>34</v>
      </c>
      <c r="AB360" s="441" t="s">
        <v>33</v>
      </c>
      <c r="AC360" s="644" t="s">
        <v>34</v>
      </c>
      <c r="AD360" s="441" t="s">
        <v>33</v>
      </c>
      <c r="AE360" s="644" t="s">
        <v>34</v>
      </c>
      <c r="AF360" s="441" t="s">
        <v>33</v>
      </c>
      <c r="AG360" s="644" t="s">
        <v>34</v>
      </c>
      <c r="AH360" s="441" t="s">
        <v>33</v>
      </c>
      <c r="AI360" s="644" t="s">
        <v>34</v>
      </c>
      <c r="AJ360" s="441" t="s">
        <v>33</v>
      </c>
      <c r="AK360" s="644" t="s">
        <v>34</v>
      </c>
      <c r="AL360" s="441" t="s">
        <v>33</v>
      </c>
      <c r="AM360" s="644" t="s">
        <v>34</v>
      </c>
      <c r="AN360" s="441" t="s">
        <v>33</v>
      </c>
      <c r="AO360" s="644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1404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525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526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808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9520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93A18985-1A1F-4E5C-90EF-1D9B82A4D389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B00-000001000000}">
      <formula1>0</formula1>
      <formula2>1E+30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Z400"/>
  <sheetViews>
    <sheetView tabSelected="1"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",[13]NOMBRE!B2," - ","( ",[13]NOMBRE!C2,[13]NOMBRE!D2,[13]NOMBRE!E2,[13]NOMBRE!F2,[13]NOMBRE!G2,"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",[13]NOMBRE!B6," - ","( ",[13]NOMBRE!C6,[13]NOMBRE!D6," )")</f>
        <v>MES: DICIEMBRE - ( 12 )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",[13]NOMBRE!B7)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238" t="s">
        <v>3</v>
      </c>
      <c r="B9" s="123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832" t="s">
        <v>6</v>
      </c>
      <c r="F10" s="1833"/>
      <c r="G10" s="1833"/>
      <c r="H10" s="1833"/>
      <c r="I10" s="1833"/>
      <c r="J10" s="1833"/>
      <c r="K10" s="1833"/>
      <c r="L10" s="1833"/>
      <c r="M10" s="1833"/>
      <c r="N10" s="1833"/>
      <c r="O10" s="1833"/>
      <c r="P10" s="1833"/>
      <c r="Q10" s="1833"/>
      <c r="R10" s="1833"/>
      <c r="S10" s="1833"/>
      <c r="T10" s="1833"/>
      <c r="U10" s="1833"/>
      <c r="V10" s="1833"/>
      <c r="W10" s="1833"/>
      <c r="X10" s="1833"/>
      <c r="Y10" s="1833"/>
      <c r="Z10" s="1833"/>
      <c r="AA10" s="1833"/>
      <c r="AB10" s="1833"/>
      <c r="AC10" s="1833"/>
      <c r="AD10" s="1833"/>
      <c r="AE10" s="1833"/>
      <c r="AF10" s="1833"/>
      <c r="AG10" s="1833"/>
      <c r="AH10" s="1833"/>
      <c r="AI10" s="1833"/>
      <c r="AJ10" s="1833"/>
      <c r="AK10" s="1833"/>
      <c r="AL10" s="1833"/>
      <c r="AM10" s="1833"/>
      <c r="AN10" s="1833"/>
      <c r="AO10" s="1833"/>
      <c r="AP10" s="1834"/>
      <c r="AQ10" s="1835" t="s">
        <v>7</v>
      </c>
      <c r="AR10" s="1833"/>
      <c r="AS10" s="1833"/>
      <c r="AT10" s="1833"/>
      <c r="AU10" s="1836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801"/>
      <c r="B11" s="1831"/>
      <c r="C11" s="1515"/>
      <c r="D11" s="1516"/>
      <c r="E11" s="1837" t="s">
        <v>8</v>
      </c>
      <c r="F11" s="1838"/>
      <c r="G11" s="1837" t="s">
        <v>9</v>
      </c>
      <c r="H11" s="1838"/>
      <c r="I11" s="1837" t="s">
        <v>10</v>
      </c>
      <c r="J11" s="1838"/>
      <c r="K11" s="1837" t="s">
        <v>11</v>
      </c>
      <c r="L11" s="1838"/>
      <c r="M11" s="1837" t="s">
        <v>12</v>
      </c>
      <c r="N11" s="1838"/>
      <c r="O11" s="1837" t="s">
        <v>13</v>
      </c>
      <c r="P11" s="1838"/>
      <c r="Q11" s="1837" t="s">
        <v>14</v>
      </c>
      <c r="R11" s="1838"/>
      <c r="S11" s="1837" t="s">
        <v>15</v>
      </c>
      <c r="T11" s="1838"/>
      <c r="U11" s="1837" t="s">
        <v>16</v>
      </c>
      <c r="V11" s="1838"/>
      <c r="W11" s="1837" t="s">
        <v>17</v>
      </c>
      <c r="X11" s="1838"/>
      <c r="Y11" s="1837" t="s">
        <v>18</v>
      </c>
      <c r="Z11" s="1838"/>
      <c r="AA11" s="1837" t="s">
        <v>19</v>
      </c>
      <c r="AB11" s="1838"/>
      <c r="AC11" s="1837" t="s">
        <v>20</v>
      </c>
      <c r="AD11" s="1838"/>
      <c r="AE11" s="1837" t="s">
        <v>21</v>
      </c>
      <c r="AF11" s="1838"/>
      <c r="AG11" s="1837" t="s">
        <v>22</v>
      </c>
      <c r="AH11" s="1838"/>
      <c r="AI11" s="1837" t="s">
        <v>23</v>
      </c>
      <c r="AJ11" s="1838"/>
      <c r="AK11" s="1837" t="s">
        <v>24</v>
      </c>
      <c r="AL11" s="1838"/>
      <c r="AM11" s="1837" t="s">
        <v>25</v>
      </c>
      <c r="AN11" s="1838"/>
      <c r="AO11" s="1832" t="s">
        <v>26</v>
      </c>
      <c r="AP11" s="1834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802"/>
      <c r="B12" s="1839" t="s">
        <v>32</v>
      </c>
      <c r="C12" s="1840" t="s">
        <v>33</v>
      </c>
      <c r="D12" s="1841" t="s">
        <v>34</v>
      </c>
      <c r="E12" s="1839" t="s">
        <v>33</v>
      </c>
      <c r="F12" s="1841" t="s">
        <v>34</v>
      </c>
      <c r="G12" s="1839" t="s">
        <v>33</v>
      </c>
      <c r="H12" s="1841" t="s">
        <v>34</v>
      </c>
      <c r="I12" s="1839" t="s">
        <v>33</v>
      </c>
      <c r="J12" s="1841" t="s">
        <v>34</v>
      </c>
      <c r="K12" s="1839" t="s">
        <v>33</v>
      </c>
      <c r="L12" s="1841" t="s">
        <v>34</v>
      </c>
      <c r="M12" s="1839" t="s">
        <v>33</v>
      </c>
      <c r="N12" s="1841" t="s">
        <v>34</v>
      </c>
      <c r="O12" s="1839" t="s">
        <v>33</v>
      </c>
      <c r="P12" s="1841" t="s">
        <v>34</v>
      </c>
      <c r="Q12" s="1839" t="s">
        <v>33</v>
      </c>
      <c r="R12" s="1841" t="s">
        <v>34</v>
      </c>
      <c r="S12" s="1839" t="s">
        <v>33</v>
      </c>
      <c r="T12" s="1841" t="s">
        <v>34</v>
      </c>
      <c r="U12" s="1839" t="s">
        <v>33</v>
      </c>
      <c r="V12" s="1841" t="s">
        <v>34</v>
      </c>
      <c r="W12" s="1839" t="s">
        <v>33</v>
      </c>
      <c r="X12" s="1841" t="s">
        <v>34</v>
      </c>
      <c r="Y12" s="1839" t="s">
        <v>33</v>
      </c>
      <c r="Z12" s="1841" t="s">
        <v>34</v>
      </c>
      <c r="AA12" s="1839" t="s">
        <v>33</v>
      </c>
      <c r="AB12" s="1841" t="s">
        <v>34</v>
      </c>
      <c r="AC12" s="1839" t="s">
        <v>33</v>
      </c>
      <c r="AD12" s="1841" t="s">
        <v>34</v>
      </c>
      <c r="AE12" s="1839" t="s">
        <v>33</v>
      </c>
      <c r="AF12" s="1841" t="s">
        <v>34</v>
      </c>
      <c r="AG12" s="1839" t="s">
        <v>33</v>
      </c>
      <c r="AH12" s="1841" t="s">
        <v>34</v>
      </c>
      <c r="AI12" s="1839" t="s">
        <v>33</v>
      </c>
      <c r="AJ12" s="1841" t="s">
        <v>34</v>
      </c>
      <c r="AK12" s="1839" t="s">
        <v>33</v>
      </c>
      <c r="AL12" s="1841" t="s">
        <v>34</v>
      </c>
      <c r="AM12" s="1839" t="s">
        <v>33</v>
      </c>
      <c r="AN12" s="1841" t="s">
        <v>34</v>
      </c>
      <c r="AO12" s="1839" t="s">
        <v>33</v>
      </c>
      <c r="AP12" s="1842" t="s">
        <v>34</v>
      </c>
      <c r="AQ12" s="1585"/>
      <c r="AR12" s="1821"/>
      <c r="AS12" s="1523"/>
      <c r="AT12" s="1802"/>
      <c r="AU12" s="180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843" t="s">
        <v>35</v>
      </c>
      <c r="B13" s="1380">
        <f>SUM(C13+D13)</f>
        <v>0</v>
      </c>
      <c r="C13" s="1844">
        <f>SUM(E13+G13+I13+K13+M13+O13+Q13+S13+U13+W13+Y13+AA13+AC13+AE13+AG13+AI13+AK13+AM13+AO13)</f>
        <v>0</v>
      </c>
      <c r="D13" s="1845">
        <f>SUM(F13+H13+J13+L13+N13+P13+R13+T13+V13+X13+Z13+AB13+AD13+AF13+AH13+AJ13+AL13+AN13+AP13)</f>
        <v>0</v>
      </c>
      <c r="E13" s="1370"/>
      <c r="F13" s="1846"/>
      <c r="G13" s="1370"/>
      <c r="H13" s="1371"/>
      <c r="I13" s="1370"/>
      <c r="J13" s="1371"/>
      <c r="K13" s="1370"/>
      <c r="L13" s="1371"/>
      <c r="M13" s="1370"/>
      <c r="N13" s="1371"/>
      <c r="O13" s="1370"/>
      <c r="P13" s="1371"/>
      <c r="Q13" s="1370"/>
      <c r="R13" s="1371"/>
      <c r="S13" s="1370"/>
      <c r="T13" s="1371"/>
      <c r="U13" s="1370"/>
      <c r="V13" s="1371"/>
      <c r="W13" s="1370"/>
      <c r="X13" s="1371"/>
      <c r="Y13" s="1370"/>
      <c r="Z13" s="1371"/>
      <c r="AA13" s="1370"/>
      <c r="AB13" s="1371"/>
      <c r="AC13" s="1370"/>
      <c r="AD13" s="1371"/>
      <c r="AE13" s="1370"/>
      <c r="AF13" s="1371"/>
      <c r="AG13" s="1370"/>
      <c r="AH13" s="1371"/>
      <c r="AI13" s="1370"/>
      <c r="AJ13" s="1371"/>
      <c r="AK13" s="1370"/>
      <c r="AL13" s="1371"/>
      <c r="AM13" s="1370"/>
      <c r="AN13" s="1371"/>
      <c r="AO13" s="1847"/>
      <c r="AP13" s="1372"/>
      <c r="AQ13" s="1848"/>
      <c r="AR13" s="1849"/>
      <c r="AS13" s="1846"/>
      <c r="AT13" s="1371"/>
      <c r="AU13" s="1371"/>
      <c r="AV13" s="1263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263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263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263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262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263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263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1308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263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309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310"/>
      <c r="H20" s="1311"/>
      <c r="I20" s="1310"/>
      <c r="J20" s="1311"/>
      <c r="K20" s="1310"/>
      <c r="L20" s="1311"/>
      <c r="M20" s="1310"/>
      <c r="N20" s="1311"/>
      <c r="O20" s="1271"/>
      <c r="P20" s="1275"/>
      <c r="Q20" s="1271"/>
      <c r="R20" s="1275"/>
      <c r="S20" s="1271"/>
      <c r="T20" s="1275"/>
      <c r="U20" s="1271"/>
      <c r="V20" s="1275"/>
      <c r="W20" s="1271"/>
      <c r="X20" s="1275"/>
      <c r="Y20" s="1271"/>
      <c r="Z20" s="1275"/>
      <c r="AA20" s="1271"/>
      <c r="AB20" s="1275"/>
      <c r="AC20" s="1271"/>
      <c r="AD20" s="1275"/>
      <c r="AE20" s="1271"/>
      <c r="AF20" s="1275"/>
      <c r="AG20" s="1271"/>
      <c r="AH20" s="1275"/>
      <c r="AI20" s="1271"/>
      <c r="AJ20" s="1275"/>
      <c r="AK20" s="1271"/>
      <c r="AL20" s="1275"/>
      <c r="AM20" s="1271"/>
      <c r="AN20" s="1275"/>
      <c r="AO20" s="479"/>
      <c r="AP20" s="1276"/>
      <c r="AQ20" s="480"/>
      <c r="AR20" s="1272"/>
      <c r="AS20" s="88"/>
      <c r="AT20" s="89"/>
      <c r="AU20" s="89"/>
      <c r="AV20" s="1263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843" t="s">
        <v>43</v>
      </c>
      <c r="B21" s="75">
        <f>SUM(C21+D21)</f>
        <v>0</v>
      </c>
      <c r="C21" s="90">
        <f>SUM(C22+C23+C24+C25)</f>
        <v>0</v>
      </c>
      <c r="D21" s="1845">
        <f>SUM(D22+D23+D24+D25)</f>
        <v>0</v>
      </c>
      <c r="E21" s="1380">
        <f>SUM(E22:E25)</f>
        <v>0</v>
      </c>
      <c r="F21" s="1845">
        <f t="shared" ref="F21:AU21" si="5">SUM(F22:F25)</f>
        <v>0</v>
      </c>
      <c r="G21" s="1380">
        <f t="shared" si="5"/>
        <v>0</v>
      </c>
      <c r="H21" s="1379">
        <f t="shared" si="5"/>
        <v>0</v>
      </c>
      <c r="I21" s="1380">
        <f t="shared" si="5"/>
        <v>0</v>
      </c>
      <c r="J21" s="1379">
        <f t="shared" si="5"/>
        <v>0</v>
      </c>
      <c r="K21" s="1380">
        <f t="shared" si="5"/>
        <v>0</v>
      </c>
      <c r="L21" s="1379">
        <f t="shared" si="5"/>
        <v>0</v>
      </c>
      <c r="M21" s="1380">
        <f t="shared" si="5"/>
        <v>0</v>
      </c>
      <c r="N21" s="1379">
        <f t="shared" si="5"/>
        <v>0</v>
      </c>
      <c r="O21" s="1380">
        <f t="shared" si="5"/>
        <v>0</v>
      </c>
      <c r="P21" s="1379">
        <f t="shared" si="5"/>
        <v>0</v>
      </c>
      <c r="Q21" s="1380">
        <f t="shared" si="5"/>
        <v>0</v>
      </c>
      <c r="R21" s="1379">
        <f t="shared" si="5"/>
        <v>0</v>
      </c>
      <c r="S21" s="1380">
        <f t="shared" si="5"/>
        <v>0</v>
      </c>
      <c r="T21" s="1379">
        <f t="shared" si="5"/>
        <v>0</v>
      </c>
      <c r="U21" s="1380">
        <f t="shared" si="5"/>
        <v>0</v>
      </c>
      <c r="V21" s="1379">
        <f t="shared" si="5"/>
        <v>0</v>
      </c>
      <c r="W21" s="1380">
        <f t="shared" si="5"/>
        <v>0</v>
      </c>
      <c r="X21" s="1379">
        <f t="shared" si="5"/>
        <v>0</v>
      </c>
      <c r="Y21" s="1380">
        <f t="shared" si="5"/>
        <v>0</v>
      </c>
      <c r="Z21" s="1379">
        <f t="shared" si="5"/>
        <v>0</v>
      </c>
      <c r="AA21" s="1380">
        <f t="shared" si="5"/>
        <v>0</v>
      </c>
      <c r="AB21" s="1379">
        <f t="shared" si="5"/>
        <v>0</v>
      </c>
      <c r="AC21" s="1380">
        <f t="shared" si="5"/>
        <v>0</v>
      </c>
      <c r="AD21" s="1379">
        <f t="shared" si="5"/>
        <v>0</v>
      </c>
      <c r="AE21" s="1380">
        <f t="shared" si="5"/>
        <v>0</v>
      </c>
      <c r="AF21" s="1379">
        <f t="shared" si="5"/>
        <v>0</v>
      </c>
      <c r="AG21" s="1380">
        <f t="shared" si="5"/>
        <v>0</v>
      </c>
      <c r="AH21" s="1379">
        <f t="shared" si="5"/>
        <v>0</v>
      </c>
      <c r="AI21" s="1380">
        <f t="shared" si="5"/>
        <v>0</v>
      </c>
      <c r="AJ21" s="1379">
        <f t="shared" si="5"/>
        <v>0</v>
      </c>
      <c r="AK21" s="1380">
        <f t="shared" si="5"/>
        <v>0</v>
      </c>
      <c r="AL21" s="1379">
        <f t="shared" si="5"/>
        <v>0</v>
      </c>
      <c r="AM21" s="1380">
        <f t="shared" si="5"/>
        <v>0</v>
      </c>
      <c r="AN21" s="1379">
        <f t="shared" si="5"/>
        <v>0</v>
      </c>
      <c r="AO21" s="1850">
        <f t="shared" si="5"/>
        <v>0</v>
      </c>
      <c r="AP21" s="1851">
        <f t="shared" si="5"/>
        <v>0</v>
      </c>
      <c r="AQ21" s="1852">
        <f t="shared" si="5"/>
        <v>0</v>
      </c>
      <c r="AR21" s="1844">
        <f t="shared" si="5"/>
        <v>0</v>
      </c>
      <c r="AS21" s="1845">
        <f t="shared" si="5"/>
        <v>0</v>
      </c>
      <c r="AT21" s="1379">
        <f t="shared" si="5"/>
        <v>0</v>
      </c>
      <c r="AU21" s="1379">
        <f t="shared" si="5"/>
        <v>0</v>
      </c>
      <c r="AV21" s="1263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853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263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263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1262">
        <f t="shared" si="1"/>
        <v>0</v>
      </c>
      <c r="C24" s="100">
        <f t="shared" si="6"/>
        <v>0</v>
      </c>
      <c r="D24" s="73">
        <f t="shared" si="6"/>
        <v>0</v>
      </c>
      <c r="E24" s="1308"/>
      <c r="F24" s="70"/>
      <c r="G24" s="1308"/>
      <c r="H24" s="101"/>
      <c r="I24" s="1308"/>
      <c r="J24" s="101"/>
      <c r="K24" s="1308"/>
      <c r="L24" s="101"/>
      <c r="M24" s="1308"/>
      <c r="N24" s="101"/>
      <c r="O24" s="1308"/>
      <c r="P24" s="101"/>
      <c r="Q24" s="1308"/>
      <c r="R24" s="101"/>
      <c r="S24" s="1308"/>
      <c r="T24" s="101"/>
      <c r="U24" s="1308"/>
      <c r="V24" s="101"/>
      <c r="W24" s="1308"/>
      <c r="X24" s="101"/>
      <c r="Y24" s="1308"/>
      <c r="Z24" s="101"/>
      <c r="AA24" s="1308"/>
      <c r="AB24" s="101"/>
      <c r="AC24" s="1308"/>
      <c r="AD24" s="101"/>
      <c r="AE24" s="1308"/>
      <c r="AF24" s="101"/>
      <c r="AG24" s="1308"/>
      <c r="AH24" s="101"/>
      <c r="AI24" s="1308"/>
      <c r="AJ24" s="101"/>
      <c r="AK24" s="1308"/>
      <c r="AL24" s="101"/>
      <c r="AM24" s="1308"/>
      <c r="AN24" s="101"/>
      <c r="AO24" s="1264"/>
      <c r="AP24" s="103"/>
      <c r="AQ24" s="104"/>
      <c r="AR24" s="105"/>
      <c r="AS24" s="70"/>
      <c r="AT24" s="1265"/>
      <c r="AU24" s="1265"/>
      <c r="AV24" s="1263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263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1271"/>
      <c r="F26" s="110"/>
      <c r="G26" s="1271"/>
      <c r="H26" s="1275"/>
      <c r="I26" s="1271"/>
      <c r="J26" s="1275"/>
      <c r="K26" s="1271"/>
      <c r="L26" s="1275"/>
      <c r="M26" s="1271"/>
      <c r="N26" s="1275"/>
      <c r="O26" s="1271"/>
      <c r="P26" s="1275"/>
      <c r="Q26" s="1271"/>
      <c r="R26" s="1275"/>
      <c r="S26" s="1271"/>
      <c r="T26" s="1275"/>
      <c r="U26" s="1271"/>
      <c r="V26" s="1275"/>
      <c r="W26" s="1271"/>
      <c r="X26" s="1275"/>
      <c r="Y26" s="1271"/>
      <c r="Z26" s="1275"/>
      <c r="AA26" s="1271"/>
      <c r="AB26" s="1275"/>
      <c r="AC26" s="1271"/>
      <c r="AD26" s="1275"/>
      <c r="AE26" s="1271"/>
      <c r="AF26" s="1275"/>
      <c r="AG26" s="1271"/>
      <c r="AH26" s="1275"/>
      <c r="AI26" s="1271"/>
      <c r="AJ26" s="1275"/>
      <c r="AK26" s="1271"/>
      <c r="AL26" s="1275"/>
      <c r="AM26" s="1271"/>
      <c r="AN26" s="1275"/>
      <c r="AO26" s="479"/>
      <c r="AP26" s="1276"/>
      <c r="AQ26" s="480"/>
      <c r="AR26" s="1272"/>
      <c r="AS26" s="110"/>
      <c r="AT26" s="1275"/>
      <c r="AU26" s="1275"/>
      <c r="AV26" s="1263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832" t="s">
        <v>6</v>
      </c>
      <c r="F28" s="1833"/>
      <c r="G28" s="1833"/>
      <c r="H28" s="1833"/>
      <c r="I28" s="1833"/>
      <c r="J28" s="1833"/>
      <c r="K28" s="1833"/>
      <c r="L28" s="1833"/>
      <c r="M28" s="1833"/>
      <c r="N28" s="1833"/>
      <c r="O28" s="1833"/>
      <c r="P28" s="1833"/>
      <c r="Q28" s="1833"/>
      <c r="R28" s="1833"/>
      <c r="S28" s="1833"/>
      <c r="T28" s="1833"/>
      <c r="U28" s="1833"/>
      <c r="V28" s="1833"/>
      <c r="W28" s="1833"/>
      <c r="X28" s="1833"/>
      <c r="Y28" s="1833"/>
      <c r="Z28" s="1833"/>
      <c r="AA28" s="1833"/>
      <c r="AB28" s="1833"/>
      <c r="AC28" s="1833"/>
      <c r="AD28" s="1833"/>
      <c r="AE28" s="1833"/>
      <c r="AF28" s="1833"/>
      <c r="AG28" s="1833"/>
      <c r="AH28" s="1833"/>
      <c r="AI28" s="1833"/>
      <c r="AJ28" s="1833"/>
      <c r="AK28" s="1833"/>
      <c r="AL28" s="1833"/>
      <c r="AM28" s="1833"/>
      <c r="AN28" s="1833"/>
      <c r="AO28" s="1833"/>
      <c r="AP28" s="1834"/>
      <c r="AQ28" s="1835" t="s">
        <v>7</v>
      </c>
      <c r="AR28" s="1833"/>
      <c r="AS28" s="1833"/>
      <c r="AT28" s="1833"/>
      <c r="AU28" s="1836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837" t="s">
        <v>8</v>
      </c>
      <c r="F29" s="1838"/>
      <c r="G29" s="1837" t="s">
        <v>9</v>
      </c>
      <c r="H29" s="1838"/>
      <c r="I29" s="1837" t="s">
        <v>10</v>
      </c>
      <c r="J29" s="1838"/>
      <c r="K29" s="1837" t="s">
        <v>11</v>
      </c>
      <c r="L29" s="1838"/>
      <c r="M29" s="1854" t="s">
        <v>12</v>
      </c>
      <c r="N29" s="1838"/>
      <c r="O29" s="1837" t="s">
        <v>13</v>
      </c>
      <c r="P29" s="1838"/>
      <c r="Q29" s="1837" t="s">
        <v>14</v>
      </c>
      <c r="R29" s="1838"/>
      <c r="S29" s="1837" t="s">
        <v>15</v>
      </c>
      <c r="T29" s="1838"/>
      <c r="U29" s="1837" t="s">
        <v>16</v>
      </c>
      <c r="V29" s="1838"/>
      <c r="W29" s="1837" t="s">
        <v>17</v>
      </c>
      <c r="X29" s="1838"/>
      <c r="Y29" s="1837" t="s">
        <v>18</v>
      </c>
      <c r="Z29" s="1838"/>
      <c r="AA29" s="1837" t="s">
        <v>19</v>
      </c>
      <c r="AB29" s="1838"/>
      <c r="AC29" s="1837" t="s">
        <v>20</v>
      </c>
      <c r="AD29" s="1838"/>
      <c r="AE29" s="1837" t="s">
        <v>21</v>
      </c>
      <c r="AF29" s="1838"/>
      <c r="AG29" s="1837" t="s">
        <v>22</v>
      </c>
      <c r="AH29" s="1838"/>
      <c r="AI29" s="1837" t="s">
        <v>23</v>
      </c>
      <c r="AJ29" s="1838"/>
      <c r="AK29" s="1837" t="s">
        <v>24</v>
      </c>
      <c r="AL29" s="1838"/>
      <c r="AM29" s="1837" t="s">
        <v>25</v>
      </c>
      <c r="AN29" s="1838"/>
      <c r="AO29" s="1832" t="s">
        <v>26</v>
      </c>
      <c r="AP29" s="1834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1839" t="s">
        <v>33</v>
      </c>
      <c r="F30" s="1841" t="s">
        <v>34</v>
      </c>
      <c r="G30" s="1839" t="s">
        <v>33</v>
      </c>
      <c r="H30" s="1841" t="s">
        <v>34</v>
      </c>
      <c r="I30" s="1839" t="s">
        <v>33</v>
      </c>
      <c r="J30" s="1841" t="s">
        <v>34</v>
      </c>
      <c r="K30" s="1839" t="s">
        <v>33</v>
      </c>
      <c r="L30" s="1841" t="s">
        <v>34</v>
      </c>
      <c r="M30" s="1855" t="s">
        <v>33</v>
      </c>
      <c r="N30" s="1841" t="s">
        <v>34</v>
      </c>
      <c r="O30" s="1839" t="s">
        <v>33</v>
      </c>
      <c r="P30" s="1841" t="s">
        <v>34</v>
      </c>
      <c r="Q30" s="1839" t="s">
        <v>33</v>
      </c>
      <c r="R30" s="1841" t="s">
        <v>34</v>
      </c>
      <c r="S30" s="1839" t="s">
        <v>33</v>
      </c>
      <c r="T30" s="1841" t="s">
        <v>34</v>
      </c>
      <c r="U30" s="1839" t="s">
        <v>33</v>
      </c>
      <c r="V30" s="1841" t="s">
        <v>34</v>
      </c>
      <c r="W30" s="1839" t="s">
        <v>33</v>
      </c>
      <c r="X30" s="1841" t="s">
        <v>34</v>
      </c>
      <c r="Y30" s="1839" t="s">
        <v>33</v>
      </c>
      <c r="Z30" s="1841" t="s">
        <v>34</v>
      </c>
      <c r="AA30" s="1839" t="s">
        <v>33</v>
      </c>
      <c r="AB30" s="1841" t="s">
        <v>34</v>
      </c>
      <c r="AC30" s="1839" t="s">
        <v>33</v>
      </c>
      <c r="AD30" s="1841" t="s">
        <v>34</v>
      </c>
      <c r="AE30" s="1839" t="s">
        <v>33</v>
      </c>
      <c r="AF30" s="1841" t="s">
        <v>34</v>
      </c>
      <c r="AG30" s="1839" t="s">
        <v>33</v>
      </c>
      <c r="AH30" s="1841" t="s">
        <v>34</v>
      </c>
      <c r="AI30" s="1839" t="s">
        <v>33</v>
      </c>
      <c r="AJ30" s="1841" t="s">
        <v>34</v>
      </c>
      <c r="AK30" s="1839" t="s">
        <v>33</v>
      </c>
      <c r="AL30" s="1841" t="s">
        <v>34</v>
      </c>
      <c r="AM30" s="1839" t="s">
        <v>33</v>
      </c>
      <c r="AN30" s="1841" t="s">
        <v>34</v>
      </c>
      <c r="AO30" s="1839" t="s">
        <v>33</v>
      </c>
      <c r="AP30" s="1842" t="s">
        <v>34</v>
      </c>
      <c r="AQ30" s="1782"/>
      <c r="AR30" s="1821"/>
      <c r="AS30" s="1822"/>
      <c r="AT30" s="1802"/>
      <c r="AU30" s="180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856" t="s">
        <v>52</v>
      </c>
      <c r="B31" s="1857"/>
      <c r="C31" s="1858"/>
      <c r="D31" s="114">
        <f t="shared" ref="D31:D56" si="7">SUM(E31:AP31)</f>
        <v>0</v>
      </c>
      <c r="E31" s="1859"/>
      <c r="F31" s="1860"/>
      <c r="G31" s="1859"/>
      <c r="H31" s="1861"/>
      <c r="I31" s="1859"/>
      <c r="J31" s="1861"/>
      <c r="K31" s="1859"/>
      <c r="L31" s="1860"/>
      <c r="M31" s="1862"/>
      <c r="N31" s="1861"/>
      <c r="O31" s="1862"/>
      <c r="P31" s="1861"/>
      <c r="Q31" s="1862"/>
      <c r="R31" s="1861"/>
      <c r="S31" s="1862"/>
      <c r="T31" s="1861"/>
      <c r="U31" s="1862"/>
      <c r="V31" s="1861"/>
      <c r="W31" s="1862"/>
      <c r="X31" s="1861"/>
      <c r="Y31" s="1862"/>
      <c r="Z31" s="1861"/>
      <c r="AA31" s="1862"/>
      <c r="AB31" s="1861"/>
      <c r="AC31" s="1862"/>
      <c r="AD31" s="1861"/>
      <c r="AE31" s="1862"/>
      <c r="AF31" s="1861"/>
      <c r="AG31" s="1862"/>
      <c r="AH31" s="1861"/>
      <c r="AI31" s="1862"/>
      <c r="AJ31" s="1861"/>
      <c r="AK31" s="1862"/>
      <c r="AL31" s="1861"/>
      <c r="AM31" s="1862"/>
      <c r="AN31" s="1861"/>
      <c r="AO31" s="1862"/>
      <c r="AP31" s="1863"/>
      <c r="AQ31" s="1864"/>
      <c r="AR31" s="1862"/>
      <c r="AS31" s="1861"/>
      <c r="AT31" s="1861"/>
      <c r="AU31" s="1861"/>
      <c r="AV31" s="1263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829" t="s">
        <v>54</v>
      </c>
      <c r="C32" s="1865"/>
      <c r="D32" s="1866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263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800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1263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800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1263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800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1263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800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1263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800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1263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800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1263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800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1263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800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1263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800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1263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800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1263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800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1263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800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1263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807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1263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807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1263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807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1263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807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1263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807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1263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807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1263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807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1263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807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1263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294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1263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294"/>
      <c r="B54" s="1573" t="s">
        <v>76</v>
      </c>
      <c r="C54" s="1498"/>
      <c r="D54" s="144">
        <f t="shared" si="7"/>
        <v>0</v>
      </c>
      <c r="E54" s="1325"/>
      <c r="F54" s="1326"/>
      <c r="G54" s="1325"/>
      <c r="H54" s="147"/>
      <c r="I54" s="1325"/>
      <c r="J54" s="147"/>
      <c r="K54" s="1325"/>
      <c r="L54" s="1326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1210"/>
      <c r="AR54" s="481"/>
      <c r="AS54" s="147"/>
      <c r="AT54" s="147"/>
      <c r="AU54" s="147"/>
      <c r="AV54" s="1263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867" t="s">
        <v>77</v>
      </c>
      <c r="B55" s="1868"/>
      <c r="C55" s="1869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263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1263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832" t="s">
        <v>7</v>
      </c>
      <c r="D58" s="1833"/>
      <c r="E58" s="1833"/>
      <c r="F58" s="1833"/>
      <c r="G58" s="1836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800"/>
      <c r="B59" s="1801"/>
      <c r="C59" s="1819" t="s">
        <v>27</v>
      </c>
      <c r="D59" s="1491" t="s">
        <v>28</v>
      </c>
      <c r="E59" s="1571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804"/>
      <c r="B60" s="1802"/>
      <c r="C60" s="1820"/>
      <c r="D60" s="1821"/>
      <c r="E60" s="1822"/>
      <c r="F60" s="1802"/>
      <c r="G60" s="1802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870" t="s">
        <v>5</v>
      </c>
      <c r="B66" s="1367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871" t="s">
        <v>80</v>
      </c>
      <c r="B68" s="1872" t="s">
        <v>81</v>
      </c>
      <c r="C68" s="1872" t="s">
        <v>27</v>
      </c>
      <c r="D68" s="1872" t="s">
        <v>88</v>
      </c>
      <c r="E68" s="1872" t="s">
        <v>29</v>
      </c>
      <c r="F68" s="1872" t="s">
        <v>31</v>
      </c>
      <c r="G68" s="1872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870" t="s">
        <v>5</v>
      </c>
      <c r="B73" s="1873">
        <f t="shared" ref="B73:G73" si="12">SUM(B69:B72)</f>
        <v>0</v>
      </c>
      <c r="C73" s="1873">
        <f t="shared" si="12"/>
        <v>0</v>
      </c>
      <c r="D73" s="1873">
        <f t="shared" si="12"/>
        <v>0</v>
      </c>
      <c r="E73" s="1873">
        <f t="shared" si="12"/>
        <v>0</v>
      </c>
      <c r="F73" s="1873">
        <f t="shared" si="12"/>
        <v>0</v>
      </c>
      <c r="G73" s="187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871" t="s">
        <v>80</v>
      </c>
      <c r="B75" s="1872" t="s">
        <v>81</v>
      </c>
      <c r="C75" s="1872" t="s">
        <v>27</v>
      </c>
      <c r="D75" s="1872" t="s">
        <v>88</v>
      </c>
      <c r="E75" s="1872" t="s">
        <v>29</v>
      </c>
      <c r="F75" s="1872" t="s">
        <v>31</v>
      </c>
      <c r="G75" s="1872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870" t="s">
        <v>5</v>
      </c>
      <c r="B80" s="1873">
        <f t="shared" ref="B80:G80" si="13">SUM(B76:B79)</f>
        <v>0</v>
      </c>
      <c r="C80" s="1873">
        <f t="shared" si="13"/>
        <v>0</v>
      </c>
      <c r="D80" s="1873">
        <f t="shared" si="13"/>
        <v>0</v>
      </c>
      <c r="E80" s="1873">
        <f t="shared" si="13"/>
        <v>0</v>
      </c>
      <c r="F80" s="1873">
        <f t="shared" si="13"/>
        <v>0</v>
      </c>
      <c r="G80" s="187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874" t="s">
        <v>91</v>
      </c>
      <c r="B82" s="1363" t="s">
        <v>92</v>
      </c>
      <c r="C82" s="1364" t="s">
        <v>93</v>
      </c>
      <c r="D82" s="1364" t="s">
        <v>94</v>
      </c>
      <c r="E82" s="1364" t="s">
        <v>30</v>
      </c>
      <c r="F82" s="1875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876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1308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877" t="s">
        <v>5</v>
      </c>
      <c r="B109" s="1878">
        <f>SUM(B83:B108)</f>
        <v>0</v>
      </c>
      <c r="C109" s="1879">
        <f>SUM(C83:C108)</f>
        <v>0</v>
      </c>
      <c r="D109" s="1879">
        <f>SUM(D83:D108)</f>
        <v>0</v>
      </c>
      <c r="E109" s="1879">
        <f>SUM(E83:E108)</f>
        <v>0</v>
      </c>
      <c r="F109" s="1880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881" t="s">
        <v>80</v>
      </c>
      <c r="B111" s="1363" t="s">
        <v>92</v>
      </c>
      <c r="C111" s="1364" t="s">
        <v>93</v>
      </c>
      <c r="D111" s="1364" t="s">
        <v>94</v>
      </c>
      <c r="E111" s="1364" t="s">
        <v>30</v>
      </c>
      <c r="F111" s="1875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882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870" t="s">
        <v>5</v>
      </c>
      <c r="B117" s="1878">
        <f>SUM(B112:B116)</f>
        <v>0</v>
      </c>
      <c r="C117" s="1879">
        <f>SUM(C112:C116)</f>
        <v>0</v>
      </c>
      <c r="D117" s="1883">
        <f>SUM(D112:D116)</f>
        <v>0</v>
      </c>
      <c r="E117" s="1879">
        <f>SUM(E112:E116)</f>
        <v>0</v>
      </c>
      <c r="F117" s="1880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881" t="s">
        <v>80</v>
      </c>
      <c r="B119" s="1363" t="s">
        <v>92</v>
      </c>
      <c r="C119" s="1364" t="s">
        <v>93</v>
      </c>
      <c r="D119" s="1364" t="s">
        <v>94</v>
      </c>
      <c r="E119" s="1364" t="s">
        <v>30</v>
      </c>
      <c r="F119" s="1875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882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870" t="s">
        <v>5</v>
      </c>
      <c r="B125" s="1878">
        <f>SUM(B120:B124)</f>
        <v>0</v>
      </c>
      <c r="C125" s="1879">
        <f>SUM(C120:C124)</f>
        <v>0</v>
      </c>
      <c r="D125" s="1879">
        <f>SUM(D120:D124)</f>
        <v>0</v>
      </c>
      <c r="E125" s="1879">
        <f>SUM(E120:E124)</f>
        <v>0</v>
      </c>
      <c r="F125" s="1880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832" t="s">
        <v>7</v>
      </c>
      <c r="D127" s="1833"/>
      <c r="E127" s="1833"/>
      <c r="F127" s="1833"/>
      <c r="G127" s="1836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805"/>
      <c r="B128" s="1806"/>
      <c r="C128" s="1839" t="s">
        <v>27</v>
      </c>
      <c r="D128" s="1855" t="s">
        <v>28</v>
      </c>
      <c r="E128" s="1841" t="s">
        <v>29</v>
      </c>
      <c r="F128" s="1287" t="s">
        <v>30</v>
      </c>
      <c r="G128" s="1287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884" t="s">
        <v>126</v>
      </c>
      <c r="B129" s="1885">
        <f>SUM(C129:G129)</f>
        <v>0</v>
      </c>
      <c r="C129" s="1253"/>
      <c r="D129" s="1886"/>
      <c r="E129" s="1887"/>
      <c r="F129" s="1887"/>
      <c r="G129" s="1887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1888">
        <f>SUM(C130:G130)</f>
        <v>0</v>
      </c>
      <c r="C130" s="1271"/>
      <c r="D130" s="1272"/>
      <c r="E130" s="1275"/>
      <c r="F130" s="1275"/>
      <c r="G130" s="1275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225" customFormat="1" ht="32.1" customHeight="1" x14ac:dyDescent="0.2">
      <c r="A132" s="1481" t="s">
        <v>129</v>
      </c>
      <c r="B132" s="1476" t="s">
        <v>5</v>
      </c>
      <c r="C132" s="1832" t="s">
        <v>7</v>
      </c>
      <c r="D132" s="1833"/>
      <c r="E132" s="1833"/>
      <c r="F132" s="1833"/>
      <c r="G132" s="1836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226"/>
      <c r="CI132" s="1226"/>
      <c r="CJ132" s="1226"/>
      <c r="CK132" s="1226"/>
      <c r="CL132" s="1226"/>
      <c r="CM132" s="1226"/>
      <c r="CN132" s="1226"/>
      <c r="CO132" s="1226"/>
      <c r="CP132" s="1226"/>
      <c r="CQ132" s="1226"/>
      <c r="CR132" s="1226"/>
      <c r="CS132" s="1226"/>
      <c r="CT132" s="1226"/>
      <c r="CU132" s="1227"/>
      <c r="CV132" s="1227"/>
      <c r="CW132" s="1227"/>
      <c r="CX132" s="1227"/>
      <c r="CY132" s="1227"/>
      <c r="CZ132" s="1227"/>
    </row>
    <row r="133" spans="1:104" ht="37.5" customHeight="1" x14ac:dyDescent="0.2">
      <c r="A133" s="1770"/>
      <c r="B133" s="1771"/>
      <c r="C133" s="1839" t="s">
        <v>27</v>
      </c>
      <c r="D133" s="1840" t="s">
        <v>28</v>
      </c>
      <c r="E133" s="1840" t="s">
        <v>29</v>
      </c>
      <c r="F133" s="1889" t="s">
        <v>30</v>
      </c>
      <c r="G133" s="1288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890" t="s">
        <v>130</v>
      </c>
      <c r="B134" s="1885">
        <f>SUM(C134:G134)</f>
        <v>0</v>
      </c>
      <c r="C134" s="1253"/>
      <c r="D134" s="1886"/>
      <c r="E134" s="1886"/>
      <c r="F134" s="1886"/>
      <c r="G134" s="1891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89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1270">
        <f>SUM(C135:G135)</f>
        <v>0</v>
      </c>
      <c r="C135" s="1271"/>
      <c r="D135" s="1272"/>
      <c r="E135" s="1272"/>
      <c r="F135" s="1272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1238" t="s">
        <v>132</v>
      </c>
      <c r="D136" s="235"/>
      <c r="E136" s="1893"/>
      <c r="F136" s="1894"/>
      <c r="G136" s="1895"/>
      <c r="H136" s="1896"/>
      <c r="I136" s="1035"/>
      <c r="J136" s="1035"/>
      <c r="K136" s="1035"/>
      <c r="L136" s="1035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837" t="s">
        <v>134</v>
      </c>
      <c r="D137" s="1854"/>
      <c r="E137" s="1838"/>
      <c r="F137" s="1897" t="s">
        <v>135</v>
      </c>
      <c r="G137" s="1898" t="s">
        <v>136</v>
      </c>
      <c r="H137" s="1835" t="s">
        <v>7</v>
      </c>
      <c r="I137" s="1833"/>
      <c r="J137" s="1833"/>
      <c r="K137" s="1833"/>
      <c r="L137" s="1836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804"/>
      <c r="B138" s="1802"/>
      <c r="C138" s="1363" t="s">
        <v>137</v>
      </c>
      <c r="D138" s="1899" t="s">
        <v>138</v>
      </c>
      <c r="E138" s="1841" t="s">
        <v>139</v>
      </c>
      <c r="F138" s="1897"/>
      <c r="G138" s="1898"/>
      <c r="H138" s="1841" t="s">
        <v>27</v>
      </c>
      <c r="I138" s="1872" t="s">
        <v>28</v>
      </c>
      <c r="J138" s="1872" t="s">
        <v>29</v>
      </c>
      <c r="K138" s="1287" t="s">
        <v>30</v>
      </c>
      <c r="L138" s="1287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900" t="s">
        <v>53</v>
      </c>
      <c r="B139" s="1901">
        <f>SUM(C139:G139)</f>
        <v>0</v>
      </c>
      <c r="C139" s="1253"/>
      <c r="D139" s="1902"/>
      <c r="E139" s="1891"/>
      <c r="F139" s="1902"/>
      <c r="G139" s="1256"/>
      <c r="H139" s="1891"/>
      <c r="I139" s="1902"/>
      <c r="J139" s="1902"/>
      <c r="K139" s="1902"/>
      <c r="L139" s="1902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837" t="s">
        <v>143</v>
      </c>
      <c r="D143" s="1838"/>
      <c r="E143" s="1854" t="s">
        <v>144</v>
      </c>
      <c r="F143" s="1838"/>
      <c r="G143" s="1854" t="s">
        <v>145</v>
      </c>
      <c r="H143" s="1838"/>
      <c r="I143" s="1837" t="s">
        <v>146</v>
      </c>
      <c r="J143" s="1838"/>
      <c r="K143" s="1897" t="s">
        <v>31</v>
      </c>
      <c r="L143" s="1897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804"/>
      <c r="B144" s="1802"/>
      <c r="C144" s="1839" t="s">
        <v>147</v>
      </c>
      <c r="D144" s="1841" t="s">
        <v>148</v>
      </c>
      <c r="E144" s="1839" t="s">
        <v>147</v>
      </c>
      <c r="F144" s="1288" t="s">
        <v>148</v>
      </c>
      <c r="G144" s="1839" t="s">
        <v>147</v>
      </c>
      <c r="H144" s="1841" t="s">
        <v>148</v>
      </c>
      <c r="I144" s="1839" t="s">
        <v>147</v>
      </c>
      <c r="J144" s="1841" t="s">
        <v>148</v>
      </c>
      <c r="K144" s="1841" t="s">
        <v>149</v>
      </c>
      <c r="L144" s="1841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1900" t="s">
        <v>151</v>
      </c>
      <c r="C145" s="1253"/>
      <c r="D145" s="1891"/>
      <c r="E145" s="1253"/>
      <c r="F145" s="1891"/>
      <c r="G145" s="1253"/>
      <c r="H145" s="1891"/>
      <c r="I145" s="1253"/>
      <c r="J145" s="1891"/>
      <c r="K145" s="1891"/>
      <c r="L145" s="1891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801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801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802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897" t="s">
        <v>155</v>
      </c>
      <c r="B149" s="1900" t="s">
        <v>156</v>
      </c>
      <c r="C149" s="1253"/>
      <c r="D149" s="1891"/>
      <c r="E149" s="1253"/>
      <c r="F149" s="1891"/>
      <c r="G149" s="1253"/>
      <c r="H149" s="1891"/>
      <c r="I149" s="1253"/>
      <c r="J149" s="1891"/>
      <c r="K149" s="1891"/>
      <c r="L149" s="1891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903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903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903"/>
      <c r="B152" s="1273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903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1900" t="s">
        <v>161</v>
      </c>
      <c r="C154" s="1253"/>
      <c r="D154" s="1891"/>
      <c r="E154" s="1253"/>
      <c r="F154" s="1891"/>
      <c r="G154" s="1253"/>
      <c r="H154" s="1891"/>
      <c r="I154" s="1253"/>
      <c r="J154" s="1891"/>
      <c r="K154" s="1891"/>
      <c r="L154" s="1891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801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801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801"/>
      <c r="B157" s="1273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801"/>
      <c r="B158" s="1273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802"/>
      <c r="B159" s="249" t="s">
        <v>159</v>
      </c>
      <c r="C159" s="1308"/>
      <c r="D159" s="70"/>
      <c r="E159" s="1308"/>
      <c r="F159" s="70"/>
      <c r="G159" s="1308"/>
      <c r="H159" s="70"/>
      <c r="I159" s="1308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904" t="s">
        <v>163</v>
      </c>
      <c r="B160" s="1905" t="s">
        <v>153</v>
      </c>
      <c r="C160" s="1370"/>
      <c r="D160" s="1846"/>
      <c r="E160" s="1370"/>
      <c r="F160" s="1846"/>
      <c r="G160" s="1370"/>
      <c r="H160" s="1846"/>
      <c r="I160" s="1370"/>
      <c r="J160" s="1846"/>
      <c r="K160" s="1846"/>
      <c r="L160" s="1846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1238" t="s">
        <v>165</v>
      </c>
      <c r="B162" s="256"/>
      <c r="C162" s="8"/>
      <c r="D162" s="257"/>
      <c r="E162" s="1906"/>
      <c r="F162" s="257"/>
      <c r="G162" s="1906"/>
      <c r="H162" s="1906"/>
      <c r="I162" s="257"/>
      <c r="J162" s="1907"/>
      <c r="K162" s="1907"/>
      <c r="L162" s="1907"/>
      <c r="M162" s="1907"/>
      <c r="N162" s="1907"/>
      <c r="O162" s="1908"/>
      <c r="P162" s="1908"/>
      <c r="Q162" s="1908"/>
      <c r="R162" s="1909"/>
      <c r="S162" s="11"/>
      <c r="T162" s="1908"/>
      <c r="U162" s="1908"/>
      <c r="V162" s="1909"/>
      <c r="W162" s="1909"/>
      <c r="X162" s="11"/>
      <c r="Y162" s="1908"/>
      <c r="Z162" s="1909"/>
      <c r="AA162" s="1909"/>
      <c r="AB162" s="11"/>
      <c r="AC162" s="1908"/>
      <c r="AD162" s="1908"/>
      <c r="AE162" s="1908"/>
      <c r="AF162" s="1908"/>
      <c r="AG162" s="1909"/>
      <c r="AH162" s="262"/>
      <c r="AI162" s="11"/>
      <c r="AJ162" s="1909"/>
      <c r="AK162" s="1909"/>
      <c r="AL162" s="1909"/>
      <c r="AM162" s="1909"/>
      <c r="AN162" s="1909"/>
      <c r="AO162" s="262"/>
      <c r="AP162" s="11"/>
      <c r="AQ162" s="1909"/>
      <c r="AR162" s="1909"/>
      <c r="AS162" s="1909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832" t="s">
        <v>166</v>
      </c>
      <c r="F163" s="1833"/>
      <c r="G163" s="1833"/>
      <c r="H163" s="1833"/>
      <c r="I163" s="1833"/>
      <c r="J163" s="1833"/>
      <c r="K163" s="1833"/>
      <c r="L163" s="1833"/>
      <c r="M163" s="1833"/>
      <c r="N163" s="1833"/>
      <c r="O163" s="1833"/>
      <c r="P163" s="1833"/>
      <c r="Q163" s="1833"/>
      <c r="R163" s="1833"/>
      <c r="S163" s="1833"/>
      <c r="T163" s="1833"/>
      <c r="U163" s="1833"/>
      <c r="V163" s="1833"/>
      <c r="W163" s="1833"/>
      <c r="X163" s="1833"/>
      <c r="Y163" s="1833"/>
      <c r="Z163" s="1833"/>
      <c r="AA163" s="1833"/>
      <c r="AB163" s="1833"/>
      <c r="AC163" s="1833"/>
      <c r="AD163" s="1833"/>
      <c r="AE163" s="1833"/>
      <c r="AF163" s="1833"/>
      <c r="AG163" s="1833"/>
      <c r="AH163" s="1833"/>
      <c r="AI163" s="1833"/>
      <c r="AJ163" s="1833"/>
      <c r="AK163" s="1833"/>
      <c r="AL163" s="1833"/>
      <c r="AM163" s="1833"/>
      <c r="AN163" s="1833"/>
      <c r="AO163" s="1833"/>
      <c r="AP163" s="1834"/>
      <c r="AQ163" s="1910" t="s">
        <v>167</v>
      </c>
      <c r="AR163" s="1910"/>
      <c r="AS163" s="1911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803"/>
      <c r="B164" s="1548"/>
      <c r="C164" s="1466"/>
      <c r="D164" s="1452"/>
      <c r="E164" s="1837" t="s">
        <v>8</v>
      </c>
      <c r="F164" s="1838"/>
      <c r="G164" s="1837" t="s">
        <v>9</v>
      </c>
      <c r="H164" s="1838"/>
      <c r="I164" s="1837" t="s">
        <v>10</v>
      </c>
      <c r="J164" s="1838"/>
      <c r="K164" s="1837" t="s">
        <v>11</v>
      </c>
      <c r="L164" s="1838"/>
      <c r="M164" s="1837" t="s">
        <v>12</v>
      </c>
      <c r="N164" s="1838"/>
      <c r="O164" s="1837" t="s">
        <v>13</v>
      </c>
      <c r="P164" s="1838"/>
      <c r="Q164" s="1837" t="s">
        <v>14</v>
      </c>
      <c r="R164" s="1838"/>
      <c r="S164" s="1837" t="s">
        <v>15</v>
      </c>
      <c r="T164" s="1838"/>
      <c r="U164" s="1837" t="s">
        <v>16</v>
      </c>
      <c r="V164" s="1838"/>
      <c r="W164" s="1837" t="s">
        <v>17</v>
      </c>
      <c r="X164" s="1838"/>
      <c r="Y164" s="1837" t="s">
        <v>18</v>
      </c>
      <c r="Z164" s="1838"/>
      <c r="AA164" s="1837" t="s">
        <v>19</v>
      </c>
      <c r="AB164" s="1838"/>
      <c r="AC164" s="1837" t="s">
        <v>20</v>
      </c>
      <c r="AD164" s="1838"/>
      <c r="AE164" s="1837" t="s">
        <v>21</v>
      </c>
      <c r="AF164" s="1838"/>
      <c r="AG164" s="1837" t="s">
        <v>22</v>
      </c>
      <c r="AH164" s="1838"/>
      <c r="AI164" s="1837" t="s">
        <v>23</v>
      </c>
      <c r="AJ164" s="1838"/>
      <c r="AK164" s="1837" t="s">
        <v>24</v>
      </c>
      <c r="AL164" s="1838"/>
      <c r="AM164" s="1837" t="s">
        <v>25</v>
      </c>
      <c r="AN164" s="1838"/>
      <c r="AO164" s="1832" t="s">
        <v>26</v>
      </c>
      <c r="AP164" s="1834"/>
      <c r="AQ164" s="1471" t="s">
        <v>168</v>
      </c>
      <c r="AR164" s="1832" t="s">
        <v>169</v>
      </c>
      <c r="AS164" s="1833"/>
      <c r="AT164" s="19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913"/>
      <c r="B165" s="1914" t="s">
        <v>32</v>
      </c>
      <c r="C165" s="1915" t="s">
        <v>33</v>
      </c>
      <c r="D165" s="1290" t="s">
        <v>34</v>
      </c>
      <c r="E165" s="691" t="s">
        <v>33</v>
      </c>
      <c r="F165" s="1288" t="s">
        <v>34</v>
      </c>
      <c r="G165" s="691" t="s">
        <v>33</v>
      </c>
      <c r="H165" s="1288" t="s">
        <v>34</v>
      </c>
      <c r="I165" s="691" t="s">
        <v>33</v>
      </c>
      <c r="J165" s="1288" t="s">
        <v>34</v>
      </c>
      <c r="K165" s="691" t="s">
        <v>33</v>
      </c>
      <c r="L165" s="1288" t="s">
        <v>34</v>
      </c>
      <c r="M165" s="691" t="s">
        <v>33</v>
      </c>
      <c r="N165" s="1288" t="s">
        <v>34</v>
      </c>
      <c r="O165" s="691" t="s">
        <v>33</v>
      </c>
      <c r="P165" s="1288" t="s">
        <v>34</v>
      </c>
      <c r="Q165" s="691" t="s">
        <v>33</v>
      </c>
      <c r="R165" s="1288" t="s">
        <v>34</v>
      </c>
      <c r="S165" s="691" t="s">
        <v>33</v>
      </c>
      <c r="T165" s="1288" t="s">
        <v>34</v>
      </c>
      <c r="U165" s="691" t="s">
        <v>33</v>
      </c>
      <c r="V165" s="1288" t="s">
        <v>34</v>
      </c>
      <c r="W165" s="691" t="s">
        <v>33</v>
      </c>
      <c r="X165" s="1288" t="s">
        <v>34</v>
      </c>
      <c r="Y165" s="691" t="s">
        <v>33</v>
      </c>
      <c r="Z165" s="1288" t="s">
        <v>34</v>
      </c>
      <c r="AA165" s="691" t="s">
        <v>33</v>
      </c>
      <c r="AB165" s="1288" t="s">
        <v>34</v>
      </c>
      <c r="AC165" s="691" t="s">
        <v>33</v>
      </c>
      <c r="AD165" s="1288" t="s">
        <v>34</v>
      </c>
      <c r="AE165" s="691" t="s">
        <v>33</v>
      </c>
      <c r="AF165" s="1288" t="s">
        <v>34</v>
      </c>
      <c r="AG165" s="691" t="s">
        <v>33</v>
      </c>
      <c r="AH165" s="1288" t="s">
        <v>34</v>
      </c>
      <c r="AI165" s="691" t="s">
        <v>33</v>
      </c>
      <c r="AJ165" s="1288" t="s">
        <v>34</v>
      </c>
      <c r="AK165" s="691" t="s">
        <v>33</v>
      </c>
      <c r="AL165" s="1288" t="s">
        <v>34</v>
      </c>
      <c r="AM165" s="691" t="s">
        <v>33</v>
      </c>
      <c r="AN165" s="1288" t="s">
        <v>34</v>
      </c>
      <c r="AO165" s="691" t="s">
        <v>33</v>
      </c>
      <c r="AP165" s="266" t="s">
        <v>34</v>
      </c>
      <c r="AQ165" s="1472"/>
      <c r="AR165" s="1916" t="s">
        <v>170</v>
      </c>
      <c r="AS165" s="1841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917" t="s">
        <v>52</v>
      </c>
      <c r="B166" s="1918">
        <f t="shared" ref="B166:B175" si="14">SUM(C166+D166)</f>
        <v>359</v>
      </c>
      <c r="C166" s="1919">
        <f t="shared" ref="C166:C192" si="15">SUM(E166+G166+I166+K166+M166+O166+Q166+S166+U166+W166+Y166+AA166+AC166+AE166+AG166+AI166+AK166+AM166+AO166)</f>
        <v>180</v>
      </c>
      <c r="D166" s="1920">
        <f t="shared" ref="D166:D192" si="16">SUM(F166+H166+J166+L166+N166+P166+R166+T166+V166+X166+Z166+AB166+AD166+AF166+AH166+AJ166+AL166+AN166+AP166)</f>
        <v>179</v>
      </c>
      <c r="E166" s="1921">
        <v>3</v>
      </c>
      <c r="F166" s="1846">
        <v>0</v>
      </c>
      <c r="G166" s="1921">
        <v>2</v>
      </c>
      <c r="H166" s="1922">
        <v>1</v>
      </c>
      <c r="I166" s="1921">
        <v>0</v>
      </c>
      <c r="J166" s="1922">
        <v>2</v>
      </c>
      <c r="K166" s="1921">
        <v>2</v>
      </c>
      <c r="L166" s="1922">
        <v>0</v>
      </c>
      <c r="M166" s="1921">
        <v>1</v>
      </c>
      <c r="N166" s="1922">
        <v>4</v>
      </c>
      <c r="O166" s="1921">
        <v>1</v>
      </c>
      <c r="P166" s="1922">
        <v>2</v>
      </c>
      <c r="Q166" s="1921">
        <v>1</v>
      </c>
      <c r="R166" s="1922">
        <v>4</v>
      </c>
      <c r="S166" s="1921">
        <v>1</v>
      </c>
      <c r="T166" s="1922">
        <v>0</v>
      </c>
      <c r="U166" s="1921">
        <v>6</v>
      </c>
      <c r="V166" s="1922">
        <v>5</v>
      </c>
      <c r="W166" s="1921">
        <v>2</v>
      </c>
      <c r="X166" s="1922">
        <v>1</v>
      </c>
      <c r="Y166" s="1921">
        <v>4</v>
      </c>
      <c r="Z166" s="1922">
        <v>6</v>
      </c>
      <c r="AA166" s="1921">
        <v>14</v>
      </c>
      <c r="AB166" s="1922">
        <v>10</v>
      </c>
      <c r="AC166" s="1921">
        <v>12</v>
      </c>
      <c r="AD166" s="1922">
        <v>4</v>
      </c>
      <c r="AE166" s="1921">
        <v>15</v>
      </c>
      <c r="AF166" s="1922">
        <v>14</v>
      </c>
      <c r="AG166" s="1921">
        <v>16</v>
      </c>
      <c r="AH166" s="1922">
        <v>7</v>
      </c>
      <c r="AI166" s="1921">
        <v>24</v>
      </c>
      <c r="AJ166" s="1922">
        <v>26</v>
      </c>
      <c r="AK166" s="1921">
        <v>28</v>
      </c>
      <c r="AL166" s="1922">
        <v>14</v>
      </c>
      <c r="AM166" s="1921">
        <v>24</v>
      </c>
      <c r="AN166" s="1922">
        <v>25</v>
      </c>
      <c r="AO166" s="1847">
        <v>24</v>
      </c>
      <c r="AP166" s="1923">
        <v>54</v>
      </c>
      <c r="AQ166" s="1924">
        <v>118</v>
      </c>
      <c r="AR166" s="1925">
        <v>26</v>
      </c>
      <c r="AS166" s="1846">
        <v>215</v>
      </c>
      <c r="AT166" s="1263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1926">
        <f t="shared" si="14"/>
        <v>0</v>
      </c>
      <c r="C167" s="1274">
        <f t="shared" si="15"/>
        <v>0</v>
      </c>
      <c r="D167" s="274">
        <f t="shared" si="16"/>
        <v>0</v>
      </c>
      <c r="E167" s="1927"/>
      <c r="F167" s="110"/>
      <c r="G167" s="1927"/>
      <c r="H167" s="1275"/>
      <c r="I167" s="1927"/>
      <c r="J167" s="1275"/>
      <c r="K167" s="1927"/>
      <c r="L167" s="1275"/>
      <c r="M167" s="1927"/>
      <c r="N167" s="1275"/>
      <c r="O167" s="1927"/>
      <c r="P167" s="1275"/>
      <c r="Q167" s="1927"/>
      <c r="R167" s="1275"/>
      <c r="S167" s="1927"/>
      <c r="T167" s="1275"/>
      <c r="U167" s="1927"/>
      <c r="V167" s="1275"/>
      <c r="W167" s="1927"/>
      <c r="X167" s="1275"/>
      <c r="Y167" s="1927"/>
      <c r="Z167" s="1275"/>
      <c r="AA167" s="1927"/>
      <c r="AB167" s="1275"/>
      <c r="AC167" s="1927"/>
      <c r="AD167" s="1275"/>
      <c r="AE167" s="1927"/>
      <c r="AF167" s="1275"/>
      <c r="AG167" s="1927"/>
      <c r="AH167" s="1275"/>
      <c r="AI167" s="1927"/>
      <c r="AJ167" s="1275"/>
      <c r="AK167" s="1927"/>
      <c r="AL167" s="1275"/>
      <c r="AM167" s="1927"/>
      <c r="AN167" s="1275"/>
      <c r="AO167" s="479"/>
      <c r="AP167" s="1276"/>
      <c r="AQ167" s="275"/>
      <c r="AR167" s="1928"/>
      <c r="AS167" s="110"/>
      <c r="AT167" s="1263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5</v>
      </c>
      <c r="C168" s="278">
        <f t="shared" si="15"/>
        <v>4</v>
      </c>
      <c r="D168" s="279">
        <f t="shared" si="16"/>
        <v>1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1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2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1</v>
      </c>
      <c r="AP168" s="40">
        <v>1</v>
      </c>
      <c r="AQ168" s="280">
        <v>1</v>
      </c>
      <c r="AR168" s="177">
        <v>0</v>
      </c>
      <c r="AS168" s="37">
        <v>4</v>
      </c>
      <c r="AT168" s="1263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5">
        <v>0</v>
      </c>
      <c r="AR169" s="98">
        <v>0</v>
      </c>
      <c r="AS169" s="56">
        <v>0</v>
      </c>
      <c r="AT169" s="1263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97</v>
      </c>
      <c r="C170" s="283">
        <f t="shared" si="15"/>
        <v>58</v>
      </c>
      <c r="D170" s="284">
        <f t="shared" si="16"/>
        <v>39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1</v>
      </c>
      <c r="X170" s="51">
        <v>1</v>
      </c>
      <c r="Y170" s="50">
        <v>3</v>
      </c>
      <c r="Z170" s="51">
        <v>1</v>
      </c>
      <c r="AA170" s="50">
        <v>6</v>
      </c>
      <c r="AB170" s="56">
        <v>4</v>
      </c>
      <c r="AC170" s="50">
        <v>2</v>
      </c>
      <c r="AD170" s="56">
        <v>0</v>
      </c>
      <c r="AE170" s="50">
        <v>4</v>
      </c>
      <c r="AF170" s="51">
        <v>0</v>
      </c>
      <c r="AG170" s="50">
        <v>11</v>
      </c>
      <c r="AH170" s="51">
        <v>0</v>
      </c>
      <c r="AI170" s="50">
        <v>6</v>
      </c>
      <c r="AJ170" s="51">
        <v>12</v>
      </c>
      <c r="AK170" s="50">
        <v>15</v>
      </c>
      <c r="AL170" s="51">
        <v>4</v>
      </c>
      <c r="AM170" s="50">
        <v>9</v>
      </c>
      <c r="AN170" s="51">
        <v>5</v>
      </c>
      <c r="AO170" s="52">
        <v>1</v>
      </c>
      <c r="AP170" s="53">
        <v>12</v>
      </c>
      <c r="AQ170" s="285">
        <v>7</v>
      </c>
      <c r="AR170" s="98">
        <v>6</v>
      </c>
      <c r="AS170" s="56">
        <v>84</v>
      </c>
      <c r="AT170" s="1263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1263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0</v>
      </c>
      <c r="C172" s="283">
        <f t="shared" si="15"/>
        <v>0</v>
      </c>
      <c r="D172" s="284">
        <f t="shared" si="16"/>
        <v>0</v>
      </c>
      <c r="E172" s="50"/>
      <c r="F172" s="56"/>
      <c r="G172" s="50"/>
      <c r="H172" s="56"/>
      <c r="I172" s="50"/>
      <c r="J172" s="56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51"/>
      <c r="W172" s="50"/>
      <c r="X172" s="51"/>
      <c r="Y172" s="50"/>
      <c r="Z172" s="51"/>
      <c r="AA172" s="50"/>
      <c r="AB172" s="56"/>
      <c r="AC172" s="50"/>
      <c r="AD172" s="56"/>
      <c r="AE172" s="50"/>
      <c r="AF172" s="51"/>
      <c r="AG172" s="50"/>
      <c r="AH172" s="51"/>
      <c r="AI172" s="50"/>
      <c r="AJ172" s="51"/>
      <c r="AK172" s="50"/>
      <c r="AL172" s="51"/>
      <c r="AM172" s="50"/>
      <c r="AN172" s="51"/>
      <c r="AO172" s="52"/>
      <c r="AP172" s="53"/>
      <c r="AQ172" s="285"/>
      <c r="AR172" s="98"/>
      <c r="AS172" s="56"/>
      <c r="AT172" s="1263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5"/>
      <c r="AR173" s="98"/>
      <c r="AS173" s="56"/>
      <c r="AT173" s="1263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1263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1263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1263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1263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75</v>
      </c>
      <c r="C178" s="283">
        <f t="shared" si="15"/>
        <v>24</v>
      </c>
      <c r="D178" s="284">
        <f t="shared" si="16"/>
        <v>51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1</v>
      </c>
      <c r="L178" s="51">
        <v>0</v>
      </c>
      <c r="M178" s="50">
        <v>0</v>
      </c>
      <c r="N178" s="51">
        <v>1</v>
      </c>
      <c r="O178" s="50">
        <v>0</v>
      </c>
      <c r="P178" s="51">
        <v>0</v>
      </c>
      <c r="Q178" s="50">
        <v>1</v>
      </c>
      <c r="R178" s="51">
        <v>1</v>
      </c>
      <c r="S178" s="50">
        <v>0</v>
      </c>
      <c r="T178" s="51">
        <v>0</v>
      </c>
      <c r="U178" s="50">
        <v>3</v>
      </c>
      <c r="V178" s="51">
        <v>2</v>
      </c>
      <c r="W178" s="50">
        <v>0</v>
      </c>
      <c r="X178" s="51">
        <v>0</v>
      </c>
      <c r="Y178" s="50">
        <v>1</v>
      </c>
      <c r="Z178" s="51">
        <v>2</v>
      </c>
      <c r="AA178" s="50">
        <v>1</v>
      </c>
      <c r="AB178" s="56">
        <v>4</v>
      </c>
      <c r="AC178" s="50">
        <v>2</v>
      </c>
      <c r="AD178" s="56">
        <v>1</v>
      </c>
      <c r="AE178" s="50">
        <v>4</v>
      </c>
      <c r="AF178" s="51">
        <v>5</v>
      </c>
      <c r="AG178" s="50">
        <v>2</v>
      </c>
      <c r="AH178" s="51">
        <v>2</v>
      </c>
      <c r="AI178" s="50">
        <v>4</v>
      </c>
      <c r="AJ178" s="51">
        <v>5</v>
      </c>
      <c r="AK178" s="50">
        <v>2</v>
      </c>
      <c r="AL178" s="51">
        <v>3</v>
      </c>
      <c r="AM178" s="50">
        <v>1</v>
      </c>
      <c r="AN178" s="51">
        <v>6</v>
      </c>
      <c r="AO178" s="52">
        <v>2</v>
      </c>
      <c r="AP178" s="53">
        <v>19</v>
      </c>
      <c r="AQ178" s="285">
        <v>52</v>
      </c>
      <c r="AR178" s="98">
        <v>0</v>
      </c>
      <c r="AS178" s="56">
        <v>23</v>
      </c>
      <c r="AT178" s="1263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1</v>
      </c>
      <c r="C179" s="283">
        <f t="shared" si="15"/>
        <v>1</v>
      </c>
      <c r="D179" s="284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1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5">
        <v>1</v>
      </c>
      <c r="AR179" s="98">
        <v>0</v>
      </c>
      <c r="AS179" s="56">
        <v>0</v>
      </c>
      <c r="AT179" s="1263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3</v>
      </c>
      <c r="C180" s="283">
        <f t="shared" si="15"/>
        <v>3</v>
      </c>
      <c r="D180" s="284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2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0</v>
      </c>
      <c r="AN180" s="51">
        <v>0</v>
      </c>
      <c r="AO180" s="52">
        <v>1</v>
      </c>
      <c r="AP180" s="53">
        <v>0</v>
      </c>
      <c r="AQ180" s="285">
        <v>2</v>
      </c>
      <c r="AR180" s="98">
        <v>0</v>
      </c>
      <c r="AS180" s="56">
        <v>1</v>
      </c>
      <c r="AT180" s="1263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4</v>
      </c>
      <c r="C181" s="283">
        <f t="shared" si="15"/>
        <v>3</v>
      </c>
      <c r="D181" s="284">
        <f t="shared" si="16"/>
        <v>1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0</v>
      </c>
      <c r="AI181" s="50">
        <v>1</v>
      </c>
      <c r="AJ181" s="51">
        <v>0</v>
      </c>
      <c r="AK181" s="50">
        <v>0</v>
      </c>
      <c r="AL181" s="51">
        <v>0</v>
      </c>
      <c r="AM181" s="50">
        <v>2</v>
      </c>
      <c r="AN181" s="51">
        <v>0</v>
      </c>
      <c r="AO181" s="52">
        <v>0</v>
      </c>
      <c r="AP181" s="53">
        <v>1</v>
      </c>
      <c r="AQ181" s="285">
        <v>0</v>
      </c>
      <c r="AR181" s="98">
        <v>0</v>
      </c>
      <c r="AS181" s="56">
        <v>4</v>
      </c>
      <c r="AT181" s="1263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79</v>
      </c>
      <c r="C182" s="283">
        <f t="shared" si="15"/>
        <v>38</v>
      </c>
      <c r="D182" s="284">
        <f t="shared" si="16"/>
        <v>41</v>
      </c>
      <c r="E182" s="50">
        <v>2</v>
      </c>
      <c r="F182" s="56">
        <v>0</v>
      </c>
      <c r="G182" s="50">
        <v>2</v>
      </c>
      <c r="H182" s="56">
        <v>1</v>
      </c>
      <c r="I182" s="50">
        <v>0</v>
      </c>
      <c r="J182" s="56">
        <v>2</v>
      </c>
      <c r="K182" s="50">
        <v>1</v>
      </c>
      <c r="L182" s="51">
        <v>0</v>
      </c>
      <c r="M182" s="50">
        <v>1</v>
      </c>
      <c r="N182" s="51">
        <v>3</v>
      </c>
      <c r="O182" s="50">
        <v>0</v>
      </c>
      <c r="P182" s="51">
        <v>0</v>
      </c>
      <c r="Q182" s="50">
        <v>0</v>
      </c>
      <c r="R182" s="51">
        <v>1</v>
      </c>
      <c r="S182" s="50">
        <v>1</v>
      </c>
      <c r="T182" s="51">
        <v>0</v>
      </c>
      <c r="U182" s="50">
        <v>1</v>
      </c>
      <c r="V182" s="51">
        <v>1</v>
      </c>
      <c r="W182" s="50">
        <v>1</v>
      </c>
      <c r="X182" s="51">
        <v>0</v>
      </c>
      <c r="Y182" s="50">
        <v>0</v>
      </c>
      <c r="Z182" s="51">
        <v>2</v>
      </c>
      <c r="AA182" s="50">
        <v>2</v>
      </c>
      <c r="AB182" s="56">
        <v>2</v>
      </c>
      <c r="AC182" s="50">
        <v>1</v>
      </c>
      <c r="AD182" s="56">
        <v>2</v>
      </c>
      <c r="AE182" s="50">
        <v>2</v>
      </c>
      <c r="AF182" s="51">
        <v>4</v>
      </c>
      <c r="AG182" s="50">
        <v>2</v>
      </c>
      <c r="AH182" s="51">
        <v>1</v>
      </c>
      <c r="AI182" s="50">
        <v>6</v>
      </c>
      <c r="AJ182" s="51">
        <v>5</v>
      </c>
      <c r="AK182" s="50">
        <v>4</v>
      </c>
      <c r="AL182" s="51">
        <v>1</v>
      </c>
      <c r="AM182" s="50">
        <v>5</v>
      </c>
      <c r="AN182" s="51">
        <v>5</v>
      </c>
      <c r="AO182" s="52">
        <v>7</v>
      </c>
      <c r="AP182" s="53">
        <v>11</v>
      </c>
      <c r="AQ182" s="285">
        <v>15</v>
      </c>
      <c r="AR182" s="98">
        <v>8</v>
      </c>
      <c r="AS182" s="56">
        <v>56</v>
      </c>
      <c r="AT182" s="1263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0</v>
      </c>
      <c r="C183" s="283">
        <f t="shared" si="15"/>
        <v>0</v>
      </c>
      <c r="D183" s="284">
        <f t="shared" si="16"/>
        <v>0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5">
        <v>0</v>
      </c>
      <c r="AR183" s="98">
        <v>0</v>
      </c>
      <c r="AS183" s="56">
        <v>0</v>
      </c>
      <c r="AT183" s="1263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4</v>
      </c>
      <c r="C184" s="283">
        <f t="shared" si="15"/>
        <v>2</v>
      </c>
      <c r="D184" s="284">
        <f t="shared" si="16"/>
        <v>2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1</v>
      </c>
      <c r="AB184" s="56">
        <v>0</v>
      </c>
      <c r="AC184" s="50">
        <v>0</v>
      </c>
      <c r="AD184" s="56">
        <v>1</v>
      </c>
      <c r="AE184" s="50">
        <v>0</v>
      </c>
      <c r="AF184" s="51">
        <v>1</v>
      </c>
      <c r="AG184" s="50">
        <v>0</v>
      </c>
      <c r="AH184" s="51">
        <v>0</v>
      </c>
      <c r="AI184" s="50">
        <v>1</v>
      </c>
      <c r="AJ184" s="51">
        <v>0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5">
        <v>0</v>
      </c>
      <c r="AR184" s="98">
        <v>2</v>
      </c>
      <c r="AS184" s="56">
        <v>2</v>
      </c>
      <c r="AT184" s="1263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0</v>
      </c>
      <c r="C185" s="283">
        <f t="shared" si="15"/>
        <v>0</v>
      </c>
      <c r="D185" s="284">
        <f t="shared" si="16"/>
        <v>0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0</v>
      </c>
      <c r="AH185" s="51">
        <v>0</v>
      </c>
      <c r="AI185" s="50">
        <v>0</v>
      </c>
      <c r="AJ185" s="51">
        <v>0</v>
      </c>
      <c r="AK185" s="50">
        <v>0</v>
      </c>
      <c r="AL185" s="51">
        <v>0</v>
      </c>
      <c r="AM185" s="50">
        <v>0</v>
      </c>
      <c r="AN185" s="51">
        <v>0</v>
      </c>
      <c r="AO185" s="52">
        <v>0</v>
      </c>
      <c r="AP185" s="53">
        <v>0</v>
      </c>
      <c r="AQ185" s="285">
        <v>0</v>
      </c>
      <c r="AR185" s="98">
        <v>0</v>
      </c>
      <c r="AS185" s="56">
        <v>0</v>
      </c>
      <c r="AT185" s="1263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2</v>
      </c>
      <c r="C186" s="287">
        <f t="shared" si="15"/>
        <v>2</v>
      </c>
      <c r="D186" s="288">
        <f t="shared" si="16"/>
        <v>0</v>
      </c>
      <c r="E186" s="50">
        <v>0</v>
      </c>
      <c r="F186" s="56">
        <v>0</v>
      </c>
      <c r="G186" s="50">
        <v>0</v>
      </c>
      <c r="H186" s="56">
        <v>0</v>
      </c>
      <c r="I186" s="50">
        <v>0</v>
      </c>
      <c r="J186" s="56">
        <v>0</v>
      </c>
      <c r="K186" s="50">
        <v>0</v>
      </c>
      <c r="L186" s="51">
        <v>0</v>
      </c>
      <c r="M186" s="50">
        <v>0</v>
      </c>
      <c r="N186" s="51">
        <v>0</v>
      </c>
      <c r="O186" s="50">
        <v>0</v>
      </c>
      <c r="P186" s="51">
        <v>0</v>
      </c>
      <c r="Q186" s="50">
        <v>0</v>
      </c>
      <c r="R186" s="51">
        <v>0</v>
      </c>
      <c r="S186" s="50">
        <v>0</v>
      </c>
      <c r="T186" s="51">
        <v>0</v>
      </c>
      <c r="U186" s="50">
        <v>0</v>
      </c>
      <c r="V186" s="51">
        <v>0</v>
      </c>
      <c r="W186" s="50">
        <v>0</v>
      </c>
      <c r="X186" s="51">
        <v>0</v>
      </c>
      <c r="Y186" s="50">
        <v>0</v>
      </c>
      <c r="Z186" s="51">
        <v>0</v>
      </c>
      <c r="AA186" s="50">
        <v>0</v>
      </c>
      <c r="AB186" s="56">
        <v>0</v>
      </c>
      <c r="AC186" s="50">
        <v>0</v>
      </c>
      <c r="AD186" s="56">
        <v>0</v>
      </c>
      <c r="AE186" s="50">
        <v>2</v>
      </c>
      <c r="AF186" s="51">
        <v>0</v>
      </c>
      <c r="AG186" s="50">
        <v>0</v>
      </c>
      <c r="AH186" s="51">
        <v>0</v>
      </c>
      <c r="AI186" s="50">
        <v>0</v>
      </c>
      <c r="AJ186" s="51">
        <v>0</v>
      </c>
      <c r="AK186" s="50">
        <v>0</v>
      </c>
      <c r="AL186" s="51">
        <v>0</v>
      </c>
      <c r="AM186" s="50">
        <v>0</v>
      </c>
      <c r="AN186" s="51">
        <v>0</v>
      </c>
      <c r="AO186" s="52">
        <v>0</v>
      </c>
      <c r="AP186" s="53">
        <v>0</v>
      </c>
      <c r="AQ186" s="285">
        <v>0</v>
      </c>
      <c r="AR186" s="98">
        <v>0</v>
      </c>
      <c r="AS186" s="56">
        <v>2</v>
      </c>
      <c r="AT186" s="1263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1263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10</v>
      </c>
      <c r="C188" s="287">
        <f t="shared" si="15"/>
        <v>6</v>
      </c>
      <c r="D188" s="287">
        <f t="shared" si="16"/>
        <v>4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0</v>
      </c>
      <c r="AI188" s="50">
        <v>1</v>
      </c>
      <c r="AJ188" s="51">
        <v>1</v>
      </c>
      <c r="AK188" s="50">
        <v>1</v>
      </c>
      <c r="AL188" s="51">
        <v>0</v>
      </c>
      <c r="AM188" s="50">
        <v>1</v>
      </c>
      <c r="AN188" s="51">
        <v>1</v>
      </c>
      <c r="AO188" s="52">
        <v>3</v>
      </c>
      <c r="AP188" s="53">
        <v>2</v>
      </c>
      <c r="AQ188" s="285">
        <v>8</v>
      </c>
      <c r="AR188" s="98">
        <v>0</v>
      </c>
      <c r="AS188" s="56">
        <v>2</v>
      </c>
      <c r="AT188" s="1263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6</v>
      </c>
      <c r="C189" s="287">
        <f t="shared" si="15"/>
        <v>5</v>
      </c>
      <c r="D189" s="287">
        <f t="shared" si="16"/>
        <v>1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1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2</v>
      </c>
      <c r="AD189" s="56">
        <v>0</v>
      </c>
      <c r="AE189" s="50">
        <v>1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1</v>
      </c>
      <c r="AM189" s="50">
        <v>0</v>
      </c>
      <c r="AN189" s="51">
        <v>0</v>
      </c>
      <c r="AO189" s="52">
        <v>1</v>
      </c>
      <c r="AP189" s="53">
        <v>0</v>
      </c>
      <c r="AQ189" s="285">
        <v>3</v>
      </c>
      <c r="AR189" s="98">
        <v>1</v>
      </c>
      <c r="AS189" s="56">
        <v>2</v>
      </c>
      <c r="AT189" s="1263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0</v>
      </c>
      <c r="C190" s="287">
        <f t="shared" si="15"/>
        <v>0</v>
      </c>
      <c r="D190" s="290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5"/>
      <c r="AR190" s="98"/>
      <c r="AS190" s="56"/>
      <c r="AT190" s="1263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1263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73</v>
      </c>
      <c r="C192" s="291">
        <f t="shared" si="15"/>
        <v>34</v>
      </c>
      <c r="D192" s="292">
        <f t="shared" si="16"/>
        <v>39</v>
      </c>
      <c r="E192" s="50">
        <v>1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2</v>
      </c>
      <c r="Q192" s="50">
        <v>0</v>
      </c>
      <c r="R192" s="51">
        <v>2</v>
      </c>
      <c r="S192" s="50">
        <v>0</v>
      </c>
      <c r="T192" s="51">
        <v>0</v>
      </c>
      <c r="U192" s="50">
        <v>1</v>
      </c>
      <c r="V192" s="51">
        <v>2</v>
      </c>
      <c r="W192" s="50">
        <v>0</v>
      </c>
      <c r="X192" s="51">
        <v>0</v>
      </c>
      <c r="Y192" s="50">
        <v>0</v>
      </c>
      <c r="Z192" s="51">
        <v>1</v>
      </c>
      <c r="AA192" s="50">
        <v>4</v>
      </c>
      <c r="AB192" s="56">
        <v>0</v>
      </c>
      <c r="AC192" s="50">
        <v>1</v>
      </c>
      <c r="AD192" s="56">
        <v>0</v>
      </c>
      <c r="AE192" s="50">
        <v>2</v>
      </c>
      <c r="AF192" s="51">
        <v>4</v>
      </c>
      <c r="AG192" s="50">
        <v>0</v>
      </c>
      <c r="AH192" s="51">
        <v>4</v>
      </c>
      <c r="AI192" s="50">
        <v>5</v>
      </c>
      <c r="AJ192" s="51">
        <v>3</v>
      </c>
      <c r="AK192" s="50">
        <v>6</v>
      </c>
      <c r="AL192" s="51">
        <v>5</v>
      </c>
      <c r="AM192" s="50">
        <v>6</v>
      </c>
      <c r="AN192" s="51">
        <v>8</v>
      </c>
      <c r="AO192" s="52">
        <v>8</v>
      </c>
      <c r="AP192" s="53">
        <v>8</v>
      </c>
      <c r="AQ192" s="285">
        <v>29</v>
      </c>
      <c r="AR192" s="98">
        <v>9</v>
      </c>
      <c r="AS192" s="56">
        <v>35</v>
      </c>
      <c r="AT192" s="1263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929" t="s">
        <v>43</v>
      </c>
      <c r="B193" s="1367">
        <f t="shared" ref="B193:AS193" si="21">SUM(B194:B198)</f>
        <v>203</v>
      </c>
      <c r="C193" s="1368">
        <f t="shared" si="21"/>
        <v>105</v>
      </c>
      <c r="D193" s="1920">
        <f t="shared" si="21"/>
        <v>98</v>
      </c>
      <c r="E193" s="1850">
        <f>SUM(E194:E198)</f>
        <v>2</v>
      </c>
      <c r="F193" s="1845">
        <f t="shared" si="21"/>
        <v>0</v>
      </c>
      <c r="G193" s="1930">
        <f t="shared" si="21"/>
        <v>1</v>
      </c>
      <c r="H193" s="1379">
        <f t="shared" si="21"/>
        <v>0</v>
      </c>
      <c r="I193" s="1380">
        <f t="shared" si="21"/>
        <v>2</v>
      </c>
      <c r="J193" s="1379">
        <f t="shared" si="21"/>
        <v>3</v>
      </c>
      <c r="K193" s="1380">
        <f t="shared" si="21"/>
        <v>2</v>
      </c>
      <c r="L193" s="1379">
        <f t="shared" si="21"/>
        <v>0</v>
      </c>
      <c r="M193" s="1380">
        <f t="shared" si="21"/>
        <v>2</v>
      </c>
      <c r="N193" s="1379">
        <f t="shared" si="21"/>
        <v>1</v>
      </c>
      <c r="O193" s="1380">
        <f t="shared" si="21"/>
        <v>1</v>
      </c>
      <c r="P193" s="1379">
        <f t="shared" si="21"/>
        <v>1</v>
      </c>
      <c r="Q193" s="1380">
        <f t="shared" si="21"/>
        <v>1</v>
      </c>
      <c r="R193" s="1379">
        <f t="shared" si="21"/>
        <v>0</v>
      </c>
      <c r="S193" s="1380">
        <f t="shared" si="21"/>
        <v>1</v>
      </c>
      <c r="T193" s="1379">
        <f t="shared" si="21"/>
        <v>0</v>
      </c>
      <c r="U193" s="1380">
        <f t="shared" si="21"/>
        <v>1</v>
      </c>
      <c r="V193" s="1379">
        <f t="shared" si="21"/>
        <v>3</v>
      </c>
      <c r="W193" s="1380">
        <f t="shared" si="21"/>
        <v>6</v>
      </c>
      <c r="X193" s="1379">
        <f t="shared" si="21"/>
        <v>2</v>
      </c>
      <c r="Y193" s="1380">
        <f t="shared" si="21"/>
        <v>2</v>
      </c>
      <c r="Z193" s="1379">
        <f t="shared" si="21"/>
        <v>4</v>
      </c>
      <c r="AA193" s="1380">
        <f t="shared" si="21"/>
        <v>8</v>
      </c>
      <c r="AB193" s="1379">
        <f t="shared" si="21"/>
        <v>3</v>
      </c>
      <c r="AC193" s="1380">
        <f t="shared" si="21"/>
        <v>3</v>
      </c>
      <c r="AD193" s="1379">
        <f t="shared" si="21"/>
        <v>1</v>
      </c>
      <c r="AE193" s="1380">
        <f t="shared" si="21"/>
        <v>11</v>
      </c>
      <c r="AF193" s="1379">
        <f t="shared" si="21"/>
        <v>4</v>
      </c>
      <c r="AG193" s="1380">
        <f t="shared" si="21"/>
        <v>9</v>
      </c>
      <c r="AH193" s="1379">
        <f t="shared" si="21"/>
        <v>3</v>
      </c>
      <c r="AI193" s="1380">
        <f t="shared" si="21"/>
        <v>13</v>
      </c>
      <c r="AJ193" s="1379">
        <f t="shared" si="21"/>
        <v>15</v>
      </c>
      <c r="AK193" s="1380">
        <f t="shared" si="21"/>
        <v>17</v>
      </c>
      <c r="AL193" s="1379">
        <f t="shared" si="21"/>
        <v>6</v>
      </c>
      <c r="AM193" s="1380">
        <f t="shared" si="21"/>
        <v>11</v>
      </c>
      <c r="AN193" s="1379">
        <f t="shared" si="21"/>
        <v>17</v>
      </c>
      <c r="AO193" s="1850">
        <f t="shared" si="21"/>
        <v>12</v>
      </c>
      <c r="AP193" s="1851">
        <f t="shared" si="21"/>
        <v>35</v>
      </c>
      <c r="AQ193" s="1930">
        <f t="shared" si="21"/>
        <v>26</v>
      </c>
      <c r="AR193" s="1931">
        <f t="shared" si="21"/>
        <v>20</v>
      </c>
      <c r="AS193" s="1845">
        <f t="shared" si="21"/>
        <v>157</v>
      </c>
      <c r="AT193" s="1263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1382">
        <f>SUM(C194+D194)</f>
        <v>185</v>
      </c>
      <c r="C194" s="297">
        <f t="shared" ref="C194:D198" si="22">SUM(E194+G194+I194+K194+M194+O194+Q194+S194+U194+W194+Y194+AA194+AC194+AE194+AG194+AI194+AK194+AM194+AO194)</f>
        <v>94</v>
      </c>
      <c r="D194" s="292">
        <f t="shared" si="22"/>
        <v>91</v>
      </c>
      <c r="E194" s="1308">
        <v>2</v>
      </c>
      <c r="F194" s="38">
        <v>0</v>
      </c>
      <c r="G194" s="1308">
        <v>1</v>
      </c>
      <c r="H194" s="101">
        <v>0</v>
      </c>
      <c r="I194" s="1308">
        <v>2</v>
      </c>
      <c r="J194" s="101">
        <v>3</v>
      </c>
      <c r="K194" s="1308">
        <v>2</v>
      </c>
      <c r="L194" s="101">
        <v>0</v>
      </c>
      <c r="M194" s="1308">
        <v>2</v>
      </c>
      <c r="N194" s="101">
        <v>1</v>
      </c>
      <c r="O194" s="1308">
        <v>1</v>
      </c>
      <c r="P194" s="101">
        <v>1</v>
      </c>
      <c r="Q194" s="1308">
        <v>1</v>
      </c>
      <c r="R194" s="101">
        <v>0</v>
      </c>
      <c r="S194" s="1308">
        <v>1</v>
      </c>
      <c r="T194" s="101">
        <v>0</v>
      </c>
      <c r="U194" s="1308">
        <v>1</v>
      </c>
      <c r="V194" s="101">
        <v>2</v>
      </c>
      <c r="W194" s="1308">
        <v>3</v>
      </c>
      <c r="X194" s="101">
        <v>2</v>
      </c>
      <c r="Y194" s="1308">
        <v>2</v>
      </c>
      <c r="Z194" s="101">
        <v>2</v>
      </c>
      <c r="AA194" s="1308">
        <v>8</v>
      </c>
      <c r="AB194" s="101">
        <v>3</v>
      </c>
      <c r="AC194" s="1308">
        <v>3</v>
      </c>
      <c r="AD194" s="101">
        <v>1</v>
      </c>
      <c r="AE194" s="1308">
        <v>10</v>
      </c>
      <c r="AF194" s="101">
        <v>3</v>
      </c>
      <c r="AG194" s="1308">
        <v>9</v>
      </c>
      <c r="AH194" s="101">
        <v>3</v>
      </c>
      <c r="AI194" s="1308">
        <v>11</v>
      </c>
      <c r="AJ194" s="101">
        <v>14</v>
      </c>
      <c r="AK194" s="1308">
        <v>15</v>
      </c>
      <c r="AL194" s="101">
        <v>6</v>
      </c>
      <c r="AM194" s="1308">
        <v>9</v>
      </c>
      <c r="AN194" s="101">
        <v>17</v>
      </c>
      <c r="AO194" s="1264">
        <v>11</v>
      </c>
      <c r="AP194" s="103">
        <v>33</v>
      </c>
      <c r="AQ194" s="70">
        <v>26</v>
      </c>
      <c r="AR194" s="101">
        <v>15</v>
      </c>
      <c r="AS194" s="101">
        <v>144</v>
      </c>
      <c r="AT194" s="1263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1</v>
      </c>
      <c r="C195" s="283">
        <f t="shared" si="22"/>
        <v>1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1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8">
        <v>1</v>
      </c>
      <c r="AT195" s="1263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17</v>
      </c>
      <c r="C196" s="283">
        <f t="shared" si="22"/>
        <v>10</v>
      </c>
      <c r="D196" s="284">
        <f t="shared" si="22"/>
        <v>7</v>
      </c>
      <c r="E196" s="50">
        <v>0</v>
      </c>
      <c r="F196" s="64">
        <v>0</v>
      </c>
      <c r="G196" s="62">
        <v>0</v>
      </c>
      <c r="H196" s="64">
        <v>0</v>
      </c>
      <c r="I196" s="1308">
        <v>0</v>
      </c>
      <c r="J196" s="101">
        <v>0</v>
      </c>
      <c r="K196" s="1308">
        <v>0</v>
      </c>
      <c r="L196" s="101">
        <v>0</v>
      </c>
      <c r="M196" s="1308">
        <v>0</v>
      </c>
      <c r="N196" s="101">
        <v>0</v>
      </c>
      <c r="O196" s="1308">
        <v>0</v>
      </c>
      <c r="P196" s="101">
        <v>0</v>
      </c>
      <c r="Q196" s="1308">
        <v>0</v>
      </c>
      <c r="R196" s="101">
        <v>0</v>
      </c>
      <c r="S196" s="1308">
        <v>0</v>
      </c>
      <c r="T196" s="101">
        <v>0</v>
      </c>
      <c r="U196" s="1308">
        <v>0</v>
      </c>
      <c r="V196" s="101">
        <v>1</v>
      </c>
      <c r="W196" s="1308">
        <v>3</v>
      </c>
      <c r="X196" s="101">
        <v>0</v>
      </c>
      <c r="Y196" s="1308">
        <v>0</v>
      </c>
      <c r="Z196" s="101">
        <v>2</v>
      </c>
      <c r="AA196" s="1308">
        <v>0</v>
      </c>
      <c r="AB196" s="101">
        <v>0</v>
      </c>
      <c r="AC196" s="1308">
        <v>0</v>
      </c>
      <c r="AD196" s="101">
        <v>0</v>
      </c>
      <c r="AE196" s="1308">
        <v>1</v>
      </c>
      <c r="AF196" s="101">
        <v>1</v>
      </c>
      <c r="AG196" s="1308">
        <v>0</v>
      </c>
      <c r="AH196" s="101">
        <v>0</v>
      </c>
      <c r="AI196" s="1308">
        <v>1</v>
      </c>
      <c r="AJ196" s="101">
        <v>1</v>
      </c>
      <c r="AK196" s="1308">
        <v>2</v>
      </c>
      <c r="AL196" s="101">
        <v>0</v>
      </c>
      <c r="AM196" s="1308">
        <v>2</v>
      </c>
      <c r="AN196" s="101">
        <v>0</v>
      </c>
      <c r="AO196" s="1264">
        <v>1</v>
      </c>
      <c r="AP196" s="103">
        <v>2</v>
      </c>
      <c r="AQ196" s="70">
        <v>0</v>
      </c>
      <c r="AR196" s="101">
        <v>5</v>
      </c>
      <c r="AS196" s="101">
        <v>12</v>
      </c>
      <c r="AT196" s="1263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1308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0</v>
      </c>
      <c r="AT197" s="1263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1932" t="s">
        <v>66</v>
      </c>
      <c r="B198" s="1933">
        <f>SUM(C198+D198)</f>
        <v>0</v>
      </c>
      <c r="C198" s="303">
        <f t="shared" si="22"/>
        <v>0</v>
      </c>
      <c r="D198" s="304">
        <f t="shared" si="22"/>
        <v>0</v>
      </c>
      <c r="E198" s="210">
        <v>0</v>
      </c>
      <c r="F198" s="1934">
        <v>0</v>
      </c>
      <c r="G198" s="1935">
        <v>0</v>
      </c>
      <c r="H198" s="1934">
        <v>0</v>
      </c>
      <c r="I198" s="1935">
        <v>0</v>
      </c>
      <c r="J198" s="1934">
        <v>0</v>
      </c>
      <c r="K198" s="1935">
        <v>0</v>
      </c>
      <c r="L198" s="1934">
        <v>0</v>
      </c>
      <c r="M198" s="1935">
        <v>0</v>
      </c>
      <c r="N198" s="1934">
        <v>0</v>
      </c>
      <c r="O198" s="1935">
        <v>0</v>
      </c>
      <c r="P198" s="1934">
        <v>0</v>
      </c>
      <c r="Q198" s="1935">
        <v>0</v>
      </c>
      <c r="R198" s="1934">
        <v>0</v>
      </c>
      <c r="S198" s="1935">
        <v>0</v>
      </c>
      <c r="T198" s="1934">
        <v>0</v>
      </c>
      <c r="U198" s="1935">
        <v>0</v>
      </c>
      <c r="V198" s="1934">
        <v>0</v>
      </c>
      <c r="W198" s="1935">
        <v>0</v>
      </c>
      <c r="X198" s="1934">
        <v>0</v>
      </c>
      <c r="Y198" s="1935">
        <v>0</v>
      </c>
      <c r="Z198" s="1934">
        <v>0</v>
      </c>
      <c r="AA198" s="1935">
        <v>0</v>
      </c>
      <c r="AB198" s="1934">
        <v>0</v>
      </c>
      <c r="AC198" s="1935">
        <v>0</v>
      </c>
      <c r="AD198" s="1934">
        <v>0</v>
      </c>
      <c r="AE198" s="1935">
        <v>0</v>
      </c>
      <c r="AF198" s="1934">
        <v>0</v>
      </c>
      <c r="AG198" s="1935">
        <v>0</v>
      </c>
      <c r="AH198" s="1934">
        <v>0</v>
      </c>
      <c r="AI198" s="1935">
        <v>0</v>
      </c>
      <c r="AJ198" s="1934">
        <v>0</v>
      </c>
      <c r="AK198" s="1935">
        <v>0</v>
      </c>
      <c r="AL198" s="1934">
        <v>0</v>
      </c>
      <c r="AM198" s="1935">
        <v>0</v>
      </c>
      <c r="AN198" s="1934">
        <v>0</v>
      </c>
      <c r="AO198" s="479">
        <v>0</v>
      </c>
      <c r="AP198" s="1936">
        <v>0</v>
      </c>
      <c r="AQ198" s="110">
        <v>0</v>
      </c>
      <c r="AR198" s="1934">
        <v>0</v>
      </c>
      <c r="AS198" s="1934">
        <v>0</v>
      </c>
      <c r="AT198" s="1263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800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787"/>
      <c r="B202" s="1937" t="s">
        <v>32</v>
      </c>
      <c r="C202" s="1855" t="s">
        <v>33</v>
      </c>
      <c r="D202" s="1841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1382">
        <f t="shared" ref="B203:B208" si="23">SUM(C203+D203)</f>
        <v>327</v>
      </c>
      <c r="C203" s="50">
        <v>164</v>
      </c>
      <c r="D203" s="56">
        <v>163</v>
      </c>
      <c r="E203" s="1263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72</v>
      </c>
      <c r="C204" s="50">
        <v>45</v>
      </c>
      <c r="D204" s="56">
        <v>27</v>
      </c>
      <c r="E204" s="1263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13</v>
      </c>
      <c r="C205" s="50">
        <v>5</v>
      </c>
      <c r="D205" s="56">
        <v>8</v>
      </c>
      <c r="E205" s="1263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1263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1263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1263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1931">
        <f>SUM(B203:B208)</f>
        <v>412</v>
      </c>
      <c r="C209" s="486">
        <f>SUM(C203:C208)</f>
        <v>214</v>
      </c>
      <c r="D209" s="1938">
        <f>SUM(D203:D208)</f>
        <v>198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937" t="s">
        <v>80</v>
      </c>
      <c r="B211" s="1287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1902">
        <v>737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72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16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9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1939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917" t="s">
        <v>5</v>
      </c>
      <c r="B217" s="250">
        <f>SUM(B212:B216)</f>
        <v>834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937" t="s">
        <v>80</v>
      </c>
      <c r="B219" s="1916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2480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191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54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13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917" t="s">
        <v>5</v>
      </c>
      <c r="B224" s="250">
        <f>SUM(B220:B223)</f>
        <v>2738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937" t="s">
        <v>196</v>
      </c>
      <c r="B226" s="1916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940" t="s">
        <v>91</v>
      </c>
      <c r="B231" s="1916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1902">
        <v>4581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0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4537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28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49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25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71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2285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1941">
        <f>SUM(B232:B265)</f>
        <v>11576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832" t="s">
        <v>166</v>
      </c>
      <c r="D269" s="1833"/>
      <c r="E269" s="1833"/>
      <c r="F269" s="1833"/>
      <c r="G269" s="1833"/>
      <c r="H269" s="1833"/>
      <c r="I269" s="1833"/>
      <c r="J269" s="1833"/>
      <c r="K269" s="1833"/>
      <c r="L269" s="1833"/>
      <c r="M269" s="1833"/>
      <c r="N269" s="1833"/>
      <c r="O269" s="1833"/>
      <c r="P269" s="1833"/>
      <c r="Q269" s="1833"/>
      <c r="R269" s="1833"/>
      <c r="S269" s="1833"/>
      <c r="T269" s="1833"/>
      <c r="U269" s="1836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785"/>
      <c r="B270" s="1942"/>
      <c r="C270" s="1943" t="s">
        <v>8</v>
      </c>
      <c r="D270" s="1944" t="s">
        <v>9</v>
      </c>
      <c r="E270" s="1945" t="s">
        <v>10</v>
      </c>
      <c r="F270" s="1945" t="s">
        <v>11</v>
      </c>
      <c r="G270" s="1945" t="s">
        <v>12</v>
      </c>
      <c r="H270" s="1944" t="s">
        <v>13</v>
      </c>
      <c r="I270" s="1944" t="s">
        <v>14</v>
      </c>
      <c r="J270" s="1944" t="s">
        <v>15</v>
      </c>
      <c r="K270" s="1944" t="s">
        <v>16</v>
      </c>
      <c r="L270" s="1944" t="s">
        <v>17</v>
      </c>
      <c r="M270" s="1944" t="s">
        <v>18</v>
      </c>
      <c r="N270" s="1944" t="s">
        <v>19</v>
      </c>
      <c r="O270" s="1944" t="s">
        <v>20</v>
      </c>
      <c r="P270" s="1944" t="s">
        <v>21</v>
      </c>
      <c r="Q270" s="1944" t="s">
        <v>22</v>
      </c>
      <c r="R270" s="1944" t="s">
        <v>23</v>
      </c>
      <c r="S270" s="1944" t="s">
        <v>24</v>
      </c>
      <c r="T270" s="1944" t="s">
        <v>25</v>
      </c>
      <c r="U270" s="1946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1947"/>
      <c r="C271" s="1943"/>
      <c r="D271" s="1944"/>
      <c r="E271" s="1944"/>
      <c r="F271" s="1944"/>
      <c r="G271" s="1944"/>
      <c r="H271" s="1944"/>
      <c r="I271" s="1944"/>
      <c r="J271" s="1944"/>
      <c r="K271" s="1944"/>
      <c r="L271" s="1944"/>
      <c r="M271" s="1944"/>
      <c r="N271" s="1944"/>
      <c r="O271" s="1944"/>
      <c r="P271" s="1944"/>
      <c r="Q271" s="1944"/>
      <c r="R271" s="1944"/>
      <c r="S271" s="1944"/>
      <c r="T271" s="1944"/>
      <c r="U271" s="1948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1949" t="s">
        <v>214</v>
      </c>
      <c r="B272" s="1950">
        <f>SUM(C272:U272)</f>
        <v>62</v>
      </c>
      <c r="C272" s="1921">
        <v>0</v>
      </c>
      <c r="D272" s="1849">
        <v>0</v>
      </c>
      <c r="E272" s="1849">
        <v>0</v>
      </c>
      <c r="F272" s="1849">
        <v>0</v>
      </c>
      <c r="G272" s="1849">
        <v>0</v>
      </c>
      <c r="H272" s="1849">
        <v>0</v>
      </c>
      <c r="I272" s="1849">
        <v>0</v>
      </c>
      <c r="J272" s="1849">
        <v>0</v>
      </c>
      <c r="K272" s="1849">
        <v>0</v>
      </c>
      <c r="L272" s="1849">
        <v>0</v>
      </c>
      <c r="M272" s="1849">
        <v>0</v>
      </c>
      <c r="N272" s="1849">
        <v>2</v>
      </c>
      <c r="O272" s="1849">
        <v>4</v>
      </c>
      <c r="P272" s="1849">
        <v>4</v>
      </c>
      <c r="Q272" s="1849">
        <v>2</v>
      </c>
      <c r="R272" s="1849">
        <v>12</v>
      </c>
      <c r="S272" s="1849">
        <v>10</v>
      </c>
      <c r="T272" s="1849">
        <v>9</v>
      </c>
      <c r="U272" s="1846">
        <v>19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832" t="s">
        <v>166</v>
      </c>
      <c r="D274" s="1833"/>
      <c r="E274" s="1833"/>
      <c r="F274" s="1833"/>
      <c r="G274" s="1833"/>
      <c r="H274" s="1833"/>
      <c r="I274" s="1833"/>
      <c r="J274" s="1833"/>
      <c r="K274" s="1833"/>
      <c r="L274" s="1833"/>
      <c r="M274" s="1833"/>
      <c r="N274" s="1833"/>
      <c r="O274" s="1833"/>
      <c r="P274" s="1833"/>
      <c r="Q274" s="1833"/>
      <c r="R274" s="1833"/>
      <c r="S274" s="1833"/>
      <c r="T274" s="1833"/>
      <c r="U274" s="1836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540"/>
      <c r="B275" s="1942"/>
      <c r="C275" s="1943" t="s">
        <v>8</v>
      </c>
      <c r="D275" s="1944" t="s">
        <v>9</v>
      </c>
      <c r="E275" s="1945" t="s">
        <v>10</v>
      </c>
      <c r="F275" s="1945" t="s">
        <v>11</v>
      </c>
      <c r="G275" s="1945" t="s">
        <v>12</v>
      </c>
      <c r="H275" s="1944" t="s">
        <v>13</v>
      </c>
      <c r="I275" s="1944" t="s">
        <v>14</v>
      </c>
      <c r="J275" s="1944" t="s">
        <v>15</v>
      </c>
      <c r="K275" s="1944" t="s">
        <v>16</v>
      </c>
      <c r="L275" s="1944" t="s">
        <v>17</v>
      </c>
      <c r="M275" s="1944" t="s">
        <v>18</v>
      </c>
      <c r="N275" s="1944" t="s">
        <v>19</v>
      </c>
      <c r="O275" s="1944" t="s">
        <v>20</v>
      </c>
      <c r="P275" s="1944" t="s">
        <v>21</v>
      </c>
      <c r="Q275" s="1944" t="s">
        <v>22</v>
      </c>
      <c r="R275" s="1944" t="s">
        <v>23</v>
      </c>
      <c r="S275" s="1944" t="s">
        <v>24</v>
      </c>
      <c r="T275" s="1944" t="s">
        <v>25</v>
      </c>
      <c r="U275" s="1946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28</v>
      </c>
      <c r="C276" s="1951">
        <v>0</v>
      </c>
      <c r="D276" s="1952">
        <v>0</v>
      </c>
      <c r="E276" s="1952">
        <v>0</v>
      </c>
      <c r="F276" s="1952">
        <v>0</v>
      </c>
      <c r="G276" s="1952">
        <v>0</v>
      </c>
      <c r="H276" s="1952">
        <v>0</v>
      </c>
      <c r="I276" s="1952">
        <v>0</v>
      </c>
      <c r="J276" s="1952">
        <v>0</v>
      </c>
      <c r="K276" s="1952">
        <v>0</v>
      </c>
      <c r="L276" s="1952">
        <v>0</v>
      </c>
      <c r="M276" s="1952">
        <v>0</v>
      </c>
      <c r="N276" s="1952">
        <v>2</v>
      </c>
      <c r="O276" s="1952">
        <v>3</v>
      </c>
      <c r="P276" s="1952">
        <v>2</v>
      </c>
      <c r="Q276" s="1952">
        <v>2</v>
      </c>
      <c r="R276" s="1952">
        <v>6</v>
      </c>
      <c r="S276" s="1952">
        <v>6</v>
      </c>
      <c r="T276" s="1952">
        <v>1</v>
      </c>
      <c r="U276" s="1953">
        <v>6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3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1</v>
      </c>
      <c r="P277" s="55">
        <v>0</v>
      </c>
      <c r="Q277" s="55">
        <v>0</v>
      </c>
      <c r="R277" s="55">
        <v>1</v>
      </c>
      <c r="S277" s="55">
        <v>0</v>
      </c>
      <c r="T277" s="55">
        <v>1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21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1</v>
      </c>
      <c r="O278" s="55">
        <v>1</v>
      </c>
      <c r="P278" s="55">
        <v>2</v>
      </c>
      <c r="Q278" s="55">
        <v>1</v>
      </c>
      <c r="R278" s="55">
        <v>4</v>
      </c>
      <c r="S278" s="55">
        <v>3</v>
      </c>
      <c r="T278" s="55">
        <v>4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25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1</v>
      </c>
      <c r="O279" s="55">
        <v>0</v>
      </c>
      <c r="P279" s="55">
        <v>3</v>
      </c>
      <c r="Q279" s="55">
        <v>1</v>
      </c>
      <c r="R279" s="55">
        <v>5</v>
      </c>
      <c r="S279" s="55">
        <v>5</v>
      </c>
      <c r="T279" s="55">
        <v>3</v>
      </c>
      <c r="U279" s="56">
        <v>7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13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1</v>
      </c>
      <c r="P280" s="55">
        <v>1</v>
      </c>
      <c r="Q280" s="55">
        <v>0</v>
      </c>
      <c r="R280" s="55">
        <v>4</v>
      </c>
      <c r="S280" s="55">
        <v>3</v>
      </c>
      <c r="T280" s="55">
        <v>4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18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1</v>
      </c>
      <c r="Q281" s="55">
        <v>0</v>
      </c>
      <c r="R281" s="55">
        <v>4</v>
      </c>
      <c r="S281" s="55">
        <v>2</v>
      </c>
      <c r="T281" s="55">
        <v>4</v>
      </c>
      <c r="U281" s="56">
        <v>7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1291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832" t="s">
        <v>166</v>
      </c>
      <c r="D299" s="1833"/>
      <c r="E299" s="1833"/>
      <c r="F299" s="1833"/>
      <c r="G299" s="1833"/>
      <c r="H299" s="1833"/>
      <c r="I299" s="1833"/>
      <c r="J299" s="1833"/>
      <c r="K299" s="1833"/>
      <c r="L299" s="1833"/>
      <c r="M299" s="1833"/>
      <c r="N299" s="1833"/>
      <c r="O299" s="1833"/>
      <c r="P299" s="1833"/>
      <c r="Q299" s="1833"/>
      <c r="R299" s="1833"/>
      <c r="S299" s="1833"/>
      <c r="T299" s="1833"/>
      <c r="U299" s="1836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785"/>
      <c r="B300" s="1942"/>
      <c r="C300" s="1943" t="s">
        <v>8</v>
      </c>
      <c r="D300" s="1944" t="s">
        <v>9</v>
      </c>
      <c r="E300" s="1945" t="s">
        <v>10</v>
      </c>
      <c r="F300" s="1945" t="s">
        <v>11</v>
      </c>
      <c r="G300" s="1945" t="s">
        <v>12</v>
      </c>
      <c r="H300" s="1944" t="s">
        <v>13</v>
      </c>
      <c r="I300" s="1944" t="s">
        <v>14</v>
      </c>
      <c r="J300" s="1944" t="s">
        <v>15</v>
      </c>
      <c r="K300" s="1944" t="s">
        <v>16</v>
      </c>
      <c r="L300" s="1944" t="s">
        <v>17</v>
      </c>
      <c r="M300" s="1944" t="s">
        <v>18</v>
      </c>
      <c r="N300" s="1944" t="s">
        <v>19</v>
      </c>
      <c r="O300" s="1944" t="s">
        <v>20</v>
      </c>
      <c r="P300" s="1944" t="s">
        <v>21</v>
      </c>
      <c r="Q300" s="1944" t="s">
        <v>22</v>
      </c>
      <c r="R300" s="1944" t="s">
        <v>23</v>
      </c>
      <c r="S300" s="1944" t="s">
        <v>24</v>
      </c>
      <c r="T300" s="1944" t="s">
        <v>25</v>
      </c>
      <c r="U300" s="1946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12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1</v>
      </c>
      <c r="O305" s="55">
        <v>0</v>
      </c>
      <c r="P305" s="55">
        <v>1</v>
      </c>
      <c r="Q305" s="55">
        <v>0</v>
      </c>
      <c r="R305" s="55">
        <v>3</v>
      </c>
      <c r="S305" s="55">
        <v>4</v>
      </c>
      <c r="T305" s="55">
        <v>2</v>
      </c>
      <c r="U305" s="56">
        <v>1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0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5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2</v>
      </c>
      <c r="P315" s="42">
        <v>0</v>
      </c>
      <c r="Q315" s="42">
        <v>0</v>
      </c>
      <c r="R315" s="42">
        <v>1</v>
      </c>
      <c r="S315" s="42">
        <v>0</v>
      </c>
      <c r="T315" s="42">
        <v>0</v>
      </c>
      <c r="U315" s="37">
        <v>2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1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1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10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2</v>
      </c>
      <c r="S317" s="55">
        <v>1</v>
      </c>
      <c r="T317" s="55">
        <v>2</v>
      </c>
      <c r="U317" s="56">
        <v>5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34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2</v>
      </c>
      <c r="P323" s="211">
        <v>3</v>
      </c>
      <c r="Q323" s="211">
        <v>2</v>
      </c>
      <c r="R323" s="211">
        <v>6</v>
      </c>
      <c r="S323" s="211">
        <v>5</v>
      </c>
      <c r="T323" s="211">
        <v>5</v>
      </c>
      <c r="U323" s="88">
        <v>11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1289"/>
      <c r="D325" s="1289"/>
      <c r="E325" s="1289"/>
      <c r="F325" s="341"/>
      <c r="G325" s="341"/>
      <c r="H325" s="1289"/>
      <c r="I325" s="341"/>
      <c r="J325" s="341"/>
      <c r="K325" s="341"/>
      <c r="L325" s="341"/>
      <c r="M325" s="341"/>
      <c r="N325" s="341"/>
      <c r="O325" s="341"/>
      <c r="P325" s="1289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1289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837" t="s">
        <v>261</v>
      </c>
      <c r="G326" s="1854"/>
      <c r="H326" s="1854"/>
      <c r="I326" s="1854"/>
      <c r="J326" s="1854"/>
      <c r="K326" s="1854"/>
      <c r="L326" s="1854"/>
      <c r="M326" s="1854"/>
      <c r="N326" s="1854"/>
      <c r="O326" s="1854"/>
      <c r="P326" s="1854"/>
      <c r="Q326" s="1854"/>
      <c r="R326" s="1854"/>
      <c r="S326" s="1854"/>
      <c r="T326" s="1854"/>
      <c r="U326" s="1854"/>
      <c r="V326" s="1854"/>
      <c r="W326" s="1854"/>
      <c r="X326" s="1854"/>
      <c r="Y326" s="1854"/>
      <c r="Z326" s="1854"/>
      <c r="AA326" s="1854"/>
      <c r="AB326" s="1854"/>
      <c r="AC326" s="1854"/>
      <c r="AD326" s="1854"/>
      <c r="AE326" s="1854"/>
      <c r="AF326" s="1854"/>
      <c r="AG326" s="1854"/>
      <c r="AH326" s="1854"/>
      <c r="AI326" s="1854"/>
      <c r="AJ326" s="1854"/>
      <c r="AK326" s="1854"/>
      <c r="AL326" s="1854"/>
      <c r="AM326" s="1854"/>
      <c r="AN326" s="1854"/>
      <c r="AO326" s="1854"/>
      <c r="AP326" s="1854"/>
      <c r="AQ326" s="1812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954"/>
      <c r="C328" s="342" t="s">
        <v>32</v>
      </c>
      <c r="D328" s="343" t="s">
        <v>33</v>
      </c>
      <c r="E328" s="1292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1955">
        <f t="shared" ref="C329:C340" si="26">SUM(D329:E329)</f>
        <v>0</v>
      </c>
      <c r="D329" s="1955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956" t="s">
        <v>273</v>
      </c>
      <c r="B333" s="1957" t="s">
        <v>274</v>
      </c>
      <c r="C333" s="1955">
        <f t="shared" si="26"/>
        <v>0</v>
      </c>
      <c r="D333" s="1955">
        <f t="shared" si="28"/>
        <v>0</v>
      </c>
      <c r="E333" s="350">
        <f t="shared" si="28"/>
        <v>0</v>
      </c>
      <c r="F333" s="1958"/>
      <c r="G333" s="374"/>
      <c r="H333" s="1959"/>
      <c r="I333" s="374"/>
      <c r="J333" s="1959"/>
      <c r="K333" s="374"/>
      <c r="L333" s="1959"/>
      <c r="M333" s="374"/>
      <c r="N333" s="1959"/>
      <c r="O333" s="375"/>
      <c r="P333" s="1958"/>
      <c r="Q333" s="374"/>
      <c r="R333" s="1960"/>
      <c r="S333" s="374"/>
      <c r="T333" s="1960"/>
      <c r="U333" s="374"/>
      <c r="V333" s="1960"/>
      <c r="W333" s="374"/>
      <c r="X333" s="1960"/>
      <c r="Y333" s="374"/>
      <c r="Z333" s="1960"/>
      <c r="AA333" s="374"/>
      <c r="AB333" s="1960"/>
      <c r="AC333" s="374"/>
      <c r="AD333" s="1960"/>
      <c r="AE333" s="374"/>
      <c r="AF333" s="1960"/>
      <c r="AG333" s="374"/>
      <c r="AH333" s="1960"/>
      <c r="AI333" s="374"/>
      <c r="AJ333" s="1960"/>
      <c r="AK333" s="374"/>
      <c r="AL333" s="1960"/>
      <c r="AM333" s="374"/>
      <c r="AN333" s="1960"/>
      <c r="AO333" s="374"/>
      <c r="AP333" s="1960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961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961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961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1962" t="s">
        <v>274</v>
      </c>
      <c r="C337" s="393">
        <f t="shared" si="26"/>
        <v>0</v>
      </c>
      <c r="D337" s="1955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1289"/>
      <c r="D341" s="1289"/>
      <c r="E341" s="1289"/>
      <c r="F341" s="1289"/>
      <c r="G341" s="1289"/>
      <c r="H341" s="1289"/>
      <c r="I341" s="1289"/>
      <c r="J341" s="1289"/>
      <c r="K341" s="1289"/>
      <c r="L341" s="1289"/>
      <c r="M341" s="1289"/>
      <c r="N341" s="1289"/>
      <c r="O341" s="1289"/>
      <c r="P341" s="1289"/>
      <c r="Q341" s="1289"/>
      <c r="R341" s="1289"/>
      <c r="S341" s="1289"/>
      <c r="T341" s="1289"/>
      <c r="U341" s="1289"/>
      <c r="V341" s="1289"/>
      <c r="W341" s="1289"/>
      <c r="X341" s="1289"/>
      <c r="Y341" s="1289"/>
      <c r="Z341" s="1289"/>
      <c r="AA341" s="1289"/>
      <c r="AB341" s="1289"/>
      <c r="AC341" s="1289"/>
      <c r="AD341" s="1289"/>
      <c r="AE341" s="1289"/>
      <c r="AF341" s="1289"/>
      <c r="AG341" s="1289"/>
      <c r="AH341" s="1289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837" t="s">
        <v>261</v>
      </c>
      <c r="G342" s="1854"/>
      <c r="H342" s="1854"/>
      <c r="I342" s="1854"/>
      <c r="J342" s="1854"/>
      <c r="K342" s="1854"/>
      <c r="L342" s="1854"/>
      <c r="M342" s="1854"/>
      <c r="N342" s="1854"/>
      <c r="O342" s="1854"/>
      <c r="P342" s="1854"/>
      <c r="Q342" s="1854"/>
      <c r="R342" s="1854"/>
      <c r="S342" s="1854"/>
      <c r="T342" s="1854"/>
      <c r="U342" s="1854"/>
      <c r="V342" s="1854"/>
      <c r="W342" s="1854"/>
      <c r="X342" s="1854"/>
      <c r="Y342" s="1854"/>
      <c r="Z342" s="1854"/>
      <c r="AA342" s="1854"/>
      <c r="AB342" s="1854"/>
      <c r="AC342" s="1854"/>
      <c r="AD342" s="1854"/>
      <c r="AE342" s="1854"/>
      <c r="AF342" s="1854"/>
      <c r="AG342" s="1854"/>
      <c r="AH342" s="1854"/>
      <c r="AI342" s="1854"/>
      <c r="AJ342" s="1854"/>
      <c r="AK342" s="1854"/>
      <c r="AL342" s="1854"/>
      <c r="AM342" s="1854"/>
      <c r="AN342" s="1854"/>
      <c r="AO342" s="1854"/>
      <c r="AP342" s="1854"/>
      <c r="AQ342" s="1963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798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1399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795"/>
      <c r="B346" s="418" t="s">
        <v>270</v>
      </c>
      <c r="C346" s="419">
        <f t="shared" si="31"/>
        <v>1</v>
      </c>
      <c r="D346" s="356">
        <f>SUM(F346+H346+J346+L346+N346+P346+R346+T346+V346+X346+Z346+AB346+AD346+AF346+AH346+AJ346+AL346+AN346+AP346)</f>
        <v>0</v>
      </c>
      <c r="E346" s="357">
        <f t="shared" si="32"/>
        <v>1</v>
      </c>
      <c r="F346" s="351"/>
      <c r="G346" s="352"/>
      <c r="H346" s="351"/>
      <c r="I346" s="352"/>
      <c r="J346" s="351"/>
      <c r="K346" s="352">
        <v>1</v>
      </c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>
        <v>1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795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964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1965">
        <f t="shared" si="31"/>
        <v>0</v>
      </c>
      <c r="D349" s="1955">
        <f t="shared" si="32"/>
        <v>0</v>
      </c>
      <c r="E349" s="350">
        <f t="shared" si="32"/>
        <v>0</v>
      </c>
      <c r="F349" s="1958"/>
      <c r="G349" s="374"/>
      <c r="H349" s="1959"/>
      <c r="I349" s="374"/>
      <c r="J349" s="1959"/>
      <c r="K349" s="374"/>
      <c r="L349" s="1959"/>
      <c r="M349" s="374"/>
      <c r="N349" s="1959"/>
      <c r="O349" s="375"/>
      <c r="P349" s="1966"/>
      <c r="Q349" s="1400"/>
      <c r="R349" s="1967"/>
      <c r="S349" s="1400"/>
      <c r="T349" s="1967"/>
      <c r="U349" s="1400"/>
      <c r="V349" s="1967"/>
      <c r="W349" s="1400"/>
      <c r="X349" s="1967"/>
      <c r="Y349" s="1400"/>
      <c r="Z349" s="1967"/>
      <c r="AA349" s="1400"/>
      <c r="AB349" s="1967"/>
      <c r="AC349" s="1400"/>
      <c r="AD349" s="1967"/>
      <c r="AE349" s="1400"/>
      <c r="AF349" s="1967"/>
      <c r="AG349" s="1400"/>
      <c r="AH349" s="1967"/>
      <c r="AI349" s="1400"/>
      <c r="AJ349" s="1967"/>
      <c r="AK349" s="1400"/>
      <c r="AL349" s="1967"/>
      <c r="AM349" s="1400"/>
      <c r="AN349" s="1967"/>
      <c r="AO349" s="1400"/>
      <c r="AP349" s="1967"/>
      <c r="AQ349" s="1399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795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795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964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1965">
        <f t="shared" si="31"/>
        <v>0</v>
      </c>
      <c r="D353" s="1955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0</v>
      </c>
      <c r="D354" s="356">
        <f t="shared" si="32"/>
        <v>0</v>
      </c>
      <c r="E354" s="396">
        <f t="shared" si="32"/>
        <v>0</v>
      </c>
      <c r="F354" s="362"/>
      <c r="G354" s="361"/>
      <c r="H354" s="362"/>
      <c r="I354" s="361"/>
      <c r="J354" s="362"/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837" t="s">
        <v>261</v>
      </c>
      <c r="G358" s="1854"/>
      <c r="H358" s="1854"/>
      <c r="I358" s="1854"/>
      <c r="J358" s="1854"/>
      <c r="K358" s="1854"/>
      <c r="L358" s="1854"/>
      <c r="M358" s="1854"/>
      <c r="N358" s="1854"/>
      <c r="O358" s="1854"/>
      <c r="P358" s="1854"/>
      <c r="Q358" s="1854"/>
      <c r="R358" s="1854"/>
      <c r="S358" s="1854"/>
      <c r="T358" s="1854"/>
      <c r="U358" s="1854"/>
      <c r="V358" s="1854"/>
      <c r="W358" s="1854"/>
      <c r="X358" s="1854"/>
      <c r="Y358" s="1854"/>
      <c r="Z358" s="1854"/>
      <c r="AA358" s="1854"/>
      <c r="AB358" s="1854"/>
      <c r="AC358" s="1854"/>
      <c r="AD358" s="1854"/>
      <c r="AE358" s="1854"/>
      <c r="AF358" s="1854"/>
      <c r="AG358" s="1854"/>
      <c r="AH358" s="1854"/>
      <c r="AI358" s="1854"/>
      <c r="AJ358" s="1854"/>
      <c r="AK358" s="1854"/>
      <c r="AL358" s="1854"/>
      <c r="AM358" s="1854"/>
      <c r="AN358" s="1854"/>
      <c r="AO358" s="1854"/>
      <c r="AP358" s="1854"/>
      <c r="AQ358" s="1963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1293" t="s">
        <v>34</v>
      </c>
      <c r="F360" s="1968" t="s">
        <v>33</v>
      </c>
      <c r="G360" s="1969" t="s">
        <v>34</v>
      </c>
      <c r="H360" s="1970" t="s">
        <v>33</v>
      </c>
      <c r="I360" s="1969" t="s">
        <v>34</v>
      </c>
      <c r="J360" s="1970" t="s">
        <v>33</v>
      </c>
      <c r="K360" s="1969" t="s">
        <v>34</v>
      </c>
      <c r="L360" s="1970" t="s">
        <v>33</v>
      </c>
      <c r="M360" s="1969" t="s">
        <v>34</v>
      </c>
      <c r="N360" s="1970" t="s">
        <v>33</v>
      </c>
      <c r="O360" s="1841" t="s">
        <v>34</v>
      </c>
      <c r="P360" s="343" t="s">
        <v>33</v>
      </c>
      <c r="Q360" s="1292" t="s">
        <v>34</v>
      </c>
      <c r="R360" s="441" t="s">
        <v>33</v>
      </c>
      <c r="S360" s="1292" t="s">
        <v>34</v>
      </c>
      <c r="T360" s="441" t="s">
        <v>33</v>
      </c>
      <c r="U360" s="1292" t="s">
        <v>34</v>
      </c>
      <c r="V360" s="441" t="s">
        <v>33</v>
      </c>
      <c r="W360" s="1292" t="s">
        <v>34</v>
      </c>
      <c r="X360" s="441" t="s">
        <v>33</v>
      </c>
      <c r="Y360" s="1292" t="s">
        <v>34</v>
      </c>
      <c r="Z360" s="441" t="s">
        <v>33</v>
      </c>
      <c r="AA360" s="1292" t="s">
        <v>34</v>
      </c>
      <c r="AB360" s="441" t="s">
        <v>33</v>
      </c>
      <c r="AC360" s="1292" t="s">
        <v>34</v>
      </c>
      <c r="AD360" s="441" t="s">
        <v>33</v>
      </c>
      <c r="AE360" s="1292" t="s">
        <v>34</v>
      </c>
      <c r="AF360" s="441" t="s">
        <v>33</v>
      </c>
      <c r="AG360" s="1292" t="s">
        <v>34</v>
      </c>
      <c r="AH360" s="441" t="s">
        <v>33</v>
      </c>
      <c r="AI360" s="1292" t="s">
        <v>34</v>
      </c>
      <c r="AJ360" s="441" t="s">
        <v>33</v>
      </c>
      <c r="AK360" s="1292" t="s">
        <v>34</v>
      </c>
      <c r="AL360" s="441" t="s">
        <v>33</v>
      </c>
      <c r="AM360" s="1292" t="s">
        <v>34</v>
      </c>
      <c r="AN360" s="441" t="s">
        <v>33</v>
      </c>
      <c r="AO360" s="1292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971" t="s">
        <v>281</v>
      </c>
      <c r="B361" s="443" t="s">
        <v>278</v>
      </c>
      <c r="C361" s="444">
        <f>SUM(D361:E361)</f>
        <v>0</v>
      </c>
      <c r="D361" s="1972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973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974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975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16746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F25D3707-3D9B-4AC2-8F12-3D8BA2FF25D2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C00-000001000000}">
      <formula1>0</formula1>
      <formula2>1E+30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",[2]NOMBRE!B2," - ","( ",[2]NOMBRE!C2,[2]NOMBRE!D2,[2]NOMBRE!E2,[2]NOMBRE!F2,[2]NOMBRE!G2,"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",[2]NOMBRE!B6," - ","( ",[2]NOMBRE!C6,[2]NOMBRE!D6," )")</f>
        <v>MES: ENERO - ( 01 )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",[2]NOMBRE!B7)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528" t="s">
        <v>3</v>
      </c>
      <c r="B9" s="52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553" t="s">
        <v>6</v>
      </c>
      <c r="F10" s="1555"/>
      <c r="G10" s="1555"/>
      <c r="H10" s="1555"/>
      <c r="I10" s="1555"/>
      <c r="J10" s="1555"/>
      <c r="K10" s="1555"/>
      <c r="L10" s="1555"/>
      <c r="M10" s="1555"/>
      <c r="N10" s="1555"/>
      <c r="O10" s="1555"/>
      <c r="P10" s="1555"/>
      <c r="Q10" s="1555"/>
      <c r="R10" s="1555"/>
      <c r="S10" s="1555"/>
      <c r="T10" s="1555"/>
      <c r="U10" s="1555"/>
      <c r="V10" s="1555"/>
      <c r="W10" s="1555"/>
      <c r="X10" s="1555"/>
      <c r="Y10" s="1555"/>
      <c r="Z10" s="1555"/>
      <c r="AA10" s="1555"/>
      <c r="AB10" s="1555"/>
      <c r="AC10" s="1555"/>
      <c r="AD10" s="1555"/>
      <c r="AE10" s="1555"/>
      <c r="AF10" s="1555"/>
      <c r="AG10" s="1555"/>
      <c r="AH10" s="1555"/>
      <c r="AI10" s="1555"/>
      <c r="AJ10" s="1555"/>
      <c r="AK10" s="1555"/>
      <c r="AL10" s="1555"/>
      <c r="AM10" s="1555"/>
      <c r="AN10" s="1555"/>
      <c r="AO10" s="1555"/>
      <c r="AP10" s="1554"/>
      <c r="AQ10" s="1563" t="s">
        <v>7</v>
      </c>
      <c r="AR10" s="1555"/>
      <c r="AS10" s="1555"/>
      <c r="AT10" s="1555"/>
      <c r="AU10" s="1564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557"/>
      <c r="B11" s="1584"/>
      <c r="C11" s="1515"/>
      <c r="D11" s="1516"/>
      <c r="E11" s="1549" t="s">
        <v>8</v>
      </c>
      <c r="F11" s="1550"/>
      <c r="G11" s="1549" t="s">
        <v>9</v>
      </c>
      <c r="H11" s="1550"/>
      <c r="I11" s="1549" t="s">
        <v>10</v>
      </c>
      <c r="J11" s="1550"/>
      <c r="K11" s="1549" t="s">
        <v>11</v>
      </c>
      <c r="L11" s="1550"/>
      <c r="M11" s="1549" t="s">
        <v>12</v>
      </c>
      <c r="N11" s="1550"/>
      <c r="O11" s="1549" t="s">
        <v>13</v>
      </c>
      <c r="P11" s="1550"/>
      <c r="Q11" s="1549" t="s">
        <v>14</v>
      </c>
      <c r="R11" s="1550"/>
      <c r="S11" s="1549" t="s">
        <v>15</v>
      </c>
      <c r="T11" s="1550"/>
      <c r="U11" s="1549" t="s">
        <v>16</v>
      </c>
      <c r="V11" s="1550"/>
      <c r="W11" s="1549" t="s">
        <v>17</v>
      </c>
      <c r="X11" s="1550"/>
      <c r="Y11" s="1549" t="s">
        <v>18</v>
      </c>
      <c r="Z11" s="1550"/>
      <c r="AA11" s="1549" t="s">
        <v>19</v>
      </c>
      <c r="AB11" s="1550"/>
      <c r="AC11" s="1549" t="s">
        <v>20</v>
      </c>
      <c r="AD11" s="1550"/>
      <c r="AE11" s="1549" t="s">
        <v>21</v>
      </c>
      <c r="AF11" s="1550"/>
      <c r="AG11" s="1549" t="s">
        <v>22</v>
      </c>
      <c r="AH11" s="1550"/>
      <c r="AI11" s="1549" t="s">
        <v>23</v>
      </c>
      <c r="AJ11" s="1550"/>
      <c r="AK11" s="1549" t="s">
        <v>24</v>
      </c>
      <c r="AL11" s="1550"/>
      <c r="AM11" s="1549" t="s">
        <v>25</v>
      </c>
      <c r="AN11" s="1550"/>
      <c r="AO11" s="1553" t="s">
        <v>26</v>
      </c>
      <c r="AP11" s="1554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45"/>
      <c r="B12" s="611" t="s">
        <v>32</v>
      </c>
      <c r="C12" s="650" t="s">
        <v>33</v>
      </c>
      <c r="D12" s="603" t="s">
        <v>34</v>
      </c>
      <c r="E12" s="611" t="s">
        <v>33</v>
      </c>
      <c r="F12" s="603" t="s">
        <v>34</v>
      </c>
      <c r="G12" s="611" t="s">
        <v>33</v>
      </c>
      <c r="H12" s="603" t="s">
        <v>34</v>
      </c>
      <c r="I12" s="611" t="s">
        <v>33</v>
      </c>
      <c r="J12" s="603" t="s">
        <v>34</v>
      </c>
      <c r="K12" s="611" t="s">
        <v>33</v>
      </c>
      <c r="L12" s="603" t="s">
        <v>34</v>
      </c>
      <c r="M12" s="611" t="s">
        <v>33</v>
      </c>
      <c r="N12" s="603" t="s">
        <v>34</v>
      </c>
      <c r="O12" s="611" t="s">
        <v>33</v>
      </c>
      <c r="P12" s="603" t="s">
        <v>34</v>
      </c>
      <c r="Q12" s="611" t="s">
        <v>33</v>
      </c>
      <c r="R12" s="603" t="s">
        <v>34</v>
      </c>
      <c r="S12" s="611" t="s">
        <v>33</v>
      </c>
      <c r="T12" s="603" t="s">
        <v>34</v>
      </c>
      <c r="U12" s="611" t="s">
        <v>33</v>
      </c>
      <c r="V12" s="603" t="s">
        <v>34</v>
      </c>
      <c r="W12" s="611" t="s">
        <v>33</v>
      </c>
      <c r="X12" s="603" t="s">
        <v>34</v>
      </c>
      <c r="Y12" s="611" t="s">
        <v>33</v>
      </c>
      <c r="Z12" s="603" t="s">
        <v>34</v>
      </c>
      <c r="AA12" s="611" t="s">
        <v>33</v>
      </c>
      <c r="AB12" s="603" t="s">
        <v>34</v>
      </c>
      <c r="AC12" s="611" t="s">
        <v>33</v>
      </c>
      <c r="AD12" s="603" t="s">
        <v>34</v>
      </c>
      <c r="AE12" s="611" t="s">
        <v>33</v>
      </c>
      <c r="AF12" s="603" t="s">
        <v>34</v>
      </c>
      <c r="AG12" s="611" t="s">
        <v>33</v>
      </c>
      <c r="AH12" s="603" t="s">
        <v>34</v>
      </c>
      <c r="AI12" s="611" t="s">
        <v>33</v>
      </c>
      <c r="AJ12" s="603" t="s">
        <v>34</v>
      </c>
      <c r="AK12" s="611" t="s">
        <v>33</v>
      </c>
      <c r="AL12" s="603" t="s">
        <v>34</v>
      </c>
      <c r="AM12" s="611" t="s">
        <v>33</v>
      </c>
      <c r="AN12" s="603" t="s">
        <v>34</v>
      </c>
      <c r="AO12" s="611" t="s">
        <v>33</v>
      </c>
      <c r="AP12" s="642" t="s">
        <v>34</v>
      </c>
      <c r="AQ12" s="1585"/>
      <c r="AR12" s="1570"/>
      <c r="AS12" s="1523"/>
      <c r="AT12" s="1545"/>
      <c r="AU12" s="1545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651" t="s">
        <v>35</v>
      </c>
      <c r="B13" s="635">
        <f>SUM(C13+D13)</f>
        <v>0</v>
      </c>
      <c r="C13" s="652">
        <f>SUM(E13+G13+I13+K13+M13+O13+Q13+S13+U13+W13+Y13+AA13+AC13+AE13+AG13+AI13+AK13+AM13+AO13)</f>
        <v>0</v>
      </c>
      <c r="D13" s="633">
        <f>SUM(F13+H13+J13+L13+N13+P13+R13+T13+V13+X13+Z13+AB13+AD13+AF13+AH13+AJ13+AL13+AN13+AP13)</f>
        <v>0</v>
      </c>
      <c r="E13" s="614"/>
      <c r="F13" s="615"/>
      <c r="G13" s="614"/>
      <c r="H13" s="623"/>
      <c r="I13" s="614"/>
      <c r="J13" s="623"/>
      <c r="K13" s="614"/>
      <c r="L13" s="623"/>
      <c r="M13" s="614"/>
      <c r="N13" s="623"/>
      <c r="O13" s="614"/>
      <c r="P13" s="623"/>
      <c r="Q13" s="614"/>
      <c r="R13" s="623"/>
      <c r="S13" s="614"/>
      <c r="T13" s="623"/>
      <c r="U13" s="614"/>
      <c r="V13" s="623"/>
      <c r="W13" s="614"/>
      <c r="X13" s="623"/>
      <c r="Y13" s="614"/>
      <c r="Z13" s="623"/>
      <c r="AA13" s="614"/>
      <c r="AB13" s="623"/>
      <c r="AC13" s="614"/>
      <c r="AD13" s="623"/>
      <c r="AE13" s="614"/>
      <c r="AF13" s="623"/>
      <c r="AG13" s="614"/>
      <c r="AH13" s="623"/>
      <c r="AI13" s="614"/>
      <c r="AJ13" s="623"/>
      <c r="AK13" s="614"/>
      <c r="AL13" s="623"/>
      <c r="AM13" s="614"/>
      <c r="AN13" s="623"/>
      <c r="AO13" s="624"/>
      <c r="AP13" s="625"/>
      <c r="AQ13" s="653"/>
      <c r="AR13" s="641"/>
      <c r="AS13" s="615"/>
      <c r="AT13" s="623"/>
      <c r="AU13" s="623"/>
      <c r="AV13" s="530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530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530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530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529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530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530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545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530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654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655"/>
      <c r="H20" s="656"/>
      <c r="I20" s="655"/>
      <c r="J20" s="656"/>
      <c r="K20" s="655"/>
      <c r="L20" s="656"/>
      <c r="M20" s="655"/>
      <c r="N20" s="656"/>
      <c r="O20" s="630"/>
      <c r="P20" s="629"/>
      <c r="Q20" s="630"/>
      <c r="R20" s="629"/>
      <c r="S20" s="630"/>
      <c r="T20" s="629"/>
      <c r="U20" s="630"/>
      <c r="V20" s="629"/>
      <c r="W20" s="630"/>
      <c r="X20" s="629"/>
      <c r="Y20" s="630"/>
      <c r="Z20" s="629"/>
      <c r="AA20" s="630"/>
      <c r="AB20" s="629"/>
      <c r="AC20" s="630"/>
      <c r="AD20" s="629"/>
      <c r="AE20" s="630"/>
      <c r="AF20" s="629"/>
      <c r="AG20" s="630"/>
      <c r="AH20" s="629"/>
      <c r="AI20" s="630"/>
      <c r="AJ20" s="629"/>
      <c r="AK20" s="630"/>
      <c r="AL20" s="629"/>
      <c r="AM20" s="630"/>
      <c r="AN20" s="629"/>
      <c r="AO20" s="479"/>
      <c r="AP20" s="631"/>
      <c r="AQ20" s="480"/>
      <c r="AR20" s="596"/>
      <c r="AS20" s="88"/>
      <c r="AT20" s="89"/>
      <c r="AU20" s="89"/>
      <c r="AV20" s="530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651" t="s">
        <v>43</v>
      </c>
      <c r="B21" s="75">
        <f>SUM(C21+D21)</f>
        <v>0</v>
      </c>
      <c r="C21" s="90">
        <f>SUM(C22+C23+C24+C25)</f>
        <v>0</v>
      </c>
      <c r="D21" s="633">
        <f>SUM(D22+D23+D24+D25)</f>
        <v>0</v>
      </c>
      <c r="E21" s="635">
        <f>SUM(E22:E25)</f>
        <v>0</v>
      </c>
      <c r="F21" s="633">
        <f t="shared" ref="F21:AU21" si="5">SUM(F22:F25)</f>
        <v>0</v>
      </c>
      <c r="G21" s="635">
        <f t="shared" si="5"/>
        <v>0</v>
      </c>
      <c r="H21" s="634">
        <f t="shared" si="5"/>
        <v>0</v>
      </c>
      <c r="I21" s="635">
        <f t="shared" si="5"/>
        <v>0</v>
      </c>
      <c r="J21" s="634">
        <f t="shared" si="5"/>
        <v>0</v>
      </c>
      <c r="K21" s="635">
        <f t="shared" si="5"/>
        <v>0</v>
      </c>
      <c r="L21" s="634">
        <f t="shared" si="5"/>
        <v>0</v>
      </c>
      <c r="M21" s="635">
        <f t="shared" si="5"/>
        <v>0</v>
      </c>
      <c r="N21" s="634">
        <f t="shared" si="5"/>
        <v>0</v>
      </c>
      <c r="O21" s="635">
        <f t="shared" si="5"/>
        <v>0</v>
      </c>
      <c r="P21" s="634">
        <f t="shared" si="5"/>
        <v>0</v>
      </c>
      <c r="Q21" s="635">
        <f t="shared" si="5"/>
        <v>0</v>
      </c>
      <c r="R21" s="634">
        <f t="shared" si="5"/>
        <v>0</v>
      </c>
      <c r="S21" s="635">
        <f t="shared" si="5"/>
        <v>0</v>
      </c>
      <c r="T21" s="634">
        <f t="shared" si="5"/>
        <v>0</v>
      </c>
      <c r="U21" s="635">
        <f t="shared" si="5"/>
        <v>0</v>
      </c>
      <c r="V21" s="634">
        <f t="shared" si="5"/>
        <v>0</v>
      </c>
      <c r="W21" s="635">
        <f t="shared" si="5"/>
        <v>0</v>
      </c>
      <c r="X21" s="634">
        <f t="shared" si="5"/>
        <v>0</v>
      </c>
      <c r="Y21" s="635">
        <f t="shared" si="5"/>
        <v>0</v>
      </c>
      <c r="Z21" s="634">
        <f t="shared" si="5"/>
        <v>0</v>
      </c>
      <c r="AA21" s="635">
        <f t="shared" si="5"/>
        <v>0</v>
      </c>
      <c r="AB21" s="634">
        <f t="shared" si="5"/>
        <v>0</v>
      </c>
      <c r="AC21" s="635">
        <f t="shared" si="5"/>
        <v>0</v>
      </c>
      <c r="AD21" s="634">
        <f t="shared" si="5"/>
        <v>0</v>
      </c>
      <c r="AE21" s="635">
        <f t="shared" si="5"/>
        <v>0</v>
      </c>
      <c r="AF21" s="634">
        <f t="shared" si="5"/>
        <v>0</v>
      </c>
      <c r="AG21" s="635">
        <f t="shared" si="5"/>
        <v>0</v>
      </c>
      <c r="AH21" s="634">
        <f t="shared" si="5"/>
        <v>0</v>
      </c>
      <c r="AI21" s="635">
        <f t="shared" si="5"/>
        <v>0</v>
      </c>
      <c r="AJ21" s="634">
        <f t="shared" si="5"/>
        <v>0</v>
      </c>
      <c r="AK21" s="635">
        <f t="shared" si="5"/>
        <v>0</v>
      </c>
      <c r="AL21" s="634">
        <f t="shared" si="5"/>
        <v>0</v>
      </c>
      <c r="AM21" s="635">
        <f t="shared" si="5"/>
        <v>0</v>
      </c>
      <c r="AN21" s="634">
        <f t="shared" si="5"/>
        <v>0</v>
      </c>
      <c r="AO21" s="632">
        <f t="shared" si="5"/>
        <v>0</v>
      </c>
      <c r="AP21" s="636">
        <f t="shared" si="5"/>
        <v>0</v>
      </c>
      <c r="AQ21" s="657">
        <f t="shared" si="5"/>
        <v>0</v>
      </c>
      <c r="AR21" s="652">
        <f t="shared" si="5"/>
        <v>0</v>
      </c>
      <c r="AS21" s="633">
        <f t="shared" si="5"/>
        <v>0</v>
      </c>
      <c r="AT21" s="634">
        <f t="shared" si="5"/>
        <v>0</v>
      </c>
      <c r="AU21" s="634">
        <f t="shared" si="5"/>
        <v>0</v>
      </c>
      <c r="AV21" s="530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658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530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530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29">
        <f t="shared" si="1"/>
        <v>0</v>
      </c>
      <c r="C24" s="100">
        <f t="shared" si="6"/>
        <v>0</v>
      </c>
      <c r="D24" s="73">
        <f t="shared" si="6"/>
        <v>0</v>
      </c>
      <c r="E24" s="545"/>
      <c r="F24" s="70"/>
      <c r="G24" s="545"/>
      <c r="H24" s="101"/>
      <c r="I24" s="545"/>
      <c r="J24" s="101"/>
      <c r="K24" s="545"/>
      <c r="L24" s="101"/>
      <c r="M24" s="545"/>
      <c r="N24" s="101"/>
      <c r="O24" s="545"/>
      <c r="P24" s="101"/>
      <c r="Q24" s="545"/>
      <c r="R24" s="101"/>
      <c r="S24" s="545"/>
      <c r="T24" s="101"/>
      <c r="U24" s="545"/>
      <c r="V24" s="101"/>
      <c r="W24" s="545"/>
      <c r="X24" s="101"/>
      <c r="Y24" s="545"/>
      <c r="Z24" s="101"/>
      <c r="AA24" s="545"/>
      <c r="AB24" s="101"/>
      <c r="AC24" s="545"/>
      <c r="AD24" s="101"/>
      <c r="AE24" s="545"/>
      <c r="AF24" s="101"/>
      <c r="AG24" s="545"/>
      <c r="AH24" s="101"/>
      <c r="AI24" s="545"/>
      <c r="AJ24" s="101"/>
      <c r="AK24" s="545"/>
      <c r="AL24" s="101"/>
      <c r="AM24" s="545"/>
      <c r="AN24" s="101"/>
      <c r="AO24" s="531"/>
      <c r="AP24" s="103"/>
      <c r="AQ24" s="104"/>
      <c r="AR24" s="105"/>
      <c r="AS24" s="70"/>
      <c r="AT24" s="532"/>
      <c r="AU24" s="532"/>
      <c r="AV24" s="530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530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630"/>
      <c r="F26" s="110"/>
      <c r="G26" s="630"/>
      <c r="H26" s="629"/>
      <c r="I26" s="630"/>
      <c r="J26" s="629"/>
      <c r="K26" s="630"/>
      <c r="L26" s="629"/>
      <c r="M26" s="630"/>
      <c r="N26" s="629"/>
      <c r="O26" s="630"/>
      <c r="P26" s="629"/>
      <c r="Q26" s="630"/>
      <c r="R26" s="629"/>
      <c r="S26" s="630"/>
      <c r="T26" s="629"/>
      <c r="U26" s="630"/>
      <c r="V26" s="629"/>
      <c r="W26" s="630"/>
      <c r="X26" s="629"/>
      <c r="Y26" s="630"/>
      <c r="Z26" s="629"/>
      <c r="AA26" s="630"/>
      <c r="AB26" s="629"/>
      <c r="AC26" s="630"/>
      <c r="AD26" s="629"/>
      <c r="AE26" s="630"/>
      <c r="AF26" s="629"/>
      <c r="AG26" s="630"/>
      <c r="AH26" s="629"/>
      <c r="AI26" s="630"/>
      <c r="AJ26" s="629"/>
      <c r="AK26" s="630"/>
      <c r="AL26" s="629"/>
      <c r="AM26" s="630"/>
      <c r="AN26" s="629"/>
      <c r="AO26" s="479"/>
      <c r="AP26" s="631"/>
      <c r="AQ26" s="480"/>
      <c r="AR26" s="596"/>
      <c r="AS26" s="110"/>
      <c r="AT26" s="629"/>
      <c r="AU26" s="629"/>
      <c r="AV26" s="530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553" t="s">
        <v>6</v>
      </c>
      <c r="F28" s="1555"/>
      <c r="G28" s="1555"/>
      <c r="H28" s="1555"/>
      <c r="I28" s="1555"/>
      <c r="J28" s="1555"/>
      <c r="K28" s="1555"/>
      <c r="L28" s="1555"/>
      <c r="M28" s="1555"/>
      <c r="N28" s="1555"/>
      <c r="O28" s="1555"/>
      <c r="P28" s="1555"/>
      <c r="Q28" s="1555"/>
      <c r="R28" s="1555"/>
      <c r="S28" s="1555"/>
      <c r="T28" s="1555"/>
      <c r="U28" s="1555"/>
      <c r="V28" s="1555"/>
      <c r="W28" s="1555"/>
      <c r="X28" s="1555"/>
      <c r="Y28" s="1555"/>
      <c r="Z28" s="1555"/>
      <c r="AA28" s="1555"/>
      <c r="AB28" s="1555"/>
      <c r="AC28" s="1555"/>
      <c r="AD28" s="1555"/>
      <c r="AE28" s="1555"/>
      <c r="AF28" s="1555"/>
      <c r="AG28" s="1555"/>
      <c r="AH28" s="1555"/>
      <c r="AI28" s="1555"/>
      <c r="AJ28" s="1555"/>
      <c r="AK28" s="1555"/>
      <c r="AL28" s="1555"/>
      <c r="AM28" s="1555"/>
      <c r="AN28" s="1555"/>
      <c r="AO28" s="1555"/>
      <c r="AP28" s="1554"/>
      <c r="AQ28" s="1563" t="s">
        <v>7</v>
      </c>
      <c r="AR28" s="1555"/>
      <c r="AS28" s="1555"/>
      <c r="AT28" s="1555"/>
      <c r="AU28" s="1564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549" t="s">
        <v>8</v>
      </c>
      <c r="F29" s="1550"/>
      <c r="G29" s="1549" t="s">
        <v>9</v>
      </c>
      <c r="H29" s="1550"/>
      <c r="I29" s="1549" t="s">
        <v>10</v>
      </c>
      <c r="J29" s="1550"/>
      <c r="K29" s="1549" t="s">
        <v>11</v>
      </c>
      <c r="L29" s="1550"/>
      <c r="M29" s="1561" t="s">
        <v>12</v>
      </c>
      <c r="N29" s="1550"/>
      <c r="O29" s="1549" t="s">
        <v>13</v>
      </c>
      <c r="P29" s="1550"/>
      <c r="Q29" s="1549" t="s">
        <v>14</v>
      </c>
      <c r="R29" s="1550"/>
      <c r="S29" s="1549" t="s">
        <v>15</v>
      </c>
      <c r="T29" s="1550"/>
      <c r="U29" s="1549" t="s">
        <v>16</v>
      </c>
      <c r="V29" s="1550"/>
      <c r="W29" s="1549" t="s">
        <v>17</v>
      </c>
      <c r="X29" s="1550"/>
      <c r="Y29" s="1549" t="s">
        <v>18</v>
      </c>
      <c r="Z29" s="1550"/>
      <c r="AA29" s="1549" t="s">
        <v>19</v>
      </c>
      <c r="AB29" s="1550"/>
      <c r="AC29" s="1549" t="s">
        <v>20</v>
      </c>
      <c r="AD29" s="1550"/>
      <c r="AE29" s="1549" t="s">
        <v>21</v>
      </c>
      <c r="AF29" s="1550"/>
      <c r="AG29" s="1549" t="s">
        <v>22</v>
      </c>
      <c r="AH29" s="1550"/>
      <c r="AI29" s="1549" t="s">
        <v>23</v>
      </c>
      <c r="AJ29" s="1550"/>
      <c r="AK29" s="1549" t="s">
        <v>24</v>
      </c>
      <c r="AL29" s="1550"/>
      <c r="AM29" s="1549" t="s">
        <v>25</v>
      </c>
      <c r="AN29" s="1550"/>
      <c r="AO29" s="1553" t="s">
        <v>26</v>
      </c>
      <c r="AP29" s="1554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611" t="s">
        <v>33</v>
      </c>
      <c r="F30" s="603" t="s">
        <v>34</v>
      </c>
      <c r="G30" s="611" t="s">
        <v>33</v>
      </c>
      <c r="H30" s="603" t="s">
        <v>34</v>
      </c>
      <c r="I30" s="611" t="s">
        <v>33</v>
      </c>
      <c r="J30" s="603" t="s">
        <v>34</v>
      </c>
      <c r="K30" s="611" t="s">
        <v>33</v>
      </c>
      <c r="L30" s="603" t="s">
        <v>34</v>
      </c>
      <c r="M30" s="639" t="s">
        <v>33</v>
      </c>
      <c r="N30" s="603" t="s">
        <v>34</v>
      </c>
      <c r="O30" s="611" t="s">
        <v>33</v>
      </c>
      <c r="P30" s="603" t="s">
        <v>34</v>
      </c>
      <c r="Q30" s="611" t="s">
        <v>33</v>
      </c>
      <c r="R30" s="603" t="s">
        <v>34</v>
      </c>
      <c r="S30" s="611" t="s">
        <v>33</v>
      </c>
      <c r="T30" s="603" t="s">
        <v>34</v>
      </c>
      <c r="U30" s="611" t="s">
        <v>33</v>
      </c>
      <c r="V30" s="603" t="s">
        <v>34</v>
      </c>
      <c r="W30" s="611" t="s">
        <v>33</v>
      </c>
      <c r="X30" s="603" t="s">
        <v>34</v>
      </c>
      <c r="Y30" s="611" t="s">
        <v>33</v>
      </c>
      <c r="Z30" s="603" t="s">
        <v>34</v>
      </c>
      <c r="AA30" s="611" t="s">
        <v>33</v>
      </c>
      <c r="AB30" s="603" t="s">
        <v>34</v>
      </c>
      <c r="AC30" s="611" t="s">
        <v>33</v>
      </c>
      <c r="AD30" s="603" t="s">
        <v>34</v>
      </c>
      <c r="AE30" s="611" t="s">
        <v>33</v>
      </c>
      <c r="AF30" s="603" t="s">
        <v>34</v>
      </c>
      <c r="AG30" s="611" t="s">
        <v>33</v>
      </c>
      <c r="AH30" s="603" t="s">
        <v>34</v>
      </c>
      <c r="AI30" s="611" t="s">
        <v>33</v>
      </c>
      <c r="AJ30" s="603" t="s">
        <v>34</v>
      </c>
      <c r="AK30" s="611" t="s">
        <v>33</v>
      </c>
      <c r="AL30" s="603" t="s">
        <v>34</v>
      </c>
      <c r="AM30" s="611" t="s">
        <v>33</v>
      </c>
      <c r="AN30" s="603" t="s">
        <v>34</v>
      </c>
      <c r="AO30" s="611" t="s">
        <v>33</v>
      </c>
      <c r="AP30" s="642" t="s">
        <v>34</v>
      </c>
      <c r="AQ30" s="1583"/>
      <c r="AR30" s="1570"/>
      <c r="AS30" s="1572"/>
      <c r="AT30" s="1545"/>
      <c r="AU30" s="1545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577" t="s">
        <v>52</v>
      </c>
      <c r="B31" s="1578"/>
      <c r="C31" s="1579"/>
      <c r="D31" s="114">
        <f t="shared" ref="D31:D56" si="7">SUM(E31:AP31)</f>
        <v>0</v>
      </c>
      <c r="E31" s="659"/>
      <c r="F31" s="660"/>
      <c r="G31" s="659"/>
      <c r="H31" s="661"/>
      <c r="I31" s="659"/>
      <c r="J31" s="661"/>
      <c r="K31" s="659"/>
      <c r="L31" s="660"/>
      <c r="M31" s="662"/>
      <c r="N31" s="661"/>
      <c r="O31" s="662"/>
      <c r="P31" s="661"/>
      <c r="Q31" s="662"/>
      <c r="R31" s="661"/>
      <c r="S31" s="662"/>
      <c r="T31" s="661"/>
      <c r="U31" s="662"/>
      <c r="V31" s="661"/>
      <c r="W31" s="662"/>
      <c r="X31" s="661"/>
      <c r="Y31" s="662"/>
      <c r="Z31" s="661"/>
      <c r="AA31" s="662"/>
      <c r="AB31" s="661"/>
      <c r="AC31" s="662"/>
      <c r="AD31" s="661"/>
      <c r="AE31" s="662"/>
      <c r="AF31" s="661"/>
      <c r="AG31" s="662"/>
      <c r="AH31" s="661"/>
      <c r="AI31" s="662"/>
      <c r="AJ31" s="661"/>
      <c r="AK31" s="662"/>
      <c r="AL31" s="661"/>
      <c r="AM31" s="662"/>
      <c r="AN31" s="661"/>
      <c r="AO31" s="662"/>
      <c r="AP31" s="663"/>
      <c r="AQ31" s="664"/>
      <c r="AR31" s="662"/>
      <c r="AS31" s="661"/>
      <c r="AT31" s="661"/>
      <c r="AU31" s="661"/>
      <c r="AV31" s="530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581" t="s">
        <v>54</v>
      </c>
      <c r="C32" s="1582"/>
      <c r="D32" s="665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530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546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530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546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530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546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530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546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530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546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530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546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530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546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530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546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530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546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530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546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530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546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530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546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530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580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530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580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530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580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530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580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530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580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530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580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530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580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530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580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530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576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530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576"/>
      <c r="B54" s="1573" t="s">
        <v>76</v>
      </c>
      <c r="C54" s="1498"/>
      <c r="D54" s="144">
        <f t="shared" si="7"/>
        <v>0</v>
      </c>
      <c r="E54" s="666"/>
      <c r="F54" s="667"/>
      <c r="G54" s="666"/>
      <c r="H54" s="147"/>
      <c r="I54" s="666"/>
      <c r="J54" s="147"/>
      <c r="K54" s="666"/>
      <c r="L54" s="667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668"/>
      <c r="AR54" s="481"/>
      <c r="AS54" s="147"/>
      <c r="AT54" s="147"/>
      <c r="AU54" s="147"/>
      <c r="AV54" s="530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574" t="s">
        <v>77</v>
      </c>
      <c r="B55" s="1575"/>
      <c r="C55" s="1576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530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530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553" t="s">
        <v>7</v>
      </c>
      <c r="D58" s="1555"/>
      <c r="E58" s="1555"/>
      <c r="F58" s="1555"/>
      <c r="G58" s="1564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546"/>
      <c r="B59" s="1557"/>
      <c r="C59" s="1568" t="s">
        <v>27</v>
      </c>
      <c r="D59" s="1491" t="s">
        <v>28</v>
      </c>
      <c r="E59" s="1571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47"/>
      <c r="B60" s="1545"/>
      <c r="C60" s="1569"/>
      <c r="D60" s="1570"/>
      <c r="E60" s="1572"/>
      <c r="F60" s="1545"/>
      <c r="G60" s="1545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669" t="s">
        <v>5</v>
      </c>
      <c r="B66" s="620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638" t="s">
        <v>80</v>
      </c>
      <c r="B68" s="604" t="s">
        <v>81</v>
      </c>
      <c r="C68" s="604" t="s">
        <v>27</v>
      </c>
      <c r="D68" s="604" t="s">
        <v>88</v>
      </c>
      <c r="E68" s="604" t="s">
        <v>29</v>
      </c>
      <c r="F68" s="604" t="s">
        <v>31</v>
      </c>
      <c r="G68" s="604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669" t="s">
        <v>5</v>
      </c>
      <c r="B73" s="670">
        <f t="shared" ref="B73:G73" si="12">SUM(B69:B72)</f>
        <v>0</v>
      </c>
      <c r="C73" s="670">
        <f t="shared" si="12"/>
        <v>0</v>
      </c>
      <c r="D73" s="670">
        <f t="shared" si="12"/>
        <v>0</v>
      </c>
      <c r="E73" s="670">
        <f t="shared" si="12"/>
        <v>0</v>
      </c>
      <c r="F73" s="670">
        <f t="shared" si="12"/>
        <v>0</v>
      </c>
      <c r="G73" s="670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638" t="s">
        <v>80</v>
      </c>
      <c r="B75" s="604" t="s">
        <v>81</v>
      </c>
      <c r="C75" s="604" t="s">
        <v>27</v>
      </c>
      <c r="D75" s="604" t="s">
        <v>88</v>
      </c>
      <c r="E75" s="604" t="s">
        <v>29</v>
      </c>
      <c r="F75" s="604" t="s">
        <v>31</v>
      </c>
      <c r="G75" s="604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669" t="s">
        <v>5</v>
      </c>
      <c r="B80" s="670">
        <f t="shared" ref="B80:G80" si="13">SUM(B76:B79)</f>
        <v>0</v>
      </c>
      <c r="C80" s="670">
        <f t="shared" si="13"/>
        <v>0</v>
      </c>
      <c r="D80" s="670">
        <f t="shared" si="13"/>
        <v>0</v>
      </c>
      <c r="E80" s="670">
        <f t="shared" si="13"/>
        <v>0</v>
      </c>
      <c r="F80" s="670">
        <f t="shared" si="13"/>
        <v>0</v>
      </c>
      <c r="G80" s="670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616" t="s">
        <v>91</v>
      </c>
      <c r="B82" s="601" t="s">
        <v>92</v>
      </c>
      <c r="C82" s="618" t="s">
        <v>93</v>
      </c>
      <c r="D82" s="618" t="s">
        <v>94</v>
      </c>
      <c r="E82" s="618" t="s">
        <v>30</v>
      </c>
      <c r="F82" s="617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671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545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672" t="s">
        <v>5</v>
      </c>
      <c r="B109" s="673">
        <f>SUM(B83:B108)</f>
        <v>0</v>
      </c>
      <c r="C109" s="674">
        <f>SUM(C83:C108)</f>
        <v>0</v>
      </c>
      <c r="D109" s="674">
        <f>SUM(D83:D108)</f>
        <v>0</v>
      </c>
      <c r="E109" s="674">
        <f>SUM(E83:E108)</f>
        <v>0</v>
      </c>
      <c r="F109" s="675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676" t="s">
        <v>80</v>
      </c>
      <c r="B111" s="601" t="s">
        <v>92</v>
      </c>
      <c r="C111" s="618" t="s">
        <v>93</v>
      </c>
      <c r="D111" s="618" t="s">
        <v>94</v>
      </c>
      <c r="E111" s="618" t="s">
        <v>30</v>
      </c>
      <c r="F111" s="617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677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669" t="s">
        <v>5</v>
      </c>
      <c r="B117" s="673">
        <f>SUM(B112:B116)</f>
        <v>0</v>
      </c>
      <c r="C117" s="674">
        <f>SUM(C112:C116)</f>
        <v>0</v>
      </c>
      <c r="D117" s="678">
        <f>SUM(D112:D116)</f>
        <v>0</v>
      </c>
      <c r="E117" s="674">
        <f>SUM(E112:E116)</f>
        <v>0</v>
      </c>
      <c r="F117" s="675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676" t="s">
        <v>80</v>
      </c>
      <c r="B119" s="601" t="s">
        <v>92</v>
      </c>
      <c r="C119" s="618" t="s">
        <v>93</v>
      </c>
      <c r="D119" s="618" t="s">
        <v>94</v>
      </c>
      <c r="E119" s="618" t="s">
        <v>30</v>
      </c>
      <c r="F119" s="617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677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669" t="s">
        <v>5</v>
      </c>
      <c r="B125" s="673">
        <f>SUM(B120:B124)</f>
        <v>0</v>
      </c>
      <c r="C125" s="674">
        <f>SUM(C120:C124)</f>
        <v>0</v>
      </c>
      <c r="D125" s="674">
        <f>SUM(D120:D124)</f>
        <v>0</v>
      </c>
      <c r="E125" s="674">
        <f>SUM(E120:E124)</f>
        <v>0</v>
      </c>
      <c r="F125" s="675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553" t="s">
        <v>7</v>
      </c>
      <c r="D127" s="1555"/>
      <c r="E127" s="1555"/>
      <c r="F127" s="1555"/>
      <c r="G127" s="1564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65"/>
      <c r="B128" s="1560"/>
      <c r="C128" s="611" t="s">
        <v>27</v>
      </c>
      <c r="D128" s="639" t="s">
        <v>28</v>
      </c>
      <c r="E128" s="603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679" t="s">
        <v>126</v>
      </c>
      <c r="B129" s="680">
        <f>SUM(C129:G129)</f>
        <v>0</v>
      </c>
      <c r="C129" s="607"/>
      <c r="D129" s="681"/>
      <c r="E129" s="682"/>
      <c r="F129" s="682"/>
      <c r="G129" s="682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683">
        <f>SUM(C130:G130)</f>
        <v>0</v>
      </c>
      <c r="C130" s="630"/>
      <c r="D130" s="596"/>
      <c r="E130" s="629"/>
      <c r="F130" s="629"/>
      <c r="G130" s="629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684" customFormat="1" ht="32.1" customHeight="1" x14ac:dyDescent="0.2">
      <c r="A132" s="1481" t="s">
        <v>129</v>
      </c>
      <c r="B132" s="1476" t="s">
        <v>5</v>
      </c>
      <c r="C132" s="1553" t="s">
        <v>7</v>
      </c>
      <c r="D132" s="1555"/>
      <c r="E132" s="1555"/>
      <c r="F132" s="1555"/>
      <c r="G132" s="1564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685"/>
      <c r="CI132" s="685"/>
      <c r="CJ132" s="685"/>
      <c r="CK132" s="685"/>
      <c r="CL132" s="685"/>
      <c r="CM132" s="685"/>
      <c r="CN132" s="685"/>
      <c r="CO132" s="685"/>
      <c r="CP132" s="685"/>
      <c r="CQ132" s="685"/>
      <c r="CR132" s="685"/>
      <c r="CS132" s="685"/>
      <c r="CT132" s="685"/>
      <c r="CU132" s="686"/>
      <c r="CV132" s="686"/>
      <c r="CW132" s="686"/>
      <c r="CX132" s="686"/>
      <c r="CY132" s="686"/>
      <c r="CZ132" s="686"/>
    </row>
    <row r="133" spans="1:104" ht="37.5" customHeight="1" x14ac:dyDescent="0.2">
      <c r="A133" s="1566"/>
      <c r="B133" s="1567"/>
      <c r="C133" s="611" t="s">
        <v>27</v>
      </c>
      <c r="D133" s="650" t="s">
        <v>28</v>
      </c>
      <c r="E133" s="650" t="s">
        <v>29</v>
      </c>
      <c r="F133" s="687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688" t="s">
        <v>130</v>
      </c>
      <c r="B134" s="680">
        <f>SUM(C134:G134)</f>
        <v>0</v>
      </c>
      <c r="C134" s="607"/>
      <c r="D134" s="681"/>
      <c r="E134" s="681"/>
      <c r="F134" s="681"/>
      <c r="G134" s="609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89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595">
        <f>SUM(C135:G135)</f>
        <v>0</v>
      </c>
      <c r="C135" s="630"/>
      <c r="D135" s="596"/>
      <c r="E135" s="596"/>
      <c r="F135" s="596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28" t="s">
        <v>132</v>
      </c>
      <c r="D136" s="235"/>
      <c r="E136" s="597"/>
      <c r="F136" s="598"/>
      <c r="G136" s="599"/>
      <c r="H136" s="600"/>
      <c r="I136" s="553"/>
      <c r="J136" s="553"/>
      <c r="K136" s="553"/>
      <c r="L136" s="55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549" t="s">
        <v>134</v>
      </c>
      <c r="D137" s="1561"/>
      <c r="E137" s="1550"/>
      <c r="F137" s="1556" t="s">
        <v>135</v>
      </c>
      <c r="G137" s="1562" t="s">
        <v>136</v>
      </c>
      <c r="H137" s="1563" t="s">
        <v>7</v>
      </c>
      <c r="I137" s="1555"/>
      <c r="J137" s="1555"/>
      <c r="K137" s="1555"/>
      <c r="L137" s="1564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547"/>
      <c r="B138" s="1545"/>
      <c r="C138" s="601" t="s">
        <v>137</v>
      </c>
      <c r="D138" s="602" t="s">
        <v>138</v>
      </c>
      <c r="E138" s="603" t="s">
        <v>139</v>
      </c>
      <c r="F138" s="1556"/>
      <c r="G138" s="1562"/>
      <c r="H138" s="603" t="s">
        <v>27</v>
      </c>
      <c r="I138" s="604" t="s">
        <v>28</v>
      </c>
      <c r="J138" s="604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605" t="s">
        <v>53</v>
      </c>
      <c r="B139" s="606">
        <f>SUM(C139:G139)</f>
        <v>0</v>
      </c>
      <c r="C139" s="607"/>
      <c r="D139" s="608"/>
      <c r="E139" s="609"/>
      <c r="F139" s="608"/>
      <c r="G139" s="610"/>
      <c r="H139" s="609"/>
      <c r="I139" s="608"/>
      <c r="J139" s="608"/>
      <c r="K139" s="608"/>
      <c r="L139" s="608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549" t="s">
        <v>143</v>
      </c>
      <c r="D143" s="1550"/>
      <c r="E143" s="1561" t="s">
        <v>144</v>
      </c>
      <c r="F143" s="1550"/>
      <c r="G143" s="1561" t="s">
        <v>145</v>
      </c>
      <c r="H143" s="1550"/>
      <c r="I143" s="1549" t="s">
        <v>146</v>
      </c>
      <c r="J143" s="1550"/>
      <c r="K143" s="1556" t="s">
        <v>31</v>
      </c>
      <c r="L143" s="1556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547"/>
      <c r="B144" s="1545"/>
      <c r="C144" s="611" t="s">
        <v>147</v>
      </c>
      <c r="D144" s="603" t="s">
        <v>148</v>
      </c>
      <c r="E144" s="611" t="s">
        <v>147</v>
      </c>
      <c r="F144" s="566" t="s">
        <v>148</v>
      </c>
      <c r="G144" s="611" t="s">
        <v>147</v>
      </c>
      <c r="H144" s="603" t="s">
        <v>148</v>
      </c>
      <c r="I144" s="611" t="s">
        <v>147</v>
      </c>
      <c r="J144" s="603" t="s">
        <v>148</v>
      </c>
      <c r="K144" s="603" t="s">
        <v>149</v>
      </c>
      <c r="L144" s="603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605" t="s">
        <v>151</v>
      </c>
      <c r="C145" s="607"/>
      <c r="D145" s="609"/>
      <c r="E145" s="607"/>
      <c r="F145" s="609"/>
      <c r="G145" s="607"/>
      <c r="H145" s="609"/>
      <c r="I145" s="607"/>
      <c r="J145" s="609"/>
      <c r="K145" s="609"/>
      <c r="L145" s="609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557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557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545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556" t="s">
        <v>155</v>
      </c>
      <c r="B149" s="605" t="s">
        <v>156</v>
      </c>
      <c r="C149" s="607"/>
      <c r="D149" s="609"/>
      <c r="E149" s="607"/>
      <c r="F149" s="609"/>
      <c r="G149" s="607"/>
      <c r="H149" s="609"/>
      <c r="I149" s="607"/>
      <c r="J149" s="609"/>
      <c r="K149" s="609"/>
      <c r="L149" s="609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558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558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558"/>
      <c r="B152" s="544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558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605" t="s">
        <v>161</v>
      </c>
      <c r="C154" s="607"/>
      <c r="D154" s="609"/>
      <c r="E154" s="607"/>
      <c r="F154" s="609"/>
      <c r="G154" s="607"/>
      <c r="H154" s="609"/>
      <c r="I154" s="607"/>
      <c r="J154" s="609"/>
      <c r="K154" s="609"/>
      <c r="L154" s="609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557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557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557"/>
      <c r="B157" s="544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557"/>
      <c r="B158" s="544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545"/>
      <c r="B159" s="249" t="s">
        <v>159</v>
      </c>
      <c r="C159" s="545"/>
      <c r="D159" s="70"/>
      <c r="E159" s="545"/>
      <c r="F159" s="70"/>
      <c r="G159" s="545"/>
      <c r="H159" s="70"/>
      <c r="I159" s="545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612" t="s">
        <v>163</v>
      </c>
      <c r="B160" s="613" t="s">
        <v>153</v>
      </c>
      <c r="C160" s="614"/>
      <c r="D160" s="615"/>
      <c r="E160" s="614"/>
      <c r="F160" s="615"/>
      <c r="G160" s="614"/>
      <c r="H160" s="615"/>
      <c r="I160" s="614"/>
      <c r="J160" s="615"/>
      <c r="K160" s="615"/>
      <c r="L160" s="615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28" t="s">
        <v>165</v>
      </c>
      <c r="B162" s="256"/>
      <c r="C162" s="8"/>
      <c r="D162" s="257"/>
      <c r="E162" s="492"/>
      <c r="F162" s="257"/>
      <c r="G162" s="492"/>
      <c r="H162" s="492"/>
      <c r="I162" s="257"/>
      <c r="J162" s="493"/>
      <c r="K162" s="493"/>
      <c r="L162" s="493"/>
      <c r="M162" s="493"/>
      <c r="N162" s="493"/>
      <c r="O162" s="494"/>
      <c r="P162" s="494"/>
      <c r="Q162" s="494"/>
      <c r="R162" s="495"/>
      <c r="S162" s="11"/>
      <c r="T162" s="494"/>
      <c r="U162" s="494"/>
      <c r="V162" s="495"/>
      <c r="W162" s="495"/>
      <c r="X162" s="11"/>
      <c r="Y162" s="494"/>
      <c r="Z162" s="495"/>
      <c r="AA162" s="495"/>
      <c r="AB162" s="11"/>
      <c r="AC162" s="494"/>
      <c r="AD162" s="494"/>
      <c r="AE162" s="494"/>
      <c r="AF162" s="494"/>
      <c r="AG162" s="495"/>
      <c r="AH162" s="262"/>
      <c r="AI162" s="11"/>
      <c r="AJ162" s="495"/>
      <c r="AK162" s="495"/>
      <c r="AL162" s="495"/>
      <c r="AM162" s="495"/>
      <c r="AN162" s="495"/>
      <c r="AO162" s="262"/>
      <c r="AP162" s="11"/>
      <c r="AQ162" s="495"/>
      <c r="AR162" s="495"/>
      <c r="AS162" s="495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553" t="s">
        <v>166</v>
      </c>
      <c r="F163" s="1555"/>
      <c r="G163" s="1555"/>
      <c r="H163" s="1555"/>
      <c r="I163" s="1555"/>
      <c r="J163" s="1555"/>
      <c r="K163" s="1555"/>
      <c r="L163" s="1555"/>
      <c r="M163" s="1555"/>
      <c r="N163" s="1555"/>
      <c r="O163" s="1555"/>
      <c r="P163" s="1555"/>
      <c r="Q163" s="1555"/>
      <c r="R163" s="1555"/>
      <c r="S163" s="1555"/>
      <c r="T163" s="1555"/>
      <c r="U163" s="1555"/>
      <c r="V163" s="1555"/>
      <c r="W163" s="1555"/>
      <c r="X163" s="1555"/>
      <c r="Y163" s="1555"/>
      <c r="Z163" s="1555"/>
      <c r="AA163" s="1555"/>
      <c r="AB163" s="1555"/>
      <c r="AC163" s="1555"/>
      <c r="AD163" s="1555"/>
      <c r="AE163" s="1555"/>
      <c r="AF163" s="1555"/>
      <c r="AG163" s="1555"/>
      <c r="AH163" s="1555"/>
      <c r="AI163" s="1555"/>
      <c r="AJ163" s="1555"/>
      <c r="AK163" s="1555"/>
      <c r="AL163" s="1555"/>
      <c r="AM163" s="1555"/>
      <c r="AN163" s="1555"/>
      <c r="AO163" s="1555"/>
      <c r="AP163" s="1554"/>
      <c r="AQ163" s="1551" t="s">
        <v>167</v>
      </c>
      <c r="AR163" s="1551"/>
      <c r="AS163" s="155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559"/>
      <c r="B164" s="1548"/>
      <c r="C164" s="1466"/>
      <c r="D164" s="1452"/>
      <c r="E164" s="1549" t="s">
        <v>8</v>
      </c>
      <c r="F164" s="1550"/>
      <c r="G164" s="1549" t="s">
        <v>9</v>
      </c>
      <c r="H164" s="1550"/>
      <c r="I164" s="1549" t="s">
        <v>10</v>
      </c>
      <c r="J164" s="1550"/>
      <c r="K164" s="1549" t="s">
        <v>11</v>
      </c>
      <c r="L164" s="1550"/>
      <c r="M164" s="1549" t="s">
        <v>12</v>
      </c>
      <c r="N164" s="1550"/>
      <c r="O164" s="1549" t="s">
        <v>13</v>
      </c>
      <c r="P164" s="1550"/>
      <c r="Q164" s="1549" t="s">
        <v>14</v>
      </c>
      <c r="R164" s="1550"/>
      <c r="S164" s="1549" t="s">
        <v>15</v>
      </c>
      <c r="T164" s="1550"/>
      <c r="U164" s="1549" t="s">
        <v>16</v>
      </c>
      <c r="V164" s="1550"/>
      <c r="W164" s="1549" t="s">
        <v>17</v>
      </c>
      <c r="X164" s="1550"/>
      <c r="Y164" s="1549" t="s">
        <v>18</v>
      </c>
      <c r="Z164" s="1550"/>
      <c r="AA164" s="1549" t="s">
        <v>19</v>
      </c>
      <c r="AB164" s="1550"/>
      <c r="AC164" s="1549" t="s">
        <v>20</v>
      </c>
      <c r="AD164" s="1550"/>
      <c r="AE164" s="1549" t="s">
        <v>21</v>
      </c>
      <c r="AF164" s="1550"/>
      <c r="AG164" s="1549" t="s">
        <v>22</v>
      </c>
      <c r="AH164" s="1550"/>
      <c r="AI164" s="1549" t="s">
        <v>23</v>
      </c>
      <c r="AJ164" s="1550"/>
      <c r="AK164" s="1549" t="s">
        <v>24</v>
      </c>
      <c r="AL164" s="1550"/>
      <c r="AM164" s="1549" t="s">
        <v>25</v>
      </c>
      <c r="AN164" s="1550"/>
      <c r="AO164" s="1553" t="s">
        <v>26</v>
      </c>
      <c r="AP164" s="1554"/>
      <c r="AQ164" s="1471" t="s">
        <v>168</v>
      </c>
      <c r="AR164" s="1553" t="s">
        <v>169</v>
      </c>
      <c r="AS164" s="1555"/>
      <c r="AT164" s="690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560"/>
      <c r="B165" s="601" t="s">
        <v>32</v>
      </c>
      <c r="C165" s="618" t="s">
        <v>33</v>
      </c>
      <c r="D165" s="568" t="s">
        <v>34</v>
      </c>
      <c r="E165" s="691" t="s">
        <v>33</v>
      </c>
      <c r="F165" s="566" t="s">
        <v>34</v>
      </c>
      <c r="G165" s="691" t="s">
        <v>33</v>
      </c>
      <c r="H165" s="566" t="s">
        <v>34</v>
      </c>
      <c r="I165" s="691" t="s">
        <v>33</v>
      </c>
      <c r="J165" s="566" t="s">
        <v>34</v>
      </c>
      <c r="K165" s="691" t="s">
        <v>33</v>
      </c>
      <c r="L165" s="566" t="s">
        <v>34</v>
      </c>
      <c r="M165" s="691" t="s">
        <v>33</v>
      </c>
      <c r="N165" s="566" t="s">
        <v>34</v>
      </c>
      <c r="O165" s="691" t="s">
        <v>33</v>
      </c>
      <c r="P165" s="566" t="s">
        <v>34</v>
      </c>
      <c r="Q165" s="691" t="s">
        <v>33</v>
      </c>
      <c r="R165" s="566" t="s">
        <v>34</v>
      </c>
      <c r="S165" s="691" t="s">
        <v>33</v>
      </c>
      <c r="T165" s="566" t="s">
        <v>34</v>
      </c>
      <c r="U165" s="691" t="s">
        <v>33</v>
      </c>
      <c r="V165" s="566" t="s">
        <v>34</v>
      </c>
      <c r="W165" s="691" t="s">
        <v>33</v>
      </c>
      <c r="X165" s="566" t="s">
        <v>34</v>
      </c>
      <c r="Y165" s="691" t="s">
        <v>33</v>
      </c>
      <c r="Z165" s="566" t="s">
        <v>34</v>
      </c>
      <c r="AA165" s="691" t="s">
        <v>33</v>
      </c>
      <c r="AB165" s="566" t="s">
        <v>34</v>
      </c>
      <c r="AC165" s="691" t="s">
        <v>33</v>
      </c>
      <c r="AD165" s="566" t="s">
        <v>34</v>
      </c>
      <c r="AE165" s="691" t="s">
        <v>33</v>
      </c>
      <c r="AF165" s="566" t="s">
        <v>34</v>
      </c>
      <c r="AG165" s="691" t="s">
        <v>33</v>
      </c>
      <c r="AH165" s="566" t="s">
        <v>34</v>
      </c>
      <c r="AI165" s="691" t="s">
        <v>33</v>
      </c>
      <c r="AJ165" s="566" t="s">
        <v>34</v>
      </c>
      <c r="AK165" s="691" t="s">
        <v>33</v>
      </c>
      <c r="AL165" s="566" t="s">
        <v>34</v>
      </c>
      <c r="AM165" s="691" t="s">
        <v>33</v>
      </c>
      <c r="AN165" s="566" t="s">
        <v>34</v>
      </c>
      <c r="AO165" s="691" t="s">
        <v>33</v>
      </c>
      <c r="AP165" s="266" t="s">
        <v>34</v>
      </c>
      <c r="AQ165" s="1472"/>
      <c r="AR165" s="604" t="s">
        <v>170</v>
      </c>
      <c r="AS165" s="603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619" t="s">
        <v>52</v>
      </c>
      <c r="B166" s="620">
        <f t="shared" ref="B166:B175" si="14">SUM(C166+D166)</f>
        <v>285</v>
      </c>
      <c r="C166" s="621">
        <f t="shared" ref="C166:C192" si="15">SUM(E166+G166+I166+K166+M166+O166+Q166+S166+U166+W166+Y166+AA166+AC166+AE166+AG166+AI166+AK166+AM166+AO166)</f>
        <v>141</v>
      </c>
      <c r="D166" s="622">
        <f t="shared" ref="D166:D192" si="16">SUM(F166+H166+J166+L166+N166+P166+R166+T166+V166+X166+Z166+AB166+AD166+AF166+AH166+AJ166+AL166+AN166+AP166)</f>
        <v>144</v>
      </c>
      <c r="E166" s="614">
        <v>0</v>
      </c>
      <c r="F166" s="615">
        <v>0</v>
      </c>
      <c r="G166" s="614">
        <v>0</v>
      </c>
      <c r="H166" s="623">
        <v>0</v>
      </c>
      <c r="I166" s="614">
        <v>1</v>
      </c>
      <c r="J166" s="623">
        <v>0</v>
      </c>
      <c r="K166" s="614">
        <v>2</v>
      </c>
      <c r="L166" s="623">
        <v>3</v>
      </c>
      <c r="M166" s="614">
        <v>1</v>
      </c>
      <c r="N166" s="623">
        <v>1</v>
      </c>
      <c r="O166" s="614">
        <v>1</v>
      </c>
      <c r="P166" s="623">
        <v>4</v>
      </c>
      <c r="Q166" s="614">
        <v>2</v>
      </c>
      <c r="R166" s="623">
        <v>4</v>
      </c>
      <c r="S166" s="614">
        <v>3</v>
      </c>
      <c r="T166" s="623">
        <v>9</v>
      </c>
      <c r="U166" s="614">
        <v>4</v>
      </c>
      <c r="V166" s="623">
        <v>6</v>
      </c>
      <c r="W166" s="614">
        <v>5</v>
      </c>
      <c r="X166" s="623">
        <v>10</v>
      </c>
      <c r="Y166" s="614">
        <v>8</v>
      </c>
      <c r="Z166" s="623">
        <v>6</v>
      </c>
      <c r="AA166" s="614">
        <v>8</v>
      </c>
      <c r="AB166" s="623">
        <v>7</v>
      </c>
      <c r="AC166" s="614">
        <v>12</v>
      </c>
      <c r="AD166" s="623">
        <v>2</v>
      </c>
      <c r="AE166" s="614">
        <v>10</v>
      </c>
      <c r="AF166" s="623">
        <v>9</v>
      </c>
      <c r="AG166" s="614">
        <v>6</v>
      </c>
      <c r="AH166" s="623">
        <v>6</v>
      </c>
      <c r="AI166" s="614">
        <v>12</v>
      </c>
      <c r="AJ166" s="623">
        <v>16</v>
      </c>
      <c r="AK166" s="614">
        <v>11</v>
      </c>
      <c r="AL166" s="623">
        <v>20</v>
      </c>
      <c r="AM166" s="614">
        <v>26</v>
      </c>
      <c r="AN166" s="623">
        <v>14</v>
      </c>
      <c r="AO166" s="624">
        <v>29</v>
      </c>
      <c r="AP166" s="625">
        <v>27</v>
      </c>
      <c r="AQ166" s="626">
        <v>160</v>
      </c>
      <c r="AR166" s="627">
        <v>26</v>
      </c>
      <c r="AS166" s="615">
        <v>99</v>
      </c>
      <c r="AT166" s="530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692">
        <f t="shared" si="14"/>
        <v>0</v>
      </c>
      <c r="C167" s="628">
        <f t="shared" si="15"/>
        <v>0</v>
      </c>
      <c r="D167" s="274">
        <f t="shared" si="16"/>
        <v>0</v>
      </c>
      <c r="E167" s="630"/>
      <c r="F167" s="110"/>
      <c r="G167" s="630"/>
      <c r="H167" s="629"/>
      <c r="I167" s="630"/>
      <c r="J167" s="629"/>
      <c r="K167" s="630"/>
      <c r="L167" s="629"/>
      <c r="M167" s="630"/>
      <c r="N167" s="629"/>
      <c r="O167" s="630"/>
      <c r="P167" s="629"/>
      <c r="Q167" s="630"/>
      <c r="R167" s="629"/>
      <c r="S167" s="630"/>
      <c r="T167" s="629"/>
      <c r="U167" s="630"/>
      <c r="V167" s="629"/>
      <c r="W167" s="630"/>
      <c r="X167" s="629"/>
      <c r="Y167" s="630"/>
      <c r="Z167" s="629"/>
      <c r="AA167" s="630"/>
      <c r="AB167" s="629"/>
      <c r="AC167" s="630"/>
      <c r="AD167" s="629"/>
      <c r="AE167" s="630"/>
      <c r="AF167" s="629"/>
      <c r="AG167" s="630"/>
      <c r="AH167" s="629"/>
      <c r="AI167" s="630"/>
      <c r="AJ167" s="629"/>
      <c r="AK167" s="630"/>
      <c r="AL167" s="629"/>
      <c r="AM167" s="630"/>
      <c r="AN167" s="629"/>
      <c r="AO167" s="479"/>
      <c r="AP167" s="631"/>
      <c r="AQ167" s="275"/>
      <c r="AR167" s="693"/>
      <c r="AS167" s="110"/>
      <c r="AT167" s="530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0</v>
      </c>
      <c r="C168" s="278">
        <f t="shared" si="15"/>
        <v>0</v>
      </c>
      <c r="D168" s="279">
        <f t="shared" si="16"/>
        <v>0</v>
      </c>
      <c r="E168" s="36"/>
      <c r="F168" s="37"/>
      <c r="G168" s="36"/>
      <c r="H168" s="38"/>
      <c r="I168" s="36"/>
      <c r="J168" s="38"/>
      <c r="K168" s="36"/>
      <c r="L168" s="38"/>
      <c r="M168" s="36"/>
      <c r="N168" s="38"/>
      <c r="O168" s="36"/>
      <c r="P168" s="38"/>
      <c r="Q168" s="36"/>
      <c r="R168" s="38"/>
      <c r="S168" s="36"/>
      <c r="T168" s="38"/>
      <c r="U168" s="36"/>
      <c r="V168" s="38"/>
      <c r="W168" s="36"/>
      <c r="X168" s="38"/>
      <c r="Y168" s="36"/>
      <c r="Z168" s="38"/>
      <c r="AA168" s="36"/>
      <c r="AB168" s="38"/>
      <c r="AC168" s="36"/>
      <c r="AD168" s="38"/>
      <c r="AE168" s="36"/>
      <c r="AF168" s="38"/>
      <c r="AG168" s="36"/>
      <c r="AH168" s="38"/>
      <c r="AI168" s="36"/>
      <c r="AJ168" s="38"/>
      <c r="AK168" s="36"/>
      <c r="AL168" s="38"/>
      <c r="AM168" s="36"/>
      <c r="AN168" s="38"/>
      <c r="AO168" s="39"/>
      <c r="AP168" s="40"/>
      <c r="AQ168" s="280"/>
      <c r="AR168" s="177"/>
      <c r="AS168" s="37"/>
      <c r="AT168" s="530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/>
      <c r="F169" s="56"/>
      <c r="G169" s="50"/>
      <c r="H169" s="56"/>
      <c r="I169" s="50"/>
      <c r="J169" s="56"/>
      <c r="K169" s="50"/>
      <c r="L169" s="51"/>
      <c r="M169" s="50"/>
      <c r="N169" s="51"/>
      <c r="O169" s="50"/>
      <c r="P169" s="51"/>
      <c r="Q169" s="50"/>
      <c r="R169" s="51"/>
      <c r="S169" s="50"/>
      <c r="T169" s="51"/>
      <c r="U169" s="50"/>
      <c r="V169" s="51"/>
      <c r="W169" s="50"/>
      <c r="X169" s="51"/>
      <c r="Y169" s="50"/>
      <c r="Z169" s="51"/>
      <c r="AA169" s="50"/>
      <c r="AB169" s="56"/>
      <c r="AC169" s="50"/>
      <c r="AD169" s="56"/>
      <c r="AE169" s="50"/>
      <c r="AF169" s="51"/>
      <c r="AG169" s="50"/>
      <c r="AH169" s="51"/>
      <c r="AI169" s="50"/>
      <c r="AJ169" s="51"/>
      <c r="AK169" s="50"/>
      <c r="AL169" s="51"/>
      <c r="AM169" s="50"/>
      <c r="AN169" s="51"/>
      <c r="AO169" s="52"/>
      <c r="AP169" s="53"/>
      <c r="AQ169" s="285"/>
      <c r="AR169" s="98"/>
      <c r="AS169" s="56"/>
      <c r="AT169" s="530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32</v>
      </c>
      <c r="C170" s="283">
        <f t="shared" si="15"/>
        <v>21</v>
      </c>
      <c r="D170" s="284">
        <f t="shared" si="16"/>
        <v>11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4</v>
      </c>
      <c r="Y170" s="50">
        <v>1</v>
      </c>
      <c r="Z170" s="51">
        <v>0</v>
      </c>
      <c r="AA170" s="50">
        <v>0</v>
      </c>
      <c r="AB170" s="56">
        <v>0</v>
      </c>
      <c r="AC170" s="50">
        <v>2</v>
      </c>
      <c r="AD170" s="56">
        <v>0</v>
      </c>
      <c r="AE170" s="50">
        <v>0</v>
      </c>
      <c r="AF170" s="51">
        <v>0</v>
      </c>
      <c r="AG170" s="50">
        <v>2</v>
      </c>
      <c r="AH170" s="51">
        <v>2</v>
      </c>
      <c r="AI170" s="50">
        <v>1</v>
      </c>
      <c r="AJ170" s="51">
        <v>0</v>
      </c>
      <c r="AK170" s="50">
        <v>1</v>
      </c>
      <c r="AL170" s="51">
        <v>2</v>
      </c>
      <c r="AM170" s="50">
        <v>10</v>
      </c>
      <c r="AN170" s="51">
        <v>2</v>
      </c>
      <c r="AO170" s="52">
        <v>4</v>
      </c>
      <c r="AP170" s="53">
        <v>1</v>
      </c>
      <c r="AQ170" s="285">
        <v>19</v>
      </c>
      <c r="AR170" s="98">
        <v>0</v>
      </c>
      <c r="AS170" s="56">
        <v>13</v>
      </c>
      <c r="AT170" s="530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530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0</v>
      </c>
      <c r="C172" s="283">
        <f t="shared" si="15"/>
        <v>0</v>
      </c>
      <c r="D172" s="284">
        <f t="shared" si="16"/>
        <v>0</v>
      </c>
      <c r="E172" s="50"/>
      <c r="F172" s="56"/>
      <c r="G172" s="50"/>
      <c r="H172" s="56"/>
      <c r="I172" s="50"/>
      <c r="J172" s="56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51"/>
      <c r="W172" s="50"/>
      <c r="X172" s="51"/>
      <c r="Y172" s="50"/>
      <c r="Z172" s="51"/>
      <c r="AA172" s="50"/>
      <c r="AB172" s="56"/>
      <c r="AC172" s="50"/>
      <c r="AD172" s="56"/>
      <c r="AE172" s="50"/>
      <c r="AF172" s="51"/>
      <c r="AG172" s="50"/>
      <c r="AH172" s="51"/>
      <c r="AI172" s="50"/>
      <c r="AJ172" s="51"/>
      <c r="AK172" s="50"/>
      <c r="AL172" s="51"/>
      <c r="AM172" s="50"/>
      <c r="AN172" s="51"/>
      <c r="AO172" s="52"/>
      <c r="AP172" s="53"/>
      <c r="AQ172" s="285"/>
      <c r="AR172" s="98"/>
      <c r="AS172" s="56"/>
      <c r="AT172" s="530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5"/>
      <c r="AR173" s="98"/>
      <c r="AS173" s="56"/>
      <c r="AT173" s="530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530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530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530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530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62</v>
      </c>
      <c r="C178" s="283">
        <f t="shared" si="15"/>
        <v>24</v>
      </c>
      <c r="D178" s="284">
        <f t="shared" si="16"/>
        <v>38</v>
      </c>
      <c r="E178" s="50">
        <v>0</v>
      </c>
      <c r="F178" s="56">
        <v>0</v>
      </c>
      <c r="G178" s="50">
        <v>0</v>
      </c>
      <c r="H178" s="56">
        <v>0</v>
      </c>
      <c r="I178" s="50">
        <v>1</v>
      </c>
      <c r="J178" s="56">
        <v>0</v>
      </c>
      <c r="K178" s="50">
        <v>0</v>
      </c>
      <c r="L178" s="51">
        <v>3</v>
      </c>
      <c r="M178" s="50">
        <v>0</v>
      </c>
      <c r="N178" s="51">
        <v>1</v>
      </c>
      <c r="O178" s="50">
        <v>0</v>
      </c>
      <c r="P178" s="51">
        <v>1</v>
      </c>
      <c r="Q178" s="50">
        <v>1</v>
      </c>
      <c r="R178" s="51">
        <v>0</v>
      </c>
      <c r="S178" s="50">
        <v>1</v>
      </c>
      <c r="T178" s="51">
        <v>1</v>
      </c>
      <c r="U178" s="50">
        <v>0</v>
      </c>
      <c r="V178" s="51">
        <v>1</v>
      </c>
      <c r="W178" s="50">
        <v>0</v>
      </c>
      <c r="X178" s="51">
        <v>1</v>
      </c>
      <c r="Y178" s="50">
        <v>2</v>
      </c>
      <c r="Z178" s="51">
        <v>0</v>
      </c>
      <c r="AA178" s="50">
        <v>4</v>
      </c>
      <c r="AB178" s="56">
        <v>0</v>
      </c>
      <c r="AC178" s="50">
        <v>1</v>
      </c>
      <c r="AD178" s="56">
        <v>2</v>
      </c>
      <c r="AE178" s="50">
        <v>2</v>
      </c>
      <c r="AF178" s="51">
        <v>0</v>
      </c>
      <c r="AG178" s="50">
        <v>1</v>
      </c>
      <c r="AH178" s="51">
        <v>3</v>
      </c>
      <c r="AI178" s="50">
        <v>2</v>
      </c>
      <c r="AJ178" s="51">
        <v>3</v>
      </c>
      <c r="AK178" s="50">
        <v>5</v>
      </c>
      <c r="AL178" s="51">
        <v>6</v>
      </c>
      <c r="AM178" s="50">
        <v>2</v>
      </c>
      <c r="AN178" s="51">
        <v>7</v>
      </c>
      <c r="AO178" s="52">
        <v>2</v>
      </c>
      <c r="AP178" s="53">
        <v>9</v>
      </c>
      <c r="AQ178" s="285">
        <v>43</v>
      </c>
      <c r="AR178" s="98">
        <v>0</v>
      </c>
      <c r="AS178" s="56">
        <v>19</v>
      </c>
      <c r="AT178" s="530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0</v>
      </c>
      <c r="C179" s="283">
        <f t="shared" si="15"/>
        <v>0</v>
      </c>
      <c r="D179" s="284">
        <f t="shared" si="16"/>
        <v>0</v>
      </c>
      <c r="E179" s="50"/>
      <c r="F179" s="56"/>
      <c r="G179" s="50"/>
      <c r="H179" s="56"/>
      <c r="I179" s="50"/>
      <c r="J179" s="56"/>
      <c r="K179" s="50"/>
      <c r="L179" s="51"/>
      <c r="M179" s="50"/>
      <c r="N179" s="51"/>
      <c r="O179" s="50"/>
      <c r="P179" s="51"/>
      <c r="Q179" s="50"/>
      <c r="R179" s="51"/>
      <c r="S179" s="50"/>
      <c r="T179" s="51"/>
      <c r="U179" s="50"/>
      <c r="V179" s="51"/>
      <c r="W179" s="50"/>
      <c r="X179" s="51"/>
      <c r="Y179" s="50"/>
      <c r="Z179" s="51"/>
      <c r="AA179" s="50"/>
      <c r="AB179" s="56"/>
      <c r="AC179" s="50"/>
      <c r="AD179" s="56"/>
      <c r="AE179" s="50"/>
      <c r="AF179" s="51"/>
      <c r="AG179" s="50"/>
      <c r="AH179" s="51"/>
      <c r="AI179" s="50"/>
      <c r="AJ179" s="51"/>
      <c r="AK179" s="50"/>
      <c r="AL179" s="51"/>
      <c r="AM179" s="50"/>
      <c r="AN179" s="51"/>
      <c r="AO179" s="52"/>
      <c r="AP179" s="53"/>
      <c r="AQ179" s="285"/>
      <c r="AR179" s="98"/>
      <c r="AS179" s="56"/>
      <c r="AT179" s="530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1</v>
      </c>
      <c r="C180" s="283">
        <f t="shared" si="15"/>
        <v>1</v>
      </c>
      <c r="D180" s="284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1</v>
      </c>
      <c r="AN180" s="51">
        <v>0</v>
      </c>
      <c r="AO180" s="52">
        <v>0</v>
      </c>
      <c r="AP180" s="53">
        <v>0</v>
      </c>
      <c r="AQ180" s="285">
        <v>1</v>
      </c>
      <c r="AR180" s="98">
        <v>0</v>
      </c>
      <c r="AS180" s="56">
        <v>0</v>
      </c>
      <c r="AT180" s="530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11</v>
      </c>
      <c r="C181" s="283">
        <f t="shared" si="15"/>
        <v>10</v>
      </c>
      <c r="D181" s="284">
        <f t="shared" si="16"/>
        <v>1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4</v>
      </c>
      <c r="AD181" s="56">
        <v>0</v>
      </c>
      <c r="AE181" s="50">
        <v>0</v>
      </c>
      <c r="AF181" s="51">
        <v>0</v>
      </c>
      <c r="AG181" s="50">
        <v>0</v>
      </c>
      <c r="AH181" s="51">
        <v>1</v>
      </c>
      <c r="AI181" s="50">
        <v>0</v>
      </c>
      <c r="AJ181" s="51">
        <v>0</v>
      </c>
      <c r="AK181" s="50">
        <v>1</v>
      </c>
      <c r="AL181" s="51">
        <v>0</v>
      </c>
      <c r="AM181" s="50">
        <v>2</v>
      </c>
      <c r="AN181" s="51">
        <v>0</v>
      </c>
      <c r="AO181" s="52">
        <v>3</v>
      </c>
      <c r="AP181" s="53">
        <v>0</v>
      </c>
      <c r="AQ181" s="285">
        <v>7</v>
      </c>
      <c r="AR181" s="98">
        <v>3</v>
      </c>
      <c r="AS181" s="56">
        <v>1</v>
      </c>
      <c r="AT181" s="530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127</v>
      </c>
      <c r="C182" s="283">
        <f t="shared" si="15"/>
        <v>65</v>
      </c>
      <c r="D182" s="284">
        <f t="shared" si="16"/>
        <v>62</v>
      </c>
      <c r="E182" s="50">
        <v>0</v>
      </c>
      <c r="F182" s="56">
        <v>0</v>
      </c>
      <c r="G182" s="50">
        <v>0</v>
      </c>
      <c r="H182" s="56">
        <v>0</v>
      </c>
      <c r="I182" s="50">
        <v>0</v>
      </c>
      <c r="J182" s="56">
        <v>0</v>
      </c>
      <c r="K182" s="50">
        <v>1</v>
      </c>
      <c r="L182" s="51">
        <v>0</v>
      </c>
      <c r="M182" s="50">
        <v>0</v>
      </c>
      <c r="N182" s="51">
        <v>0</v>
      </c>
      <c r="O182" s="50">
        <v>1</v>
      </c>
      <c r="P182" s="51">
        <v>3</v>
      </c>
      <c r="Q182" s="50">
        <v>0</v>
      </c>
      <c r="R182" s="51">
        <v>3</v>
      </c>
      <c r="S182" s="50">
        <v>2</v>
      </c>
      <c r="T182" s="51">
        <v>7</v>
      </c>
      <c r="U182" s="50">
        <v>3</v>
      </c>
      <c r="V182" s="51">
        <v>4</v>
      </c>
      <c r="W182" s="50">
        <v>5</v>
      </c>
      <c r="X182" s="51">
        <v>2</v>
      </c>
      <c r="Y182" s="50">
        <v>4</v>
      </c>
      <c r="Z182" s="51">
        <v>5</v>
      </c>
      <c r="AA182" s="50">
        <v>2</v>
      </c>
      <c r="AB182" s="56">
        <v>4</v>
      </c>
      <c r="AC182" s="50">
        <v>5</v>
      </c>
      <c r="AD182" s="56">
        <v>0</v>
      </c>
      <c r="AE182" s="50">
        <v>6</v>
      </c>
      <c r="AF182" s="51">
        <v>3</v>
      </c>
      <c r="AG182" s="50">
        <v>2</v>
      </c>
      <c r="AH182" s="51">
        <v>0</v>
      </c>
      <c r="AI182" s="50">
        <v>5</v>
      </c>
      <c r="AJ182" s="51">
        <v>10</v>
      </c>
      <c r="AK182" s="50">
        <v>2</v>
      </c>
      <c r="AL182" s="51">
        <v>8</v>
      </c>
      <c r="AM182" s="50">
        <v>9</v>
      </c>
      <c r="AN182" s="51">
        <v>3</v>
      </c>
      <c r="AO182" s="52">
        <v>18</v>
      </c>
      <c r="AP182" s="53">
        <v>10</v>
      </c>
      <c r="AQ182" s="285">
        <v>69</v>
      </c>
      <c r="AR182" s="98">
        <v>15</v>
      </c>
      <c r="AS182" s="56">
        <v>43</v>
      </c>
      <c r="AT182" s="530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0</v>
      </c>
      <c r="C183" s="283">
        <f t="shared" si="15"/>
        <v>0</v>
      </c>
      <c r="D183" s="284">
        <f t="shared" si="16"/>
        <v>0</v>
      </c>
      <c r="E183" s="50"/>
      <c r="F183" s="56"/>
      <c r="G183" s="50"/>
      <c r="H183" s="56"/>
      <c r="I183" s="50"/>
      <c r="J183" s="56"/>
      <c r="K183" s="50"/>
      <c r="L183" s="51"/>
      <c r="M183" s="50"/>
      <c r="N183" s="51"/>
      <c r="O183" s="50"/>
      <c r="P183" s="51"/>
      <c r="Q183" s="50"/>
      <c r="R183" s="51"/>
      <c r="S183" s="50"/>
      <c r="T183" s="51"/>
      <c r="U183" s="50"/>
      <c r="V183" s="51"/>
      <c r="W183" s="50"/>
      <c r="X183" s="51"/>
      <c r="Y183" s="50"/>
      <c r="Z183" s="51"/>
      <c r="AA183" s="50"/>
      <c r="AB183" s="56"/>
      <c r="AC183" s="50"/>
      <c r="AD183" s="56"/>
      <c r="AE183" s="50"/>
      <c r="AF183" s="51"/>
      <c r="AG183" s="50"/>
      <c r="AH183" s="51"/>
      <c r="AI183" s="50"/>
      <c r="AJ183" s="51"/>
      <c r="AK183" s="50"/>
      <c r="AL183" s="51"/>
      <c r="AM183" s="50"/>
      <c r="AN183" s="51"/>
      <c r="AO183" s="52"/>
      <c r="AP183" s="53"/>
      <c r="AQ183" s="285"/>
      <c r="AR183" s="98"/>
      <c r="AS183" s="56"/>
      <c r="AT183" s="530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0</v>
      </c>
      <c r="C184" s="283">
        <f t="shared" si="15"/>
        <v>0</v>
      </c>
      <c r="D184" s="284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5"/>
      <c r="AR184" s="98"/>
      <c r="AS184" s="56"/>
      <c r="AT184" s="530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2</v>
      </c>
      <c r="C185" s="283">
        <f t="shared" si="15"/>
        <v>0</v>
      </c>
      <c r="D185" s="284">
        <f t="shared" si="16"/>
        <v>2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0</v>
      </c>
      <c r="AH185" s="51">
        <v>0</v>
      </c>
      <c r="AI185" s="50">
        <v>0</v>
      </c>
      <c r="AJ185" s="51">
        <v>1</v>
      </c>
      <c r="AK185" s="50">
        <v>0</v>
      </c>
      <c r="AL185" s="51">
        <v>0</v>
      </c>
      <c r="AM185" s="50">
        <v>0</v>
      </c>
      <c r="AN185" s="51">
        <v>0</v>
      </c>
      <c r="AO185" s="52">
        <v>0</v>
      </c>
      <c r="AP185" s="53">
        <v>1</v>
      </c>
      <c r="AQ185" s="285">
        <v>2</v>
      </c>
      <c r="AR185" s="98">
        <v>0</v>
      </c>
      <c r="AS185" s="56">
        <v>0</v>
      </c>
      <c r="AT185" s="530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530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530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11</v>
      </c>
      <c r="C188" s="287">
        <f t="shared" si="15"/>
        <v>2</v>
      </c>
      <c r="D188" s="287">
        <f t="shared" si="16"/>
        <v>9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1</v>
      </c>
      <c r="W188" s="50">
        <v>0</v>
      </c>
      <c r="X188" s="51">
        <v>0</v>
      </c>
      <c r="Y188" s="50">
        <v>0</v>
      </c>
      <c r="Z188" s="51">
        <v>1</v>
      </c>
      <c r="AA188" s="50">
        <v>0</v>
      </c>
      <c r="AB188" s="56">
        <v>2</v>
      </c>
      <c r="AC188" s="50">
        <v>0</v>
      </c>
      <c r="AD188" s="56">
        <v>0</v>
      </c>
      <c r="AE188" s="50">
        <v>0</v>
      </c>
      <c r="AF188" s="51">
        <v>2</v>
      </c>
      <c r="AG188" s="50">
        <v>0</v>
      </c>
      <c r="AH188" s="51">
        <v>0</v>
      </c>
      <c r="AI188" s="50">
        <v>1</v>
      </c>
      <c r="AJ188" s="51">
        <v>0</v>
      </c>
      <c r="AK188" s="50">
        <v>1</v>
      </c>
      <c r="AL188" s="51">
        <v>2</v>
      </c>
      <c r="AM188" s="50">
        <v>0</v>
      </c>
      <c r="AN188" s="51">
        <v>0</v>
      </c>
      <c r="AO188" s="52">
        <v>0</v>
      </c>
      <c r="AP188" s="53">
        <v>1</v>
      </c>
      <c r="AQ188" s="285">
        <v>2</v>
      </c>
      <c r="AR188" s="98">
        <v>0</v>
      </c>
      <c r="AS188" s="56">
        <v>9</v>
      </c>
      <c r="AT188" s="530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0</v>
      </c>
      <c r="C189" s="287">
        <f t="shared" si="15"/>
        <v>0</v>
      </c>
      <c r="D189" s="287">
        <f t="shared" si="16"/>
        <v>0</v>
      </c>
      <c r="E189" s="50"/>
      <c r="F189" s="56"/>
      <c r="G189" s="50"/>
      <c r="H189" s="56"/>
      <c r="I189" s="50"/>
      <c r="J189" s="56"/>
      <c r="K189" s="50"/>
      <c r="L189" s="51"/>
      <c r="M189" s="50"/>
      <c r="N189" s="51"/>
      <c r="O189" s="50"/>
      <c r="P189" s="51"/>
      <c r="Q189" s="50"/>
      <c r="R189" s="51"/>
      <c r="S189" s="50"/>
      <c r="T189" s="51"/>
      <c r="U189" s="50"/>
      <c r="V189" s="51"/>
      <c r="W189" s="50"/>
      <c r="X189" s="51"/>
      <c r="Y189" s="50"/>
      <c r="Z189" s="51"/>
      <c r="AA189" s="50"/>
      <c r="AB189" s="56"/>
      <c r="AC189" s="50"/>
      <c r="AD189" s="56"/>
      <c r="AE189" s="50"/>
      <c r="AF189" s="51"/>
      <c r="AG189" s="50"/>
      <c r="AH189" s="51"/>
      <c r="AI189" s="50"/>
      <c r="AJ189" s="51"/>
      <c r="AK189" s="50"/>
      <c r="AL189" s="51"/>
      <c r="AM189" s="50"/>
      <c r="AN189" s="51"/>
      <c r="AO189" s="52"/>
      <c r="AP189" s="53"/>
      <c r="AQ189" s="285"/>
      <c r="AR189" s="98"/>
      <c r="AS189" s="56"/>
      <c r="AT189" s="530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0</v>
      </c>
      <c r="C190" s="287">
        <f t="shared" si="15"/>
        <v>0</v>
      </c>
      <c r="D190" s="290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5"/>
      <c r="AR190" s="98"/>
      <c r="AS190" s="56"/>
      <c r="AT190" s="530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530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39</v>
      </c>
      <c r="C192" s="291">
        <f t="shared" si="15"/>
        <v>18</v>
      </c>
      <c r="D192" s="292">
        <f t="shared" si="16"/>
        <v>21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1</v>
      </c>
      <c r="L192" s="51">
        <v>0</v>
      </c>
      <c r="M192" s="50">
        <v>1</v>
      </c>
      <c r="N192" s="51">
        <v>0</v>
      </c>
      <c r="O192" s="50">
        <v>0</v>
      </c>
      <c r="P192" s="51">
        <v>0</v>
      </c>
      <c r="Q192" s="50">
        <v>1</v>
      </c>
      <c r="R192" s="51">
        <v>1</v>
      </c>
      <c r="S192" s="50">
        <v>0</v>
      </c>
      <c r="T192" s="51">
        <v>1</v>
      </c>
      <c r="U192" s="50">
        <v>1</v>
      </c>
      <c r="V192" s="51">
        <v>0</v>
      </c>
      <c r="W192" s="50">
        <v>0</v>
      </c>
      <c r="X192" s="51">
        <v>3</v>
      </c>
      <c r="Y192" s="50">
        <v>1</v>
      </c>
      <c r="Z192" s="51">
        <v>0</v>
      </c>
      <c r="AA192" s="50">
        <v>2</v>
      </c>
      <c r="AB192" s="56">
        <v>1</v>
      </c>
      <c r="AC192" s="50">
        <v>0</v>
      </c>
      <c r="AD192" s="56">
        <v>0</v>
      </c>
      <c r="AE192" s="50">
        <v>2</v>
      </c>
      <c r="AF192" s="51">
        <v>4</v>
      </c>
      <c r="AG192" s="50">
        <v>1</v>
      </c>
      <c r="AH192" s="51">
        <v>0</v>
      </c>
      <c r="AI192" s="50">
        <v>3</v>
      </c>
      <c r="AJ192" s="51">
        <v>2</v>
      </c>
      <c r="AK192" s="50">
        <v>1</v>
      </c>
      <c r="AL192" s="51">
        <v>2</v>
      </c>
      <c r="AM192" s="50">
        <v>2</v>
      </c>
      <c r="AN192" s="51">
        <v>2</v>
      </c>
      <c r="AO192" s="52">
        <v>2</v>
      </c>
      <c r="AP192" s="53">
        <v>5</v>
      </c>
      <c r="AQ192" s="285">
        <v>17</v>
      </c>
      <c r="AR192" s="98">
        <v>8</v>
      </c>
      <c r="AS192" s="56">
        <v>14</v>
      </c>
      <c r="AT192" s="530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694" t="s">
        <v>43</v>
      </c>
      <c r="B193" s="559">
        <f t="shared" ref="B193:AS193" si="21">SUM(B194:B198)</f>
        <v>252</v>
      </c>
      <c r="C193" s="560">
        <f t="shared" si="21"/>
        <v>116</v>
      </c>
      <c r="D193" s="517">
        <f t="shared" si="21"/>
        <v>136</v>
      </c>
      <c r="E193" s="505">
        <f>SUM(E194:E198)</f>
        <v>0</v>
      </c>
      <c r="F193" s="501">
        <f t="shared" si="21"/>
        <v>0</v>
      </c>
      <c r="G193" s="519">
        <f t="shared" si="21"/>
        <v>0</v>
      </c>
      <c r="H193" s="585">
        <f t="shared" si="21"/>
        <v>0</v>
      </c>
      <c r="I193" s="582">
        <f t="shared" si="21"/>
        <v>0</v>
      </c>
      <c r="J193" s="585">
        <f t="shared" si="21"/>
        <v>0</v>
      </c>
      <c r="K193" s="582">
        <f t="shared" si="21"/>
        <v>4</v>
      </c>
      <c r="L193" s="585">
        <f t="shared" si="21"/>
        <v>1</v>
      </c>
      <c r="M193" s="582">
        <f t="shared" si="21"/>
        <v>0</v>
      </c>
      <c r="N193" s="585">
        <f t="shared" si="21"/>
        <v>0</v>
      </c>
      <c r="O193" s="582">
        <f t="shared" si="21"/>
        <v>1</v>
      </c>
      <c r="P193" s="585">
        <f t="shared" si="21"/>
        <v>5</v>
      </c>
      <c r="Q193" s="582">
        <f t="shared" si="21"/>
        <v>1</v>
      </c>
      <c r="R193" s="585">
        <f t="shared" si="21"/>
        <v>4</v>
      </c>
      <c r="S193" s="582">
        <f t="shared" si="21"/>
        <v>5</v>
      </c>
      <c r="T193" s="585">
        <f t="shared" si="21"/>
        <v>10</v>
      </c>
      <c r="U193" s="582">
        <f t="shared" si="21"/>
        <v>3</v>
      </c>
      <c r="V193" s="585">
        <f t="shared" si="21"/>
        <v>6</v>
      </c>
      <c r="W193" s="582">
        <f t="shared" si="21"/>
        <v>6</v>
      </c>
      <c r="X193" s="585">
        <f t="shared" si="21"/>
        <v>15</v>
      </c>
      <c r="Y193" s="582">
        <f t="shared" si="21"/>
        <v>8</v>
      </c>
      <c r="Z193" s="585">
        <f t="shared" si="21"/>
        <v>7</v>
      </c>
      <c r="AA193" s="582">
        <f t="shared" si="21"/>
        <v>6</v>
      </c>
      <c r="AB193" s="585">
        <f t="shared" si="21"/>
        <v>7</v>
      </c>
      <c r="AC193" s="582">
        <f t="shared" si="21"/>
        <v>10</v>
      </c>
      <c r="AD193" s="585">
        <f t="shared" si="21"/>
        <v>5</v>
      </c>
      <c r="AE193" s="582">
        <f t="shared" si="21"/>
        <v>11</v>
      </c>
      <c r="AF193" s="585">
        <f t="shared" si="21"/>
        <v>10</v>
      </c>
      <c r="AG193" s="582">
        <f t="shared" si="21"/>
        <v>7</v>
      </c>
      <c r="AH193" s="585">
        <f t="shared" si="21"/>
        <v>6</v>
      </c>
      <c r="AI193" s="582">
        <f t="shared" si="21"/>
        <v>7</v>
      </c>
      <c r="AJ193" s="585">
        <f t="shared" si="21"/>
        <v>16</v>
      </c>
      <c r="AK193" s="582">
        <f t="shared" si="21"/>
        <v>4</v>
      </c>
      <c r="AL193" s="585">
        <f t="shared" si="21"/>
        <v>14</v>
      </c>
      <c r="AM193" s="582">
        <f t="shared" si="21"/>
        <v>18</v>
      </c>
      <c r="AN193" s="585">
        <f t="shared" si="21"/>
        <v>5</v>
      </c>
      <c r="AO193" s="505">
        <f t="shared" si="21"/>
        <v>25</v>
      </c>
      <c r="AP193" s="586">
        <f t="shared" si="21"/>
        <v>25</v>
      </c>
      <c r="AQ193" s="519">
        <f t="shared" si="21"/>
        <v>132</v>
      </c>
      <c r="AR193" s="695">
        <f t="shared" si="21"/>
        <v>14</v>
      </c>
      <c r="AS193" s="501">
        <f t="shared" si="21"/>
        <v>106</v>
      </c>
      <c r="AT193" s="530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564">
        <f>SUM(C194+D194)</f>
        <v>219</v>
      </c>
      <c r="C194" s="297">
        <f t="shared" ref="C194:D198" si="22">SUM(E194+G194+I194+K194+M194+O194+Q194+S194+U194+W194+Y194+AA194+AC194+AE194+AG194+AI194+AK194+AM194+AO194)</f>
        <v>100</v>
      </c>
      <c r="D194" s="292">
        <f t="shared" si="22"/>
        <v>119</v>
      </c>
      <c r="E194" s="545">
        <v>0</v>
      </c>
      <c r="F194" s="38">
        <v>0</v>
      </c>
      <c r="G194" s="545">
        <v>0</v>
      </c>
      <c r="H194" s="101">
        <v>0</v>
      </c>
      <c r="I194" s="545">
        <v>0</v>
      </c>
      <c r="J194" s="101">
        <v>0</v>
      </c>
      <c r="K194" s="545">
        <v>4</v>
      </c>
      <c r="L194" s="101">
        <v>1</v>
      </c>
      <c r="M194" s="545">
        <v>0</v>
      </c>
      <c r="N194" s="101">
        <v>0</v>
      </c>
      <c r="O194" s="545">
        <v>1</v>
      </c>
      <c r="P194" s="101">
        <v>5</v>
      </c>
      <c r="Q194" s="545">
        <v>1</v>
      </c>
      <c r="R194" s="101">
        <v>4</v>
      </c>
      <c r="S194" s="545">
        <v>5</v>
      </c>
      <c r="T194" s="101">
        <v>10</v>
      </c>
      <c r="U194" s="545">
        <v>3</v>
      </c>
      <c r="V194" s="101">
        <v>6</v>
      </c>
      <c r="W194" s="545">
        <v>6</v>
      </c>
      <c r="X194" s="101">
        <v>12</v>
      </c>
      <c r="Y194" s="545">
        <v>8</v>
      </c>
      <c r="Z194" s="101">
        <v>5</v>
      </c>
      <c r="AA194" s="545">
        <v>4</v>
      </c>
      <c r="AB194" s="101">
        <v>5</v>
      </c>
      <c r="AC194" s="545">
        <v>8</v>
      </c>
      <c r="AD194" s="101">
        <v>4</v>
      </c>
      <c r="AE194" s="545">
        <v>11</v>
      </c>
      <c r="AF194" s="101">
        <v>8</v>
      </c>
      <c r="AG194" s="545">
        <v>6</v>
      </c>
      <c r="AH194" s="101">
        <v>5</v>
      </c>
      <c r="AI194" s="545">
        <v>2</v>
      </c>
      <c r="AJ194" s="101">
        <v>16</v>
      </c>
      <c r="AK194" s="545">
        <v>4</v>
      </c>
      <c r="AL194" s="101">
        <v>13</v>
      </c>
      <c r="AM194" s="545">
        <v>15</v>
      </c>
      <c r="AN194" s="101">
        <v>5</v>
      </c>
      <c r="AO194" s="531">
        <v>22</v>
      </c>
      <c r="AP194" s="103">
        <v>20</v>
      </c>
      <c r="AQ194" s="70">
        <v>121</v>
      </c>
      <c r="AR194" s="101">
        <v>4</v>
      </c>
      <c r="AS194" s="101">
        <v>94</v>
      </c>
      <c r="AT194" s="530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0</v>
      </c>
      <c r="C195" s="283">
        <f t="shared" si="22"/>
        <v>0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8">
        <v>0</v>
      </c>
      <c r="AT195" s="530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21</v>
      </c>
      <c r="C196" s="283">
        <f t="shared" si="22"/>
        <v>12</v>
      </c>
      <c r="D196" s="284">
        <f t="shared" si="22"/>
        <v>9</v>
      </c>
      <c r="E196" s="50">
        <v>0</v>
      </c>
      <c r="F196" s="64">
        <v>0</v>
      </c>
      <c r="G196" s="62">
        <v>0</v>
      </c>
      <c r="H196" s="64">
        <v>0</v>
      </c>
      <c r="I196" s="545">
        <v>0</v>
      </c>
      <c r="J196" s="101">
        <v>0</v>
      </c>
      <c r="K196" s="545">
        <v>0</v>
      </c>
      <c r="L196" s="101">
        <v>0</v>
      </c>
      <c r="M196" s="545">
        <v>0</v>
      </c>
      <c r="N196" s="101">
        <v>0</v>
      </c>
      <c r="O196" s="545">
        <v>0</v>
      </c>
      <c r="P196" s="101">
        <v>0</v>
      </c>
      <c r="Q196" s="545">
        <v>0</v>
      </c>
      <c r="R196" s="101">
        <v>0</v>
      </c>
      <c r="S196" s="545">
        <v>0</v>
      </c>
      <c r="T196" s="101">
        <v>0</v>
      </c>
      <c r="U196" s="545">
        <v>0</v>
      </c>
      <c r="V196" s="101">
        <v>0</v>
      </c>
      <c r="W196" s="545">
        <v>0</v>
      </c>
      <c r="X196" s="101">
        <v>1</v>
      </c>
      <c r="Y196" s="545">
        <v>0</v>
      </c>
      <c r="Z196" s="101">
        <v>2</v>
      </c>
      <c r="AA196" s="545">
        <v>0</v>
      </c>
      <c r="AB196" s="101">
        <v>2</v>
      </c>
      <c r="AC196" s="545">
        <v>2</v>
      </c>
      <c r="AD196" s="101">
        <v>0</v>
      </c>
      <c r="AE196" s="545">
        <v>0</v>
      </c>
      <c r="AF196" s="101">
        <v>2</v>
      </c>
      <c r="AG196" s="545">
        <v>1</v>
      </c>
      <c r="AH196" s="101">
        <v>0</v>
      </c>
      <c r="AI196" s="545">
        <v>4</v>
      </c>
      <c r="AJ196" s="101">
        <v>0</v>
      </c>
      <c r="AK196" s="545">
        <v>0</v>
      </c>
      <c r="AL196" s="101">
        <v>1</v>
      </c>
      <c r="AM196" s="545">
        <v>2</v>
      </c>
      <c r="AN196" s="101">
        <v>0</v>
      </c>
      <c r="AO196" s="531">
        <v>3</v>
      </c>
      <c r="AP196" s="103">
        <v>1</v>
      </c>
      <c r="AQ196" s="70">
        <v>3</v>
      </c>
      <c r="AR196" s="101">
        <v>10</v>
      </c>
      <c r="AS196" s="101">
        <v>8</v>
      </c>
      <c r="AT196" s="530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545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0</v>
      </c>
      <c r="AT197" s="530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696" t="s">
        <v>66</v>
      </c>
      <c r="B198" s="637">
        <f>SUM(C198+D198)</f>
        <v>12</v>
      </c>
      <c r="C198" s="303">
        <f t="shared" si="22"/>
        <v>4</v>
      </c>
      <c r="D198" s="304">
        <f t="shared" si="22"/>
        <v>8</v>
      </c>
      <c r="E198" s="210">
        <v>0</v>
      </c>
      <c r="F198" s="629">
        <v>0</v>
      </c>
      <c r="G198" s="630">
        <v>0</v>
      </c>
      <c r="H198" s="629">
        <v>0</v>
      </c>
      <c r="I198" s="630">
        <v>0</v>
      </c>
      <c r="J198" s="629">
        <v>0</v>
      </c>
      <c r="K198" s="630">
        <v>0</v>
      </c>
      <c r="L198" s="629">
        <v>0</v>
      </c>
      <c r="M198" s="630">
        <v>0</v>
      </c>
      <c r="N198" s="629">
        <v>0</v>
      </c>
      <c r="O198" s="630">
        <v>0</v>
      </c>
      <c r="P198" s="629">
        <v>0</v>
      </c>
      <c r="Q198" s="630">
        <v>0</v>
      </c>
      <c r="R198" s="629">
        <v>0</v>
      </c>
      <c r="S198" s="630">
        <v>0</v>
      </c>
      <c r="T198" s="629">
        <v>0</v>
      </c>
      <c r="U198" s="630">
        <v>0</v>
      </c>
      <c r="V198" s="629">
        <v>0</v>
      </c>
      <c r="W198" s="630">
        <v>0</v>
      </c>
      <c r="X198" s="629">
        <v>2</v>
      </c>
      <c r="Y198" s="630">
        <v>0</v>
      </c>
      <c r="Z198" s="629">
        <v>0</v>
      </c>
      <c r="AA198" s="630">
        <v>2</v>
      </c>
      <c r="AB198" s="629">
        <v>0</v>
      </c>
      <c r="AC198" s="630">
        <v>0</v>
      </c>
      <c r="AD198" s="629">
        <v>1</v>
      </c>
      <c r="AE198" s="630">
        <v>0</v>
      </c>
      <c r="AF198" s="629">
        <v>0</v>
      </c>
      <c r="AG198" s="630">
        <v>0</v>
      </c>
      <c r="AH198" s="629">
        <v>1</v>
      </c>
      <c r="AI198" s="630">
        <v>1</v>
      </c>
      <c r="AJ198" s="629">
        <v>0</v>
      </c>
      <c r="AK198" s="630">
        <v>0</v>
      </c>
      <c r="AL198" s="629">
        <v>0</v>
      </c>
      <c r="AM198" s="630">
        <v>1</v>
      </c>
      <c r="AN198" s="629">
        <v>0</v>
      </c>
      <c r="AO198" s="479">
        <v>0</v>
      </c>
      <c r="AP198" s="631">
        <v>4</v>
      </c>
      <c r="AQ198" s="110">
        <v>8</v>
      </c>
      <c r="AR198" s="629">
        <v>0</v>
      </c>
      <c r="AS198" s="629">
        <v>4</v>
      </c>
      <c r="AT198" s="530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546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47"/>
      <c r="B202" s="589" t="s">
        <v>32</v>
      </c>
      <c r="C202" s="507" t="s">
        <v>33</v>
      </c>
      <c r="D202" s="574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564">
        <f t="shared" ref="B203:B208" si="23">SUM(C203+D203)</f>
        <v>258</v>
      </c>
      <c r="C203" s="50">
        <v>123</v>
      </c>
      <c r="D203" s="56">
        <v>135</v>
      </c>
      <c r="E203" s="530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25</v>
      </c>
      <c r="C204" s="50">
        <v>13</v>
      </c>
      <c r="D204" s="56">
        <v>12</v>
      </c>
      <c r="E204" s="530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10</v>
      </c>
      <c r="C205" s="50">
        <v>8</v>
      </c>
      <c r="D205" s="56">
        <v>2</v>
      </c>
      <c r="E205" s="530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530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530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530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695">
        <f>SUM(B203:B208)</f>
        <v>293</v>
      </c>
      <c r="C209" s="486">
        <f>SUM(C203:C208)</f>
        <v>144</v>
      </c>
      <c r="D209" s="640">
        <f>SUM(D203:D208)</f>
        <v>149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589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697">
        <v>656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35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14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693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516" t="s">
        <v>5</v>
      </c>
      <c r="B217" s="250">
        <f>SUM(B212:B216)</f>
        <v>705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589" t="s">
        <v>80</v>
      </c>
      <c r="B219" s="59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2389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122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54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516" t="s">
        <v>5</v>
      </c>
      <c r="B224" s="250">
        <f>SUM(B220:B223)</f>
        <v>2565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589" t="s">
        <v>196</v>
      </c>
      <c r="B226" s="59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573" t="s">
        <v>91</v>
      </c>
      <c r="B231" s="59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697">
        <v>2300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9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1553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0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0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0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34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2183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683">
        <f>SUM(B232:B265)</f>
        <v>6079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542" t="s">
        <v>166</v>
      </c>
      <c r="D269" s="1543"/>
      <c r="E269" s="1543"/>
      <c r="F269" s="1543"/>
      <c r="G269" s="1543"/>
      <c r="H269" s="1543"/>
      <c r="I269" s="1543"/>
      <c r="J269" s="1543"/>
      <c r="K269" s="1543"/>
      <c r="L269" s="1543"/>
      <c r="M269" s="1543"/>
      <c r="N269" s="1543"/>
      <c r="O269" s="1543"/>
      <c r="P269" s="1543"/>
      <c r="Q269" s="1543"/>
      <c r="R269" s="1543"/>
      <c r="S269" s="1543"/>
      <c r="T269" s="1543"/>
      <c r="U269" s="1544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45"/>
      <c r="B270" s="1541"/>
      <c r="C270" s="698" t="s">
        <v>8</v>
      </c>
      <c r="D270" s="699" t="s">
        <v>9</v>
      </c>
      <c r="E270" s="700" t="s">
        <v>10</v>
      </c>
      <c r="F270" s="700" t="s">
        <v>11</v>
      </c>
      <c r="G270" s="700" t="s">
        <v>12</v>
      </c>
      <c r="H270" s="699" t="s">
        <v>13</v>
      </c>
      <c r="I270" s="699" t="s">
        <v>14</v>
      </c>
      <c r="J270" s="699" t="s">
        <v>15</v>
      </c>
      <c r="K270" s="699" t="s">
        <v>16</v>
      </c>
      <c r="L270" s="699" t="s">
        <v>17</v>
      </c>
      <c r="M270" s="699" t="s">
        <v>18</v>
      </c>
      <c r="N270" s="699" t="s">
        <v>19</v>
      </c>
      <c r="O270" s="699" t="s">
        <v>20</v>
      </c>
      <c r="P270" s="699" t="s">
        <v>21</v>
      </c>
      <c r="Q270" s="699" t="s">
        <v>22</v>
      </c>
      <c r="R270" s="699" t="s">
        <v>23</v>
      </c>
      <c r="S270" s="699" t="s">
        <v>24</v>
      </c>
      <c r="T270" s="699" t="s">
        <v>25</v>
      </c>
      <c r="U270" s="520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701"/>
      <c r="C271" s="698"/>
      <c r="D271" s="699"/>
      <c r="E271" s="699"/>
      <c r="F271" s="699"/>
      <c r="G271" s="699"/>
      <c r="H271" s="699"/>
      <c r="I271" s="699"/>
      <c r="J271" s="699"/>
      <c r="K271" s="699"/>
      <c r="L271" s="699"/>
      <c r="M271" s="699"/>
      <c r="N271" s="699"/>
      <c r="O271" s="699"/>
      <c r="P271" s="699"/>
      <c r="Q271" s="699"/>
      <c r="R271" s="699"/>
      <c r="S271" s="699"/>
      <c r="T271" s="699"/>
      <c r="U271" s="521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702" t="s">
        <v>214</v>
      </c>
      <c r="B272" s="703">
        <f>SUM(C272:U272)</f>
        <v>7</v>
      </c>
      <c r="C272" s="561">
        <v>0</v>
      </c>
      <c r="D272" s="584">
        <v>0</v>
      </c>
      <c r="E272" s="584">
        <v>0</v>
      </c>
      <c r="F272" s="584">
        <v>0</v>
      </c>
      <c r="G272" s="584">
        <v>0</v>
      </c>
      <c r="H272" s="584">
        <v>0</v>
      </c>
      <c r="I272" s="584">
        <v>0</v>
      </c>
      <c r="J272" s="584">
        <v>0</v>
      </c>
      <c r="K272" s="584">
        <v>0</v>
      </c>
      <c r="L272" s="584">
        <v>0</v>
      </c>
      <c r="M272" s="584">
        <v>0</v>
      </c>
      <c r="N272" s="584">
        <v>0</v>
      </c>
      <c r="O272" s="584">
        <v>0</v>
      </c>
      <c r="P272" s="584">
        <v>0</v>
      </c>
      <c r="Q272" s="584">
        <v>0</v>
      </c>
      <c r="R272" s="584">
        <v>0</v>
      </c>
      <c r="S272" s="584">
        <v>2</v>
      </c>
      <c r="T272" s="584">
        <v>2</v>
      </c>
      <c r="U272" s="502">
        <v>3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542" t="s">
        <v>166</v>
      </c>
      <c r="D274" s="1543"/>
      <c r="E274" s="1543"/>
      <c r="F274" s="1543"/>
      <c r="G274" s="1543"/>
      <c r="H274" s="1543"/>
      <c r="I274" s="1543"/>
      <c r="J274" s="1543"/>
      <c r="K274" s="1543"/>
      <c r="L274" s="1543"/>
      <c r="M274" s="1543"/>
      <c r="N274" s="1543"/>
      <c r="O274" s="1543"/>
      <c r="P274" s="1543"/>
      <c r="Q274" s="1543"/>
      <c r="R274" s="1543"/>
      <c r="S274" s="1543"/>
      <c r="T274" s="1543"/>
      <c r="U274" s="1544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540"/>
      <c r="B275" s="1541"/>
      <c r="C275" s="698" t="s">
        <v>8</v>
      </c>
      <c r="D275" s="699" t="s">
        <v>9</v>
      </c>
      <c r="E275" s="700" t="s">
        <v>10</v>
      </c>
      <c r="F275" s="700" t="s">
        <v>11</v>
      </c>
      <c r="G275" s="700" t="s">
        <v>12</v>
      </c>
      <c r="H275" s="699" t="s">
        <v>13</v>
      </c>
      <c r="I275" s="699" t="s">
        <v>14</v>
      </c>
      <c r="J275" s="699" t="s">
        <v>15</v>
      </c>
      <c r="K275" s="699" t="s">
        <v>16</v>
      </c>
      <c r="L275" s="699" t="s">
        <v>17</v>
      </c>
      <c r="M275" s="699" t="s">
        <v>18</v>
      </c>
      <c r="N275" s="699" t="s">
        <v>19</v>
      </c>
      <c r="O275" s="699" t="s">
        <v>20</v>
      </c>
      <c r="P275" s="699" t="s">
        <v>21</v>
      </c>
      <c r="Q275" s="699" t="s">
        <v>22</v>
      </c>
      <c r="R275" s="699" t="s">
        <v>23</v>
      </c>
      <c r="S275" s="699" t="s">
        <v>24</v>
      </c>
      <c r="T275" s="699" t="s">
        <v>25</v>
      </c>
      <c r="U275" s="520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2</v>
      </c>
      <c r="C276" s="498">
        <v>0</v>
      </c>
      <c r="D276" s="499">
        <v>0</v>
      </c>
      <c r="E276" s="499">
        <v>0</v>
      </c>
      <c r="F276" s="499">
        <v>0</v>
      </c>
      <c r="G276" s="499">
        <v>0</v>
      </c>
      <c r="H276" s="499">
        <v>0</v>
      </c>
      <c r="I276" s="499">
        <v>0</v>
      </c>
      <c r="J276" s="499">
        <v>0</v>
      </c>
      <c r="K276" s="499">
        <v>0</v>
      </c>
      <c r="L276" s="499">
        <v>0</v>
      </c>
      <c r="M276" s="499">
        <v>0</v>
      </c>
      <c r="N276" s="499">
        <v>0</v>
      </c>
      <c r="O276" s="499">
        <v>0</v>
      </c>
      <c r="P276" s="499">
        <v>0</v>
      </c>
      <c r="Q276" s="499">
        <v>0</v>
      </c>
      <c r="R276" s="499">
        <v>0</v>
      </c>
      <c r="S276" s="499">
        <v>1</v>
      </c>
      <c r="T276" s="499">
        <v>0</v>
      </c>
      <c r="U276" s="704">
        <v>1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1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1</v>
      </c>
      <c r="T278" s="55">
        <v>0</v>
      </c>
      <c r="U278" s="56">
        <v>0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2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1</v>
      </c>
      <c r="T279" s="55">
        <v>0</v>
      </c>
      <c r="U279" s="56">
        <v>1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5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1</v>
      </c>
      <c r="T280" s="55">
        <v>2</v>
      </c>
      <c r="U280" s="56">
        <v>2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3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2</v>
      </c>
      <c r="U281" s="56">
        <v>1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542" t="s">
        <v>166</v>
      </c>
      <c r="D299" s="1543"/>
      <c r="E299" s="1543"/>
      <c r="F299" s="1543"/>
      <c r="G299" s="1543"/>
      <c r="H299" s="1543"/>
      <c r="I299" s="1543"/>
      <c r="J299" s="1543"/>
      <c r="K299" s="1543"/>
      <c r="L299" s="1543"/>
      <c r="M299" s="1543"/>
      <c r="N299" s="1543"/>
      <c r="O299" s="1543"/>
      <c r="P299" s="1543"/>
      <c r="Q299" s="1543"/>
      <c r="R299" s="1543"/>
      <c r="S299" s="1543"/>
      <c r="T299" s="1543"/>
      <c r="U299" s="1544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45"/>
      <c r="B300" s="1541"/>
      <c r="C300" s="705" t="s">
        <v>8</v>
      </c>
      <c r="D300" s="706" t="s">
        <v>9</v>
      </c>
      <c r="E300" s="707" t="s">
        <v>10</v>
      </c>
      <c r="F300" s="707" t="s">
        <v>11</v>
      </c>
      <c r="G300" s="707" t="s">
        <v>12</v>
      </c>
      <c r="H300" s="706" t="s">
        <v>13</v>
      </c>
      <c r="I300" s="706" t="s">
        <v>14</v>
      </c>
      <c r="J300" s="706" t="s">
        <v>15</v>
      </c>
      <c r="K300" s="706" t="s">
        <v>16</v>
      </c>
      <c r="L300" s="706" t="s">
        <v>17</v>
      </c>
      <c r="M300" s="706" t="s">
        <v>18</v>
      </c>
      <c r="N300" s="706" t="s">
        <v>19</v>
      </c>
      <c r="O300" s="706" t="s">
        <v>20</v>
      </c>
      <c r="P300" s="706" t="s">
        <v>21</v>
      </c>
      <c r="Q300" s="706" t="s">
        <v>22</v>
      </c>
      <c r="R300" s="706" t="s">
        <v>23</v>
      </c>
      <c r="S300" s="706" t="s">
        <v>24</v>
      </c>
      <c r="T300" s="706" t="s">
        <v>25</v>
      </c>
      <c r="U300" s="708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1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1</v>
      </c>
      <c r="T305" s="55">
        <v>0</v>
      </c>
      <c r="U305" s="56">
        <v>0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0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1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1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1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1</v>
      </c>
      <c r="T317" s="55">
        <v>0</v>
      </c>
      <c r="U317" s="56">
        <v>0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4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0</v>
      </c>
      <c r="S323" s="211">
        <v>0</v>
      </c>
      <c r="T323" s="211">
        <v>1</v>
      </c>
      <c r="U323" s="88">
        <v>3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529" t="s">
        <v>261</v>
      </c>
      <c r="G326" s="1530"/>
      <c r="H326" s="1530"/>
      <c r="I326" s="1530"/>
      <c r="J326" s="1530"/>
      <c r="K326" s="1530"/>
      <c r="L326" s="1530"/>
      <c r="M326" s="1530"/>
      <c r="N326" s="1530"/>
      <c r="O326" s="1530"/>
      <c r="P326" s="1530"/>
      <c r="Q326" s="1530"/>
      <c r="R326" s="1530"/>
      <c r="S326" s="1530"/>
      <c r="T326" s="1530"/>
      <c r="U326" s="1530"/>
      <c r="V326" s="1530"/>
      <c r="W326" s="1530"/>
      <c r="X326" s="1530"/>
      <c r="Y326" s="1530"/>
      <c r="Z326" s="1530"/>
      <c r="AA326" s="1530"/>
      <c r="AB326" s="1530"/>
      <c r="AC326" s="1530"/>
      <c r="AD326" s="1530"/>
      <c r="AE326" s="1530"/>
      <c r="AF326" s="1530"/>
      <c r="AG326" s="1530"/>
      <c r="AH326" s="1530"/>
      <c r="AI326" s="1530"/>
      <c r="AJ326" s="1530"/>
      <c r="AK326" s="1530"/>
      <c r="AL326" s="1530"/>
      <c r="AM326" s="1530"/>
      <c r="AN326" s="1530"/>
      <c r="AO326" s="1530"/>
      <c r="AP326" s="1530"/>
      <c r="AQ326" s="1539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538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476">
        <f t="shared" ref="C329:C340" si="26">SUM(D329:E329)</f>
        <v>0</v>
      </c>
      <c r="D329" s="476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535" t="s">
        <v>273</v>
      </c>
      <c r="B333" s="477" t="s">
        <v>274</v>
      </c>
      <c r="C333" s="476">
        <f t="shared" si="26"/>
        <v>0</v>
      </c>
      <c r="D333" s="476">
        <f t="shared" si="28"/>
        <v>0</v>
      </c>
      <c r="E333" s="350">
        <f t="shared" si="28"/>
        <v>0</v>
      </c>
      <c r="F333" s="478"/>
      <c r="G333" s="374"/>
      <c r="H333" s="466"/>
      <c r="I333" s="374"/>
      <c r="J333" s="466"/>
      <c r="K333" s="374"/>
      <c r="L333" s="466"/>
      <c r="M333" s="374"/>
      <c r="N333" s="466"/>
      <c r="O333" s="375"/>
      <c r="P333" s="478"/>
      <c r="Q333" s="374"/>
      <c r="R333" s="467"/>
      <c r="S333" s="374"/>
      <c r="T333" s="467"/>
      <c r="U333" s="374"/>
      <c r="V333" s="467"/>
      <c r="W333" s="374"/>
      <c r="X333" s="467"/>
      <c r="Y333" s="374"/>
      <c r="Z333" s="467"/>
      <c r="AA333" s="374"/>
      <c r="AB333" s="467"/>
      <c r="AC333" s="374"/>
      <c r="AD333" s="467"/>
      <c r="AE333" s="374"/>
      <c r="AF333" s="467"/>
      <c r="AG333" s="374"/>
      <c r="AH333" s="467"/>
      <c r="AI333" s="374"/>
      <c r="AJ333" s="467"/>
      <c r="AK333" s="374"/>
      <c r="AL333" s="467"/>
      <c r="AM333" s="374"/>
      <c r="AN333" s="467"/>
      <c r="AO333" s="374"/>
      <c r="AP333" s="467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536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536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536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468" t="s">
        <v>274</v>
      </c>
      <c r="C337" s="393">
        <f t="shared" si="26"/>
        <v>0</v>
      </c>
      <c r="D337" s="476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529" t="s">
        <v>261</v>
      </c>
      <c r="G342" s="1530"/>
      <c r="H342" s="1530"/>
      <c r="I342" s="1530"/>
      <c r="J342" s="1530"/>
      <c r="K342" s="1530"/>
      <c r="L342" s="1530"/>
      <c r="M342" s="1530"/>
      <c r="N342" s="1530"/>
      <c r="O342" s="1530"/>
      <c r="P342" s="1530"/>
      <c r="Q342" s="1530"/>
      <c r="R342" s="1530"/>
      <c r="S342" s="1530"/>
      <c r="T342" s="1530"/>
      <c r="U342" s="1530"/>
      <c r="V342" s="1530"/>
      <c r="W342" s="1530"/>
      <c r="X342" s="1530"/>
      <c r="Y342" s="1530"/>
      <c r="Z342" s="1530"/>
      <c r="AA342" s="1530"/>
      <c r="AB342" s="1530"/>
      <c r="AC342" s="1530"/>
      <c r="AD342" s="1530"/>
      <c r="AE342" s="1530"/>
      <c r="AF342" s="1530"/>
      <c r="AG342" s="1530"/>
      <c r="AH342" s="1530"/>
      <c r="AI342" s="1530"/>
      <c r="AJ342" s="1530"/>
      <c r="AK342" s="1530"/>
      <c r="AL342" s="1530"/>
      <c r="AM342" s="1530"/>
      <c r="AN342" s="1530"/>
      <c r="AO342" s="1530"/>
      <c r="AP342" s="1530"/>
      <c r="AQ342" s="1531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537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709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533"/>
      <c r="B346" s="418" t="s">
        <v>270</v>
      </c>
      <c r="C346" s="419">
        <f t="shared" si="31"/>
        <v>0</v>
      </c>
      <c r="D346" s="356">
        <f>SUM(F346+H346+J346+L346+N346+P346+R346+T346+V346+X346+Z346+AB346+AD346+AF346+AH346+AJ346+AL346+AN346+AP346)</f>
        <v>0</v>
      </c>
      <c r="E346" s="357">
        <f t="shared" si="32"/>
        <v>0</v>
      </c>
      <c r="F346" s="351"/>
      <c r="G346" s="352"/>
      <c r="H346" s="351"/>
      <c r="I346" s="352"/>
      <c r="J346" s="351"/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533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34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710">
        <f t="shared" si="31"/>
        <v>0</v>
      </c>
      <c r="D349" s="476">
        <f t="shared" si="32"/>
        <v>0</v>
      </c>
      <c r="E349" s="350">
        <f t="shared" si="32"/>
        <v>0</v>
      </c>
      <c r="F349" s="478"/>
      <c r="G349" s="374"/>
      <c r="H349" s="466"/>
      <c r="I349" s="374"/>
      <c r="J349" s="466"/>
      <c r="K349" s="374"/>
      <c r="L349" s="466"/>
      <c r="M349" s="374"/>
      <c r="N349" s="466"/>
      <c r="O349" s="375"/>
      <c r="P349" s="711"/>
      <c r="Q349" s="712"/>
      <c r="R349" s="713"/>
      <c r="S349" s="712"/>
      <c r="T349" s="713"/>
      <c r="U349" s="712"/>
      <c r="V349" s="713"/>
      <c r="W349" s="712"/>
      <c r="X349" s="713"/>
      <c r="Y349" s="712"/>
      <c r="Z349" s="713"/>
      <c r="AA349" s="712"/>
      <c r="AB349" s="713"/>
      <c r="AC349" s="712"/>
      <c r="AD349" s="713"/>
      <c r="AE349" s="712"/>
      <c r="AF349" s="713"/>
      <c r="AG349" s="712"/>
      <c r="AH349" s="713"/>
      <c r="AI349" s="712"/>
      <c r="AJ349" s="713"/>
      <c r="AK349" s="712"/>
      <c r="AL349" s="713"/>
      <c r="AM349" s="712"/>
      <c r="AN349" s="713"/>
      <c r="AO349" s="712"/>
      <c r="AP349" s="713"/>
      <c r="AQ349" s="709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533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533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34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710">
        <f t="shared" si="31"/>
        <v>0</v>
      </c>
      <c r="D353" s="476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0</v>
      </c>
      <c r="D354" s="356">
        <f t="shared" si="32"/>
        <v>0</v>
      </c>
      <c r="E354" s="396">
        <f t="shared" si="32"/>
        <v>0</v>
      </c>
      <c r="F354" s="362"/>
      <c r="G354" s="361"/>
      <c r="H354" s="362"/>
      <c r="I354" s="361"/>
      <c r="J354" s="362"/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529" t="s">
        <v>261</v>
      </c>
      <c r="G358" s="1530"/>
      <c r="H358" s="1530"/>
      <c r="I358" s="1530"/>
      <c r="J358" s="1530"/>
      <c r="K358" s="1530"/>
      <c r="L358" s="1530"/>
      <c r="M358" s="1530"/>
      <c r="N358" s="1530"/>
      <c r="O358" s="1530"/>
      <c r="P358" s="1530"/>
      <c r="Q358" s="1530"/>
      <c r="R358" s="1530"/>
      <c r="S358" s="1530"/>
      <c r="T358" s="1530"/>
      <c r="U358" s="1530"/>
      <c r="V358" s="1530"/>
      <c r="W358" s="1530"/>
      <c r="X358" s="1530"/>
      <c r="Y358" s="1530"/>
      <c r="Z358" s="1530"/>
      <c r="AA358" s="1530"/>
      <c r="AB358" s="1530"/>
      <c r="AC358" s="1530"/>
      <c r="AD358" s="1530"/>
      <c r="AE358" s="1530"/>
      <c r="AF358" s="1530"/>
      <c r="AG358" s="1530"/>
      <c r="AH358" s="1530"/>
      <c r="AI358" s="1530"/>
      <c r="AJ358" s="1530"/>
      <c r="AK358" s="1530"/>
      <c r="AL358" s="1530"/>
      <c r="AM358" s="1530"/>
      <c r="AN358" s="1530"/>
      <c r="AO358" s="1530"/>
      <c r="AP358" s="1530"/>
      <c r="AQ358" s="1531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714" t="s">
        <v>33</v>
      </c>
      <c r="G360" s="715" t="s">
        <v>34</v>
      </c>
      <c r="H360" s="716" t="s">
        <v>33</v>
      </c>
      <c r="I360" s="715" t="s">
        <v>34</v>
      </c>
      <c r="J360" s="716" t="s">
        <v>33</v>
      </c>
      <c r="K360" s="715" t="s">
        <v>34</v>
      </c>
      <c r="L360" s="716" t="s">
        <v>33</v>
      </c>
      <c r="M360" s="715" t="s">
        <v>34</v>
      </c>
      <c r="N360" s="716" t="s">
        <v>33</v>
      </c>
      <c r="O360" s="717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24" t="s">
        <v>281</v>
      </c>
      <c r="B361" s="443" t="s">
        <v>278</v>
      </c>
      <c r="C361" s="444">
        <f>SUM(D361:E361)</f>
        <v>0</v>
      </c>
      <c r="D361" s="469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525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526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527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10723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C95D13F9-CF35-4AE8-AE74-CCCD461ADA30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100-000001000000}">
      <formula1>0</formula1>
      <formula2>1E+30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",[3]NOMBRE!B2," - ","( ",[3]NOMBRE!C2,[3]NOMBRE!D2,[3]NOMBRE!E2,[3]NOMBRE!F2,[3]NOMBRE!G2,"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",[3]NOMBRE!B6," - ","( ",[3]NOMBRE!C6,[3]NOMBRE!D6," )")</f>
        <v>MES: FEBRERO - ( 02 )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",[3]NOMBRE!B7)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718" t="s">
        <v>3</v>
      </c>
      <c r="B9" s="71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542" t="s">
        <v>6</v>
      </c>
      <c r="F10" s="1543"/>
      <c r="G10" s="1543"/>
      <c r="H10" s="1543"/>
      <c r="I10" s="1543"/>
      <c r="J10" s="1543"/>
      <c r="K10" s="1543"/>
      <c r="L10" s="1543"/>
      <c r="M10" s="1543"/>
      <c r="N10" s="1543"/>
      <c r="O10" s="1543"/>
      <c r="P10" s="1543"/>
      <c r="Q10" s="1543"/>
      <c r="R10" s="1543"/>
      <c r="S10" s="1543"/>
      <c r="T10" s="1543"/>
      <c r="U10" s="1543"/>
      <c r="V10" s="1543"/>
      <c r="W10" s="1543"/>
      <c r="X10" s="1543"/>
      <c r="Y10" s="1543"/>
      <c r="Z10" s="1543"/>
      <c r="AA10" s="1543"/>
      <c r="AB10" s="1543"/>
      <c r="AC10" s="1543"/>
      <c r="AD10" s="1543"/>
      <c r="AE10" s="1543"/>
      <c r="AF10" s="1543"/>
      <c r="AG10" s="1543"/>
      <c r="AH10" s="1543"/>
      <c r="AI10" s="1543"/>
      <c r="AJ10" s="1543"/>
      <c r="AK10" s="1543"/>
      <c r="AL10" s="1543"/>
      <c r="AM10" s="1543"/>
      <c r="AN10" s="1543"/>
      <c r="AO10" s="1543"/>
      <c r="AP10" s="1601"/>
      <c r="AQ10" s="1608" t="s">
        <v>7</v>
      </c>
      <c r="AR10" s="1543"/>
      <c r="AS10" s="1543"/>
      <c r="AT10" s="1543"/>
      <c r="AU10" s="1544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557"/>
      <c r="B11" s="1584"/>
      <c r="C11" s="1515"/>
      <c r="D11" s="1516"/>
      <c r="E11" s="1587" t="s">
        <v>8</v>
      </c>
      <c r="F11" s="1598"/>
      <c r="G11" s="1587" t="s">
        <v>9</v>
      </c>
      <c r="H11" s="1598"/>
      <c r="I11" s="1587" t="s">
        <v>10</v>
      </c>
      <c r="J11" s="1598"/>
      <c r="K11" s="1587" t="s">
        <v>11</v>
      </c>
      <c r="L11" s="1598"/>
      <c r="M11" s="1587" t="s">
        <v>12</v>
      </c>
      <c r="N11" s="1598"/>
      <c r="O11" s="1587" t="s">
        <v>13</v>
      </c>
      <c r="P11" s="1598"/>
      <c r="Q11" s="1587" t="s">
        <v>14</v>
      </c>
      <c r="R11" s="1598"/>
      <c r="S11" s="1587" t="s">
        <v>15</v>
      </c>
      <c r="T11" s="1598"/>
      <c r="U11" s="1587" t="s">
        <v>16</v>
      </c>
      <c r="V11" s="1598"/>
      <c r="W11" s="1587" t="s">
        <v>17</v>
      </c>
      <c r="X11" s="1598"/>
      <c r="Y11" s="1587" t="s">
        <v>18</v>
      </c>
      <c r="Z11" s="1598"/>
      <c r="AA11" s="1587" t="s">
        <v>19</v>
      </c>
      <c r="AB11" s="1598"/>
      <c r="AC11" s="1587" t="s">
        <v>20</v>
      </c>
      <c r="AD11" s="1598"/>
      <c r="AE11" s="1587" t="s">
        <v>21</v>
      </c>
      <c r="AF11" s="1598"/>
      <c r="AG11" s="1587" t="s">
        <v>22</v>
      </c>
      <c r="AH11" s="1598"/>
      <c r="AI11" s="1587" t="s">
        <v>23</v>
      </c>
      <c r="AJ11" s="1598"/>
      <c r="AK11" s="1587" t="s">
        <v>24</v>
      </c>
      <c r="AL11" s="1598"/>
      <c r="AM11" s="1587" t="s">
        <v>25</v>
      </c>
      <c r="AN11" s="1598"/>
      <c r="AO11" s="1542" t="s">
        <v>26</v>
      </c>
      <c r="AP11" s="1601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45"/>
      <c r="B12" s="579" t="s">
        <v>32</v>
      </c>
      <c r="C12" s="580" t="s">
        <v>33</v>
      </c>
      <c r="D12" s="574" t="s">
        <v>34</v>
      </c>
      <c r="E12" s="579" t="s">
        <v>33</v>
      </c>
      <c r="F12" s="574" t="s">
        <v>34</v>
      </c>
      <c r="G12" s="579" t="s">
        <v>33</v>
      </c>
      <c r="H12" s="574" t="s">
        <v>34</v>
      </c>
      <c r="I12" s="579" t="s">
        <v>33</v>
      </c>
      <c r="J12" s="574" t="s">
        <v>34</v>
      </c>
      <c r="K12" s="579" t="s">
        <v>33</v>
      </c>
      <c r="L12" s="574" t="s">
        <v>34</v>
      </c>
      <c r="M12" s="579" t="s">
        <v>33</v>
      </c>
      <c r="N12" s="574" t="s">
        <v>34</v>
      </c>
      <c r="O12" s="579" t="s">
        <v>33</v>
      </c>
      <c r="P12" s="574" t="s">
        <v>34</v>
      </c>
      <c r="Q12" s="579" t="s">
        <v>33</v>
      </c>
      <c r="R12" s="574" t="s">
        <v>34</v>
      </c>
      <c r="S12" s="579" t="s">
        <v>33</v>
      </c>
      <c r="T12" s="574" t="s">
        <v>34</v>
      </c>
      <c r="U12" s="579" t="s">
        <v>33</v>
      </c>
      <c r="V12" s="574" t="s">
        <v>34</v>
      </c>
      <c r="W12" s="579" t="s">
        <v>33</v>
      </c>
      <c r="X12" s="574" t="s">
        <v>34</v>
      </c>
      <c r="Y12" s="579" t="s">
        <v>33</v>
      </c>
      <c r="Z12" s="574" t="s">
        <v>34</v>
      </c>
      <c r="AA12" s="579" t="s">
        <v>33</v>
      </c>
      <c r="AB12" s="574" t="s">
        <v>34</v>
      </c>
      <c r="AC12" s="579" t="s">
        <v>33</v>
      </c>
      <c r="AD12" s="574" t="s">
        <v>34</v>
      </c>
      <c r="AE12" s="579" t="s">
        <v>33</v>
      </c>
      <c r="AF12" s="574" t="s">
        <v>34</v>
      </c>
      <c r="AG12" s="579" t="s">
        <v>33</v>
      </c>
      <c r="AH12" s="574" t="s">
        <v>34</v>
      </c>
      <c r="AI12" s="579" t="s">
        <v>33</v>
      </c>
      <c r="AJ12" s="574" t="s">
        <v>34</v>
      </c>
      <c r="AK12" s="579" t="s">
        <v>33</v>
      </c>
      <c r="AL12" s="574" t="s">
        <v>34</v>
      </c>
      <c r="AM12" s="579" t="s">
        <v>33</v>
      </c>
      <c r="AN12" s="574" t="s">
        <v>34</v>
      </c>
      <c r="AO12" s="579" t="s">
        <v>33</v>
      </c>
      <c r="AP12" s="578" t="s">
        <v>34</v>
      </c>
      <c r="AQ12" s="1585"/>
      <c r="AR12" s="1570"/>
      <c r="AS12" s="1523"/>
      <c r="AT12" s="1545"/>
      <c r="AU12" s="1545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581" t="s">
        <v>35</v>
      </c>
      <c r="B13" s="582">
        <f>SUM(C13+D13)</f>
        <v>0</v>
      </c>
      <c r="C13" s="583">
        <f>SUM(E13+G13+I13+K13+M13+O13+Q13+S13+U13+W13+Y13+AA13+AC13+AE13+AG13+AI13+AK13+AM13+AO13)</f>
        <v>0</v>
      </c>
      <c r="D13" s="501">
        <f>SUM(F13+H13+J13+L13+N13+P13+R13+T13+V13+X13+Z13+AB13+AD13+AF13+AH13+AJ13+AL13+AN13+AP13)</f>
        <v>0</v>
      </c>
      <c r="E13" s="561"/>
      <c r="F13" s="502"/>
      <c r="G13" s="561"/>
      <c r="H13" s="562"/>
      <c r="I13" s="561"/>
      <c r="J13" s="562"/>
      <c r="K13" s="561"/>
      <c r="L13" s="562"/>
      <c r="M13" s="561"/>
      <c r="N13" s="562"/>
      <c r="O13" s="561"/>
      <c r="P13" s="562"/>
      <c r="Q13" s="561"/>
      <c r="R13" s="562"/>
      <c r="S13" s="561"/>
      <c r="T13" s="562"/>
      <c r="U13" s="561"/>
      <c r="V13" s="562"/>
      <c r="W13" s="561"/>
      <c r="X13" s="562"/>
      <c r="Y13" s="561"/>
      <c r="Z13" s="562"/>
      <c r="AA13" s="561"/>
      <c r="AB13" s="562"/>
      <c r="AC13" s="561"/>
      <c r="AD13" s="562"/>
      <c r="AE13" s="561"/>
      <c r="AF13" s="562"/>
      <c r="AG13" s="561"/>
      <c r="AH13" s="562"/>
      <c r="AI13" s="561"/>
      <c r="AJ13" s="562"/>
      <c r="AK13" s="561"/>
      <c r="AL13" s="562"/>
      <c r="AM13" s="561"/>
      <c r="AN13" s="562"/>
      <c r="AO13" s="503"/>
      <c r="AP13" s="563"/>
      <c r="AQ13" s="504"/>
      <c r="AR13" s="584"/>
      <c r="AS13" s="502"/>
      <c r="AT13" s="562"/>
      <c r="AU13" s="562"/>
      <c r="AV13" s="530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530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530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530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529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530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530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545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530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654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470"/>
      <c r="G20" s="655"/>
      <c r="H20" s="656"/>
      <c r="I20" s="655"/>
      <c r="J20" s="656"/>
      <c r="K20" s="655"/>
      <c r="L20" s="656"/>
      <c r="M20" s="655"/>
      <c r="N20" s="656"/>
      <c r="O20" s="630"/>
      <c r="P20" s="629"/>
      <c r="Q20" s="630"/>
      <c r="R20" s="629"/>
      <c r="S20" s="630"/>
      <c r="T20" s="629"/>
      <c r="U20" s="630"/>
      <c r="V20" s="629"/>
      <c r="W20" s="630"/>
      <c r="X20" s="629"/>
      <c r="Y20" s="630"/>
      <c r="Z20" s="629"/>
      <c r="AA20" s="630"/>
      <c r="AB20" s="629"/>
      <c r="AC20" s="630"/>
      <c r="AD20" s="629"/>
      <c r="AE20" s="630"/>
      <c r="AF20" s="629"/>
      <c r="AG20" s="630"/>
      <c r="AH20" s="629"/>
      <c r="AI20" s="630"/>
      <c r="AJ20" s="629"/>
      <c r="AK20" s="630"/>
      <c r="AL20" s="629"/>
      <c r="AM20" s="630"/>
      <c r="AN20" s="629"/>
      <c r="AO20" s="479"/>
      <c r="AP20" s="631"/>
      <c r="AQ20" s="480"/>
      <c r="AR20" s="596"/>
      <c r="AS20" s="88"/>
      <c r="AT20" s="89"/>
      <c r="AU20" s="89"/>
      <c r="AV20" s="530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581" t="s">
        <v>43</v>
      </c>
      <c r="B21" s="75">
        <f>SUM(C21+D21)</f>
        <v>0</v>
      </c>
      <c r="C21" s="90">
        <f>SUM(C22+C23+C24+C25)</f>
        <v>0</v>
      </c>
      <c r="D21" s="501">
        <f>SUM(D22+D23+D24+D25)</f>
        <v>0</v>
      </c>
      <c r="E21" s="582">
        <f>SUM(E22:E25)</f>
        <v>0</v>
      </c>
      <c r="F21" s="501">
        <f t="shared" ref="F21:AU21" si="5">SUM(F22:F25)</f>
        <v>0</v>
      </c>
      <c r="G21" s="582">
        <f t="shared" si="5"/>
        <v>0</v>
      </c>
      <c r="H21" s="585">
        <f t="shared" si="5"/>
        <v>0</v>
      </c>
      <c r="I21" s="582">
        <f t="shared" si="5"/>
        <v>0</v>
      </c>
      <c r="J21" s="585">
        <f t="shared" si="5"/>
        <v>0</v>
      </c>
      <c r="K21" s="582">
        <f t="shared" si="5"/>
        <v>0</v>
      </c>
      <c r="L21" s="585">
        <f t="shared" si="5"/>
        <v>0</v>
      </c>
      <c r="M21" s="582">
        <f t="shared" si="5"/>
        <v>0</v>
      </c>
      <c r="N21" s="585">
        <f t="shared" si="5"/>
        <v>0</v>
      </c>
      <c r="O21" s="582">
        <f t="shared" si="5"/>
        <v>0</v>
      </c>
      <c r="P21" s="585">
        <f t="shared" si="5"/>
        <v>0</v>
      </c>
      <c r="Q21" s="582">
        <f t="shared" si="5"/>
        <v>0</v>
      </c>
      <c r="R21" s="585">
        <f t="shared" si="5"/>
        <v>0</v>
      </c>
      <c r="S21" s="582">
        <f t="shared" si="5"/>
        <v>0</v>
      </c>
      <c r="T21" s="585">
        <f t="shared" si="5"/>
        <v>0</v>
      </c>
      <c r="U21" s="582">
        <f t="shared" si="5"/>
        <v>0</v>
      </c>
      <c r="V21" s="585">
        <f t="shared" si="5"/>
        <v>0</v>
      </c>
      <c r="W21" s="582">
        <f t="shared" si="5"/>
        <v>0</v>
      </c>
      <c r="X21" s="585">
        <f t="shared" si="5"/>
        <v>0</v>
      </c>
      <c r="Y21" s="582">
        <f t="shared" si="5"/>
        <v>0</v>
      </c>
      <c r="Z21" s="585">
        <f t="shared" si="5"/>
        <v>0</v>
      </c>
      <c r="AA21" s="582">
        <f t="shared" si="5"/>
        <v>0</v>
      </c>
      <c r="AB21" s="585">
        <f t="shared" si="5"/>
        <v>0</v>
      </c>
      <c r="AC21" s="582">
        <f t="shared" si="5"/>
        <v>0</v>
      </c>
      <c r="AD21" s="585">
        <f t="shared" si="5"/>
        <v>0</v>
      </c>
      <c r="AE21" s="582">
        <f t="shared" si="5"/>
        <v>0</v>
      </c>
      <c r="AF21" s="585">
        <f t="shared" si="5"/>
        <v>0</v>
      </c>
      <c r="AG21" s="582">
        <f t="shared" si="5"/>
        <v>0</v>
      </c>
      <c r="AH21" s="585">
        <f t="shared" si="5"/>
        <v>0</v>
      </c>
      <c r="AI21" s="582">
        <f t="shared" si="5"/>
        <v>0</v>
      </c>
      <c r="AJ21" s="585">
        <f t="shared" si="5"/>
        <v>0</v>
      </c>
      <c r="AK21" s="582">
        <f t="shared" si="5"/>
        <v>0</v>
      </c>
      <c r="AL21" s="585">
        <f t="shared" si="5"/>
        <v>0</v>
      </c>
      <c r="AM21" s="582">
        <f t="shared" si="5"/>
        <v>0</v>
      </c>
      <c r="AN21" s="585">
        <f t="shared" si="5"/>
        <v>0</v>
      </c>
      <c r="AO21" s="505">
        <f t="shared" si="5"/>
        <v>0</v>
      </c>
      <c r="AP21" s="586">
        <f t="shared" si="5"/>
        <v>0</v>
      </c>
      <c r="AQ21" s="506">
        <f t="shared" si="5"/>
        <v>0</v>
      </c>
      <c r="AR21" s="583">
        <f t="shared" si="5"/>
        <v>0</v>
      </c>
      <c r="AS21" s="501">
        <f t="shared" si="5"/>
        <v>0</v>
      </c>
      <c r="AT21" s="585">
        <f t="shared" si="5"/>
        <v>0</v>
      </c>
      <c r="AU21" s="585">
        <f t="shared" si="5"/>
        <v>0</v>
      </c>
      <c r="AV21" s="530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546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530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530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29">
        <f t="shared" si="1"/>
        <v>0</v>
      </c>
      <c r="C24" s="100">
        <f t="shared" si="6"/>
        <v>0</v>
      </c>
      <c r="D24" s="73">
        <f t="shared" si="6"/>
        <v>0</v>
      </c>
      <c r="E24" s="545"/>
      <c r="F24" s="70"/>
      <c r="G24" s="545"/>
      <c r="H24" s="101"/>
      <c r="I24" s="545"/>
      <c r="J24" s="101"/>
      <c r="K24" s="545"/>
      <c r="L24" s="101"/>
      <c r="M24" s="545"/>
      <c r="N24" s="101"/>
      <c r="O24" s="545"/>
      <c r="P24" s="101"/>
      <c r="Q24" s="545"/>
      <c r="R24" s="101"/>
      <c r="S24" s="545"/>
      <c r="T24" s="101"/>
      <c r="U24" s="545"/>
      <c r="V24" s="101"/>
      <c r="W24" s="545"/>
      <c r="X24" s="101"/>
      <c r="Y24" s="545"/>
      <c r="Z24" s="101"/>
      <c r="AA24" s="545"/>
      <c r="AB24" s="101"/>
      <c r="AC24" s="545"/>
      <c r="AD24" s="101"/>
      <c r="AE24" s="545"/>
      <c r="AF24" s="101"/>
      <c r="AG24" s="545"/>
      <c r="AH24" s="101"/>
      <c r="AI24" s="545"/>
      <c r="AJ24" s="101"/>
      <c r="AK24" s="545"/>
      <c r="AL24" s="101"/>
      <c r="AM24" s="545"/>
      <c r="AN24" s="101"/>
      <c r="AO24" s="531"/>
      <c r="AP24" s="103"/>
      <c r="AQ24" s="104"/>
      <c r="AR24" s="105"/>
      <c r="AS24" s="70"/>
      <c r="AT24" s="532"/>
      <c r="AU24" s="532"/>
      <c r="AV24" s="530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530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471">
        <f t="shared" si="6"/>
        <v>0</v>
      </c>
      <c r="E26" s="630"/>
      <c r="F26" s="472"/>
      <c r="G26" s="630"/>
      <c r="H26" s="629"/>
      <c r="I26" s="630"/>
      <c r="J26" s="629"/>
      <c r="K26" s="630"/>
      <c r="L26" s="629"/>
      <c r="M26" s="630"/>
      <c r="N26" s="629"/>
      <c r="O26" s="630"/>
      <c r="P26" s="629"/>
      <c r="Q26" s="630"/>
      <c r="R26" s="629"/>
      <c r="S26" s="630"/>
      <c r="T26" s="629"/>
      <c r="U26" s="630"/>
      <c r="V26" s="629"/>
      <c r="W26" s="630"/>
      <c r="X26" s="629"/>
      <c r="Y26" s="630"/>
      <c r="Z26" s="629"/>
      <c r="AA26" s="630"/>
      <c r="AB26" s="629"/>
      <c r="AC26" s="630"/>
      <c r="AD26" s="629"/>
      <c r="AE26" s="630"/>
      <c r="AF26" s="629"/>
      <c r="AG26" s="630"/>
      <c r="AH26" s="629"/>
      <c r="AI26" s="630"/>
      <c r="AJ26" s="629"/>
      <c r="AK26" s="630"/>
      <c r="AL26" s="629"/>
      <c r="AM26" s="630"/>
      <c r="AN26" s="629"/>
      <c r="AO26" s="479"/>
      <c r="AP26" s="631"/>
      <c r="AQ26" s="480"/>
      <c r="AR26" s="596"/>
      <c r="AS26" s="472"/>
      <c r="AT26" s="629"/>
      <c r="AU26" s="629"/>
      <c r="AV26" s="530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542" t="s">
        <v>6</v>
      </c>
      <c r="F28" s="1543"/>
      <c r="G28" s="1543"/>
      <c r="H28" s="1543"/>
      <c r="I28" s="1543"/>
      <c r="J28" s="1543"/>
      <c r="K28" s="1543"/>
      <c r="L28" s="1543"/>
      <c r="M28" s="1543"/>
      <c r="N28" s="1543"/>
      <c r="O28" s="1543"/>
      <c r="P28" s="1543"/>
      <c r="Q28" s="1543"/>
      <c r="R28" s="1543"/>
      <c r="S28" s="1543"/>
      <c r="T28" s="1543"/>
      <c r="U28" s="1543"/>
      <c r="V28" s="1543"/>
      <c r="W28" s="1543"/>
      <c r="X28" s="1543"/>
      <c r="Y28" s="1543"/>
      <c r="Z28" s="1543"/>
      <c r="AA28" s="1543"/>
      <c r="AB28" s="1543"/>
      <c r="AC28" s="1543"/>
      <c r="AD28" s="1543"/>
      <c r="AE28" s="1543"/>
      <c r="AF28" s="1543"/>
      <c r="AG28" s="1543"/>
      <c r="AH28" s="1543"/>
      <c r="AI28" s="1543"/>
      <c r="AJ28" s="1543"/>
      <c r="AK28" s="1543"/>
      <c r="AL28" s="1543"/>
      <c r="AM28" s="1543"/>
      <c r="AN28" s="1543"/>
      <c r="AO28" s="1543"/>
      <c r="AP28" s="1601"/>
      <c r="AQ28" s="1608" t="s">
        <v>7</v>
      </c>
      <c r="AR28" s="1543"/>
      <c r="AS28" s="1543"/>
      <c r="AT28" s="1543"/>
      <c r="AU28" s="1544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587" t="s">
        <v>8</v>
      </c>
      <c r="F29" s="1598"/>
      <c r="G29" s="1587" t="s">
        <v>9</v>
      </c>
      <c r="H29" s="1598"/>
      <c r="I29" s="1587" t="s">
        <v>10</v>
      </c>
      <c r="J29" s="1598"/>
      <c r="K29" s="1587" t="s">
        <v>11</v>
      </c>
      <c r="L29" s="1598"/>
      <c r="M29" s="1588" t="s">
        <v>12</v>
      </c>
      <c r="N29" s="1598"/>
      <c r="O29" s="1587" t="s">
        <v>13</v>
      </c>
      <c r="P29" s="1598"/>
      <c r="Q29" s="1587" t="s">
        <v>14</v>
      </c>
      <c r="R29" s="1598"/>
      <c r="S29" s="1587" t="s">
        <v>15</v>
      </c>
      <c r="T29" s="1598"/>
      <c r="U29" s="1587" t="s">
        <v>16</v>
      </c>
      <c r="V29" s="1598"/>
      <c r="W29" s="1587" t="s">
        <v>17</v>
      </c>
      <c r="X29" s="1598"/>
      <c r="Y29" s="1587" t="s">
        <v>18</v>
      </c>
      <c r="Z29" s="1598"/>
      <c r="AA29" s="1587" t="s">
        <v>19</v>
      </c>
      <c r="AB29" s="1598"/>
      <c r="AC29" s="1587" t="s">
        <v>20</v>
      </c>
      <c r="AD29" s="1598"/>
      <c r="AE29" s="1587" t="s">
        <v>21</v>
      </c>
      <c r="AF29" s="1598"/>
      <c r="AG29" s="1587" t="s">
        <v>22</v>
      </c>
      <c r="AH29" s="1598"/>
      <c r="AI29" s="1587" t="s">
        <v>23</v>
      </c>
      <c r="AJ29" s="1598"/>
      <c r="AK29" s="1587" t="s">
        <v>24</v>
      </c>
      <c r="AL29" s="1598"/>
      <c r="AM29" s="1587" t="s">
        <v>25</v>
      </c>
      <c r="AN29" s="1598"/>
      <c r="AO29" s="1542" t="s">
        <v>26</v>
      </c>
      <c r="AP29" s="1601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619"/>
      <c r="B30" s="1466"/>
      <c r="C30" s="1540"/>
      <c r="D30" s="1540"/>
      <c r="E30" s="579" t="s">
        <v>33</v>
      </c>
      <c r="F30" s="574" t="s">
        <v>34</v>
      </c>
      <c r="G30" s="579" t="s">
        <v>33</v>
      </c>
      <c r="H30" s="574" t="s">
        <v>34</v>
      </c>
      <c r="I30" s="579" t="s">
        <v>33</v>
      </c>
      <c r="J30" s="574" t="s">
        <v>34</v>
      </c>
      <c r="K30" s="579" t="s">
        <v>33</v>
      </c>
      <c r="L30" s="574" t="s">
        <v>34</v>
      </c>
      <c r="M30" s="507" t="s">
        <v>33</v>
      </c>
      <c r="N30" s="574" t="s">
        <v>34</v>
      </c>
      <c r="O30" s="579" t="s">
        <v>33</v>
      </c>
      <c r="P30" s="574" t="s">
        <v>34</v>
      </c>
      <c r="Q30" s="579" t="s">
        <v>33</v>
      </c>
      <c r="R30" s="574" t="s">
        <v>34</v>
      </c>
      <c r="S30" s="579" t="s">
        <v>33</v>
      </c>
      <c r="T30" s="574" t="s">
        <v>34</v>
      </c>
      <c r="U30" s="579" t="s">
        <v>33</v>
      </c>
      <c r="V30" s="574" t="s">
        <v>34</v>
      </c>
      <c r="W30" s="579" t="s">
        <v>33</v>
      </c>
      <c r="X30" s="574" t="s">
        <v>34</v>
      </c>
      <c r="Y30" s="579" t="s">
        <v>33</v>
      </c>
      <c r="Z30" s="574" t="s">
        <v>34</v>
      </c>
      <c r="AA30" s="579" t="s">
        <v>33</v>
      </c>
      <c r="AB30" s="574" t="s">
        <v>34</v>
      </c>
      <c r="AC30" s="579" t="s">
        <v>33</v>
      </c>
      <c r="AD30" s="574" t="s">
        <v>34</v>
      </c>
      <c r="AE30" s="579" t="s">
        <v>33</v>
      </c>
      <c r="AF30" s="574" t="s">
        <v>34</v>
      </c>
      <c r="AG30" s="579" t="s">
        <v>33</v>
      </c>
      <c r="AH30" s="574" t="s">
        <v>34</v>
      </c>
      <c r="AI30" s="579" t="s">
        <v>33</v>
      </c>
      <c r="AJ30" s="574" t="s">
        <v>34</v>
      </c>
      <c r="AK30" s="579" t="s">
        <v>33</v>
      </c>
      <c r="AL30" s="574" t="s">
        <v>34</v>
      </c>
      <c r="AM30" s="579" t="s">
        <v>33</v>
      </c>
      <c r="AN30" s="574" t="s">
        <v>34</v>
      </c>
      <c r="AO30" s="579" t="s">
        <v>33</v>
      </c>
      <c r="AP30" s="578" t="s">
        <v>34</v>
      </c>
      <c r="AQ30" s="1583"/>
      <c r="AR30" s="1570"/>
      <c r="AS30" s="1572"/>
      <c r="AT30" s="1545"/>
      <c r="AU30" s="1545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614" t="s">
        <v>52</v>
      </c>
      <c r="B31" s="1615"/>
      <c r="C31" s="1616"/>
      <c r="D31" s="114">
        <f t="shared" ref="D31:D56" si="7">SUM(E31:AP31)</f>
        <v>0</v>
      </c>
      <c r="E31" s="587"/>
      <c r="F31" s="588"/>
      <c r="G31" s="587"/>
      <c r="H31" s="508"/>
      <c r="I31" s="587"/>
      <c r="J31" s="508"/>
      <c r="K31" s="587"/>
      <c r="L31" s="588"/>
      <c r="M31" s="509"/>
      <c r="N31" s="508"/>
      <c r="O31" s="509"/>
      <c r="P31" s="508"/>
      <c r="Q31" s="509"/>
      <c r="R31" s="508"/>
      <c r="S31" s="509"/>
      <c r="T31" s="508"/>
      <c r="U31" s="509"/>
      <c r="V31" s="508"/>
      <c r="W31" s="509"/>
      <c r="X31" s="508"/>
      <c r="Y31" s="509"/>
      <c r="Z31" s="508"/>
      <c r="AA31" s="509"/>
      <c r="AB31" s="508"/>
      <c r="AC31" s="509"/>
      <c r="AD31" s="508"/>
      <c r="AE31" s="509"/>
      <c r="AF31" s="508"/>
      <c r="AG31" s="509"/>
      <c r="AH31" s="508"/>
      <c r="AI31" s="509"/>
      <c r="AJ31" s="508"/>
      <c r="AK31" s="509"/>
      <c r="AL31" s="508"/>
      <c r="AM31" s="509"/>
      <c r="AN31" s="508"/>
      <c r="AO31" s="509"/>
      <c r="AP31" s="510"/>
      <c r="AQ31" s="533"/>
      <c r="AR31" s="509"/>
      <c r="AS31" s="508"/>
      <c r="AT31" s="508"/>
      <c r="AU31" s="508"/>
      <c r="AV31" s="530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617" t="s">
        <v>54</v>
      </c>
      <c r="C32" s="1618"/>
      <c r="D32" s="547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530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546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530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546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530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546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530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546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530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546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530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546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530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546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530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546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530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546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530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546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530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546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530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546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530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580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530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580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530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580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530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580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530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580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530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580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530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580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530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580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530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576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530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576"/>
      <c r="B54" s="1573" t="s">
        <v>76</v>
      </c>
      <c r="C54" s="1610"/>
      <c r="D54" s="473">
        <f t="shared" si="7"/>
        <v>0</v>
      </c>
      <c r="E54" s="666"/>
      <c r="F54" s="667"/>
      <c r="G54" s="666"/>
      <c r="H54" s="474"/>
      <c r="I54" s="666"/>
      <c r="J54" s="474"/>
      <c r="K54" s="666"/>
      <c r="L54" s="667"/>
      <c r="M54" s="481"/>
      <c r="N54" s="474"/>
      <c r="O54" s="481"/>
      <c r="P54" s="474"/>
      <c r="Q54" s="481"/>
      <c r="R54" s="474"/>
      <c r="S54" s="481"/>
      <c r="T54" s="474"/>
      <c r="U54" s="481"/>
      <c r="V54" s="474"/>
      <c r="W54" s="481"/>
      <c r="X54" s="474"/>
      <c r="Y54" s="481"/>
      <c r="Z54" s="474"/>
      <c r="AA54" s="481"/>
      <c r="AB54" s="474"/>
      <c r="AC54" s="481"/>
      <c r="AD54" s="474"/>
      <c r="AE54" s="481"/>
      <c r="AF54" s="474"/>
      <c r="AG54" s="481"/>
      <c r="AH54" s="474"/>
      <c r="AI54" s="481"/>
      <c r="AJ54" s="474"/>
      <c r="AK54" s="481"/>
      <c r="AL54" s="474"/>
      <c r="AM54" s="481"/>
      <c r="AN54" s="474"/>
      <c r="AO54" s="481"/>
      <c r="AP54" s="482"/>
      <c r="AQ54" s="668"/>
      <c r="AR54" s="481"/>
      <c r="AS54" s="474"/>
      <c r="AT54" s="474"/>
      <c r="AU54" s="474"/>
      <c r="AV54" s="530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611" t="s">
        <v>77</v>
      </c>
      <c r="B55" s="1612"/>
      <c r="C55" s="1613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530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530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542" t="s">
        <v>7</v>
      </c>
      <c r="D58" s="1543"/>
      <c r="E58" s="1543"/>
      <c r="F58" s="1543"/>
      <c r="G58" s="1544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546"/>
      <c r="B59" s="1557"/>
      <c r="C59" s="1568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47"/>
      <c r="B60" s="1545"/>
      <c r="C60" s="1569"/>
      <c r="D60" s="1570"/>
      <c r="E60" s="1572"/>
      <c r="F60" s="1545"/>
      <c r="G60" s="1545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511" t="s">
        <v>5</v>
      </c>
      <c r="B66" s="559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589" t="s">
        <v>80</v>
      </c>
      <c r="B68" s="590" t="s">
        <v>81</v>
      </c>
      <c r="C68" s="590" t="s">
        <v>27</v>
      </c>
      <c r="D68" s="590" t="s">
        <v>88</v>
      </c>
      <c r="E68" s="590" t="s">
        <v>29</v>
      </c>
      <c r="F68" s="590" t="s">
        <v>31</v>
      </c>
      <c r="G68" s="590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511" t="s">
        <v>5</v>
      </c>
      <c r="B73" s="591">
        <f t="shared" ref="B73:G73" si="12">SUM(B69:B72)</f>
        <v>0</v>
      </c>
      <c r="C73" s="591">
        <f t="shared" si="12"/>
        <v>0</v>
      </c>
      <c r="D73" s="591">
        <f t="shared" si="12"/>
        <v>0</v>
      </c>
      <c r="E73" s="591">
        <f t="shared" si="12"/>
        <v>0</v>
      </c>
      <c r="F73" s="591">
        <f t="shared" si="12"/>
        <v>0</v>
      </c>
      <c r="G73" s="591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589" t="s">
        <v>80</v>
      </c>
      <c r="B75" s="590" t="s">
        <v>81</v>
      </c>
      <c r="C75" s="590" t="s">
        <v>27</v>
      </c>
      <c r="D75" s="590" t="s">
        <v>88</v>
      </c>
      <c r="E75" s="590" t="s">
        <v>29</v>
      </c>
      <c r="F75" s="590" t="s">
        <v>31</v>
      </c>
      <c r="G75" s="590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511" t="s">
        <v>5</v>
      </c>
      <c r="B80" s="591">
        <f t="shared" ref="B80:G80" si="13">SUM(B76:B79)</f>
        <v>0</v>
      </c>
      <c r="C80" s="591">
        <f t="shared" si="13"/>
        <v>0</v>
      </c>
      <c r="D80" s="591">
        <f t="shared" si="13"/>
        <v>0</v>
      </c>
      <c r="E80" s="591">
        <f t="shared" si="13"/>
        <v>0</v>
      </c>
      <c r="F80" s="591">
        <f t="shared" si="13"/>
        <v>0</v>
      </c>
      <c r="G80" s="591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572" t="s">
        <v>91</v>
      </c>
      <c r="B82" s="557" t="s">
        <v>92</v>
      </c>
      <c r="C82" s="558" t="s">
        <v>93</v>
      </c>
      <c r="D82" s="558" t="s">
        <v>94</v>
      </c>
      <c r="E82" s="558" t="s">
        <v>30</v>
      </c>
      <c r="F82" s="577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534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545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575" t="s">
        <v>5</v>
      </c>
      <c r="B109" s="592">
        <f>SUM(B83:B108)</f>
        <v>0</v>
      </c>
      <c r="C109" s="593">
        <f>SUM(C83:C108)</f>
        <v>0</v>
      </c>
      <c r="D109" s="593">
        <f>SUM(D83:D108)</f>
        <v>0</v>
      </c>
      <c r="E109" s="593">
        <f>SUM(E83:E108)</f>
        <v>0</v>
      </c>
      <c r="F109" s="512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594" t="s">
        <v>80</v>
      </c>
      <c r="B111" s="557" t="s">
        <v>92</v>
      </c>
      <c r="C111" s="558" t="s">
        <v>93</v>
      </c>
      <c r="D111" s="558" t="s">
        <v>94</v>
      </c>
      <c r="E111" s="558" t="s">
        <v>30</v>
      </c>
      <c r="F111" s="577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548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511" t="s">
        <v>5</v>
      </c>
      <c r="B117" s="592">
        <f>SUM(B112:B116)</f>
        <v>0</v>
      </c>
      <c r="C117" s="593">
        <f>SUM(C112:C116)</f>
        <v>0</v>
      </c>
      <c r="D117" s="513">
        <f>SUM(D112:D116)</f>
        <v>0</v>
      </c>
      <c r="E117" s="593">
        <f>SUM(E112:E116)</f>
        <v>0</v>
      </c>
      <c r="F117" s="512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594" t="s">
        <v>80</v>
      </c>
      <c r="B119" s="557" t="s">
        <v>92</v>
      </c>
      <c r="C119" s="558" t="s">
        <v>93</v>
      </c>
      <c r="D119" s="558" t="s">
        <v>94</v>
      </c>
      <c r="E119" s="558" t="s">
        <v>30</v>
      </c>
      <c r="F119" s="577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548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511" t="s">
        <v>5</v>
      </c>
      <c r="B125" s="592">
        <f>SUM(B120:B124)</f>
        <v>0</v>
      </c>
      <c r="C125" s="593">
        <f>SUM(C120:C124)</f>
        <v>0</v>
      </c>
      <c r="D125" s="593">
        <f>SUM(D120:D124)</f>
        <v>0</v>
      </c>
      <c r="E125" s="593">
        <f>SUM(E120:E124)</f>
        <v>0</v>
      </c>
      <c r="F125" s="512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542" t="s">
        <v>7</v>
      </c>
      <c r="D127" s="1543"/>
      <c r="E127" s="1543"/>
      <c r="F127" s="1543"/>
      <c r="G127" s="1544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565"/>
      <c r="B128" s="1560"/>
      <c r="C128" s="579" t="s">
        <v>27</v>
      </c>
      <c r="D128" s="507" t="s">
        <v>28</v>
      </c>
      <c r="E128" s="574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535" t="s">
        <v>126</v>
      </c>
      <c r="B129" s="549">
        <f>SUM(C129:G129)</f>
        <v>0</v>
      </c>
      <c r="C129" s="550"/>
      <c r="D129" s="551"/>
      <c r="E129" s="552"/>
      <c r="F129" s="552"/>
      <c r="G129" s="552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683">
        <f>SUM(C130:G130)</f>
        <v>0</v>
      </c>
      <c r="C130" s="630"/>
      <c r="D130" s="596"/>
      <c r="E130" s="629"/>
      <c r="F130" s="629"/>
      <c r="G130" s="629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684" customFormat="1" ht="32.1" customHeight="1" x14ac:dyDescent="0.2">
      <c r="A132" s="1481" t="s">
        <v>129</v>
      </c>
      <c r="B132" s="1476" t="s">
        <v>5</v>
      </c>
      <c r="C132" s="1542" t="s">
        <v>7</v>
      </c>
      <c r="D132" s="1543"/>
      <c r="E132" s="1543"/>
      <c r="F132" s="1543"/>
      <c r="G132" s="1544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685"/>
      <c r="CI132" s="685"/>
      <c r="CJ132" s="685"/>
      <c r="CK132" s="685"/>
      <c r="CL132" s="685"/>
      <c r="CM132" s="685"/>
      <c r="CN132" s="685"/>
      <c r="CO132" s="685"/>
      <c r="CP132" s="685"/>
      <c r="CQ132" s="685"/>
      <c r="CR132" s="685"/>
      <c r="CS132" s="685"/>
      <c r="CT132" s="685"/>
      <c r="CU132" s="686"/>
      <c r="CV132" s="686"/>
      <c r="CW132" s="686"/>
      <c r="CX132" s="686"/>
      <c r="CY132" s="686"/>
      <c r="CZ132" s="686"/>
    </row>
    <row r="133" spans="1:104" ht="37.5" customHeight="1" x14ac:dyDescent="0.2">
      <c r="A133" s="1566"/>
      <c r="B133" s="1567"/>
      <c r="C133" s="579" t="s">
        <v>27</v>
      </c>
      <c r="D133" s="580" t="s">
        <v>28</v>
      </c>
      <c r="E133" s="580" t="s">
        <v>29</v>
      </c>
      <c r="F133" s="514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536" t="s">
        <v>130</v>
      </c>
      <c r="B134" s="549">
        <f>SUM(C134:G134)</f>
        <v>0</v>
      </c>
      <c r="C134" s="550"/>
      <c r="D134" s="551"/>
      <c r="E134" s="551"/>
      <c r="F134" s="551"/>
      <c r="G134" s="537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538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719">
        <f>SUM(C135:G135)</f>
        <v>0</v>
      </c>
      <c r="C135" s="720"/>
      <c r="D135" s="721"/>
      <c r="E135" s="721"/>
      <c r="F135" s="721"/>
      <c r="G135" s="472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28" t="s">
        <v>132</v>
      </c>
      <c r="D136" s="235"/>
      <c r="E136" s="539"/>
      <c r="F136" s="540"/>
      <c r="G136" s="541"/>
      <c r="H136" s="542"/>
      <c r="I136" s="553"/>
      <c r="J136" s="553"/>
      <c r="K136" s="553"/>
      <c r="L136" s="55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587" t="s">
        <v>134</v>
      </c>
      <c r="D137" s="1588"/>
      <c r="E137" s="1598"/>
      <c r="F137" s="1602" t="s">
        <v>135</v>
      </c>
      <c r="G137" s="1607" t="s">
        <v>136</v>
      </c>
      <c r="H137" s="1608" t="s">
        <v>7</v>
      </c>
      <c r="I137" s="1543"/>
      <c r="J137" s="1543"/>
      <c r="K137" s="1543"/>
      <c r="L137" s="1544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606"/>
      <c r="B138" s="1603"/>
      <c r="C138" s="557" t="s">
        <v>137</v>
      </c>
      <c r="D138" s="722" t="s">
        <v>138</v>
      </c>
      <c r="E138" s="574" t="s">
        <v>139</v>
      </c>
      <c r="F138" s="1602"/>
      <c r="G138" s="1607"/>
      <c r="H138" s="574" t="s">
        <v>27</v>
      </c>
      <c r="I138" s="590" t="s">
        <v>28</v>
      </c>
      <c r="J138" s="590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554" t="s">
        <v>53</v>
      </c>
      <c r="B139" s="555">
        <f>SUM(C139:G139)</f>
        <v>0</v>
      </c>
      <c r="C139" s="550"/>
      <c r="D139" s="556"/>
      <c r="E139" s="537"/>
      <c r="F139" s="556"/>
      <c r="G139" s="543"/>
      <c r="H139" s="537"/>
      <c r="I139" s="556"/>
      <c r="J139" s="556"/>
      <c r="K139" s="556"/>
      <c r="L139" s="556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587" t="s">
        <v>143</v>
      </c>
      <c r="D143" s="1598"/>
      <c r="E143" s="1588" t="s">
        <v>144</v>
      </c>
      <c r="F143" s="1598"/>
      <c r="G143" s="1588" t="s">
        <v>145</v>
      </c>
      <c r="H143" s="1598"/>
      <c r="I143" s="1587" t="s">
        <v>146</v>
      </c>
      <c r="J143" s="1598"/>
      <c r="K143" s="1602" t="s">
        <v>31</v>
      </c>
      <c r="L143" s="1602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606"/>
      <c r="B144" s="1603"/>
      <c r="C144" s="579" t="s">
        <v>147</v>
      </c>
      <c r="D144" s="574" t="s">
        <v>148</v>
      </c>
      <c r="E144" s="579" t="s">
        <v>147</v>
      </c>
      <c r="F144" s="566" t="s">
        <v>148</v>
      </c>
      <c r="G144" s="579" t="s">
        <v>147</v>
      </c>
      <c r="H144" s="574" t="s">
        <v>148</v>
      </c>
      <c r="I144" s="579" t="s">
        <v>147</v>
      </c>
      <c r="J144" s="574" t="s">
        <v>148</v>
      </c>
      <c r="K144" s="574" t="s">
        <v>149</v>
      </c>
      <c r="L144" s="574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554" t="s">
        <v>151</v>
      </c>
      <c r="C145" s="550"/>
      <c r="D145" s="537"/>
      <c r="E145" s="550"/>
      <c r="F145" s="537"/>
      <c r="G145" s="550"/>
      <c r="H145" s="537"/>
      <c r="I145" s="550"/>
      <c r="J145" s="537"/>
      <c r="K145" s="537"/>
      <c r="L145" s="537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557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557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603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02" t="s">
        <v>155</v>
      </c>
      <c r="B149" s="554" t="s">
        <v>156</v>
      </c>
      <c r="C149" s="550"/>
      <c r="D149" s="537"/>
      <c r="E149" s="550"/>
      <c r="F149" s="537"/>
      <c r="G149" s="550"/>
      <c r="H149" s="537"/>
      <c r="I149" s="550"/>
      <c r="J149" s="537"/>
      <c r="K149" s="537"/>
      <c r="L149" s="537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04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04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04"/>
      <c r="B152" s="544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04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554" t="s">
        <v>161</v>
      </c>
      <c r="C154" s="550"/>
      <c r="D154" s="537"/>
      <c r="E154" s="550"/>
      <c r="F154" s="537"/>
      <c r="G154" s="550"/>
      <c r="H154" s="537"/>
      <c r="I154" s="550"/>
      <c r="J154" s="537"/>
      <c r="K154" s="537"/>
      <c r="L154" s="537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557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557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557"/>
      <c r="B157" s="544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557"/>
      <c r="B158" s="544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603"/>
      <c r="B159" s="249" t="s">
        <v>159</v>
      </c>
      <c r="C159" s="545"/>
      <c r="D159" s="70"/>
      <c r="E159" s="545"/>
      <c r="F159" s="70"/>
      <c r="G159" s="545"/>
      <c r="H159" s="70"/>
      <c r="I159" s="545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723" t="s">
        <v>163</v>
      </c>
      <c r="B160" s="724" t="s">
        <v>153</v>
      </c>
      <c r="C160" s="561"/>
      <c r="D160" s="502"/>
      <c r="E160" s="561"/>
      <c r="F160" s="502"/>
      <c r="G160" s="561"/>
      <c r="H160" s="502"/>
      <c r="I160" s="561"/>
      <c r="J160" s="502"/>
      <c r="K160" s="502"/>
      <c r="L160" s="50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28" t="s">
        <v>165</v>
      </c>
      <c r="B162" s="256"/>
      <c r="C162" s="8"/>
      <c r="D162" s="257"/>
      <c r="E162" s="492"/>
      <c r="F162" s="257"/>
      <c r="G162" s="492"/>
      <c r="H162" s="492"/>
      <c r="I162" s="257"/>
      <c r="J162" s="493"/>
      <c r="K162" s="493"/>
      <c r="L162" s="493"/>
      <c r="M162" s="493"/>
      <c r="N162" s="493"/>
      <c r="O162" s="494"/>
      <c r="P162" s="494"/>
      <c r="Q162" s="494"/>
      <c r="R162" s="495"/>
      <c r="S162" s="11"/>
      <c r="T162" s="494"/>
      <c r="U162" s="494"/>
      <c r="V162" s="495"/>
      <c r="W162" s="495"/>
      <c r="X162" s="11"/>
      <c r="Y162" s="494"/>
      <c r="Z162" s="495"/>
      <c r="AA162" s="495"/>
      <c r="AB162" s="11"/>
      <c r="AC162" s="494"/>
      <c r="AD162" s="494"/>
      <c r="AE162" s="494"/>
      <c r="AF162" s="494"/>
      <c r="AG162" s="495"/>
      <c r="AH162" s="262"/>
      <c r="AI162" s="11"/>
      <c r="AJ162" s="495"/>
      <c r="AK162" s="495"/>
      <c r="AL162" s="495"/>
      <c r="AM162" s="495"/>
      <c r="AN162" s="495"/>
      <c r="AO162" s="262"/>
      <c r="AP162" s="11"/>
      <c r="AQ162" s="495"/>
      <c r="AR162" s="495"/>
      <c r="AS162" s="495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542" t="s">
        <v>166</v>
      </c>
      <c r="F163" s="1543"/>
      <c r="G163" s="1543"/>
      <c r="H163" s="1543"/>
      <c r="I163" s="1543"/>
      <c r="J163" s="1543"/>
      <c r="K163" s="1543"/>
      <c r="L163" s="1543"/>
      <c r="M163" s="1543"/>
      <c r="N163" s="1543"/>
      <c r="O163" s="1543"/>
      <c r="P163" s="1543"/>
      <c r="Q163" s="1543"/>
      <c r="R163" s="1543"/>
      <c r="S163" s="1543"/>
      <c r="T163" s="1543"/>
      <c r="U163" s="1543"/>
      <c r="V163" s="1543"/>
      <c r="W163" s="1543"/>
      <c r="X163" s="1543"/>
      <c r="Y163" s="1543"/>
      <c r="Z163" s="1543"/>
      <c r="AA163" s="1543"/>
      <c r="AB163" s="1543"/>
      <c r="AC163" s="1543"/>
      <c r="AD163" s="1543"/>
      <c r="AE163" s="1543"/>
      <c r="AF163" s="1543"/>
      <c r="AG163" s="1543"/>
      <c r="AH163" s="1543"/>
      <c r="AI163" s="1543"/>
      <c r="AJ163" s="1543"/>
      <c r="AK163" s="1543"/>
      <c r="AL163" s="1543"/>
      <c r="AM163" s="1543"/>
      <c r="AN163" s="1543"/>
      <c r="AO163" s="1543"/>
      <c r="AP163" s="1601"/>
      <c r="AQ163" s="1599" t="s">
        <v>167</v>
      </c>
      <c r="AR163" s="1599"/>
      <c r="AS163" s="1600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559"/>
      <c r="B164" s="1548"/>
      <c r="C164" s="1466"/>
      <c r="D164" s="1452"/>
      <c r="E164" s="1587" t="s">
        <v>8</v>
      </c>
      <c r="F164" s="1598"/>
      <c r="G164" s="1587" t="s">
        <v>9</v>
      </c>
      <c r="H164" s="1598"/>
      <c r="I164" s="1587" t="s">
        <v>10</v>
      </c>
      <c r="J164" s="1598"/>
      <c r="K164" s="1587" t="s">
        <v>11</v>
      </c>
      <c r="L164" s="1598"/>
      <c r="M164" s="1587" t="s">
        <v>12</v>
      </c>
      <c r="N164" s="1598"/>
      <c r="O164" s="1587" t="s">
        <v>13</v>
      </c>
      <c r="P164" s="1598"/>
      <c r="Q164" s="1587" t="s">
        <v>14</v>
      </c>
      <c r="R164" s="1598"/>
      <c r="S164" s="1587" t="s">
        <v>15</v>
      </c>
      <c r="T164" s="1598"/>
      <c r="U164" s="1587" t="s">
        <v>16</v>
      </c>
      <c r="V164" s="1598"/>
      <c r="W164" s="1587" t="s">
        <v>17</v>
      </c>
      <c r="X164" s="1598"/>
      <c r="Y164" s="1587" t="s">
        <v>18</v>
      </c>
      <c r="Z164" s="1598"/>
      <c r="AA164" s="1587" t="s">
        <v>19</v>
      </c>
      <c r="AB164" s="1598"/>
      <c r="AC164" s="1587" t="s">
        <v>20</v>
      </c>
      <c r="AD164" s="1598"/>
      <c r="AE164" s="1587" t="s">
        <v>21</v>
      </c>
      <c r="AF164" s="1598"/>
      <c r="AG164" s="1587" t="s">
        <v>22</v>
      </c>
      <c r="AH164" s="1598"/>
      <c r="AI164" s="1587" t="s">
        <v>23</v>
      </c>
      <c r="AJ164" s="1598"/>
      <c r="AK164" s="1587" t="s">
        <v>24</v>
      </c>
      <c r="AL164" s="1598"/>
      <c r="AM164" s="1587" t="s">
        <v>25</v>
      </c>
      <c r="AN164" s="1598"/>
      <c r="AO164" s="1542" t="s">
        <v>26</v>
      </c>
      <c r="AP164" s="1601"/>
      <c r="AQ164" s="1471" t="s">
        <v>168</v>
      </c>
      <c r="AR164" s="1542" t="s">
        <v>169</v>
      </c>
      <c r="AS164" s="1543"/>
      <c r="AT164" s="500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725" t="s">
        <v>32</v>
      </c>
      <c r="C165" s="726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727" t="s">
        <v>170</v>
      </c>
      <c r="AS165" s="574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516" t="s">
        <v>52</v>
      </c>
      <c r="B166" s="728">
        <f t="shared" ref="B166:B175" si="14">SUM(C166+D166)</f>
        <v>264</v>
      </c>
      <c r="C166" s="729">
        <f t="shared" ref="C166:C192" si="15">SUM(E166+G166+I166+K166+M166+O166+Q166+S166+U166+W166+Y166+AA166+AC166+AE166+AG166+AI166+AK166+AM166+AO166)</f>
        <v>122</v>
      </c>
      <c r="D166" s="517">
        <f t="shared" ref="D166:D192" si="16">SUM(F166+H166+J166+L166+N166+P166+R166+T166+V166+X166+Z166+AB166+AD166+AF166+AH166+AJ166+AL166+AN166+AP166)</f>
        <v>142</v>
      </c>
      <c r="E166" s="730">
        <v>0</v>
      </c>
      <c r="F166" s="502">
        <v>0</v>
      </c>
      <c r="G166" s="730">
        <v>0</v>
      </c>
      <c r="H166" s="731">
        <v>0</v>
      </c>
      <c r="I166" s="730">
        <v>0</v>
      </c>
      <c r="J166" s="731">
        <v>1</v>
      </c>
      <c r="K166" s="730">
        <v>0</v>
      </c>
      <c r="L166" s="731">
        <v>0</v>
      </c>
      <c r="M166" s="730">
        <v>0</v>
      </c>
      <c r="N166" s="731">
        <v>2</v>
      </c>
      <c r="O166" s="730">
        <v>0</v>
      </c>
      <c r="P166" s="731">
        <v>5</v>
      </c>
      <c r="Q166" s="730">
        <v>4</v>
      </c>
      <c r="R166" s="731">
        <v>3</v>
      </c>
      <c r="S166" s="730">
        <v>1</v>
      </c>
      <c r="T166" s="731">
        <v>4</v>
      </c>
      <c r="U166" s="730">
        <v>1</v>
      </c>
      <c r="V166" s="731">
        <v>4</v>
      </c>
      <c r="W166" s="730">
        <v>4</v>
      </c>
      <c r="X166" s="731">
        <v>7</v>
      </c>
      <c r="Y166" s="730">
        <v>3</v>
      </c>
      <c r="Z166" s="731">
        <v>8</v>
      </c>
      <c r="AA166" s="730">
        <v>11</v>
      </c>
      <c r="AB166" s="731">
        <v>6</v>
      </c>
      <c r="AC166" s="730">
        <v>4</v>
      </c>
      <c r="AD166" s="731">
        <v>8</v>
      </c>
      <c r="AE166" s="730">
        <v>7</v>
      </c>
      <c r="AF166" s="731">
        <v>7</v>
      </c>
      <c r="AG166" s="730">
        <v>15</v>
      </c>
      <c r="AH166" s="731">
        <v>9</v>
      </c>
      <c r="AI166" s="730">
        <v>18</v>
      </c>
      <c r="AJ166" s="731">
        <v>12</v>
      </c>
      <c r="AK166" s="730">
        <v>20</v>
      </c>
      <c r="AL166" s="731">
        <v>24</v>
      </c>
      <c r="AM166" s="730">
        <v>15</v>
      </c>
      <c r="AN166" s="731">
        <v>7</v>
      </c>
      <c r="AO166" s="503">
        <v>19</v>
      </c>
      <c r="AP166" s="732">
        <v>35</v>
      </c>
      <c r="AQ166" s="518">
        <v>162</v>
      </c>
      <c r="AR166" s="733">
        <v>22</v>
      </c>
      <c r="AS166" s="502">
        <v>80</v>
      </c>
      <c r="AT166" s="530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491">
        <f t="shared" si="14"/>
        <v>0</v>
      </c>
      <c r="C167" s="734">
        <f t="shared" si="15"/>
        <v>0</v>
      </c>
      <c r="D167" s="274">
        <f t="shared" si="16"/>
        <v>0</v>
      </c>
      <c r="E167" s="490"/>
      <c r="F167" s="110"/>
      <c r="G167" s="490"/>
      <c r="H167" s="735"/>
      <c r="I167" s="720"/>
      <c r="J167" s="735"/>
      <c r="K167" s="720"/>
      <c r="L167" s="735"/>
      <c r="M167" s="720"/>
      <c r="N167" s="735"/>
      <c r="O167" s="720"/>
      <c r="P167" s="735"/>
      <c r="Q167" s="720"/>
      <c r="R167" s="735"/>
      <c r="S167" s="720"/>
      <c r="T167" s="735"/>
      <c r="U167" s="720"/>
      <c r="V167" s="735"/>
      <c r="W167" s="720"/>
      <c r="X167" s="735"/>
      <c r="Y167" s="720"/>
      <c r="Z167" s="735"/>
      <c r="AA167" s="720"/>
      <c r="AB167" s="735"/>
      <c r="AC167" s="720"/>
      <c r="AD167" s="735"/>
      <c r="AE167" s="720"/>
      <c r="AF167" s="735"/>
      <c r="AG167" s="720"/>
      <c r="AH167" s="735"/>
      <c r="AI167" s="720"/>
      <c r="AJ167" s="735"/>
      <c r="AK167" s="720"/>
      <c r="AL167" s="735"/>
      <c r="AM167" s="720"/>
      <c r="AN167" s="735"/>
      <c r="AO167" s="479"/>
      <c r="AP167" s="736"/>
      <c r="AQ167" s="275"/>
      <c r="AR167" s="485"/>
      <c r="AS167" s="110"/>
      <c r="AT167" s="530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5</v>
      </c>
      <c r="C168" s="278">
        <f t="shared" si="15"/>
        <v>2</v>
      </c>
      <c r="D168" s="279">
        <f t="shared" si="16"/>
        <v>3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2</v>
      </c>
      <c r="AP168" s="40">
        <v>3</v>
      </c>
      <c r="AQ168" s="280">
        <v>5</v>
      </c>
      <c r="AR168" s="177">
        <v>0</v>
      </c>
      <c r="AS168" s="37">
        <v>0</v>
      </c>
      <c r="AT168" s="530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/>
      <c r="F169" s="56"/>
      <c r="G169" s="50"/>
      <c r="H169" s="56"/>
      <c r="I169" s="50"/>
      <c r="J169" s="56"/>
      <c r="K169" s="50"/>
      <c r="L169" s="51"/>
      <c r="M169" s="50"/>
      <c r="N169" s="51"/>
      <c r="O169" s="50"/>
      <c r="P169" s="51"/>
      <c r="Q169" s="50"/>
      <c r="R169" s="51"/>
      <c r="S169" s="50"/>
      <c r="T169" s="51"/>
      <c r="U169" s="50"/>
      <c r="V169" s="51"/>
      <c r="W169" s="50"/>
      <c r="X169" s="51"/>
      <c r="Y169" s="50"/>
      <c r="Z169" s="51"/>
      <c r="AA169" s="50"/>
      <c r="AB169" s="56"/>
      <c r="AC169" s="50"/>
      <c r="AD169" s="56"/>
      <c r="AE169" s="50"/>
      <c r="AF169" s="51"/>
      <c r="AG169" s="50"/>
      <c r="AH169" s="51"/>
      <c r="AI169" s="50"/>
      <c r="AJ169" s="51"/>
      <c r="AK169" s="50"/>
      <c r="AL169" s="51"/>
      <c r="AM169" s="50"/>
      <c r="AN169" s="51"/>
      <c r="AO169" s="52"/>
      <c r="AP169" s="53"/>
      <c r="AQ169" s="285"/>
      <c r="AR169" s="98"/>
      <c r="AS169" s="56"/>
      <c r="AT169" s="530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49</v>
      </c>
      <c r="C170" s="283">
        <f t="shared" si="15"/>
        <v>25</v>
      </c>
      <c r="D170" s="284">
        <f t="shared" si="16"/>
        <v>24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2</v>
      </c>
      <c r="Y170" s="50">
        <v>0</v>
      </c>
      <c r="Z170" s="51">
        <v>0</v>
      </c>
      <c r="AA170" s="50">
        <v>3</v>
      </c>
      <c r="AB170" s="56">
        <v>1</v>
      </c>
      <c r="AC170" s="50">
        <v>0</v>
      </c>
      <c r="AD170" s="56">
        <v>2</v>
      </c>
      <c r="AE170" s="50">
        <v>2</v>
      </c>
      <c r="AF170" s="51">
        <v>0</v>
      </c>
      <c r="AG170" s="50">
        <v>4</v>
      </c>
      <c r="AH170" s="51">
        <v>3</v>
      </c>
      <c r="AI170" s="50">
        <v>6</v>
      </c>
      <c r="AJ170" s="51">
        <v>2</v>
      </c>
      <c r="AK170" s="50">
        <v>1</v>
      </c>
      <c r="AL170" s="51">
        <v>2</v>
      </c>
      <c r="AM170" s="50">
        <v>4</v>
      </c>
      <c r="AN170" s="51">
        <v>2</v>
      </c>
      <c r="AO170" s="52">
        <v>5</v>
      </c>
      <c r="AP170" s="53">
        <v>10</v>
      </c>
      <c r="AQ170" s="285">
        <v>23</v>
      </c>
      <c r="AR170" s="98">
        <v>0</v>
      </c>
      <c r="AS170" s="56">
        <v>26</v>
      </c>
      <c r="AT170" s="530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530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2</v>
      </c>
      <c r="C172" s="283">
        <f t="shared" si="15"/>
        <v>2</v>
      </c>
      <c r="D172" s="284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0</v>
      </c>
      <c r="AJ172" s="51">
        <v>0</v>
      </c>
      <c r="AK172" s="50">
        <v>2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5">
        <v>1</v>
      </c>
      <c r="AR172" s="98">
        <v>0</v>
      </c>
      <c r="AS172" s="56">
        <v>1</v>
      </c>
      <c r="AT172" s="530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1</v>
      </c>
      <c r="C173" s="283">
        <f t="shared" si="15"/>
        <v>0</v>
      </c>
      <c r="D173" s="284">
        <f t="shared" si="16"/>
        <v>1</v>
      </c>
      <c r="E173" s="50">
        <v>0</v>
      </c>
      <c r="F173" s="56">
        <v>0</v>
      </c>
      <c r="G173" s="50">
        <v>0</v>
      </c>
      <c r="H173" s="56">
        <v>0</v>
      </c>
      <c r="I173" s="50">
        <v>0</v>
      </c>
      <c r="J173" s="56">
        <v>1</v>
      </c>
      <c r="K173" s="50">
        <v>0</v>
      </c>
      <c r="L173" s="51">
        <v>0</v>
      </c>
      <c r="M173" s="50">
        <v>0</v>
      </c>
      <c r="N173" s="51">
        <v>0</v>
      </c>
      <c r="O173" s="50">
        <v>0</v>
      </c>
      <c r="P173" s="51">
        <v>0</v>
      </c>
      <c r="Q173" s="50">
        <v>0</v>
      </c>
      <c r="R173" s="51">
        <v>0</v>
      </c>
      <c r="S173" s="50">
        <v>0</v>
      </c>
      <c r="T173" s="51">
        <v>0</v>
      </c>
      <c r="U173" s="50">
        <v>0</v>
      </c>
      <c r="V173" s="51">
        <v>0</v>
      </c>
      <c r="W173" s="50">
        <v>0</v>
      </c>
      <c r="X173" s="51">
        <v>0</v>
      </c>
      <c r="Y173" s="50">
        <v>0</v>
      </c>
      <c r="Z173" s="51">
        <v>0</v>
      </c>
      <c r="AA173" s="50">
        <v>0</v>
      </c>
      <c r="AB173" s="56">
        <v>0</v>
      </c>
      <c r="AC173" s="50">
        <v>0</v>
      </c>
      <c r="AD173" s="56">
        <v>0</v>
      </c>
      <c r="AE173" s="50">
        <v>0</v>
      </c>
      <c r="AF173" s="51">
        <v>0</v>
      </c>
      <c r="AG173" s="50">
        <v>0</v>
      </c>
      <c r="AH173" s="51">
        <v>0</v>
      </c>
      <c r="AI173" s="50">
        <v>0</v>
      </c>
      <c r="AJ173" s="51">
        <v>0</v>
      </c>
      <c r="AK173" s="50">
        <v>0</v>
      </c>
      <c r="AL173" s="51">
        <v>0</v>
      </c>
      <c r="AM173" s="50">
        <v>0</v>
      </c>
      <c r="AN173" s="51">
        <v>0</v>
      </c>
      <c r="AO173" s="52">
        <v>0</v>
      </c>
      <c r="AP173" s="53">
        <v>0</v>
      </c>
      <c r="AQ173" s="285">
        <v>0</v>
      </c>
      <c r="AR173" s="98">
        <v>0</v>
      </c>
      <c r="AS173" s="56">
        <v>1</v>
      </c>
      <c r="AT173" s="530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530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530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530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530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25</v>
      </c>
      <c r="C178" s="283">
        <f t="shared" si="15"/>
        <v>12</v>
      </c>
      <c r="D178" s="284">
        <f t="shared" si="16"/>
        <v>13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0</v>
      </c>
      <c r="L178" s="51">
        <v>0</v>
      </c>
      <c r="M178" s="50">
        <v>0</v>
      </c>
      <c r="N178" s="51">
        <v>0</v>
      </c>
      <c r="O178" s="50">
        <v>0</v>
      </c>
      <c r="P178" s="51">
        <v>0</v>
      </c>
      <c r="Q178" s="50">
        <v>1</v>
      </c>
      <c r="R178" s="51">
        <v>0</v>
      </c>
      <c r="S178" s="50">
        <v>0</v>
      </c>
      <c r="T178" s="51">
        <v>0</v>
      </c>
      <c r="U178" s="50">
        <v>0</v>
      </c>
      <c r="V178" s="51">
        <v>0</v>
      </c>
      <c r="W178" s="50">
        <v>0</v>
      </c>
      <c r="X178" s="51">
        <v>2</v>
      </c>
      <c r="Y178" s="50">
        <v>0</v>
      </c>
      <c r="Z178" s="51">
        <v>1</v>
      </c>
      <c r="AA178" s="50">
        <v>0</v>
      </c>
      <c r="AB178" s="56">
        <v>0</v>
      </c>
      <c r="AC178" s="50">
        <v>0</v>
      </c>
      <c r="AD178" s="56">
        <v>0</v>
      </c>
      <c r="AE178" s="50">
        <v>0</v>
      </c>
      <c r="AF178" s="51">
        <v>0</v>
      </c>
      <c r="AG178" s="50">
        <v>2</v>
      </c>
      <c r="AH178" s="51">
        <v>0</v>
      </c>
      <c r="AI178" s="50">
        <v>0</v>
      </c>
      <c r="AJ178" s="51">
        <v>0</v>
      </c>
      <c r="AK178" s="50">
        <v>8</v>
      </c>
      <c r="AL178" s="51">
        <v>3</v>
      </c>
      <c r="AM178" s="50">
        <v>1</v>
      </c>
      <c r="AN178" s="51">
        <v>4</v>
      </c>
      <c r="AO178" s="52">
        <v>0</v>
      </c>
      <c r="AP178" s="53">
        <v>3</v>
      </c>
      <c r="AQ178" s="285">
        <v>17</v>
      </c>
      <c r="AR178" s="98">
        <v>0</v>
      </c>
      <c r="AS178" s="56">
        <v>8</v>
      </c>
      <c r="AT178" s="530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1</v>
      </c>
      <c r="C179" s="283">
        <f t="shared" si="15"/>
        <v>1</v>
      </c>
      <c r="D179" s="284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1</v>
      </c>
      <c r="AP179" s="53">
        <v>0</v>
      </c>
      <c r="AQ179" s="285">
        <v>1</v>
      </c>
      <c r="AR179" s="98">
        <v>0</v>
      </c>
      <c r="AS179" s="56">
        <v>0</v>
      </c>
      <c r="AT179" s="530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1</v>
      </c>
      <c r="C180" s="283">
        <f t="shared" si="15"/>
        <v>0</v>
      </c>
      <c r="D180" s="284">
        <f t="shared" si="16"/>
        <v>1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1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0</v>
      </c>
      <c r="AN180" s="51">
        <v>0</v>
      </c>
      <c r="AO180" s="52">
        <v>0</v>
      </c>
      <c r="AP180" s="53">
        <v>0</v>
      </c>
      <c r="AQ180" s="285">
        <v>0</v>
      </c>
      <c r="AR180" s="98">
        <v>0</v>
      </c>
      <c r="AS180" s="56">
        <v>1</v>
      </c>
      <c r="AT180" s="530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3</v>
      </c>
      <c r="C181" s="283">
        <f t="shared" si="15"/>
        <v>3</v>
      </c>
      <c r="D181" s="284">
        <f t="shared" si="16"/>
        <v>0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1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1</v>
      </c>
      <c r="AH181" s="51">
        <v>0</v>
      </c>
      <c r="AI181" s="50">
        <v>1</v>
      </c>
      <c r="AJ181" s="51">
        <v>0</v>
      </c>
      <c r="AK181" s="50">
        <v>0</v>
      </c>
      <c r="AL181" s="51">
        <v>0</v>
      </c>
      <c r="AM181" s="50">
        <v>0</v>
      </c>
      <c r="AN181" s="51">
        <v>0</v>
      </c>
      <c r="AO181" s="52">
        <v>0</v>
      </c>
      <c r="AP181" s="53">
        <v>0</v>
      </c>
      <c r="AQ181" s="285">
        <v>1</v>
      </c>
      <c r="AR181" s="98">
        <v>2</v>
      </c>
      <c r="AS181" s="56">
        <v>0</v>
      </c>
      <c r="AT181" s="530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107</v>
      </c>
      <c r="C182" s="283">
        <f t="shared" si="15"/>
        <v>52</v>
      </c>
      <c r="D182" s="284">
        <f t="shared" si="16"/>
        <v>55</v>
      </c>
      <c r="E182" s="50">
        <v>0</v>
      </c>
      <c r="F182" s="56">
        <v>0</v>
      </c>
      <c r="G182" s="50">
        <v>0</v>
      </c>
      <c r="H182" s="56">
        <v>0</v>
      </c>
      <c r="I182" s="50">
        <v>0</v>
      </c>
      <c r="J182" s="56">
        <v>0</v>
      </c>
      <c r="K182" s="50">
        <v>0</v>
      </c>
      <c r="L182" s="51">
        <v>0</v>
      </c>
      <c r="M182" s="50">
        <v>0</v>
      </c>
      <c r="N182" s="51">
        <v>1</v>
      </c>
      <c r="O182" s="50">
        <v>0</v>
      </c>
      <c r="P182" s="51">
        <v>3</v>
      </c>
      <c r="Q182" s="50">
        <v>2</v>
      </c>
      <c r="R182" s="51">
        <v>0</v>
      </c>
      <c r="S182" s="50">
        <v>0</v>
      </c>
      <c r="T182" s="51">
        <v>3</v>
      </c>
      <c r="U182" s="50">
        <v>1</v>
      </c>
      <c r="V182" s="51">
        <v>4</v>
      </c>
      <c r="W182" s="50">
        <v>3</v>
      </c>
      <c r="X182" s="51">
        <v>2</v>
      </c>
      <c r="Y182" s="50">
        <v>2</v>
      </c>
      <c r="Z182" s="51">
        <v>3</v>
      </c>
      <c r="AA182" s="50">
        <v>5</v>
      </c>
      <c r="AB182" s="56">
        <v>3</v>
      </c>
      <c r="AC182" s="50">
        <v>3</v>
      </c>
      <c r="AD182" s="56">
        <v>1</v>
      </c>
      <c r="AE182" s="50">
        <v>4</v>
      </c>
      <c r="AF182" s="51">
        <v>2</v>
      </c>
      <c r="AG182" s="50">
        <v>4</v>
      </c>
      <c r="AH182" s="51">
        <v>4</v>
      </c>
      <c r="AI182" s="50">
        <v>4</v>
      </c>
      <c r="AJ182" s="51">
        <v>6</v>
      </c>
      <c r="AK182" s="50">
        <v>6</v>
      </c>
      <c r="AL182" s="51">
        <v>14</v>
      </c>
      <c r="AM182" s="50">
        <v>9</v>
      </c>
      <c r="AN182" s="51">
        <v>0</v>
      </c>
      <c r="AO182" s="52">
        <v>9</v>
      </c>
      <c r="AP182" s="53">
        <v>9</v>
      </c>
      <c r="AQ182" s="285">
        <v>73</v>
      </c>
      <c r="AR182" s="98">
        <v>11</v>
      </c>
      <c r="AS182" s="56">
        <v>23</v>
      </c>
      <c r="AT182" s="530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2</v>
      </c>
      <c r="C183" s="283">
        <f t="shared" si="15"/>
        <v>1</v>
      </c>
      <c r="D183" s="284">
        <f t="shared" si="16"/>
        <v>1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1</v>
      </c>
      <c r="X183" s="51">
        <v>0</v>
      </c>
      <c r="Y183" s="50">
        <v>0</v>
      </c>
      <c r="Z183" s="51">
        <v>0</v>
      </c>
      <c r="AA183" s="50">
        <v>0</v>
      </c>
      <c r="AB183" s="56">
        <v>1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5">
        <v>1</v>
      </c>
      <c r="AR183" s="98">
        <v>0</v>
      </c>
      <c r="AS183" s="56">
        <v>1</v>
      </c>
      <c r="AT183" s="530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0</v>
      </c>
      <c r="C184" s="283">
        <f t="shared" si="15"/>
        <v>0</v>
      </c>
      <c r="D184" s="284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5"/>
      <c r="AR184" s="98"/>
      <c r="AS184" s="56"/>
      <c r="AT184" s="530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1</v>
      </c>
      <c r="C185" s="283">
        <f t="shared" si="15"/>
        <v>1</v>
      </c>
      <c r="D185" s="284">
        <f t="shared" si="16"/>
        <v>0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0</v>
      </c>
      <c r="AH185" s="51">
        <v>0</v>
      </c>
      <c r="AI185" s="50">
        <v>1</v>
      </c>
      <c r="AJ185" s="51">
        <v>0</v>
      </c>
      <c r="AK185" s="50">
        <v>0</v>
      </c>
      <c r="AL185" s="51">
        <v>0</v>
      </c>
      <c r="AM185" s="50">
        <v>0</v>
      </c>
      <c r="AN185" s="51">
        <v>0</v>
      </c>
      <c r="AO185" s="52">
        <v>0</v>
      </c>
      <c r="AP185" s="53">
        <v>0</v>
      </c>
      <c r="AQ185" s="285">
        <v>1</v>
      </c>
      <c r="AR185" s="98">
        <v>0</v>
      </c>
      <c r="AS185" s="56">
        <v>0</v>
      </c>
      <c r="AT185" s="530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530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530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12</v>
      </c>
      <c r="C188" s="287">
        <f t="shared" si="15"/>
        <v>4</v>
      </c>
      <c r="D188" s="287">
        <f t="shared" si="16"/>
        <v>8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1</v>
      </c>
      <c r="AA188" s="50">
        <v>0</v>
      </c>
      <c r="AB188" s="56">
        <v>0</v>
      </c>
      <c r="AC188" s="50">
        <v>0</v>
      </c>
      <c r="AD188" s="56">
        <v>1</v>
      </c>
      <c r="AE188" s="50">
        <v>0</v>
      </c>
      <c r="AF188" s="51">
        <v>1</v>
      </c>
      <c r="AG188" s="50">
        <v>1</v>
      </c>
      <c r="AH188" s="51">
        <v>0</v>
      </c>
      <c r="AI188" s="50">
        <v>2</v>
      </c>
      <c r="AJ188" s="51">
        <v>0</v>
      </c>
      <c r="AK188" s="50">
        <v>0</v>
      </c>
      <c r="AL188" s="51">
        <v>4</v>
      </c>
      <c r="AM188" s="50">
        <v>0</v>
      </c>
      <c r="AN188" s="51">
        <v>0</v>
      </c>
      <c r="AO188" s="52">
        <v>1</v>
      </c>
      <c r="AP188" s="53">
        <v>1</v>
      </c>
      <c r="AQ188" s="285">
        <v>9</v>
      </c>
      <c r="AR188" s="98">
        <v>0</v>
      </c>
      <c r="AS188" s="56">
        <v>3</v>
      </c>
      <c r="AT188" s="530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1</v>
      </c>
      <c r="C189" s="287">
        <f t="shared" si="15"/>
        <v>0</v>
      </c>
      <c r="D189" s="287">
        <f t="shared" si="16"/>
        <v>1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1</v>
      </c>
      <c r="AK189" s="50">
        <v>0</v>
      </c>
      <c r="AL189" s="51">
        <v>0</v>
      </c>
      <c r="AM189" s="50">
        <v>0</v>
      </c>
      <c r="AN189" s="51">
        <v>0</v>
      </c>
      <c r="AO189" s="52">
        <v>0</v>
      </c>
      <c r="AP189" s="53">
        <v>0</v>
      </c>
      <c r="AQ189" s="285">
        <v>1</v>
      </c>
      <c r="AR189" s="98">
        <v>0</v>
      </c>
      <c r="AS189" s="56">
        <v>0</v>
      </c>
      <c r="AT189" s="530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0</v>
      </c>
      <c r="C190" s="287">
        <f t="shared" si="15"/>
        <v>0</v>
      </c>
      <c r="D190" s="290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5"/>
      <c r="AR190" s="98"/>
      <c r="AS190" s="56"/>
      <c r="AT190" s="530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530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54</v>
      </c>
      <c r="C192" s="291">
        <f t="shared" si="15"/>
        <v>19</v>
      </c>
      <c r="D192" s="292">
        <f t="shared" si="16"/>
        <v>35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1</v>
      </c>
      <c r="O192" s="50">
        <v>0</v>
      </c>
      <c r="P192" s="51">
        <v>2</v>
      </c>
      <c r="Q192" s="50">
        <v>0</v>
      </c>
      <c r="R192" s="51">
        <v>3</v>
      </c>
      <c r="S192" s="50">
        <v>1</v>
      </c>
      <c r="T192" s="51">
        <v>1</v>
      </c>
      <c r="U192" s="50">
        <v>0</v>
      </c>
      <c r="V192" s="51">
        <v>0</v>
      </c>
      <c r="W192" s="50">
        <v>0</v>
      </c>
      <c r="X192" s="51">
        <v>1</v>
      </c>
      <c r="Y192" s="50">
        <v>1</v>
      </c>
      <c r="Z192" s="51">
        <v>3</v>
      </c>
      <c r="AA192" s="50">
        <v>3</v>
      </c>
      <c r="AB192" s="56">
        <v>1</v>
      </c>
      <c r="AC192" s="50">
        <v>1</v>
      </c>
      <c r="AD192" s="56">
        <v>3</v>
      </c>
      <c r="AE192" s="50">
        <v>1</v>
      </c>
      <c r="AF192" s="51">
        <v>4</v>
      </c>
      <c r="AG192" s="50">
        <v>3</v>
      </c>
      <c r="AH192" s="51">
        <v>2</v>
      </c>
      <c r="AI192" s="50">
        <v>4</v>
      </c>
      <c r="AJ192" s="51">
        <v>3</v>
      </c>
      <c r="AK192" s="50">
        <v>3</v>
      </c>
      <c r="AL192" s="51">
        <v>1</v>
      </c>
      <c r="AM192" s="50">
        <v>1</v>
      </c>
      <c r="AN192" s="51">
        <v>1</v>
      </c>
      <c r="AO192" s="52">
        <v>1</v>
      </c>
      <c r="AP192" s="53">
        <v>9</v>
      </c>
      <c r="AQ192" s="285">
        <v>29</v>
      </c>
      <c r="AR192" s="98">
        <v>9</v>
      </c>
      <c r="AS192" s="56">
        <v>16</v>
      </c>
      <c r="AT192" s="530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737" t="s">
        <v>43</v>
      </c>
      <c r="B193" s="728">
        <f t="shared" ref="B193:AS193" si="21">SUM(B194:B198)</f>
        <v>263</v>
      </c>
      <c r="C193" s="729">
        <f t="shared" si="21"/>
        <v>122</v>
      </c>
      <c r="D193" s="517">
        <f t="shared" si="21"/>
        <v>141</v>
      </c>
      <c r="E193" s="505">
        <f>SUM(E194:E198)</f>
        <v>0</v>
      </c>
      <c r="F193" s="501">
        <f t="shared" si="21"/>
        <v>0</v>
      </c>
      <c r="G193" s="519">
        <f t="shared" si="21"/>
        <v>0</v>
      </c>
      <c r="H193" s="738">
        <f t="shared" si="21"/>
        <v>0</v>
      </c>
      <c r="I193" s="739">
        <f t="shared" si="21"/>
        <v>0</v>
      </c>
      <c r="J193" s="738">
        <f t="shared" si="21"/>
        <v>0</v>
      </c>
      <c r="K193" s="739">
        <f t="shared" si="21"/>
        <v>0</v>
      </c>
      <c r="L193" s="738">
        <f t="shared" si="21"/>
        <v>0</v>
      </c>
      <c r="M193" s="739">
        <f t="shared" si="21"/>
        <v>0</v>
      </c>
      <c r="N193" s="738">
        <f t="shared" si="21"/>
        <v>2</v>
      </c>
      <c r="O193" s="739">
        <f t="shared" si="21"/>
        <v>0</v>
      </c>
      <c r="P193" s="738">
        <f t="shared" si="21"/>
        <v>4</v>
      </c>
      <c r="Q193" s="739">
        <f t="shared" si="21"/>
        <v>2</v>
      </c>
      <c r="R193" s="738">
        <f t="shared" si="21"/>
        <v>2</v>
      </c>
      <c r="S193" s="739">
        <f t="shared" si="21"/>
        <v>2</v>
      </c>
      <c r="T193" s="738">
        <f t="shared" si="21"/>
        <v>4</v>
      </c>
      <c r="U193" s="739">
        <f t="shared" si="21"/>
        <v>4</v>
      </c>
      <c r="V193" s="738">
        <f t="shared" si="21"/>
        <v>4</v>
      </c>
      <c r="W193" s="739">
        <f t="shared" si="21"/>
        <v>4</v>
      </c>
      <c r="X193" s="738">
        <f t="shared" si="21"/>
        <v>7</v>
      </c>
      <c r="Y193" s="739">
        <f t="shared" si="21"/>
        <v>4</v>
      </c>
      <c r="Z193" s="738">
        <f t="shared" si="21"/>
        <v>6</v>
      </c>
      <c r="AA193" s="739">
        <f t="shared" si="21"/>
        <v>9</v>
      </c>
      <c r="AB193" s="738">
        <f t="shared" si="21"/>
        <v>8</v>
      </c>
      <c r="AC193" s="739">
        <f t="shared" si="21"/>
        <v>9</v>
      </c>
      <c r="AD193" s="738">
        <f t="shared" si="21"/>
        <v>8</v>
      </c>
      <c r="AE193" s="739">
        <f t="shared" si="21"/>
        <v>11</v>
      </c>
      <c r="AF193" s="738">
        <f t="shared" si="21"/>
        <v>8</v>
      </c>
      <c r="AG193" s="739">
        <f t="shared" si="21"/>
        <v>14</v>
      </c>
      <c r="AH193" s="738">
        <f t="shared" si="21"/>
        <v>6</v>
      </c>
      <c r="AI193" s="739">
        <f t="shared" si="21"/>
        <v>15</v>
      </c>
      <c r="AJ193" s="738">
        <f t="shared" si="21"/>
        <v>11</v>
      </c>
      <c r="AK193" s="739">
        <f t="shared" si="21"/>
        <v>14</v>
      </c>
      <c r="AL193" s="738">
        <f t="shared" si="21"/>
        <v>24</v>
      </c>
      <c r="AM193" s="739">
        <f t="shared" si="21"/>
        <v>14</v>
      </c>
      <c r="AN193" s="738">
        <f t="shared" si="21"/>
        <v>13</v>
      </c>
      <c r="AO193" s="505">
        <f t="shared" si="21"/>
        <v>20</v>
      </c>
      <c r="AP193" s="740">
        <f t="shared" si="21"/>
        <v>34</v>
      </c>
      <c r="AQ193" s="519">
        <f t="shared" si="21"/>
        <v>129</v>
      </c>
      <c r="AR193" s="741">
        <f t="shared" si="21"/>
        <v>12</v>
      </c>
      <c r="AS193" s="501">
        <f t="shared" si="21"/>
        <v>122</v>
      </c>
      <c r="AT193" s="530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564">
        <f>SUM(C194+D194)</f>
        <v>234</v>
      </c>
      <c r="C194" s="297">
        <f t="shared" ref="C194:D198" si="22">SUM(E194+G194+I194+K194+M194+O194+Q194+S194+U194+W194+Y194+AA194+AC194+AE194+AG194+AI194+AK194+AM194+AO194)</f>
        <v>108</v>
      </c>
      <c r="D194" s="292">
        <f t="shared" si="22"/>
        <v>126</v>
      </c>
      <c r="E194" s="545">
        <v>0</v>
      </c>
      <c r="F194" s="38">
        <v>0</v>
      </c>
      <c r="G194" s="545">
        <v>0</v>
      </c>
      <c r="H194" s="101">
        <v>0</v>
      </c>
      <c r="I194" s="545">
        <v>0</v>
      </c>
      <c r="J194" s="101">
        <v>0</v>
      </c>
      <c r="K194" s="545">
        <v>0</v>
      </c>
      <c r="L194" s="101">
        <v>0</v>
      </c>
      <c r="M194" s="545">
        <v>0</v>
      </c>
      <c r="N194" s="101">
        <v>2</v>
      </c>
      <c r="O194" s="545">
        <v>0</v>
      </c>
      <c r="P194" s="101">
        <v>4</v>
      </c>
      <c r="Q194" s="545">
        <v>2</v>
      </c>
      <c r="R194" s="101">
        <v>1</v>
      </c>
      <c r="S194" s="545">
        <v>1</v>
      </c>
      <c r="T194" s="101">
        <v>4</v>
      </c>
      <c r="U194" s="545">
        <v>4</v>
      </c>
      <c r="V194" s="101">
        <v>4</v>
      </c>
      <c r="W194" s="545">
        <v>4</v>
      </c>
      <c r="X194" s="101">
        <v>5</v>
      </c>
      <c r="Y194" s="545">
        <v>4</v>
      </c>
      <c r="Z194" s="101">
        <v>5</v>
      </c>
      <c r="AA194" s="545">
        <v>9</v>
      </c>
      <c r="AB194" s="101">
        <v>7</v>
      </c>
      <c r="AC194" s="545">
        <v>8</v>
      </c>
      <c r="AD194" s="101">
        <v>7</v>
      </c>
      <c r="AE194" s="545">
        <v>9</v>
      </c>
      <c r="AF194" s="101">
        <v>8</v>
      </c>
      <c r="AG194" s="545">
        <v>13</v>
      </c>
      <c r="AH194" s="101">
        <v>6</v>
      </c>
      <c r="AI194" s="545">
        <v>14</v>
      </c>
      <c r="AJ194" s="101">
        <v>11</v>
      </c>
      <c r="AK194" s="545">
        <v>12</v>
      </c>
      <c r="AL194" s="101">
        <v>24</v>
      </c>
      <c r="AM194" s="545">
        <v>12</v>
      </c>
      <c r="AN194" s="101">
        <v>10</v>
      </c>
      <c r="AO194" s="531">
        <v>16</v>
      </c>
      <c r="AP194" s="103">
        <v>28</v>
      </c>
      <c r="AQ194" s="70">
        <v>118</v>
      </c>
      <c r="AR194" s="101">
        <v>6</v>
      </c>
      <c r="AS194" s="101">
        <v>110</v>
      </c>
      <c r="AT194" s="530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0</v>
      </c>
      <c r="C195" s="283">
        <f t="shared" si="22"/>
        <v>0</v>
      </c>
      <c r="D195" s="284">
        <f t="shared" si="22"/>
        <v>0</v>
      </c>
      <c r="E195" s="62"/>
      <c r="F195" s="51"/>
      <c r="G195" s="50"/>
      <c r="H195" s="298"/>
      <c r="I195" s="50"/>
      <c r="J195" s="51"/>
      <c r="K195" s="50"/>
      <c r="L195" s="51"/>
      <c r="M195" s="50"/>
      <c r="N195" s="51"/>
      <c r="O195" s="50"/>
      <c r="P195" s="51"/>
      <c r="Q195" s="50"/>
      <c r="R195" s="51"/>
      <c r="S195" s="50"/>
      <c r="T195" s="51"/>
      <c r="U195" s="50"/>
      <c r="V195" s="51"/>
      <c r="W195" s="50"/>
      <c r="X195" s="51"/>
      <c r="Y195" s="50"/>
      <c r="Z195" s="51"/>
      <c r="AA195" s="50"/>
      <c r="AB195" s="51"/>
      <c r="AC195" s="50"/>
      <c r="AD195" s="51"/>
      <c r="AE195" s="50"/>
      <c r="AF195" s="51"/>
      <c r="AG195" s="50"/>
      <c r="AH195" s="51"/>
      <c r="AI195" s="50"/>
      <c r="AJ195" s="51"/>
      <c r="AK195" s="50"/>
      <c r="AL195" s="51"/>
      <c r="AM195" s="50"/>
      <c r="AN195" s="51"/>
      <c r="AO195" s="52"/>
      <c r="AP195" s="53"/>
      <c r="AQ195" s="56"/>
      <c r="AR195" s="51"/>
      <c r="AS195" s="298"/>
      <c r="AT195" s="530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21</v>
      </c>
      <c r="C196" s="283">
        <f t="shared" si="22"/>
        <v>10</v>
      </c>
      <c r="D196" s="284">
        <f t="shared" si="22"/>
        <v>11</v>
      </c>
      <c r="E196" s="50">
        <v>0</v>
      </c>
      <c r="F196" s="64">
        <v>0</v>
      </c>
      <c r="G196" s="62">
        <v>0</v>
      </c>
      <c r="H196" s="64">
        <v>0</v>
      </c>
      <c r="I196" s="545">
        <v>0</v>
      </c>
      <c r="J196" s="101">
        <v>0</v>
      </c>
      <c r="K196" s="545">
        <v>0</v>
      </c>
      <c r="L196" s="101">
        <v>0</v>
      </c>
      <c r="M196" s="545">
        <v>0</v>
      </c>
      <c r="N196" s="101">
        <v>0</v>
      </c>
      <c r="O196" s="545">
        <v>0</v>
      </c>
      <c r="P196" s="101">
        <v>0</v>
      </c>
      <c r="Q196" s="545">
        <v>0</v>
      </c>
      <c r="R196" s="101">
        <v>0</v>
      </c>
      <c r="S196" s="545">
        <v>0</v>
      </c>
      <c r="T196" s="101">
        <v>0</v>
      </c>
      <c r="U196" s="545">
        <v>0</v>
      </c>
      <c r="V196" s="101">
        <v>0</v>
      </c>
      <c r="W196" s="545">
        <v>0</v>
      </c>
      <c r="X196" s="101">
        <v>2</v>
      </c>
      <c r="Y196" s="545">
        <v>0</v>
      </c>
      <c r="Z196" s="101">
        <v>0</v>
      </c>
      <c r="AA196" s="545">
        <v>0</v>
      </c>
      <c r="AB196" s="101">
        <v>1</v>
      </c>
      <c r="AC196" s="545">
        <v>0</v>
      </c>
      <c r="AD196" s="101">
        <v>0</v>
      </c>
      <c r="AE196" s="545">
        <v>2</v>
      </c>
      <c r="AF196" s="101">
        <v>0</v>
      </c>
      <c r="AG196" s="545">
        <v>0</v>
      </c>
      <c r="AH196" s="101">
        <v>0</v>
      </c>
      <c r="AI196" s="545">
        <v>1</v>
      </c>
      <c r="AJ196" s="101">
        <v>0</v>
      </c>
      <c r="AK196" s="545">
        <v>2</v>
      </c>
      <c r="AL196" s="101">
        <v>0</v>
      </c>
      <c r="AM196" s="545">
        <v>1</v>
      </c>
      <c r="AN196" s="101">
        <v>3</v>
      </c>
      <c r="AO196" s="531">
        <v>4</v>
      </c>
      <c r="AP196" s="103">
        <v>5</v>
      </c>
      <c r="AQ196" s="70">
        <v>6</v>
      </c>
      <c r="AR196" s="101">
        <v>3</v>
      </c>
      <c r="AS196" s="101">
        <v>12</v>
      </c>
      <c r="AT196" s="530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545"/>
      <c r="F197" s="51"/>
      <c r="G197" s="50"/>
      <c r="H197" s="51"/>
      <c r="I197" s="50"/>
      <c r="J197" s="51"/>
      <c r="K197" s="50"/>
      <c r="L197" s="51"/>
      <c r="M197" s="50"/>
      <c r="N197" s="51"/>
      <c r="O197" s="50"/>
      <c r="P197" s="51"/>
      <c r="Q197" s="50"/>
      <c r="R197" s="51"/>
      <c r="S197" s="50"/>
      <c r="T197" s="51"/>
      <c r="U197" s="50"/>
      <c r="V197" s="51"/>
      <c r="W197" s="50"/>
      <c r="X197" s="51"/>
      <c r="Y197" s="50"/>
      <c r="Z197" s="51"/>
      <c r="AA197" s="50"/>
      <c r="AB197" s="51"/>
      <c r="AC197" s="50"/>
      <c r="AD197" s="51"/>
      <c r="AE197" s="50"/>
      <c r="AF197" s="51"/>
      <c r="AG197" s="50"/>
      <c r="AH197" s="51"/>
      <c r="AI197" s="50"/>
      <c r="AJ197" s="51"/>
      <c r="AK197" s="50"/>
      <c r="AL197" s="51"/>
      <c r="AM197" s="50"/>
      <c r="AN197" s="51"/>
      <c r="AO197" s="52"/>
      <c r="AP197" s="53"/>
      <c r="AQ197" s="56"/>
      <c r="AR197" s="51"/>
      <c r="AS197" s="298"/>
      <c r="AT197" s="530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87" t="s">
        <v>66</v>
      </c>
      <c r="B198" s="742">
        <f>SUM(C198+D198)</f>
        <v>8</v>
      </c>
      <c r="C198" s="303">
        <f t="shared" si="22"/>
        <v>4</v>
      </c>
      <c r="D198" s="304">
        <f t="shared" si="22"/>
        <v>4</v>
      </c>
      <c r="E198" s="210">
        <v>0</v>
      </c>
      <c r="F198" s="735">
        <v>0</v>
      </c>
      <c r="G198" s="490">
        <v>0</v>
      </c>
      <c r="H198" s="735">
        <v>0</v>
      </c>
      <c r="I198" s="490">
        <v>0</v>
      </c>
      <c r="J198" s="735">
        <v>0</v>
      </c>
      <c r="K198" s="490">
        <v>0</v>
      </c>
      <c r="L198" s="735">
        <v>0</v>
      </c>
      <c r="M198" s="490">
        <v>0</v>
      </c>
      <c r="N198" s="735">
        <v>0</v>
      </c>
      <c r="O198" s="490">
        <v>0</v>
      </c>
      <c r="P198" s="735">
        <v>0</v>
      </c>
      <c r="Q198" s="490">
        <v>0</v>
      </c>
      <c r="R198" s="735">
        <v>1</v>
      </c>
      <c r="S198" s="490">
        <v>1</v>
      </c>
      <c r="T198" s="735">
        <v>0</v>
      </c>
      <c r="U198" s="490">
        <v>0</v>
      </c>
      <c r="V198" s="735">
        <v>0</v>
      </c>
      <c r="W198" s="490">
        <v>0</v>
      </c>
      <c r="X198" s="735">
        <v>0</v>
      </c>
      <c r="Y198" s="490">
        <v>0</v>
      </c>
      <c r="Z198" s="735">
        <v>1</v>
      </c>
      <c r="AA198" s="490">
        <v>0</v>
      </c>
      <c r="AB198" s="735">
        <v>0</v>
      </c>
      <c r="AC198" s="490">
        <v>1</v>
      </c>
      <c r="AD198" s="735">
        <v>1</v>
      </c>
      <c r="AE198" s="490">
        <v>0</v>
      </c>
      <c r="AF198" s="735">
        <v>0</v>
      </c>
      <c r="AG198" s="490">
        <v>1</v>
      </c>
      <c r="AH198" s="735">
        <v>0</v>
      </c>
      <c r="AI198" s="490">
        <v>0</v>
      </c>
      <c r="AJ198" s="735">
        <v>0</v>
      </c>
      <c r="AK198" s="490">
        <v>0</v>
      </c>
      <c r="AL198" s="735">
        <v>0</v>
      </c>
      <c r="AM198" s="490">
        <v>1</v>
      </c>
      <c r="AN198" s="735">
        <v>0</v>
      </c>
      <c r="AO198" s="479">
        <v>0</v>
      </c>
      <c r="AP198" s="736">
        <v>1</v>
      </c>
      <c r="AQ198" s="110">
        <v>5</v>
      </c>
      <c r="AR198" s="735">
        <v>3</v>
      </c>
      <c r="AS198" s="735">
        <v>0</v>
      </c>
      <c r="AT198" s="530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546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97"/>
      <c r="B202" s="743" t="s">
        <v>32</v>
      </c>
      <c r="C202" s="507" t="s">
        <v>33</v>
      </c>
      <c r="D202" s="574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564">
        <f t="shared" ref="B203:B208" si="23">SUM(C203+D203)</f>
        <v>272</v>
      </c>
      <c r="C203" s="50">
        <v>131</v>
      </c>
      <c r="D203" s="56">
        <v>141</v>
      </c>
      <c r="E203" s="530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36</v>
      </c>
      <c r="C204" s="50">
        <v>18</v>
      </c>
      <c r="D204" s="56">
        <v>18</v>
      </c>
      <c r="E204" s="530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15</v>
      </c>
      <c r="C205" s="50">
        <v>8</v>
      </c>
      <c r="D205" s="56">
        <v>7</v>
      </c>
      <c r="E205" s="530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7</v>
      </c>
      <c r="C206" s="50">
        <v>4</v>
      </c>
      <c r="D206" s="56">
        <v>3</v>
      </c>
      <c r="E206" s="530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530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530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741">
        <f>SUM(B203:B208)</f>
        <v>330</v>
      </c>
      <c r="C209" s="486">
        <f>SUM(C203:C208)</f>
        <v>161</v>
      </c>
      <c r="D209" s="744">
        <f>SUM(D203:D208)</f>
        <v>169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743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745">
        <v>613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51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21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16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485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516" t="s">
        <v>5</v>
      </c>
      <c r="B217" s="250">
        <f>SUM(B212:B216)</f>
        <v>701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743" t="s">
        <v>80</v>
      </c>
      <c r="B219" s="727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2161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149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79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37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516" t="s">
        <v>5</v>
      </c>
      <c r="B224" s="250">
        <f>SUM(B220:B223)</f>
        <v>2426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743" t="s">
        <v>196</v>
      </c>
      <c r="B226" s="727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573" t="s">
        <v>91</v>
      </c>
      <c r="B231" s="727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745">
        <v>2104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12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1307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0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0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0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145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2091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6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488">
        <f>SUM(B232:B265)</f>
        <v>5665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542" t="s">
        <v>166</v>
      </c>
      <c r="D269" s="1543"/>
      <c r="E269" s="1543"/>
      <c r="F269" s="1543"/>
      <c r="G269" s="1543"/>
      <c r="H269" s="1543"/>
      <c r="I269" s="1543"/>
      <c r="J269" s="1543"/>
      <c r="K269" s="1543"/>
      <c r="L269" s="1543"/>
      <c r="M269" s="1543"/>
      <c r="N269" s="1543"/>
      <c r="O269" s="1543"/>
      <c r="P269" s="1543"/>
      <c r="Q269" s="1543"/>
      <c r="R269" s="1543"/>
      <c r="S269" s="1543"/>
      <c r="T269" s="1543"/>
      <c r="U269" s="1544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96"/>
      <c r="B270" s="1595"/>
      <c r="C270" s="746" t="s">
        <v>8</v>
      </c>
      <c r="D270" s="747" t="s">
        <v>9</v>
      </c>
      <c r="E270" s="748" t="s">
        <v>10</v>
      </c>
      <c r="F270" s="748" t="s">
        <v>11</v>
      </c>
      <c r="G270" s="748" t="s">
        <v>12</v>
      </c>
      <c r="H270" s="747" t="s">
        <v>13</v>
      </c>
      <c r="I270" s="747" t="s">
        <v>14</v>
      </c>
      <c r="J270" s="747" t="s">
        <v>15</v>
      </c>
      <c r="K270" s="747" t="s">
        <v>16</v>
      </c>
      <c r="L270" s="747" t="s">
        <v>17</v>
      </c>
      <c r="M270" s="747" t="s">
        <v>18</v>
      </c>
      <c r="N270" s="747" t="s">
        <v>19</v>
      </c>
      <c r="O270" s="747" t="s">
        <v>20</v>
      </c>
      <c r="P270" s="747" t="s">
        <v>21</v>
      </c>
      <c r="Q270" s="747" t="s">
        <v>22</v>
      </c>
      <c r="R270" s="747" t="s">
        <v>23</v>
      </c>
      <c r="S270" s="747" t="s">
        <v>24</v>
      </c>
      <c r="T270" s="747" t="s">
        <v>25</v>
      </c>
      <c r="U270" s="520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749"/>
      <c r="C271" s="746"/>
      <c r="D271" s="747"/>
      <c r="E271" s="747"/>
      <c r="F271" s="747"/>
      <c r="G271" s="747"/>
      <c r="H271" s="747"/>
      <c r="I271" s="747"/>
      <c r="J271" s="747"/>
      <c r="K271" s="747"/>
      <c r="L271" s="747"/>
      <c r="M271" s="747"/>
      <c r="N271" s="747"/>
      <c r="O271" s="747"/>
      <c r="P271" s="747"/>
      <c r="Q271" s="747"/>
      <c r="R271" s="747"/>
      <c r="S271" s="747"/>
      <c r="T271" s="747"/>
      <c r="U271" s="521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750" t="s">
        <v>214</v>
      </c>
      <c r="B272" s="751">
        <f>SUM(C272:U272)</f>
        <v>11</v>
      </c>
      <c r="C272" s="730">
        <v>0</v>
      </c>
      <c r="D272" s="752">
        <v>0</v>
      </c>
      <c r="E272" s="752">
        <v>0</v>
      </c>
      <c r="F272" s="752">
        <v>0</v>
      </c>
      <c r="G272" s="752">
        <v>0</v>
      </c>
      <c r="H272" s="752">
        <v>0</v>
      </c>
      <c r="I272" s="752">
        <v>0</v>
      </c>
      <c r="J272" s="752">
        <v>0</v>
      </c>
      <c r="K272" s="752">
        <v>0</v>
      </c>
      <c r="L272" s="752">
        <v>0</v>
      </c>
      <c r="M272" s="752">
        <v>0</v>
      </c>
      <c r="N272" s="752">
        <v>0</v>
      </c>
      <c r="O272" s="752">
        <v>0</v>
      </c>
      <c r="P272" s="752">
        <v>0</v>
      </c>
      <c r="Q272" s="752">
        <v>0</v>
      </c>
      <c r="R272" s="752">
        <v>2</v>
      </c>
      <c r="S272" s="752">
        <v>5</v>
      </c>
      <c r="T272" s="752">
        <v>1</v>
      </c>
      <c r="U272" s="502">
        <v>3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542" t="s">
        <v>166</v>
      </c>
      <c r="D274" s="1543"/>
      <c r="E274" s="1543"/>
      <c r="F274" s="1543"/>
      <c r="G274" s="1543"/>
      <c r="H274" s="1543"/>
      <c r="I274" s="1543"/>
      <c r="J274" s="1543"/>
      <c r="K274" s="1543"/>
      <c r="L274" s="1543"/>
      <c r="M274" s="1543"/>
      <c r="N274" s="1543"/>
      <c r="O274" s="1543"/>
      <c r="P274" s="1543"/>
      <c r="Q274" s="1543"/>
      <c r="R274" s="1543"/>
      <c r="S274" s="1543"/>
      <c r="T274" s="1543"/>
      <c r="U274" s="1544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595"/>
      <c r="C275" s="746" t="s">
        <v>8</v>
      </c>
      <c r="D275" s="747" t="s">
        <v>9</v>
      </c>
      <c r="E275" s="748" t="s">
        <v>10</v>
      </c>
      <c r="F275" s="748" t="s">
        <v>11</v>
      </c>
      <c r="G275" s="748" t="s">
        <v>12</v>
      </c>
      <c r="H275" s="747" t="s">
        <v>13</v>
      </c>
      <c r="I275" s="747" t="s">
        <v>14</v>
      </c>
      <c r="J275" s="747" t="s">
        <v>15</v>
      </c>
      <c r="K275" s="747" t="s">
        <v>16</v>
      </c>
      <c r="L275" s="747" t="s">
        <v>17</v>
      </c>
      <c r="M275" s="747" t="s">
        <v>18</v>
      </c>
      <c r="N275" s="747" t="s">
        <v>19</v>
      </c>
      <c r="O275" s="747" t="s">
        <v>20</v>
      </c>
      <c r="P275" s="747" t="s">
        <v>21</v>
      </c>
      <c r="Q275" s="747" t="s">
        <v>22</v>
      </c>
      <c r="R275" s="747" t="s">
        <v>23</v>
      </c>
      <c r="S275" s="747" t="s">
        <v>24</v>
      </c>
      <c r="T275" s="747" t="s">
        <v>25</v>
      </c>
      <c r="U275" s="520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1</v>
      </c>
      <c r="C276" s="464">
        <v>0</v>
      </c>
      <c r="D276" s="465">
        <v>0</v>
      </c>
      <c r="E276" s="465">
        <v>0</v>
      </c>
      <c r="F276" s="465">
        <v>0</v>
      </c>
      <c r="G276" s="465">
        <v>0</v>
      </c>
      <c r="H276" s="465">
        <v>0</v>
      </c>
      <c r="I276" s="465">
        <v>0</v>
      </c>
      <c r="J276" s="465">
        <v>0</v>
      </c>
      <c r="K276" s="465">
        <v>0</v>
      </c>
      <c r="L276" s="465">
        <v>0</v>
      </c>
      <c r="M276" s="465">
        <v>0</v>
      </c>
      <c r="N276" s="465">
        <v>0</v>
      </c>
      <c r="O276" s="465">
        <v>0</v>
      </c>
      <c r="P276" s="465">
        <v>0</v>
      </c>
      <c r="Q276" s="465">
        <v>0</v>
      </c>
      <c r="R276" s="465">
        <v>1</v>
      </c>
      <c r="S276" s="465">
        <v>0</v>
      </c>
      <c r="T276" s="465">
        <v>0</v>
      </c>
      <c r="U276" s="753">
        <v>0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0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6">
        <v>0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0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6">
        <v>0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3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2</v>
      </c>
      <c r="T280" s="55">
        <v>0</v>
      </c>
      <c r="U280" s="56">
        <v>1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10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3</v>
      </c>
      <c r="S281" s="55">
        <v>4</v>
      </c>
      <c r="T281" s="55">
        <v>1</v>
      </c>
      <c r="U281" s="56">
        <v>2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542" t="s">
        <v>166</v>
      </c>
      <c r="D299" s="1543"/>
      <c r="E299" s="1543"/>
      <c r="F299" s="1543"/>
      <c r="G299" s="1543"/>
      <c r="H299" s="1543"/>
      <c r="I299" s="1543"/>
      <c r="J299" s="1543"/>
      <c r="K299" s="1543"/>
      <c r="L299" s="1543"/>
      <c r="M299" s="1543"/>
      <c r="N299" s="1543"/>
      <c r="O299" s="1543"/>
      <c r="P299" s="1543"/>
      <c r="Q299" s="1543"/>
      <c r="R299" s="1543"/>
      <c r="S299" s="1543"/>
      <c r="T299" s="1543"/>
      <c r="U299" s="1544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96"/>
      <c r="B300" s="1595"/>
      <c r="C300" s="746" t="s">
        <v>8</v>
      </c>
      <c r="D300" s="747" t="s">
        <v>9</v>
      </c>
      <c r="E300" s="748" t="s">
        <v>10</v>
      </c>
      <c r="F300" s="748" t="s">
        <v>11</v>
      </c>
      <c r="G300" s="748" t="s">
        <v>12</v>
      </c>
      <c r="H300" s="747" t="s">
        <v>13</v>
      </c>
      <c r="I300" s="747" t="s">
        <v>14</v>
      </c>
      <c r="J300" s="747" t="s">
        <v>15</v>
      </c>
      <c r="K300" s="747" t="s">
        <v>16</v>
      </c>
      <c r="L300" s="747" t="s">
        <v>17</v>
      </c>
      <c r="M300" s="747" t="s">
        <v>18</v>
      </c>
      <c r="N300" s="747" t="s">
        <v>19</v>
      </c>
      <c r="O300" s="747" t="s">
        <v>20</v>
      </c>
      <c r="P300" s="747" t="s">
        <v>21</v>
      </c>
      <c r="Q300" s="747" t="s">
        <v>22</v>
      </c>
      <c r="R300" s="747" t="s">
        <v>23</v>
      </c>
      <c r="S300" s="747" t="s">
        <v>24</v>
      </c>
      <c r="T300" s="747" t="s">
        <v>25</v>
      </c>
      <c r="U300" s="520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0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0</v>
      </c>
      <c r="U305" s="56">
        <v>0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0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1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1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2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0</v>
      </c>
      <c r="U317" s="56">
        <v>2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8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1</v>
      </c>
      <c r="S323" s="211">
        <v>5</v>
      </c>
      <c r="T323" s="211">
        <v>2</v>
      </c>
      <c r="U323" s="88">
        <v>0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587" t="s">
        <v>261</v>
      </c>
      <c r="G326" s="1588"/>
      <c r="H326" s="1588"/>
      <c r="I326" s="1588"/>
      <c r="J326" s="1588"/>
      <c r="K326" s="1588"/>
      <c r="L326" s="1588"/>
      <c r="M326" s="1588"/>
      <c r="N326" s="1588"/>
      <c r="O326" s="1588"/>
      <c r="P326" s="1588"/>
      <c r="Q326" s="1588"/>
      <c r="R326" s="1588"/>
      <c r="S326" s="1588"/>
      <c r="T326" s="1588"/>
      <c r="U326" s="1588"/>
      <c r="V326" s="1588"/>
      <c r="W326" s="1588"/>
      <c r="X326" s="1588"/>
      <c r="Y326" s="1588"/>
      <c r="Z326" s="1588"/>
      <c r="AA326" s="1588"/>
      <c r="AB326" s="1588"/>
      <c r="AC326" s="1588"/>
      <c r="AD326" s="1588"/>
      <c r="AE326" s="1588"/>
      <c r="AF326" s="1588"/>
      <c r="AG326" s="1588"/>
      <c r="AH326" s="1588"/>
      <c r="AI326" s="1588"/>
      <c r="AJ326" s="1588"/>
      <c r="AK326" s="1588"/>
      <c r="AL326" s="1588"/>
      <c r="AM326" s="1588"/>
      <c r="AN326" s="1588"/>
      <c r="AO326" s="1588"/>
      <c r="AP326" s="1588"/>
      <c r="AQ326" s="1594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593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476">
        <f t="shared" ref="C329:C340" si="26">SUM(D329:E329)</f>
        <v>0</v>
      </c>
      <c r="D329" s="476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591" t="s">
        <v>273</v>
      </c>
      <c r="B333" s="754" t="s">
        <v>274</v>
      </c>
      <c r="C333" s="476">
        <f t="shared" si="26"/>
        <v>0</v>
      </c>
      <c r="D333" s="476">
        <f t="shared" si="28"/>
        <v>0</v>
      </c>
      <c r="E333" s="350">
        <f t="shared" si="28"/>
        <v>0</v>
      </c>
      <c r="F333" s="478"/>
      <c r="G333" s="374"/>
      <c r="H333" s="755"/>
      <c r="I333" s="374"/>
      <c r="J333" s="755"/>
      <c r="K333" s="374"/>
      <c r="L333" s="755"/>
      <c r="M333" s="374"/>
      <c r="N333" s="755"/>
      <c r="O333" s="375"/>
      <c r="P333" s="478"/>
      <c r="Q333" s="374"/>
      <c r="R333" s="467"/>
      <c r="S333" s="374"/>
      <c r="T333" s="467"/>
      <c r="U333" s="374"/>
      <c r="V333" s="467"/>
      <c r="W333" s="374"/>
      <c r="X333" s="467"/>
      <c r="Y333" s="374"/>
      <c r="Z333" s="467"/>
      <c r="AA333" s="374"/>
      <c r="AB333" s="467"/>
      <c r="AC333" s="374"/>
      <c r="AD333" s="467"/>
      <c r="AE333" s="374"/>
      <c r="AF333" s="467"/>
      <c r="AG333" s="374"/>
      <c r="AH333" s="467"/>
      <c r="AI333" s="374"/>
      <c r="AJ333" s="467"/>
      <c r="AK333" s="374"/>
      <c r="AL333" s="467"/>
      <c r="AM333" s="374"/>
      <c r="AN333" s="467"/>
      <c r="AO333" s="374"/>
      <c r="AP333" s="467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592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592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592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468" t="s">
        <v>274</v>
      </c>
      <c r="C337" s="393">
        <f t="shared" si="26"/>
        <v>0</v>
      </c>
      <c r="D337" s="476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587" t="s">
        <v>261</v>
      </c>
      <c r="G342" s="1588"/>
      <c r="H342" s="1588"/>
      <c r="I342" s="1588"/>
      <c r="J342" s="1588"/>
      <c r="K342" s="1588"/>
      <c r="L342" s="1588"/>
      <c r="M342" s="1588"/>
      <c r="N342" s="1588"/>
      <c r="O342" s="1588"/>
      <c r="P342" s="1588"/>
      <c r="Q342" s="1588"/>
      <c r="R342" s="1588"/>
      <c r="S342" s="1588"/>
      <c r="T342" s="1588"/>
      <c r="U342" s="1588"/>
      <c r="V342" s="1588"/>
      <c r="W342" s="1588"/>
      <c r="X342" s="1588"/>
      <c r="Y342" s="1588"/>
      <c r="Z342" s="1588"/>
      <c r="AA342" s="1588"/>
      <c r="AB342" s="1588"/>
      <c r="AC342" s="1588"/>
      <c r="AD342" s="1588"/>
      <c r="AE342" s="1588"/>
      <c r="AF342" s="1588"/>
      <c r="AG342" s="1588"/>
      <c r="AH342" s="1588"/>
      <c r="AI342" s="1588"/>
      <c r="AJ342" s="1588"/>
      <c r="AK342" s="1588"/>
      <c r="AL342" s="1588"/>
      <c r="AM342" s="1588"/>
      <c r="AN342" s="1588"/>
      <c r="AO342" s="1588"/>
      <c r="AP342" s="1588"/>
      <c r="AQ342" s="1589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537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522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533"/>
      <c r="B346" s="418" t="s">
        <v>270</v>
      </c>
      <c r="C346" s="419">
        <f t="shared" si="31"/>
        <v>0</v>
      </c>
      <c r="D346" s="356">
        <f>SUM(F346+H346+J346+L346+N346+P346+R346+T346+V346+X346+Z346+AB346+AD346+AF346+AH346+AJ346+AL346+AN346+AP346)</f>
        <v>0</v>
      </c>
      <c r="E346" s="357">
        <f t="shared" si="32"/>
        <v>0</v>
      </c>
      <c r="F346" s="351"/>
      <c r="G346" s="352"/>
      <c r="H346" s="351"/>
      <c r="I346" s="352"/>
      <c r="J346" s="351"/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533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9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476">
        <f t="shared" si="32"/>
        <v>0</v>
      </c>
      <c r="E349" s="350">
        <f t="shared" si="32"/>
        <v>0</v>
      </c>
      <c r="F349" s="478"/>
      <c r="G349" s="374"/>
      <c r="H349" s="755"/>
      <c r="I349" s="374"/>
      <c r="J349" s="755"/>
      <c r="K349" s="374"/>
      <c r="L349" s="755"/>
      <c r="M349" s="374"/>
      <c r="N349" s="755"/>
      <c r="O349" s="375"/>
      <c r="P349" s="524"/>
      <c r="Q349" s="525"/>
      <c r="R349" s="526"/>
      <c r="S349" s="525"/>
      <c r="T349" s="526"/>
      <c r="U349" s="525"/>
      <c r="V349" s="526"/>
      <c r="W349" s="525"/>
      <c r="X349" s="526"/>
      <c r="Y349" s="525"/>
      <c r="Z349" s="526"/>
      <c r="AA349" s="525"/>
      <c r="AB349" s="526"/>
      <c r="AC349" s="525"/>
      <c r="AD349" s="526"/>
      <c r="AE349" s="525"/>
      <c r="AF349" s="526"/>
      <c r="AG349" s="525"/>
      <c r="AH349" s="526"/>
      <c r="AI349" s="525"/>
      <c r="AJ349" s="526"/>
      <c r="AK349" s="525"/>
      <c r="AL349" s="526"/>
      <c r="AM349" s="525"/>
      <c r="AN349" s="526"/>
      <c r="AO349" s="525"/>
      <c r="AP349" s="526"/>
      <c r="AQ349" s="522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533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533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9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476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0</v>
      </c>
      <c r="D354" s="356">
        <f t="shared" si="32"/>
        <v>0</v>
      </c>
      <c r="E354" s="396">
        <f t="shared" si="32"/>
        <v>0</v>
      </c>
      <c r="F354" s="362"/>
      <c r="G354" s="361"/>
      <c r="H354" s="362"/>
      <c r="I354" s="361"/>
      <c r="J354" s="362"/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587" t="s">
        <v>261</v>
      </c>
      <c r="G358" s="1588"/>
      <c r="H358" s="1588"/>
      <c r="I358" s="1588"/>
      <c r="J358" s="1588"/>
      <c r="K358" s="1588"/>
      <c r="L358" s="1588"/>
      <c r="M358" s="1588"/>
      <c r="N358" s="1588"/>
      <c r="O358" s="1588"/>
      <c r="P358" s="1588"/>
      <c r="Q358" s="1588"/>
      <c r="R358" s="1588"/>
      <c r="S358" s="1588"/>
      <c r="T358" s="1588"/>
      <c r="U358" s="1588"/>
      <c r="V358" s="1588"/>
      <c r="W358" s="1588"/>
      <c r="X358" s="1588"/>
      <c r="Y358" s="1588"/>
      <c r="Z358" s="1588"/>
      <c r="AA358" s="1588"/>
      <c r="AB358" s="1588"/>
      <c r="AC358" s="1588"/>
      <c r="AD358" s="1588"/>
      <c r="AE358" s="1588"/>
      <c r="AF358" s="1588"/>
      <c r="AG358" s="1588"/>
      <c r="AH358" s="1588"/>
      <c r="AI358" s="1588"/>
      <c r="AJ358" s="1588"/>
      <c r="AK358" s="1588"/>
      <c r="AL358" s="1588"/>
      <c r="AM358" s="1588"/>
      <c r="AN358" s="1588"/>
      <c r="AO358" s="1588"/>
      <c r="AP358" s="1588"/>
      <c r="AQ358" s="1589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756" t="s">
        <v>33</v>
      </c>
      <c r="G360" s="527" t="s">
        <v>34</v>
      </c>
      <c r="H360" s="757" t="s">
        <v>33</v>
      </c>
      <c r="I360" s="527" t="s">
        <v>34</v>
      </c>
      <c r="J360" s="757" t="s">
        <v>33</v>
      </c>
      <c r="K360" s="527" t="s">
        <v>34</v>
      </c>
      <c r="L360" s="757" t="s">
        <v>33</v>
      </c>
      <c r="M360" s="527" t="s">
        <v>34</v>
      </c>
      <c r="N360" s="757" t="s">
        <v>33</v>
      </c>
      <c r="O360" s="574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758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525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526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08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10187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F123A707-2D08-4F14-966A-C8D8F8A14EE8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200-000001000000}">
      <formula1>0</formula1>
      <formula2>1E+30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",[4]NOMBRE!B2," - ","( ",[4]NOMBRE!C2,[4]NOMBRE!D2,[4]NOMBRE!E2,[4]NOMBRE!F2,[4]NOMBRE!G2,"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",[4]NOMBRE!B6," - ","( ",[4]NOMBRE!C6,[4]NOMBRE!D6," )")</f>
        <v>MES: MARZO - ( 03 )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",[4]NOMBRE!B7)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718" t="s">
        <v>3</v>
      </c>
      <c r="B9" s="718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542" t="s">
        <v>6</v>
      </c>
      <c r="F10" s="1543"/>
      <c r="G10" s="1543"/>
      <c r="H10" s="1543"/>
      <c r="I10" s="1543"/>
      <c r="J10" s="1543"/>
      <c r="K10" s="1543"/>
      <c r="L10" s="1543"/>
      <c r="M10" s="1543"/>
      <c r="N10" s="1543"/>
      <c r="O10" s="1543"/>
      <c r="P10" s="1543"/>
      <c r="Q10" s="1543"/>
      <c r="R10" s="1543"/>
      <c r="S10" s="1543"/>
      <c r="T10" s="1543"/>
      <c r="U10" s="1543"/>
      <c r="V10" s="1543"/>
      <c r="W10" s="1543"/>
      <c r="X10" s="1543"/>
      <c r="Y10" s="1543"/>
      <c r="Z10" s="1543"/>
      <c r="AA10" s="1543"/>
      <c r="AB10" s="1543"/>
      <c r="AC10" s="1543"/>
      <c r="AD10" s="1543"/>
      <c r="AE10" s="1543"/>
      <c r="AF10" s="1543"/>
      <c r="AG10" s="1543"/>
      <c r="AH10" s="1543"/>
      <c r="AI10" s="1543"/>
      <c r="AJ10" s="1543"/>
      <c r="AK10" s="1543"/>
      <c r="AL10" s="1543"/>
      <c r="AM10" s="1543"/>
      <c r="AN10" s="1543"/>
      <c r="AO10" s="1543"/>
      <c r="AP10" s="1601"/>
      <c r="AQ10" s="1636" t="s">
        <v>7</v>
      </c>
      <c r="AR10" s="1543"/>
      <c r="AS10" s="1543"/>
      <c r="AT10" s="1543"/>
      <c r="AU10" s="1544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557"/>
      <c r="B11" s="1584"/>
      <c r="C11" s="1515"/>
      <c r="D11" s="1516"/>
      <c r="E11" s="1587" t="s">
        <v>8</v>
      </c>
      <c r="F11" s="1598"/>
      <c r="G11" s="1587" t="s">
        <v>9</v>
      </c>
      <c r="H11" s="1598"/>
      <c r="I11" s="1587" t="s">
        <v>10</v>
      </c>
      <c r="J11" s="1598"/>
      <c r="K11" s="1587" t="s">
        <v>11</v>
      </c>
      <c r="L11" s="1598"/>
      <c r="M11" s="1587" t="s">
        <v>12</v>
      </c>
      <c r="N11" s="1598"/>
      <c r="O11" s="1587" t="s">
        <v>13</v>
      </c>
      <c r="P11" s="1598"/>
      <c r="Q11" s="1587" t="s">
        <v>14</v>
      </c>
      <c r="R11" s="1598"/>
      <c r="S11" s="1587" t="s">
        <v>15</v>
      </c>
      <c r="T11" s="1598"/>
      <c r="U11" s="1587" t="s">
        <v>16</v>
      </c>
      <c r="V11" s="1598"/>
      <c r="W11" s="1587" t="s">
        <v>17</v>
      </c>
      <c r="X11" s="1598"/>
      <c r="Y11" s="1587" t="s">
        <v>18</v>
      </c>
      <c r="Z11" s="1598"/>
      <c r="AA11" s="1587" t="s">
        <v>19</v>
      </c>
      <c r="AB11" s="1598"/>
      <c r="AC11" s="1587" t="s">
        <v>20</v>
      </c>
      <c r="AD11" s="1598"/>
      <c r="AE11" s="1587" t="s">
        <v>21</v>
      </c>
      <c r="AF11" s="1598"/>
      <c r="AG11" s="1587" t="s">
        <v>22</v>
      </c>
      <c r="AH11" s="1598"/>
      <c r="AI11" s="1587" t="s">
        <v>23</v>
      </c>
      <c r="AJ11" s="1598"/>
      <c r="AK11" s="1587" t="s">
        <v>24</v>
      </c>
      <c r="AL11" s="1598"/>
      <c r="AM11" s="1587" t="s">
        <v>25</v>
      </c>
      <c r="AN11" s="1598"/>
      <c r="AO11" s="1542" t="s">
        <v>26</v>
      </c>
      <c r="AP11" s="1601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96"/>
      <c r="B12" s="759" t="s">
        <v>32</v>
      </c>
      <c r="C12" s="760" t="s">
        <v>33</v>
      </c>
      <c r="D12" s="574" t="s">
        <v>34</v>
      </c>
      <c r="E12" s="759" t="s">
        <v>33</v>
      </c>
      <c r="F12" s="574" t="s">
        <v>34</v>
      </c>
      <c r="G12" s="759" t="s">
        <v>33</v>
      </c>
      <c r="H12" s="574" t="s">
        <v>34</v>
      </c>
      <c r="I12" s="759" t="s">
        <v>33</v>
      </c>
      <c r="J12" s="574" t="s">
        <v>34</v>
      </c>
      <c r="K12" s="759" t="s">
        <v>33</v>
      </c>
      <c r="L12" s="574" t="s">
        <v>34</v>
      </c>
      <c r="M12" s="759" t="s">
        <v>33</v>
      </c>
      <c r="N12" s="574" t="s">
        <v>34</v>
      </c>
      <c r="O12" s="759" t="s">
        <v>33</v>
      </c>
      <c r="P12" s="574" t="s">
        <v>34</v>
      </c>
      <c r="Q12" s="759" t="s">
        <v>33</v>
      </c>
      <c r="R12" s="574" t="s">
        <v>34</v>
      </c>
      <c r="S12" s="759" t="s">
        <v>33</v>
      </c>
      <c r="T12" s="574" t="s">
        <v>34</v>
      </c>
      <c r="U12" s="759" t="s">
        <v>33</v>
      </c>
      <c r="V12" s="574" t="s">
        <v>34</v>
      </c>
      <c r="W12" s="759" t="s">
        <v>33</v>
      </c>
      <c r="X12" s="574" t="s">
        <v>34</v>
      </c>
      <c r="Y12" s="759" t="s">
        <v>33</v>
      </c>
      <c r="Z12" s="574" t="s">
        <v>34</v>
      </c>
      <c r="AA12" s="759" t="s">
        <v>33</v>
      </c>
      <c r="AB12" s="574" t="s">
        <v>34</v>
      </c>
      <c r="AC12" s="759" t="s">
        <v>33</v>
      </c>
      <c r="AD12" s="574" t="s">
        <v>34</v>
      </c>
      <c r="AE12" s="759" t="s">
        <v>33</v>
      </c>
      <c r="AF12" s="574" t="s">
        <v>34</v>
      </c>
      <c r="AG12" s="759" t="s">
        <v>33</v>
      </c>
      <c r="AH12" s="574" t="s">
        <v>34</v>
      </c>
      <c r="AI12" s="759" t="s">
        <v>33</v>
      </c>
      <c r="AJ12" s="574" t="s">
        <v>34</v>
      </c>
      <c r="AK12" s="759" t="s">
        <v>33</v>
      </c>
      <c r="AL12" s="574" t="s">
        <v>34</v>
      </c>
      <c r="AM12" s="759" t="s">
        <v>33</v>
      </c>
      <c r="AN12" s="574" t="s">
        <v>34</v>
      </c>
      <c r="AO12" s="759" t="s">
        <v>33</v>
      </c>
      <c r="AP12" s="578" t="s">
        <v>34</v>
      </c>
      <c r="AQ12" s="1585"/>
      <c r="AR12" s="1641"/>
      <c r="AS12" s="1523"/>
      <c r="AT12" s="1596"/>
      <c r="AU12" s="1596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761" t="s">
        <v>35</v>
      </c>
      <c r="B13" s="739">
        <f>SUM(C13+D13)</f>
        <v>0</v>
      </c>
      <c r="C13" s="762">
        <f>SUM(E13+G13+I13+K13+M13+O13+Q13+S13+U13+W13+Y13+AA13+AC13+AE13+AG13+AI13+AK13+AM13+AO13)</f>
        <v>0</v>
      </c>
      <c r="D13" s="501">
        <f>SUM(F13+H13+J13+L13+N13+P13+R13+T13+V13+X13+Z13+AB13+AD13+AF13+AH13+AJ13+AL13+AN13+AP13)</f>
        <v>0</v>
      </c>
      <c r="E13" s="730"/>
      <c r="F13" s="502"/>
      <c r="G13" s="730"/>
      <c r="H13" s="731"/>
      <c r="I13" s="730"/>
      <c r="J13" s="731"/>
      <c r="K13" s="730"/>
      <c r="L13" s="731"/>
      <c r="M13" s="730"/>
      <c r="N13" s="731"/>
      <c r="O13" s="730"/>
      <c r="P13" s="731"/>
      <c r="Q13" s="730"/>
      <c r="R13" s="731"/>
      <c r="S13" s="730"/>
      <c r="T13" s="731"/>
      <c r="U13" s="730"/>
      <c r="V13" s="731"/>
      <c r="W13" s="730"/>
      <c r="X13" s="731"/>
      <c r="Y13" s="730"/>
      <c r="Z13" s="731"/>
      <c r="AA13" s="730"/>
      <c r="AB13" s="731"/>
      <c r="AC13" s="730"/>
      <c r="AD13" s="731"/>
      <c r="AE13" s="730"/>
      <c r="AF13" s="731"/>
      <c r="AG13" s="730"/>
      <c r="AH13" s="731"/>
      <c r="AI13" s="730"/>
      <c r="AJ13" s="731"/>
      <c r="AK13" s="730"/>
      <c r="AL13" s="731"/>
      <c r="AM13" s="730"/>
      <c r="AN13" s="731"/>
      <c r="AO13" s="503"/>
      <c r="AP13" s="732"/>
      <c r="AQ13" s="504"/>
      <c r="AR13" s="752"/>
      <c r="AS13" s="502"/>
      <c r="AT13" s="731"/>
      <c r="AU13" s="731"/>
      <c r="AV13" s="530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530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530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530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763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764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764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545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764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765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766"/>
      <c r="H20" s="767"/>
      <c r="I20" s="766"/>
      <c r="J20" s="767"/>
      <c r="K20" s="766"/>
      <c r="L20" s="767"/>
      <c r="M20" s="766"/>
      <c r="N20" s="767"/>
      <c r="O20" s="490"/>
      <c r="P20" s="735"/>
      <c r="Q20" s="490"/>
      <c r="R20" s="735"/>
      <c r="S20" s="490"/>
      <c r="T20" s="735"/>
      <c r="U20" s="490"/>
      <c r="V20" s="735"/>
      <c r="W20" s="490"/>
      <c r="X20" s="735"/>
      <c r="Y20" s="490"/>
      <c r="Z20" s="735"/>
      <c r="AA20" s="490"/>
      <c r="AB20" s="735"/>
      <c r="AC20" s="490"/>
      <c r="AD20" s="735"/>
      <c r="AE20" s="490"/>
      <c r="AF20" s="735"/>
      <c r="AG20" s="490"/>
      <c r="AH20" s="735"/>
      <c r="AI20" s="490"/>
      <c r="AJ20" s="735"/>
      <c r="AK20" s="490"/>
      <c r="AL20" s="735"/>
      <c r="AM20" s="490"/>
      <c r="AN20" s="735"/>
      <c r="AO20" s="479"/>
      <c r="AP20" s="736"/>
      <c r="AQ20" s="480"/>
      <c r="AR20" s="721"/>
      <c r="AS20" s="88"/>
      <c r="AT20" s="89"/>
      <c r="AU20" s="89"/>
      <c r="AV20" s="764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761" t="s">
        <v>43</v>
      </c>
      <c r="B21" s="75">
        <f>SUM(C21+D21)</f>
        <v>0</v>
      </c>
      <c r="C21" s="90">
        <f>SUM(C22+C23+C24+C25)</f>
        <v>0</v>
      </c>
      <c r="D21" s="501">
        <f>SUM(D22+D23+D24+D25)</f>
        <v>0</v>
      </c>
      <c r="E21" s="739">
        <f>SUM(E22:E25)</f>
        <v>0</v>
      </c>
      <c r="F21" s="501">
        <f t="shared" ref="F21:AU21" si="5">SUM(F22:F25)</f>
        <v>0</v>
      </c>
      <c r="G21" s="739">
        <f t="shared" si="5"/>
        <v>0</v>
      </c>
      <c r="H21" s="738">
        <f t="shared" si="5"/>
        <v>0</v>
      </c>
      <c r="I21" s="739">
        <f t="shared" si="5"/>
        <v>0</v>
      </c>
      <c r="J21" s="738">
        <f t="shared" si="5"/>
        <v>0</v>
      </c>
      <c r="K21" s="739">
        <f t="shared" si="5"/>
        <v>0</v>
      </c>
      <c r="L21" s="738">
        <f t="shared" si="5"/>
        <v>0</v>
      </c>
      <c r="M21" s="739">
        <f t="shared" si="5"/>
        <v>0</v>
      </c>
      <c r="N21" s="738">
        <f t="shared" si="5"/>
        <v>0</v>
      </c>
      <c r="O21" s="739">
        <f t="shared" si="5"/>
        <v>0</v>
      </c>
      <c r="P21" s="738">
        <f t="shared" si="5"/>
        <v>0</v>
      </c>
      <c r="Q21" s="739">
        <f t="shared" si="5"/>
        <v>0</v>
      </c>
      <c r="R21" s="738">
        <f t="shared" si="5"/>
        <v>0</v>
      </c>
      <c r="S21" s="739">
        <f t="shared" si="5"/>
        <v>0</v>
      </c>
      <c r="T21" s="738">
        <f t="shared" si="5"/>
        <v>0</v>
      </c>
      <c r="U21" s="739">
        <f t="shared" si="5"/>
        <v>0</v>
      </c>
      <c r="V21" s="738">
        <f t="shared" si="5"/>
        <v>0</v>
      </c>
      <c r="W21" s="739">
        <f t="shared" si="5"/>
        <v>0</v>
      </c>
      <c r="X21" s="738">
        <f t="shared" si="5"/>
        <v>0</v>
      </c>
      <c r="Y21" s="739">
        <f t="shared" si="5"/>
        <v>0</v>
      </c>
      <c r="Z21" s="738">
        <f t="shared" si="5"/>
        <v>0</v>
      </c>
      <c r="AA21" s="739">
        <f t="shared" si="5"/>
        <v>0</v>
      </c>
      <c r="AB21" s="738">
        <f t="shared" si="5"/>
        <v>0</v>
      </c>
      <c r="AC21" s="739">
        <f t="shared" si="5"/>
        <v>0</v>
      </c>
      <c r="AD21" s="738">
        <f t="shared" si="5"/>
        <v>0</v>
      </c>
      <c r="AE21" s="739">
        <f t="shared" si="5"/>
        <v>0</v>
      </c>
      <c r="AF21" s="738">
        <f t="shared" si="5"/>
        <v>0</v>
      </c>
      <c r="AG21" s="739">
        <f t="shared" si="5"/>
        <v>0</v>
      </c>
      <c r="AH21" s="738">
        <f t="shared" si="5"/>
        <v>0</v>
      </c>
      <c r="AI21" s="739">
        <f t="shared" si="5"/>
        <v>0</v>
      </c>
      <c r="AJ21" s="738">
        <f t="shared" si="5"/>
        <v>0</v>
      </c>
      <c r="AK21" s="739">
        <f t="shared" si="5"/>
        <v>0</v>
      </c>
      <c r="AL21" s="738">
        <f t="shared" si="5"/>
        <v>0</v>
      </c>
      <c r="AM21" s="739">
        <f t="shared" si="5"/>
        <v>0</v>
      </c>
      <c r="AN21" s="738">
        <f t="shared" si="5"/>
        <v>0</v>
      </c>
      <c r="AO21" s="505">
        <f t="shared" si="5"/>
        <v>0</v>
      </c>
      <c r="AP21" s="740">
        <f t="shared" si="5"/>
        <v>0</v>
      </c>
      <c r="AQ21" s="506">
        <f t="shared" si="5"/>
        <v>0</v>
      </c>
      <c r="AR21" s="762">
        <f t="shared" si="5"/>
        <v>0</v>
      </c>
      <c r="AS21" s="501">
        <f t="shared" si="5"/>
        <v>0</v>
      </c>
      <c r="AT21" s="738">
        <f t="shared" si="5"/>
        <v>0</v>
      </c>
      <c r="AU21" s="738">
        <f t="shared" si="5"/>
        <v>0</v>
      </c>
      <c r="AV21" s="764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768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764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764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29">
        <f t="shared" si="1"/>
        <v>0</v>
      </c>
      <c r="C24" s="100">
        <f t="shared" si="6"/>
        <v>0</v>
      </c>
      <c r="D24" s="73">
        <f t="shared" si="6"/>
        <v>0</v>
      </c>
      <c r="E24" s="545"/>
      <c r="F24" s="70"/>
      <c r="G24" s="545"/>
      <c r="H24" s="101"/>
      <c r="I24" s="545"/>
      <c r="J24" s="101"/>
      <c r="K24" s="545"/>
      <c r="L24" s="101"/>
      <c r="M24" s="545"/>
      <c r="N24" s="101"/>
      <c r="O24" s="545"/>
      <c r="P24" s="101"/>
      <c r="Q24" s="545"/>
      <c r="R24" s="101"/>
      <c r="S24" s="545"/>
      <c r="T24" s="101"/>
      <c r="U24" s="545"/>
      <c r="V24" s="101"/>
      <c r="W24" s="545"/>
      <c r="X24" s="101"/>
      <c r="Y24" s="545"/>
      <c r="Z24" s="101"/>
      <c r="AA24" s="545"/>
      <c r="AB24" s="101"/>
      <c r="AC24" s="545"/>
      <c r="AD24" s="101"/>
      <c r="AE24" s="545"/>
      <c r="AF24" s="101"/>
      <c r="AG24" s="545"/>
      <c r="AH24" s="101"/>
      <c r="AI24" s="545"/>
      <c r="AJ24" s="101"/>
      <c r="AK24" s="545"/>
      <c r="AL24" s="101"/>
      <c r="AM24" s="545"/>
      <c r="AN24" s="101"/>
      <c r="AO24" s="769"/>
      <c r="AP24" s="103"/>
      <c r="AQ24" s="104"/>
      <c r="AR24" s="105"/>
      <c r="AS24" s="70"/>
      <c r="AT24" s="770"/>
      <c r="AU24" s="770"/>
      <c r="AV24" s="764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764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490"/>
      <c r="F26" s="110"/>
      <c r="G26" s="490"/>
      <c r="H26" s="735"/>
      <c r="I26" s="490"/>
      <c r="J26" s="735"/>
      <c r="K26" s="490"/>
      <c r="L26" s="735"/>
      <c r="M26" s="490"/>
      <c r="N26" s="735"/>
      <c r="O26" s="490"/>
      <c r="P26" s="735"/>
      <c r="Q26" s="490"/>
      <c r="R26" s="735"/>
      <c r="S26" s="490"/>
      <c r="T26" s="735"/>
      <c r="U26" s="490"/>
      <c r="V26" s="735"/>
      <c r="W26" s="490"/>
      <c r="X26" s="735"/>
      <c r="Y26" s="490"/>
      <c r="Z26" s="735"/>
      <c r="AA26" s="490"/>
      <c r="AB26" s="735"/>
      <c r="AC26" s="490"/>
      <c r="AD26" s="735"/>
      <c r="AE26" s="490"/>
      <c r="AF26" s="735"/>
      <c r="AG26" s="490"/>
      <c r="AH26" s="735"/>
      <c r="AI26" s="490"/>
      <c r="AJ26" s="735"/>
      <c r="AK26" s="490"/>
      <c r="AL26" s="735"/>
      <c r="AM26" s="490"/>
      <c r="AN26" s="735"/>
      <c r="AO26" s="479"/>
      <c r="AP26" s="736"/>
      <c r="AQ26" s="480"/>
      <c r="AR26" s="721"/>
      <c r="AS26" s="110"/>
      <c r="AT26" s="735"/>
      <c r="AU26" s="735"/>
      <c r="AV26" s="764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542" t="s">
        <v>6</v>
      </c>
      <c r="F28" s="1543"/>
      <c r="G28" s="1543"/>
      <c r="H28" s="1543"/>
      <c r="I28" s="1543"/>
      <c r="J28" s="1543"/>
      <c r="K28" s="1543"/>
      <c r="L28" s="1543"/>
      <c r="M28" s="1543"/>
      <c r="N28" s="1543"/>
      <c r="O28" s="1543"/>
      <c r="P28" s="1543"/>
      <c r="Q28" s="1543"/>
      <c r="R28" s="1543"/>
      <c r="S28" s="1543"/>
      <c r="T28" s="1543"/>
      <c r="U28" s="1543"/>
      <c r="V28" s="1543"/>
      <c r="W28" s="1543"/>
      <c r="X28" s="1543"/>
      <c r="Y28" s="1543"/>
      <c r="Z28" s="1543"/>
      <c r="AA28" s="1543"/>
      <c r="AB28" s="1543"/>
      <c r="AC28" s="1543"/>
      <c r="AD28" s="1543"/>
      <c r="AE28" s="1543"/>
      <c r="AF28" s="1543"/>
      <c r="AG28" s="1543"/>
      <c r="AH28" s="1543"/>
      <c r="AI28" s="1543"/>
      <c r="AJ28" s="1543"/>
      <c r="AK28" s="1543"/>
      <c r="AL28" s="1543"/>
      <c r="AM28" s="1543"/>
      <c r="AN28" s="1543"/>
      <c r="AO28" s="1543"/>
      <c r="AP28" s="1601"/>
      <c r="AQ28" s="1636" t="s">
        <v>7</v>
      </c>
      <c r="AR28" s="1543"/>
      <c r="AS28" s="1543"/>
      <c r="AT28" s="1543"/>
      <c r="AU28" s="1544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587" t="s">
        <v>8</v>
      </c>
      <c r="F29" s="1598"/>
      <c r="G29" s="1587" t="s">
        <v>9</v>
      </c>
      <c r="H29" s="1598"/>
      <c r="I29" s="1587" t="s">
        <v>10</v>
      </c>
      <c r="J29" s="1598"/>
      <c r="K29" s="1587" t="s">
        <v>11</v>
      </c>
      <c r="L29" s="1598"/>
      <c r="M29" s="1588" t="s">
        <v>12</v>
      </c>
      <c r="N29" s="1598"/>
      <c r="O29" s="1587" t="s">
        <v>13</v>
      </c>
      <c r="P29" s="1598"/>
      <c r="Q29" s="1587" t="s">
        <v>14</v>
      </c>
      <c r="R29" s="1598"/>
      <c r="S29" s="1587" t="s">
        <v>15</v>
      </c>
      <c r="T29" s="1598"/>
      <c r="U29" s="1587" t="s">
        <v>16</v>
      </c>
      <c r="V29" s="1598"/>
      <c r="W29" s="1587" t="s">
        <v>17</v>
      </c>
      <c r="X29" s="1598"/>
      <c r="Y29" s="1587" t="s">
        <v>18</v>
      </c>
      <c r="Z29" s="1598"/>
      <c r="AA29" s="1587" t="s">
        <v>19</v>
      </c>
      <c r="AB29" s="1598"/>
      <c r="AC29" s="1587" t="s">
        <v>20</v>
      </c>
      <c r="AD29" s="1598"/>
      <c r="AE29" s="1587" t="s">
        <v>21</v>
      </c>
      <c r="AF29" s="1598"/>
      <c r="AG29" s="1587" t="s">
        <v>22</v>
      </c>
      <c r="AH29" s="1598"/>
      <c r="AI29" s="1587" t="s">
        <v>23</v>
      </c>
      <c r="AJ29" s="1598"/>
      <c r="AK29" s="1587" t="s">
        <v>24</v>
      </c>
      <c r="AL29" s="1598"/>
      <c r="AM29" s="1587" t="s">
        <v>25</v>
      </c>
      <c r="AN29" s="1598"/>
      <c r="AO29" s="1542" t="s">
        <v>26</v>
      </c>
      <c r="AP29" s="1601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759" t="s">
        <v>33</v>
      </c>
      <c r="F30" s="574" t="s">
        <v>34</v>
      </c>
      <c r="G30" s="759" t="s">
        <v>33</v>
      </c>
      <c r="H30" s="574" t="s">
        <v>34</v>
      </c>
      <c r="I30" s="759" t="s">
        <v>33</v>
      </c>
      <c r="J30" s="574" t="s">
        <v>34</v>
      </c>
      <c r="K30" s="759" t="s">
        <v>33</v>
      </c>
      <c r="L30" s="574" t="s">
        <v>34</v>
      </c>
      <c r="M30" s="507" t="s">
        <v>33</v>
      </c>
      <c r="N30" s="574" t="s">
        <v>34</v>
      </c>
      <c r="O30" s="759" t="s">
        <v>33</v>
      </c>
      <c r="P30" s="574" t="s">
        <v>34</v>
      </c>
      <c r="Q30" s="759" t="s">
        <v>33</v>
      </c>
      <c r="R30" s="574" t="s">
        <v>34</v>
      </c>
      <c r="S30" s="759" t="s">
        <v>33</v>
      </c>
      <c r="T30" s="574" t="s">
        <v>34</v>
      </c>
      <c r="U30" s="759" t="s">
        <v>33</v>
      </c>
      <c r="V30" s="574" t="s">
        <v>34</v>
      </c>
      <c r="W30" s="759" t="s">
        <v>33</v>
      </c>
      <c r="X30" s="574" t="s">
        <v>34</v>
      </c>
      <c r="Y30" s="759" t="s">
        <v>33</v>
      </c>
      <c r="Z30" s="574" t="s">
        <v>34</v>
      </c>
      <c r="AA30" s="759" t="s">
        <v>33</v>
      </c>
      <c r="AB30" s="574" t="s">
        <v>34</v>
      </c>
      <c r="AC30" s="759" t="s">
        <v>33</v>
      </c>
      <c r="AD30" s="574" t="s">
        <v>34</v>
      </c>
      <c r="AE30" s="759" t="s">
        <v>33</v>
      </c>
      <c r="AF30" s="574" t="s">
        <v>34</v>
      </c>
      <c r="AG30" s="759" t="s">
        <v>33</v>
      </c>
      <c r="AH30" s="574" t="s">
        <v>34</v>
      </c>
      <c r="AI30" s="759" t="s">
        <v>33</v>
      </c>
      <c r="AJ30" s="574" t="s">
        <v>34</v>
      </c>
      <c r="AK30" s="759" t="s">
        <v>33</v>
      </c>
      <c r="AL30" s="574" t="s">
        <v>34</v>
      </c>
      <c r="AM30" s="759" t="s">
        <v>33</v>
      </c>
      <c r="AN30" s="574" t="s">
        <v>34</v>
      </c>
      <c r="AO30" s="759" t="s">
        <v>33</v>
      </c>
      <c r="AP30" s="578" t="s">
        <v>34</v>
      </c>
      <c r="AQ30" s="1649"/>
      <c r="AR30" s="1641"/>
      <c r="AS30" s="1642"/>
      <c r="AT30" s="1596"/>
      <c r="AU30" s="1596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614" t="s">
        <v>52</v>
      </c>
      <c r="B31" s="1615"/>
      <c r="C31" s="1616"/>
      <c r="D31" s="114">
        <f t="shared" ref="D31:D56" si="7">SUM(E31:AP31)</f>
        <v>0</v>
      </c>
      <c r="E31" s="771"/>
      <c r="F31" s="772"/>
      <c r="G31" s="771"/>
      <c r="H31" s="508"/>
      <c r="I31" s="771"/>
      <c r="J31" s="508"/>
      <c r="K31" s="771"/>
      <c r="L31" s="772"/>
      <c r="M31" s="509"/>
      <c r="N31" s="508"/>
      <c r="O31" s="509"/>
      <c r="P31" s="508"/>
      <c r="Q31" s="509"/>
      <c r="R31" s="508"/>
      <c r="S31" s="509"/>
      <c r="T31" s="508"/>
      <c r="U31" s="509"/>
      <c r="V31" s="508"/>
      <c r="W31" s="509"/>
      <c r="X31" s="508"/>
      <c r="Y31" s="509"/>
      <c r="Z31" s="508"/>
      <c r="AA31" s="509"/>
      <c r="AB31" s="508"/>
      <c r="AC31" s="509"/>
      <c r="AD31" s="508"/>
      <c r="AE31" s="509"/>
      <c r="AF31" s="508"/>
      <c r="AG31" s="509"/>
      <c r="AH31" s="508"/>
      <c r="AI31" s="509"/>
      <c r="AJ31" s="508"/>
      <c r="AK31" s="509"/>
      <c r="AL31" s="508"/>
      <c r="AM31" s="509"/>
      <c r="AN31" s="508"/>
      <c r="AO31" s="509"/>
      <c r="AP31" s="510"/>
      <c r="AQ31" s="773"/>
      <c r="AR31" s="509"/>
      <c r="AS31" s="508"/>
      <c r="AT31" s="508"/>
      <c r="AU31" s="508"/>
      <c r="AV31" s="764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647" t="s">
        <v>54</v>
      </c>
      <c r="C32" s="1648"/>
      <c r="D32" s="774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764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628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764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628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764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628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764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628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764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628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764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628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764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628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764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628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764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628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764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628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764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628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764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628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764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646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764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646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764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646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764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646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764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646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764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646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764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646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764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646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764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775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764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775"/>
      <c r="B54" s="1573" t="s">
        <v>76</v>
      </c>
      <c r="C54" s="1498"/>
      <c r="D54" s="144">
        <f t="shared" si="7"/>
        <v>0</v>
      </c>
      <c r="E54" s="776"/>
      <c r="F54" s="777"/>
      <c r="G54" s="776"/>
      <c r="H54" s="147"/>
      <c r="I54" s="776"/>
      <c r="J54" s="147"/>
      <c r="K54" s="776"/>
      <c r="L54" s="777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778"/>
      <c r="AR54" s="481"/>
      <c r="AS54" s="147"/>
      <c r="AT54" s="147"/>
      <c r="AU54" s="147"/>
      <c r="AV54" s="764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643" t="s">
        <v>77</v>
      </c>
      <c r="B55" s="1644"/>
      <c r="C55" s="1645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764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764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542" t="s">
        <v>7</v>
      </c>
      <c r="D58" s="1543"/>
      <c r="E58" s="1543"/>
      <c r="F58" s="1543"/>
      <c r="G58" s="1544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628"/>
      <c r="B59" s="1630"/>
      <c r="C59" s="1568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97"/>
      <c r="B60" s="1596"/>
      <c r="C60" s="1640"/>
      <c r="D60" s="1641"/>
      <c r="E60" s="1642"/>
      <c r="F60" s="1596"/>
      <c r="G60" s="1596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511" t="s">
        <v>5</v>
      </c>
      <c r="B66" s="728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743" t="s">
        <v>80</v>
      </c>
      <c r="B68" s="727" t="s">
        <v>81</v>
      </c>
      <c r="C68" s="727" t="s">
        <v>27</v>
      </c>
      <c r="D68" s="727" t="s">
        <v>88</v>
      </c>
      <c r="E68" s="727" t="s">
        <v>29</v>
      </c>
      <c r="F68" s="727" t="s">
        <v>31</v>
      </c>
      <c r="G68" s="727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511" t="s">
        <v>5</v>
      </c>
      <c r="B73" s="779">
        <f t="shared" ref="B73:G73" si="12">SUM(B69:B72)</f>
        <v>0</v>
      </c>
      <c r="C73" s="779">
        <f t="shared" si="12"/>
        <v>0</v>
      </c>
      <c r="D73" s="779">
        <f t="shared" si="12"/>
        <v>0</v>
      </c>
      <c r="E73" s="779">
        <f t="shared" si="12"/>
        <v>0</v>
      </c>
      <c r="F73" s="779">
        <f t="shared" si="12"/>
        <v>0</v>
      </c>
      <c r="G73" s="779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743" t="s">
        <v>80</v>
      </c>
      <c r="B75" s="727" t="s">
        <v>81</v>
      </c>
      <c r="C75" s="727" t="s">
        <v>27</v>
      </c>
      <c r="D75" s="727" t="s">
        <v>88</v>
      </c>
      <c r="E75" s="727" t="s">
        <v>29</v>
      </c>
      <c r="F75" s="727" t="s">
        <v>31</v>
      </c>
      <c r="G75" s="727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511" t="s">
        <v>5</v>
      </c>
      <c r="B80" s="779">
        <f t="shared" ref="B80:G80" si="13">SUM(B76:B79)</f>
        <v>0</v>
      </c>
      <c r="C80" s="779">
        <f t="shared" si="13"/>
        <v>0</v>
      </c>
      <c r="D80" s="779">
        <f t="shared" si="13"/>
        <v>0</v>
      </c>
      <c r="E80" s="779">
        <f t="shared" si="13"/>
        <v>0</v>
      </c>
      <c r="F80" s="779">
        <f t="shared" si="13"/>
        <v>0</v>
      </c>
      <c r="G80" s="779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572" t="s">
        <v>91</v>
      </c>
      <c r="B82" s="725" t="s">
        <v>92</v>
      </c>
      <c r="C82" s="726" t="s">
        <v>93</v>
      </c>
      <c r="D82" s="726" t="s">
        <v>94</v>
      </c>
      <c r="E82" s="726" t="s">
        <v>30</v>
      </c>
      <c r="F82" s="577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780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545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575" t="s">
        <v>5</v>
      </c>
      <c r="B109" s="781">
        <f>SUM(B83:B108)</f>
        <v>0</v>
      </c>
      <c r="C109" s="782">
        <f>SUM(C83:C108)</f>
        <v>0</v>
      </c>
      <c r="D109" s="782">
        <f>SUM(D83:D108)</f>
        <v>0</v>
      </c>
      <c r="E109" s="782">
        <f>SUM(E83:E108)</f>
        <v>0</v>
      </c>
      <c r="F109" s="512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783" t="s">
        <v>80</v>
      </c>
      <c r="B111" s="725" t="s">
        <v>92</v>
      </c>
      <c r="C111" s="726" t="s">
        <v>93</v>
      </c>
      <c r="D111" s="726" t="s">
        <v>94</v>
      </c>
      <c r="E111" s="726" t="s">
        <v>30</v>
      </c>
      <c r="F111" s="577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784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511" t="s">
        <v>5</v>
      </c>
      <c r="B117" s="781">
        <f>SUM(B112:B116)</f>
        <v>0</v>
      </c>
      <c r="C117" s="782">
        <f>SUM(C112:C116)</f>
        <v>0</v>
      </c>
      <c r="D117" s="513">
        <f>SUM(D112:D116)</f>
        <v>0</v>
      </c>
      <c r="E117" s="782">
        <f>SUM(E112:E116)</f>
        <v>0</v>
      </c>
      <c r="F117" s="512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783" t="s">
        <v>80</v>
      </c>
      <c r="B119" s="725" t="s">
        <v>92</v>
      </c>
      <c r="C119" s="726" t="s">
        <v>93</v>
      </c>
      <c r="D119" s="726" t="s">
        <v>94</v>
      </c>
      <c r="E119" s="726" t="s">
        <v>30</v>
      </c>
      <c r="F119" s="577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784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511" t="s">
        <v>5</v>
      </c>
      <c r="B125" s="781">
        <f>SUM(B120:B124)</f>
        <v>0</v>
      </c>
      <c r="C125" s="782">
        <f>SUM(C120:C124)</f>
        <v>0</v>
      </c>
      <c r="D125" s="782">
        <f>SUM(D120:D124)</f>
        <v>0</v>
      </c>
      <c r="E125" s="782">
        <f>SUM(E120:E124)</f>
        <v>0</v>
      </c>
      <c r="F125" s="512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542" t="s">
        <v>7</v>
      </c>
      <c r="D127" s="1543"/>
      <c r="E127" s="1543"/>
      <c r="F127" s="1543"/>
      <c r="G127" s="1544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37"/>
      <c r="B128" s="1605"/>
      <c r="C128" s="759" t="s">
        <v>27</v>
      </c>
      <c r="D128" s="507" t="s">
        <v>28</v>
      </c>
      <c r="E128" s="574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785" t="s">
        <v>126</v>
      </c>
      <c r="B129" s="786">
        <f>SUM(C129:G129)</f>
        <v>0</v>
      </c>
      <c r="C129" s="464"/>
      <c r="D129" s="465"/>
      <c r="E129" s="475"/>
      <c r="F129" s="475"/>
      <c r="G129" s="475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488">
        <f>SUM(C130:G130)</f>
        <v>0</v>
      </c>
      <c r="C130" s="490"/>
      <c r="D130" s="721"/>
      <c r="E130" s="735"/>
      <c r="F130" s="735"/>
      <c r="G130" s="735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787" customFormat="1" ht="32.1" customHeight="1" x14ac:dyDescent="0.2">
      <c r="A132" s="1481" t="s">
        <v>129</v>
      </c>
      <c r="B132" s="1476" t="s">
        <v>5</v>
      </c>
      <c r="C132" s="1542" t="s">
        <v>7</v>
      </c>
      <c r="D132" s="1543"/>
      <c r="E132" s="1543"/>
      <c r="F132" s="1543"/>
      <c r="G132" s="1544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788"/>
      <c r="CI132" s="788"/>
      <c r="CJ132" s="788"/>
      <c r="CK132" s="788"/>
      <c r="CL132" s="788"/>
      <c r="CM132" s="788"/>
      <c r="CN132" s="788"/>
      <c r="CO132" s="788"/>
      <c r="CP132" s="788"/>
      <c r="CQ132" s="788"/>
      <c r="CR132" s="788"/>
      <c r="CS132" s="788"/>
      <c r="CT132" s="788"/>
      <c r="CU132" s="789"/>
      <c r="CV132" s="789"/>
      <c r="CW132" s="789"/>
      <c r="CX132" s="789"/>
      <c r="CY132" s="789"/>
      <c r="CZ132" s="789"/>
    </row>
    <row r="133" spans="1:104" ht="37.5" customHeight="1" x14ac:dyDescent="0.2">
      <c r="A133" s="1638"/>
      <c r="B133" s="1639"/>
      <c r="C133" s="759" t="s">
        <v>27</v>
      </c>
      <c r="D133" s="760" t="s">
        <v>28</v>
      </c>
      <c r="E133" s="760" t="s">
        <v>29</v>
      </c>
      <c r="F133" s="514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790" t="s">
        <v>130</v>
      </c>
      <c r="B134" s="786">
        <f>SUM(C134:G134)</f>
        <v>0</v>
      </c>
      <c r="C134" s="464"/>
      <c r="D134" s="465"/>
      <c r="E134" s="465"/>
      <c r="F134" s="465"/>
      <c r="G134" s="753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791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792">
        <f>SUM(C135:G135)</f>
        <v>0</v>
      </c>
      <c r="C135" s="793"/>
      <c r="D135" s="794"/>
      <c r="E135" s="794"/>
      <c r="F135" s="794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28" t="s">
        <v>132</v>
      </c>
      <c r="D136" s="235"/>
      <c r="E136" s="795"/>
      <c r="F136" s="796"/>
      <c r="G136" s="797"/>
      <c r="H136" s="798"/>
      <c r="I136" s="553"/>
      <c r="J136" s="553"/>
      <c r="K136" s="553"/>
      <c r="L136" s="55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587" t="s">
        <v>134</v>
      </c>
      <c r="D137" s="1588"/>
      <c r="E137" s="1598"/>
      <c r="F137" s="1629" t="s">
        <v>135</v>
      </c>
      <c r="G137" s="1635" t="s">
        <v>136</v>
      </c>
      <c r="H137" s="1636" t="s">
        <v>7</v>
      </c>
      <c r="I137" s="1543"/>
      <c r="J137" s="1543"/>
      <c r="K137" s="1543"/>
      <c r="L137" s="1544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634"/>
      <c r="B138" s="1631"/>
      <c r="C138" s="725" t="s">
        <v>137</v>
      </c>
      <c r="D138" s="799" t="s">
        <v>138</v>
      </c>
      <c r="E138" s="574" t="s">
        <v>139</v>
      </c>
      <c r="F138" s="1629"/>
      <c r="G138" s="1635"/>
      <c r="H138" s="574" t="s">
        <v>27</v>
      </c>
      <c r="I138" s="727" t="s">
        <v>28</v>
      </c>
      <c r="J138" s="727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800" t="s">
        <v>53</v>
      </c>
      <c r="B139" s="801">
        <f>SUM(C139:G139)</f>
        <v>0</v>
      </c>
      <c r="C139" s="802"/>
      <c r="D139" s="803"/>
      <c r="E139" s="804"/>
      <c r="F139" s="803"/>
      <c r="G139" s="805"/>
      <c r="H139" s="804"/>
      <c r="I139" s="803"/>
      <c r="J139" s="803"/>
      <c r="K139" s="803"/>
      <c r="L139" s="803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587" t="s">
        <v>143</v>
      </c>
      <c r="D143" s="1598"/>
      <c r="E143" s="1588" t="s">
        <v>144</v>
      </c>
      <c r="F143" s="1598"/>
      <c r="G143" s="1588" t="s">
        <v>145</v>
      </c>
      <c r="H143" s="1598"/>
      <c r="I143" s="1587" t="s">
        <v>146</v>
      </c>
      <c r="J143" s="1598"/>
      <c r="K143" s="1629" t="s">
        <v>31</v>
      </c>
      <c r="L143" s="1629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634"/>
      <c r="B144" s="1631"/>
      <c r="C144" s="759" t="s">
        <v>147</v>
      </c>
      <c r="D144" s="574" t="s">
        <v>148</v>
      </c>
      <c r="E144" s="759" t="s">
        <v>147</v>
      </c>
      <c r="F144" s="566" t="s">
        <v>148</v>
      </c>
      <c r="G144" s="759" t="s">
        <v>147</v>
      </c>
      <c r="H144" s="574" t="s">
        <v>148</v>
      </c>
      <c r="I144" s="759" t="s">
        <v>147</v>
      </c>
      <c r="J144" s="574" t="s">
        <v>148</v>
      </c>
      <c r="K144" s="574" t="s">
        <v>149</v>
      </c>
      <c r="L144" s="574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800" t="s">
        <v>151</v>
      </c>
      <c r="C145" s="464"/>
      <c r="D145" s="804"/>
      <c r="E145" s="464"/>
      <c r="F145" s="804"/>
      <c r="G145" s="464"/>
      <c r="H145" s="804"/>
      <c r="I145" s="464"/>
      <c r="J145" s="804"/>
      <c r="K145" s="804"/>
      <c r="L145" s="804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630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630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631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29" t="s">
        <v>155</v>
      </c>
      <c r="B149" s="800" t="s">
        <v>156</v>
      </c>
      <c r="C149" s="464"/>
      <c r="D149" s="804"/>
      <c r="E149" s="464"/>
      <c r="F149" s="804"/>
      <c r="G149" s="464"/>
      <c r="H149" s="804"/>
      <c r="I149" s="464"/>
      <c r="J149" s="804"/>
      <c r="K149" s="804"/>
      <c r="L149" s="804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32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32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32"/>
      <c r="B152" s="806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32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800" t="s">
        <v>161</v>
      </c>
      <c r="C154" s="464"/>
      <c r="D154" s="804"/>
      <c r="E154" s="464"/>
      <c r="F154" s="804"/>
      <c r="G154" s="464"/>
      <c r="H154" s="804"/>
      <c r="I154" s="464"/>
      <c r="J154" s="804"/>
      <c r="K154" s="804"/>
      <c r="L154" s="804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630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630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630"/>
      <c r="B157" s="806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630"/>
      <c r="B158" s="806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631"/>
      <c r="B159" s="249" t="s">
        <v>159</v>
      </c>
      <c r="C159" s="545"/>
      <c r="D159" s="70"/>
      <c r="E159" s="545"/>
      <c r="F159" s="70"/>
      <c r="G159" s="545"/>
      <c r="H159" s="70"/>
      <c r="I159" s="545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807" t="s">
        <v>163</v>
      </c>
      <c r="B160" s="808" t="s">
        <v>153</v>
      </c>
      <c r="C160" s="730"/>
      <c r="D160" s="502"/>
      <c r="E160" s="730"/>
      <c r="F160" s="502"/>
      <c r="G160" s="730"/>
      <c r="H160" s="502"/>
      <c r="I160" s="730"/>
      <c r="J160" s="502"/>
      <c r="K160" s="502"/>
      <c r="L160" s="50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28" t="s">
        <v>165</v>
      </c>
      <c r="B162" s="256"/>
      <c r="C162" s="8"/>
      <c r="D162" s="257"/>
      <c r="E162" s="809"/>
      <c r="F162" s="257"/>
      <c r="G162" s="809"/>
      <c r="H162" s="809"/>
      <c r="I162" s="257"/>
      <c r="J162" s="810"/>
      <c r="K162" s="810"/>
      <c r="L162" s="810"/>
      <c r="M162" s="810"/>
      <c r="N162" s="810"/>
      <c r="O162" s="811"/>
      <c r="P162" s="811"/>
      <c r="Q162" s="811"/>
      <c r="R162" s="812"/>
      <c r="S162" s="11"/>
      <c r="T162" s="811"/>
      <c r="U162" s="811"/>
      <c r="V162" s="812"/>
      <c r="W162" s="812"/>
      <c r="X162" s="11"/>
      <c r="Y162" s="811"/>
      <c r="Z162" s="812"/>
      <c r="AA162" s="812"/>
      <c r="AB162" s="11"/>
      <c r="AC162" s="811"/>
      <c r="AD162" s="811"/>
      <c r="AE162" s="811"/>
      <c r="AF162" s="811"/>
      <c r="AG162" s="812"/>
      <c r="AH162" s="262"/>
      <c r="AI162" s="11"/>
      <c r="AJ162" s="812"/>
      <c r="AK162" s="812"/>
      <c r="AL162" s="812"/>
      <c r="AM162" s="812"/>
      <c r="AN162" s="812"/>
      <c r="AO162" s="262"/>
      <c r="AP162" s="11"/>
      <c r="AQ162" s="812"/>
      <c r="AR162" s="812"/>
      <c r="AS162" s="8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542" t="s">
        <v>166</v>
      </c>
      <c r="F163" s="1543"/>
      <c r="G163" s="1543"/>
      <c r="H163" s="1543"/>
      <c r="I163" s="1543"/>
      <c r="J163" s="1543"/>
      <c r="K163" s="1543"/>
      <c r="L163" s="1543"/>
      <c r="M163" s="1543"/>
      <c r="N163" s="1543"/>
      <c r="O163" s="1543"/>
      <c r="P163" s="1543"/>
      <c r="Q163" s="1543"/>
      <c r="R163" s="1543"/>
      <c r="S163" s="1543"/>
      <c r="T163" s="1543"/>
      <c r="U163" s="1543"/>
      <c r="V163" s="1543"/>
      <c r="W163" s="1543"/>
      <c r="X163" s="1543"/>
      <c r="Y163" s="1543"/>
      <c r="Z163" s="1543"/>
      <c r="AA163" s="1543"/>
      <c r="AB163" s="1543"/>
      <c r="AC163" s="1543"/>
      <c r="AD163" s="1543"/>
      <c r="AE163" s="1543"/>
      <c r="AF163" s="1543"/>
      <c r="AG163" s="1543"/>
      <c r="AH163" s="1543"/>
      <c r="AI163" s="1543"/>
      <c r="AJ163" s="1543"/>
      <c r="AK163" s="1543"/>
      <c r="AL163" s="1543"/>
      <c r="AM163" s="1543"/>
      <c r="AN163" s="1543"/>
      <c r="AO163" s="1543"/>
      <c r="AP163" s="1601"/>
      <c r="AQ163" s="1599" t="s">
        <v>167</v>
      </c>
      <c r="AR163" s="1599"/>
      <c r="AS163" s="1600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633"/>
      <c r="B164" s="1548"/>
      <c r="C164" s="1466"/>
      <c r="D164" s="1452"/>
      <c r="E164" s="1587" t="s">
        <v>8</v>
      </c>
      <c r="F164" s="1598"/>
      <c r="G164" s="1587" t="s">
        <v>9</v>
      </c>
      <c r="H164" s="1598"/>
      <c r="I164" s="1587" t="s">
        <v>10</v>
      </c>
      <c r="J164" s="1598"/>
      <c r="K164" s="1587" t="s">
        <v>11</v>
      </c>
      <c r="L164" s="1598"/>
      <c r="M164" s="1587" t="s">
        <v>12</v>
      </c>
      <c r="N164" s="1598"/>
      <c r="O164" s="1587" t="s">
        <v>13</v>
      </c>
      <c r="P164" s="1598"/>
      <c r="Q164" s="1587" t="s">
        <v>14</v>
      </c>
      <c r="R164" s="1598"/>
      <c r="S164" s="1587" t="s">
        <v>15</v>
      </c>
      <c r="T164" s="1598"/>
      <c r="U164" s="1587" t="s">
        <v>16</v>
      </c>
      <c r="V164" s="1598"/>
      <c r="W164" s="1587" t="s">
        <v>17</v>
      </c>
      <c r="X164" s="1598"/>
      <c r="Y164" s="1587" t="s">
        <v>18</v>
      </c>
      <c r="Z164" s="1598"/>
      <c r="AA164" s="1587" t="s">
        <v>19</v>
      </c>
      <c r="AB164" s="1598"/>
      <c r="AC164" s="1587" t="s">
        <v>20</v>
      </c>
      <c r="AD164" s="1598"/>
      <c r="AE164" s="1587" t="s">
        <v>21</v>
      </c>
      <c r="AF164" s="1598"/>
      <c r="AG164" s="1587" t="s">
        <v>22</v>
      </c>
      <c r="AH164" s="1598"/>
      <c r="AI164" s="1587" t="s">
        <v>23</v>
      </c>
      <c r="AJ164" s="1598"/>
      <c r="AK164" s="1587" t="s">
        <v>24</v>
      </c>
      <c r="AL164" s="1598"/>
      <c r="AM164" s="1587" t="s">
        <v>25</v>
      </c>
      <c r="AN164" s="1598"/>
      <c r="AO164" s="1542" t="s">
        <v>26</v>
      </c>
      <c r="AP164" s="1601"/>
      <c r="AQ164" s="1471" t="s">
        <v>168</v>
      </c>
      <c r="AR164" s="1542" t="s">
        <v>169</v>
      </c>
      <c r="AS164" s="1543"/>
      <c r="AT164" s="813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725" t="s">
        <v>32</v>
      </c>
      <c r="C165" s="726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727" t="s">
        <v>170</v>
      </c>
      <c r="AS165" s="574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516" t="s">
        <v>52</v>
      </c>
      <c r="B166" s="728">
        <f t="shared" ref="B166:B175" si="14">SUM(C166+D166)</f>
        <v>323</v>
      </c>
      <c r="C166" s="729">
        <f t="shared" ref="C166:C192" si="15">SUM(E166+G166+I166+K166+M166+O166+Q166+S166+U166+W166+Y166+AA166+AC166+AE166+AG166+AI166+AK166+AM166+AO166)</f>
        <v>168</v>
      </c>
      <c r="D166" s="517">
        <f t="shared" ref="D166:D192" si="16">SUM(F166+H166+J166+L166+N166+P166+R166+T166+V166+X166+Z166+AB166+AD166+AF166+AH166+AJ166+AL166+AN166+AP166)</f>
        <v>155</v>
      </c>
      <c r="E166" s="730">
        <v>0</v>
      </c>
      <c r="F166" s="502">
        <v>1</v>
      </c>
      <c r="G166" s="730">
        <v>0</v>
      </c>
      <c r="H166" s="731">
        <v>0</v>
      </c>
      <c r="I166" s="730">
        <v>0</v>
      </c>
      <c r="J166" s="731">
        <v>1</v>
      </c>
      <c r="K166" s="730">
        <v>1</v>
      </c>
      <c r="L166" s="731">
        <v>2</v>
      </c>
      <c r="M166" s="730">
        <v>2</v>
      </c>
      <c r="N166" s="731">
        <v>5</v>
      </c>
      <c r="O166" s="730">
        <v>2</v>
      </c>
      <c r="P166" s="731">
        <v>7</v>
      </c>
      <c r="Q166" s="730">
        <v>1</v>
      </c>
      <c r="R166" s="731">
        <v>10</v>
      </c>
      <c r="S166" s="730">
        <v>3</v>
      </c>
      <c r="T166" s="731">
        <v>4</v>
      </c>
      <c r="U166" s="730">
        <v>7</v>
      </c>
      <c r="V166" s="731">
        <v>8</v>
      </c>
      <c r="W166" s="730">
        <v>5</v>
      </c>
      <c r="X166" s="731">
        <v>5</v>
      </c>
      <c r="Y166" s="730">
        <v>7</v>
      </c>
      <c r="Z166" s="731">
        <v>3</v>
      </c>
      <c r="AA166" s="730">
        <v>9</v>
      </c>
      <c r="AB166" s="731">
        <v>7</v>
      </c>
      <c r="AC166" s="730">
        <v>8</v>
      </c>
      <c r="AD166" s="731">
        <v>7</v>
      </c>
      <c r="AE166" s="730">
        <v>21</v>
      </c>
      <c r="AF166" s="731">
        <v>13</v>
      </c>
      <c r="AG166" s="730">
        <v>6</v>
      </c>
      <c r="AH166" s="731">
        <v>9</v>
      </c>
      <c r="AI166" s="730">
        <v>13</v>
      </c>
      <c r="AJ166" s="731">
        <v>10</v>
      </c>
      <c r="AK166" s="730">
        <v>23</v>
      </c>
      <c r="AL166" s="731">
        <v>15</v>
      </c>
      <c r="AM166" s="730">
        <v>32</v>
      </c>
      <c r="AN166" s="731">
        <v>10</v>
      </c>
      <c r="AO166" s="503">
        <v>28</v>
      </c>
      <c r="AP166" s="732">
        <v>38</v>
      </c>
      <c r="AQ166" s="518">
        <v>198</v>
      </c>
      <c r="AR166" s="733">
        <v>24</v>
      </c>
      <c r="AS166" s="502">
        <v>101</v>
      </c>
      <c r="AT166" s="764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491">
        <f t="shared" si="14"/>
        <v>0</v>
      </c>
      <c r="C167" s="814">
        <f t="shared" si="15"/>
        <v>0</v>
      </c>
      <c r="D167" s="274">
        <f t="shared" si="16"/>
        <v>0</v>
      </c>
      <c r="E167" s="490"/>
      <c r="F167" s="110"/>
      <c r="G167" s="490"/>
      <c r="H167" s="815"/>
      <c r="I167" s="793"/>
      <c r="J167" s="815"/>
      <c r="K167" s="793"/>
      <c r="L167" s="815"/>
      <c r="M167" s="793"/>
      <c r="N167" s="815"/>
      <c r="O167" s="793"/>
      <c r="P167" s="815"/>
      <c r="Q167" s="793"/>
      <c r="R167" s="815"/>
      <c r="S167" s="793"/>
      <c r="T167" s="815"/>
      <c r="U167" s="793"/>
      <c r="V167" s="815"/>
      <c r="W167" s="793"/>
      <c r="X167" s="815"/>
      <c r="Y167" s="793"/>
      <c r="Z167" s="815"/>
      <c r="AA167" s="793"/>
      <c r="AB167" s="815"/>
      <c r="AC167" s="793"/>
      <c r="AD167" s="815"/>
      <c r="AE167" s="793"/>
      <c r="AF167" s="815"/>
      <c r="AG167" s="793"/>
      <c r="AH167" s="815"/>
      <c r="AI167" s="793"/>
      <c r="AJ167" s="815"/>
      <c r="AK167" s="793"/>
      <c r="AL167" s="815"/>
      <c r="AM167" s="793"/>
      <c r="AN167" s="815"/>
      <c r="AO167" s="479"/>
      <c r="AP167" s="816"/>
      <c r="AQ167" s="275"/>
      <c r="AR167" s="485"/>
      <c r="AS167" s="110"/>
      <c r="AT167" s="764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3</v>
      </c>
      <c r="C168" s="278">
        <f t="shared" si="15"/>
        <v>2</v>
      </c>
      <c r="D168" s="279">
        <f t="shared" si="16"/>
        <v>1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1</v>
      </c>
      <c r="AD168" s="38">
        <v>0</v>
      </c>
      <c r="AE168" s="36">
        <v>1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1</v>
      </c>
      <c r="AQ168" s="280">
        <v>0</v>
      </c>
      <c r="AR168" s="177">
        <v>0</v>
      </c>
      <c r="AS168" s="37">
        <v>3</v>
      </c>
      <c r="AT168" s="764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/>
      <c r="F169" s="56"/>
      <c r="G169" s="50"/>
      <c r="H169" s="56"/>
      <c r="I169" s="50"/>
      <c r="J169" s="56"/>
      <c r="K169" s="50"/>
      <c r="L169" s="51"/>
      <c r="M169" s="50"/>
      <c r="N169" s="51"/>
      <c r="O169" s="50"/>
      <c r="P169" s="51"/>
      <c r="Q169" s="50"/>
      <c r="R169" s="51"/>
      <c r="S169" s="50"/>
      <c r="T169" s="51"/>
      <c r="U169" s="50"/>
      <c r="V169" s="51"/>
      <c r="W169" s="50"/>
      <c r="X169" s="51"/>
      <c r="Y169" s="50"/>
      <c r="Z169" s="51"/>
      <c r="AA169" s="50"/>
      <c r="AB169" s="56"/>
      <c r="AC169" s="50"/>
      <c r="AD169" s="56"/>
      <c r="AE169" s="50"/>
      <c r="AF169" s="51"/>
      <c r="AG169" s="50"/>
      <c r="AH169" s="51"/>
      <c r="AI169" s="50"/>
      <c r="AJ169" s="51"/>
      <c r="AK169" s="50"/>
      <c r="AL169" s="51"/>
      <c r="AM169" s="50"/>
      <c r="AN169" s="51"/>
      <c r="AO169" s="52"/>
      <c r="AP169" s="53"/>
      <c r="AQ169" s="285"/>
      <c r="AR169" s="98"/>
      <c r="AS169" s="56"/>
      <c r="AT169" s="764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52</v>
      </c>
      <c r="C170" s="283">
        <f t="shared" si="15"/>
        <v>30</v>
      </c>
      <c r="D170" s="284">
        <f t="shared" si="16"/>
        <v>22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0</v>
      </c>
      <c r="Z170" s="51">
        <v>0</v>
      </c>
      <c r="AA170" s="50">
        <v>0</v>
      </c>
      <c r="AB170" s="56">
        <v>0</v>
      </c>
      <c r="AC170" s="50">
        <v>1</v>
      </c>
      <c r="AD170" s="56">
        <v>0</v>
      </c>
      <c r="AE170" s="50">
        <v>5</v>
      </c>
      <c r="AF170" s="51">
        <v>1</v>
      </c>
      <c r="AG170" s="50">
        <v>0</v>
      </c>
      <c r="AH170" s="51">
        <v>1</v>
      </c>
      <c r="AI170" s="50">
        <v>3</v>
      </c>
      <c r="AJ170" s="51">
        <v>0</v>
      </c>
      <c r="AK170" s="50">
        <v>4</v>
      </c>
      <c r="AL170" s="51">
        <v>6</v>
      </c>
      <c r="AM170" s="50">
        <v>15</v>
      </c>
      <c r="AN170" s="51">
        <v>6</v>
      </c>
      <c r="AO170" s="52">
        <v>2</v>
      </c>
      <c r="AP170" s="53">
        <v>8</v>
      </c>
      <c r="AQ170" s="285">
        <v>32</v>
      </c>
      <c r="AR170" s="98">
        <v>0</v>
      </c>
      <c r="AS170" s="56">
        <v>20</v>
      </c>
      <c r="AT170" s="764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764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1</v>
      </c>
      <c r="C172" s="283">
        <f t="shared" si="15"/>
        <v>1</v>
      </c>
      <c r="D172" s="284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1</v>
      </c>
      <c r="AP172" s="53">
        <v>0</v>
      </c>
      <c r="AQ172" s="285">
        <v>1</v>
      </c>
      <c r="AR172" s="98">
        <v>0</v>
      </c>
      <c r="AS172" s="56">
        <v>0</v>
      </c>
      <c r="AT172" s="764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1</v>
      </c>
      <c r="C173" s="283">
        <f t="shared" si="15"/>
        <v>0</v>
      </c>
      <c r="D173" s="284">
        <f t="shared" si="16"/>
        <v>1</v>
      </c>
      <c r="E173" s="50">
        <v>0</v>
      </c>
      <c r="F173" s="56">
        <v>0</v>
      </c>
      <c r="G173" s="50">
        <v>0</v>
      </c>
      <c r="H173" s="56">
        <v>0</v>
      </c>
      <c r="I173" s="50">
        <v>0</v>
      </c>
      <c r="J173" s="56">
        <v>0</v>
      </c>
      <c r="K173" s="50">
        <v>0</v>
      </c>
      <c r="L173" s="51">
        <v>0</v>
      </c>
      <c r="M173" s="50">
        <v>0</v>
      </c>
      <c r="N173" s="51">
        <v>1</v>
      </c>
      <c r="O173" s="50">
        <v>0</v>
      </c>
      <c r="P173" s="51">
        <v>0</v>
      </c>
      <c r="Q173" s="50">
        <v>0</v>
      </c>
      <c r="R173" s="51">
        <v>0</v>
      </c>
      <c r="S173" s="50">
        <v>0</v>
      </c>
      <c r="T173" s="51">
        <v>0</v>
      </c>
      <c r="U173" s="50">
        <v>0</v>
      </c>
      <c r="V173" s="51">
        <v>0</v>
      </c>
      <c r="W173" s="50">
        <v>0</v>
      </c>
      <c r="X173" s="51">
        <v>0</v>
      </c>
      <c r="Y173" s="50">
        <v>0</v>
      </c>
      <c r="Z173" s="51">
        <v>0</v>
      </c>
      <c r="AA173" s="50">
        <v>0</v>
      </c>
      <c r="AB173" s="56">
        <v>0</v>
      </c>
      <c r="AC173" s="50">
        <v>0</v>
      </c>
      <c r="AD173" s="56">
        <v>0</v>
      </c>
      <c r="AE173" s="50">
        <v>0</v>
      </c>
      <c r="AF173" s="51">
        <v>0</v>
      </c>
      <c r="AG173" s="50">
        <v>0</v>
      </c>
      <c r="AH173" s="51">
        <v>0</v>
      </c>
      <c r="AI173" s="50">
        <v>0</v>
      </c>
      <c r="AJ173" s="51">
        <v>0</v>
      </c>
      <c r="AK173" s="50">
        <v>0</v>
      </c>
      <c r="AL173" s="51">
        <v>0</v>
      </c>
      <c r="AM173" s="50">
        <v>0</v>
      </c>
      <c r="AN173" s="51">
        <v>0</v>
      </c>
      <c r="AO173" s="52">
        <v>0</v>
      </c>
      <c r="AP173" s="53">
        <v>0</v>
      </c>
      <c r="AQ173" s="285">
        <v>0</v>
      </c>
      <c r="AR173" s="98">
        <v>1</v>
      </c>
      <c r="AS173" s="56">
        <v>0</v>
      </c>
      <c r="AT173" s="764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764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764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764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764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40</v>
      </c>
      <c r="C178" s="283">
        <f t="shared" si="15"/>
        <v>18</v>
      </c>
      <c r="D178" s="284">
        <f t="shared" si="16"/>
        <v>22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0</v>
      </c>
      <c r="L178" s="51">
        <v>0</v>
      </c>
      <c r="M178" s="50">
        <v>1</v>
      </c>
      <c r="N178" s="51">
        <v>1</v>
      </c>
      <c r="O178" s="50">
        <v>0</v>
      </c>
      <c r="P178" s="51">
        <v>4</v>
      </c>
      <c r="Q178" s="50">
        <v>1</v>
      </c>
      <c r="R178" s="51">
        <v>0</v>
      </c>
      <c r="S178" s="50">
        <v>0</v>
      </c>
      <c r="T178" s="51">
        <v>2</v>
      </c>
      <c r="U178" s="50">
        <v>1</v>
      </c>
      <c r="V178" s="51">
        <v>0</v>
      </c>
      <c r="W178" s="50">
        <v>1</v>
      </c>
      <c r="X178" s="51">
        <v>2</v>
      </c>
      <c r="Y178" s="50">
        <v>1</v>
      </c>
      <c r="Z178" s="51">
        <v>0</v>
      </c>
      <c r="AA178" s="50">
        <v>4</v>
      </c>
      <c r="AB178" s="56">
        <v>0</v>
      </c>
      <c r="AC178" s="50">
        <v>0</v>
      </c>
      <c r="AD178" s="56">
        <v>0</v>
      </c>
      <c r="AE178" s="50">
        <v>2</v>
      </c>
      <c r="AF178" s="51">
        <v>1</v>
      </c>
      <c r="AG178" s="50">
        <v>1</v>
      </c>
      <c r="AH178" s="51">
        <v>0</v>
      </c>
      <c r="AI178" s="50">
        <v>2</v>
      </c>
      <c r="AJ178" s="51">
        <v>0</v>
      </c>
      <c r="AK178" s="50">
        <v>2</v>
      </c>
      <c r="AL178" s="51">
        <v>3</v>
      </c>
      <c r="AM178" s="50">
        <v>1</v>
      </c>
      <c r="AN178" s="51">
        <v>0</v>
      </c>
      <c r="AO178" s="52">
        <v>1</v>
      </c>
      <c r="AP178" s="53">
        <v>9</v>
      </c>
      <c r="AQ178" s="285">
        <v>24</v>
      </c>
      <c r="AR178" s="98">
        <v>0</v>
      </c>
      <c r="AS178" s="56">
        <v>16</v>
      </c>
      <c r="AT178" s="764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2</v>
      </c>
      <c r="C179" s="283">
        <f t="shared" si="15"/>
        <v>2</v>
      </c>
      <c r="D179" s="284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1</v>
      </c>
      <c r="AJ179" s="51">
        <v>0</v>
      </c>
      <c r="AK179" s="50">
        <v>1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5">
        <v>2</v>
      </c>
      <c r="AR179" s="98">
        <v>0</v>
      </c>
      <c r="AS179" s="56">
        <v>0</v>
      </c>
      <c r="AT179" s="764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2</v>
      </c>
      <c r="C180" s="283">
        <f t="shared" si="15"/>
        <v>2</v>
      </c>
      <c r="D180" s="284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1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0</v>
      </c>
      <c r="AL180" s="51">
        <v>0</v>
      </c>
      <c r="AM180" s="50">
        <v>1</v>
      </c>
      <c r="AN180" s="51">
        <v>0</v>
      </c>
      <c r="AO180" s="52">
        <v>0</v>
      </c>
      <c r="AP180" s="53">
        <v>0</v>
      </c>
      <c r="AQ180" s="285">
        <v>2</v>
      </c>
      <c r="AR180" s="98">
        <v>0</v>
      </c>
      <c r="AS180" s="56">
        <v>0</v>
      </c>
      <c r="AT180" s="764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3</v>
      </c>
      <c r="C181" s="283">
        <f t="shared" si="15"/>
        <v>2</v>
      </c>
      <c r="D181" s="284">
        <f t="shared" si="16"/>
        <v>1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1</v>
      </c>
      <c r="AE181" s="50">
        <v>0</v>
      </c>
      <c r="AF181" s="51">
        <v>0</v>
      </c>
      <c r="AG181" s="50">
        <v>1</v>
      </c>
      <c r="AH181" s="51">
        <v>0</v>
      </c>
      <c r="AI181" s="50">
        <v>0</v>
      </c>
      <c r="AJ181" s="51">
        <v>0</v>
      </c>
      <c r="AK181" s="50">
        <v>0</v>
      </c>
      <c r="AL181" s="51">
        <v>0</v>
      </c>
      <c r="AM181" s="50">
        <v>0</v>
      </c>
      <c r="AN181" s="51">
        <v>0</v>
      </c>
      <c r="AO181" s="52">
        <v>1</v>
      </c>
      <c r="AP181" s="53">
        <v>0</v>
      </c>
      <c r="AQ181" s="285">
        <v>2</v>
      </c>
      <c r="AR181" s="98">
        <v>1</v>
      </c>
      <c r="AS181" s="56">
        <v>0</v>
      </c>
      <c r="AT181" s="764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148</v>
      </c>
      <c r="C182" s="283">
        <f t="shared" si="15"/>
        <v>72</v>
      </c>
      <c r="D182" s="284">
        <f t="shared" si="16"/>
        <v>76</v>
      </c>
      <c r="E182" s="50">
        <v>0</v>
      </c>
      <c r="F182" s="56">
        <v>1</v>
      </c>
      <c r="G182" s="50">
        <v>0</v>
      </c>
      <c r="H182" s="56">
        <v>0</v>
      </c>
      <c r="I182" s="50">
        <v>0</v>
      </c>
      <c r="J182" s="56">
        <v>0</v>
      </c>
      <c r="K182" s="50">
        <v>1</v>
      </c>
      <c r="L182" s="51">
        <v>1</v>
      </c>
      <c r="M182" s="50">
        <v>1</v>
      </c>
      <c r="N182" s="51">
        <v>3</v>
      </c>
      <c r="O182" s="50">
        <v>1</v>
      </c>
      <c r="P182" s="51">
        <v>3</v>
      </c>
      <c r="Q182" s="50">
        <v>0</v>
      </c>
      <c r="R182" s="51">
        <v>7</v>
      </c>
      <c r="S182" s="50">
        <v>3</v>
      </c>
      <c r="T182" s="51">
        <v>2</v>
      </c>
      <c r="U182" s="50">
        <v>5</v>
      </c>
      <c r="V182" s="51">
        <v>5</v>
      </c>
      <c r="W182" s="50">
        <v>1</v>
      </c>
      <c r="X182" s="51">
        <v>2</v>
      </c>
      <c r="Y182" s="50">
        <v>5</v>
      </c>
      <c r="Z182" s="51">
        <v>3</v>
      </c>
      <c r="AA182" s="50">
        <v>2</v>
      </c>
      <c r="AB182" s="56">
        <v>4</v>
      </c>
      <c r="AC182" s="50">
        <v>5</v>
      </c>
      <c r="AD182" s="56">
        <v>4</v>
      </c>
      <c r="AE182" s="50">
        <v>7</v>
      </c>
      <c r="AF182" s="51">
        <v>10</v>
      </c>
      <c r="AG182" s="50">
        <v>2</v>
      </c>
      <c r="AH182" s="51">
        <v>6</v>
      </c>
      <c r="AI182" s="50">
        <v>7</v>
      </c>
      <c r="AJ182" s="51">
        <v>6</v>
      </c>
      <c r="AK182" s="50">
        <v>7</v>
      </c>
      <c r="AL182" s="51">
        <v>2</v>
      </c>
      <c r="AM182" s="50">
        <v>9</v>
      </c>
      <c r="AN182" s="51">
        <v>2</v>
      </c>
      <c r="AO182" s="52">
        <v>16</v>
      </c>
      <c r="AP182" s="53">
        <v>15</v>
      </c>
      <c r="AQ182" s="285">
        <v>92</v>
      </c>
      <c r="AR182" s="98">
        <v>17</v>
      </c>
      <c r="AS182" s="56">
        <v>39</v>
      </c>
      <c r="AT182" s="764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0</v>
      </c>
      <c r="C183" s="283">
        <f t="shared" si="15"/>
        <v>0</v>
      </c>
      <c r="D183" s="284">
        <f t="shared" si="16"/>
        <v>0</v>
      </c>
      <c r="E183" s="50"/>
      <c r="F183" s="56"/>
      <c r="G183" s="50"/>
      <c r="H183" s="56"/>
      <c r="I183" s="50"/>
      <c r="J183" s="56"/>
      <c r="K183" s="50"/>
      <c r="L183" s="51"/>
      <c r="M183" s="50"/>
      <c r="N183" s="51"/>
      <c r="O183" s="50"/>
      <c r="P183" s="51"/>
      <c r="Q183" s="50"/>
      <c r="R183" s="51"/>
      <c r="S183" s="50"/>
      <c r="T183" s="51"/>
      <c r="U183" s="50"/>
      <c r="V183" s="51"/>
      <c r="W183" s="50"/>
      <c r="X183" s="51"/>
      <c r="Y183" s="50"/>
      <c r="Z183" s="51"/>
      <c r="AA183" s="50"/>
      <c r="AB183" s="56"/>
      <c r="AC183" s="50"/>
      <c r="AD183" s="56"/>
      <c r="AE183" s="50"/>
      <c r="AF183" s="51"/>
      <c r="AG183" s="50"/>
      <c r="AH183" s="51"/>
      <c r="AI183" s="50"/>
      <c r="AJ183" s="51"/>
      <c r="AK183" s="50"/>
      <c r="AL183" s="51"/>
      <c r="AM183" s="50"/>
      <c r="AN183" s="51"/>
      <c r="AO183" s="52"/>
      <c r="AP183" s="53"/>
      <c r="AQ183" s="285"/>
      <c r="AR183" s="98"/>
      <c r="AS183" s="56"/>
      <c r="AT183" s="764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0</v>
      </c>
      <c r="C184" s="283">
        <f t="shared" si="15"/>
        <v>0</v>
      </c>
      <c r="D184" s="284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5"/>
      <c r="AR184" s="98"/>
      <c r="AS184" s="56"/>
      <c r="AT184" s="764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6</v>
      </c>
      <c r="C185" s="283">
        <f t="shared" si="15"/>
        <v>2</v>
      </c>
      <c r="D185" s="284">
        <f t="shared" si="16"/>
        <v>4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1</v>
      </c>
      <c r="AB185" s="56">
        <v>0</v>
      </c>
      <c r="AC185" s="50">
        <v>0</v>
      </c>
      <c r="AD185" s="56">
        <v>2</v>
      </c>
      <c r="AE185" s="50">
        <v>0</v>
      </c>
      <c r="AF185" s="51">
        <v>0</v>
      </c>
      <c r="AG185" s="50">
        <v>0</v>
      </c>
      <c r="AH185" s="51">
        <v>0</v>
      </c>
      <c r="AI185" s="50">
        <v>0</v>
      </c>
      <c r="AJ185" s="51">
        <v>0</v>
      </c>
      <c r="AK185" s="50">
        <v>1</v>
      </c>
      <c r="AL185" s="51">
        <v>1</v>
      </c>
      <c r="AM185" s="50">
        <v>0</v>
      </c>
      <c r="AN185" s="51">
        <v>0</v>
      </c>
      <c r="AO185" s="52">
        <v>0</v>
      </c>
      <c r="AP185" s="53">
        <v>1</v>
      </c>
      <c r="AQ185" s="285">
        <v>6</v>
      </c>
      <c r="AR185" s="98">
        <v>0</v>
      </c>
      <c r="AS185" s="56">
        <v>0</v>
      </c>
      <c r="AT185" s="764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764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764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7</v>
      </c>
      <c r="C188" s="287">
        <f t="shared" si="15"/>
        <v>3</v>
      </c>
      <c r="D188" s="287">
        <f t="shared" si="16"/>
        <v>4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1</v>
      </c>
      <c r="AI188" s="50">
        <v>0</v>
      </c>
      <c r="AJ188" s="51">
        <v>2</v>
      </c>
      <c r="AK188" s="50">
        <v>2</v>
      </c>
      <c r="AL188" s="51">
        <v>1</v>
      </c>
      <c r="AM188" s="50">
        <v>1</v>
      </c>
      <c r="AN188" s="51">
        <v>0</v>
      </c>
      <c r="AO188" s="52">
        <v>0</v>
      </c>
      <c r="AP188" s="53">
        <v>0</v>
      </c>
      <c r="AQ188" s="285">
        <v>4</v>
      </c>
      <c r="AR188" s="98">
        <v>0</v>
      </c>
      <c r="AS188" s="56">
        <v>3</v>
      </c>
      <c r="AT188" s="764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0</v>
      </c>
      <c r="C189" s="287">
        <f t="shared" si="15"/>
        <v>0</v>
      </c>
      <c r="D189" s="287">
        <f t="shared" si="16"/>
        <v>0</v>
      </c>
      <c r="E189" s="50"/>
      <c r="F189" s="56"/>
      <c r="G189" s="50"/>
      <c r="H189" s="56"/>
      <c r="I189" s="50"/>
      <c r="J189" s="56"/>
      <c r="K189" s="50"/>
      <c r="L189" s="51"/>
      <c r="M189" s="50"/>
      <c r="N189" s="51"/>
      <c r="O189" s="50"/>
      <c r="P189" s="51"/>
      <c r="Q189" s="50"/>
      <c r="R189" s="51"/>
      <c r="S189" s="50"/>
      <c r="T189" s="51"/>
      <c r="U189" s="50"/>
      <c r="V189" s="51"/>
      <c r="W189" s="50"/>
      <c r="X189" s="51"/>
      <c r="Y189" s="50"/>
      <c r="Z189" s="51"/>
      <c r="AA189" s="50"/>
      <c r="AB189" s="56"/>
      <c r="AC189" s="50"/>
      <c r="AD189" s="56"/>
      <c r="AE189" s="50"/>
      <c r="AF189" s="51"/>
      <c r="AG189" s="50"/>
      <c r="AH189" s="51"/>
      <c r="AI189" s="50"/>
      <c r="AJ189" s="51"/>
      <c r="AK189" s="50"/>
      <c r="AL189" s="51"/>
      <c r="AM189" s="50"/>
      <c r="AN189" s="51"/>
      <c r="AO189" s="52"/>
      <c r="AP189" s="53"/>
      <c r="AQ189" s="285"/>
      <c r="AR189" s="98"/>
      <c r="AS189" s="56"/>
      <c r="AT189" s="764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1</v>
      </c>
      <c r="C190" s="287">
        <f t="shared" si="15"/>
        <v>0</v>
      </c>
      <c r="D190" s="290">
        <f t="shared" si="16"/>
        <v>1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0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0</v>
      </c>
      <c r="AG190" s="50">
        <v>0</v>
      </c>
      <c r="AH190" s="51">
        <v>0</v>
      </c>
      <c r="AI190" s="50">
        <v>0</v>
      </c>
      <c r="AJ190" s="51">
        <v>0</v>
      </c>
      <c r="AK190" s="50">
        <v>0</v>
      </c>
      <c r="AL190" s="51">
        <v>0</v>
      </c>
      <c r="AM190" s="50">
        <v>0</v>
      </c>
      <c r="AN190" s="51">
        <v>0</v>
      </c>
      <c r="AO190" s="52">
        <v>0</v>
      </c>
      <c r="AP190" s="53">
        <v>1</v>
      </c>
      <c r="AQ190" s="285">
        <v>1</v>
      </c>
      <c r="AR190" s="98">
        <v>0</v>
      </c>
      <c r="AS190" s="56">
        <v>0</v>
      </c>
      <c r="AT190" s="764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764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57</v>
      </c>
      <c r="C192" s="291">
        <f t="shared" si="15"/>
        <v>34</v>
      </c>
      <c r="D192" s="292">
        <f t="shared" si="16"/>
        <v>23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1</v>
      </c>
      <c r="K192" s="50">
        <v>0</v>
      </c>
      <c r="L192" s="51">
        <v>1</v>
      </c>
      <c r="M192" s="50">
        <v>0</v>
      </c>
      <c r="N192" s="51">
        <v>0</v>
      </c>
      <c r="O192" s="50">
        <v>1</v>
      </c>
      <c r="P192" s="51">
        <v>0</v>
      </c>
      <c r="Q192" s="50">
        <v>0</v>
      </c>
      <c r="R192" s="51">
        <v>3</v>
      </c>
      <c r="S192" s="50">
        <v>0</v>
      </c>
      <c r="T192" s="51">
        <v>0</v>
      </c>
      <c r="U192" s="50">
        <v>1</v>
      </c>
      <c r="V192" s="51">
        <v>3</v>
      </c>
      <c r="W192" s="50">
        <v>3</v>
      </c>
      <c r="X192" s="51">
        <v>1</v>
      </c>
      <c r="Y192" s="50">
        <v>1</v>
      </c>
      <c r="Z192" s="51">
        <v>0</v>
      </c>
      <c r="AA192" s="50">
        <v>2</v>
      </c>
      <c r="AB192" s="56">
        <v>3</v>
      </c>
      <c r="AC192" s="50">
        <v>1</v>
      </c>
      <c r="AD192" s="56">
        <v>0</v>
      </c>
      <c r="AE192" s="50">
        <v>5</v>
      </c>
      <c r="AF192" s="51">
        <v>1</v>
      </c>
      <c r="AG192" s="50">
        <v>2</v>
      </c>
      <c r="AH192" s="51">
        <v>1</v>
      </c>
      <c r="AI192" s="50">
        <v>0</v>
      </c>
      <c r="AJ192" s="51">
        <v>2</v>
      </c>
      <c r="AK192" s="50">
        <v>6</v>
      </c>
      <c r="AL192" s="51">
        <v>2</v>
      </c>
      <c r="AM192" s="50">
        <v>5</v>
      </c>
      <c r="AN192" s="51">
        <v>2</v>
      </c>
      <c r="AO192" s="52">
        <v>7</v>
      </c>
      <c r="AP192" s="53">
        <v>3</v>
      </c>
      <c r="AQ192" s="285">
        <v>32</v>
      </c>
      <c r="AR192" s="98">
        <v>5</v>
      </c>
      <c r="AS192" s="56">
        <v>20</v>
      </c>
      <c r="AT192" s="764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737" t="s">
        <v>43</v>
      </c>
      <c r="B193" s="728">
        <f t="shared" ref="B193:AS193" si="21">SUM(B194:B198)</f>
        <v>255</v>
      </c>
      <c r="C193" s="729">
        <f t="shared" si="21"/>
        <v>127</v>
      </c>
      <c r="D193" s="517">
        <f t="shared" si="21"/>
        <v>128</v>
      </c>
      <c r="E193" s="505">
        <f>SUM(E194:E198)</f>
        <v>0</v>
      </c>
      <c r="F193" s="501">
        <f t="shared" si="21"/>
        <v>0</v>
      </c>
      <c r="G193" s="519">
        <f t="shared" si="21"/>
        <v>0</v>
      </c>
      <c r="H193" s="738">
        <f t="shared" si="21"/>
        <v>1</v>
      </c>
      <c r="I193" s="739">
        <f t="shared" si="21"/>
        <v>0</v>
      </c>
      <c r="J193" s="738">
        <f t="shared" si="21"/>
        <v>1</v>
      </c>
      <c r="K193" s="739">
        <f t="shared" si="21"/>
        <v>1</v>
      </c>
      <c r="L193" s="738">
        <f t="shared" si="21"/>
        <v>1</v>
      </c>
      <c r="M193" s="739">
        <f t="shared" si="21"/>
        <v>1</v>
      </c>
      <c r="N193" s="738">
        <f t="shared" si="21"/>
        <v>1</v>
      </c>
      <c r="O193" s="739">
        <f t="shared" si="21"/>
        <v>2</v>
      </c>
      <c r="P193" s="738">
        <f t="shared" si="21"/>
        <v>4</v>
      </c>
      <c r="Q193" s="739">
        <f t="shared" si="21"/>
        <v>1</v>
      </c>
      <c r="R193" s="738">
        <f t="shared" si="21"/>
        <v>12</v>
      </c>
      <c r="S193" s="739">
        <f t="shared" si="21"/>
        <v>2</v>
      </c>
      <c r="T193" s="738">
        <f t="shared" si="21"/>
        <v>2</v>
      </c>
      <c r="U193" s="739">
        <f t="shared" si="21"/>
        <v>5</v>
      </c>
      <c r="V193" s="738">
        <f t="shared" si="21"/>
        <v>8</v>
      </c>
      <c r="W193" s="739">
        <f t="shared" si="21"/>
        <v>4</v>
      </c>
      <c r="X193" s="738">
        <f t="shared" si="21"/>
        <v>3</v>
      </c>
      <c r="Y193" s="739">
        <f t="shared" si="21"/>
        <v>4</v>
      </c>
      <c r="Z193" s="738">
        <f t="shared" si="21"/>
        <v>4</v>
      </c>
      <c r="AA193" s="739">
        <f t="shared" si="21"/>
        <v>6</v>
      </c>
      <c r="AB193" s="738">
        <f t="shared" si="21"/>
        <v>4</v>
      </c>
      <c r="AC193" s="739">
        <f t="shared" si="21"/>
        <v>5</v>
      </c>
      <c r="AD193" s="738">
        <f t="shared" si="21"/>
        <v>2</v>
      </c>
      <c r="AE193" s="739">
        <f t="shared" si="21"/>
        <v>9</v>
      </c>
      <c r="AF193" s="738">
        <f t="shared" si="21"/>
        <v>11</v>
      </c>
      <c r="AG193" s="739">
        <f t="shared" si="21"/>
        <v>10</v>
      </c>
      <c r="AH193" s="738">
        <f t="shared" si="21"/>
        <v>10</v>
      </c>
      <c r="AI193" s="739">
        <f t="shared" si="21"/>
        <v>12</v>
      </c>
      <c r="AJ193" s="738">
        <f t="shared" si="21"/>
        <v>10</v>
      </c>
      <c r="AK193" s="739">
        <f t="shared" si="21"/>
        <v>14</v>
      </c>
      <c r="AL193" s="738">
        <f t="shared" si="21"/>
        <v>12</v>
      </c>
      <c r="AM193" s="739">
        <f t="shared" si="21"/>
        <v>25</v>
      </c>
      <c r="AN193" s="738">
        <f t="shared" si="21"/>
        <v>9</v>
      </c>
      <c r="AO193" s="505">
        <f t="shared" si="21"/>
        <v>26</v>
      </c>
      <c r="AP193" s="740">
        <f t="shared" si="21"/>
        <v>33</v>
      </c>
      <c r="AQ193" s="519">
        <f t="shared" si="21"/>
        <v>148</v>
      </c>
      <c r="AR193" s="741">
        <f t="shared" si="21"/>
        <v>13</v>
      </c>
      <c r="AS193" s="501">
        <f t="shared" si="21"/>
        <v>94</v>
      </c>
      <c r="AT193" s="764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564">
        <f>SUM(C194+D194)</f>
        <v>232</v>
      </c>
      <c r="C194" s="297">
        <f t="shared" ref="C194:D198" si="22">SUM(E194+G194+I194+K194+M194+O194+Q194+S194+U194+W194+Y194+AA194+AC194+AE194+AG194+AI194+AK194+AM194+AO194)</f>
        <v>113</v>
      </c>
      <c r="D194" s="292">
        <f t="shared" si="22"/>
        <v>119</v>
      </c>
      <c r="E194" s="545">
        <v>0</v>
      </c>
      <c r="F194" s="38">
        <v>0</v>
      </c>
      <c r="G194" s="545">
        <v>0</v>
      </c>
      <c r="H194" s="101">
        <v>1</v>
      </c>
      <c r="I194" s="545">
        <v>0</v>
      </c>
      <c r="J194" s="101">
        <v>1</v>
      </c>
      <c r="K194" s="545">
        <v>1</v>
      </c>
      <c r="L194" s="101">
        <v>1</v>
      </c>
      <c r="M194" s="545">
        <v>1</v>
      </c>
      <c r="N194" s="101">
        <v>1</v>
      </c>
      <c r="O194" s="545">
        <v>2</v>
      </c>
      <c r="P194" s="101">
        <v>4</v>
      </c>
      <c r="Q194" s="545">
        <v>1</v>
      </c>
      <c r="R194" s="101">
        <v>12</v>
      </c>
      <c r="S194" s="545">
        <v>1</v>
      </c>
      <c r="T194" s="101">
        <v>2</v>
      </c>
      <c r="U194" s="545">
        <v>5</v>
      </c>
      <c r="V194" s="101">
        <v>8</v>
      </c>
      <c r="W194" s="545">
        <v>3</v>
      </c>
      <c r="X194" s="101">
        <v>3</v>
      </c>
      <c r="Y194" s="545">
        <v>3</v>
      </c>
      <c r="Z194" s="101">
        <v>4</v>
      </c>
      <c r="AA194" s="545">
        <v>5</v>
      </c>
      <c r="AB194" s="101">
        <v>4</v>
      </c>
      <c r="AC194" s="545">
        <v>5</v>
      </c>
      <c r="AD194" s="101">
        <v>2</v>
      </c>
      <c r="AE194" s="545">
        <v>9</v>
      </c>
      <c r="AF194" s="101">
        <v>11</v>
      </c>
      <c r="AG194" s="545">
        <v>9</v>
      </c>
      <c r="AH194" s="101">
        <v>7</v>
      </c>
      <c r="AI194" s="545">
        <v>9</v>
      </c>
      <c r="AJ194" s="101">
        <v>10</v>
      </c>
      <c r="AK194" s="545">
        <v>11</v>
      </c>
      <c r="AL194" s="101">
        <v>9</v>
      </c>
      <c r="AM194" s="545">
        <v>24</v>
      </c>
      <c r="AN194" s="101">
        <v>8</v>
      </c>
      <c r="AO194" s="769">
        <v>24</v>
      </c>
      <c r="AP194" s="103">
        <v>31</v>
      </c>
      <c r="AQ194" s="70">
        <v>141</v>
      </c>
      <c r="AR194" s="101">
        <v>5</v>
      </c>
      <c r="AS194" s="101">
        <v>86</v>
      </c>
      <c r="AT194" s="764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1</v>
      </c>
      <c r="C195" s="283">
        <f t="shared" si="22"/>
        <v>1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1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8">
        <v>1</v>
      </c>
      <c r="AT195" s="764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18</v>
      </c>
      <c r="C196" s="283">
        <f t="shared" si="22"/>
        <v>10</v>
      </c>
      <c r="D196" s="284">
        <f t="shared" si="22"/>
        <v>8</v>
      </c>
      <c r="E196" s="50">
        <v>0</v>
      </c>
      <c r="F196" s="64">
        <v>0</v>
      </c>
      <c r="G196" s="62">
        <v>0</v>
      </c>
      <c r="H196" s="64">
        <v>0</v>
      </c>
      <c r="I196" s="545">
        <v>0</v>
      </c>
      <c r="J196" s="101">
        <v>0</v>
      </c>
      <c r="K196" s="545">
        <v>0</v>
      </c>
      <c r="L196" s="101">
        <v>0</v>
      </c>
      <c r="M196" s="545">
        <v>0</v>
      </c>
      <c r="N196" s="101">
        <v>0</v>
      </c>
      <c r="O196" s="545">
        <v>0</v>
      </c>
      <c r="P196" s="101">
        <v>0</v>
      </c>
      <c r="Q196" s="545">
        <v>0</v>
      </c>
      <c r="R196" s="101">
        <v>0</v>
      </c>
      <c r="S196" s="545">
        <v>0</v>
      </c>
      <c r="T196" s="101">
        <v>0</v>
      </c>
      <c r="U196" s="545">
        <v>0</v>
      </c>
      <c r="V196" s="101">
        <v>0</v>
      </c>
      <c r="W196" s="545">
        <v>1</v>
      </c>
      <c r="X196" s="101">
        <v>0</v>
      </c>
      <c r="Y196" s="545">
        <v>0</v>
      </c>
      <c r="Z196" s="101">
        <v>0</v>
      </c>
      <c r="AA196" s="545">
        <v>1</v>
      </c>
      <c r="AB196" s="101">
        <v>0</v>
      </c>
      <c r="AC196" s="545">
        <v>0</v>
      </c>
      <c r="AD196" s="101">
        <v>0</v>
      </c>
      <c r="AE196" s="545">
        <v>0</v>
      </c>
      <c r="AF196" s="101">
        <v>0</v>
      </c>
      <c r="AG196" s="545">
        <v>1</v>
      </c>
      <c r="AH196" s="101">
        <v>2</v>
      </c>
      <c r="AI196" s="545">
        <v>3</v>
      </c>
      <c r="AJ196" s="101">
        <v>0</v>
      </c>
      <c r="AK196" s="545">
        <v>2</v>
      </c>
      <c r="AL196" s="101">
        <v>3</v>
      </c>
      <c r="AM196" s="545">
        <v>0</v>
      </c>
      <c r="AN196" s="101">
        <v>1</v>
      </c>
      <c r="AO196" s="769">
        <v>2</v>
      </c>
      <c r="AP196" s="103">
        <v>2</v>
      </c>
      <c r="AQ196" s="70">
        <v>4</v>
      </c>
      <c r="AR196" s="101">
        <v>7</v>
      </c>
      <c r="AS196" s="101">
        <v>7</v>
      </c>
      <c r="AT196" s="764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545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0</v>
      </c>
      <c r="AT197" s="764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87" t="s">
        <v>66</v>
      </c>
      <c r="B198" s="742">
        <f>SUM(C198+D198)</f>
        <v>4</v>
      </c>
      <c r="C198" s="303">
        <f t="shared" si="22"/>
        <v>3</v>
      </c>
      <c r="D198" s="304">
        <f t="shared" si="22"/>
        <v>1</v>
      </c>
      <c r="E198" s="210">
        <v>0</v>
      </c>
      <c r="F198" s="815">
        <v>0</v>
      </c>
      <c r="G198" s="490">
        <v>0</v>
      </c>
      <c r="H198" s="815">
        <v>0</v>
      </c>
      <c r="I198" s="490">
        <v>0</v>
      </c>
      <c r="J198" s="815">
        <v>0</v>
      </c>
      <c r="K198" s="490">
        <v>0</v>
      </c>
      <c r="L198" s="815">
        <v>0</v>
      </c>
      <c r="M198" s="490">
        <v>0</v>
      </c>
      <c r="N198" s="815">
        <v>0</v>
      </c>
      <c r="O198" s="490">
        <v>0</v>
      </c>
      <c r="P198" s="815">
        <v>0</v>
      </c>
      <c r="Q198" s="490">
        <v>0</v>
      </c>
      <c r="R198" s="815">
        <v>0</v>
      </c>
      <c r="S198" s="490">
        <v>1</v>
      </c>
      <c r="T198" s="815">
        <v>0</v>
      </c>
      <c r="U198" s="490">
        <v>0</v>
      </c>
      <c r="V198" s="815">
        <v>0</v>
      </c>
      <c r="W198" s="490">
        <v>0</v>
      </c>
      <c r="X198" s="815">
        <v>0</v>
      </c>
      <c r="Y198" s="490">
        <v>1</v>
      </c>
      <c r="Z198" s="815">
        <v>0</v>
      </c>
      <c r="AA198" s="490">
        <v>0</v>
      </c>
      <c r="AB198" s="815">
        <v>0</v>
      </c>
      <c r="AC198" s="490">
        <v>0</v>
      </c>
      <c r="AD198" s="815">
        <v>0</v>
      </c>
      <c r="AE198" s="490">
        <v>0</v>
      </c>
      <c r="AF198" s="815">
        <v>0</v>
      </c>
      <c r="AG198" s="490">
        <v>0</v>
      </c>
      <c r="AH198" s="815">
        <v>1</v>
      </c>
      <c r="AI198" s="490">
        <v>0</v>
      </c>
      <c r="AJ198" s="815">
        <v>0</v>
      </c>
      <c r="AK198" s="490">
        <v>0</v>
      </c>
      <c r="AL198" s="815">
        <v>0</v>
      </c>
      <c r="AM198" s="490">
        <v>1</v>
      </c>
      <c r="AN198" s="815">
        <v>0</v>
      </c>
      <c r="AO198" s="479">
        <v>0</v>
      </c>
      <c r="AP198" s="816">
        <v>0</v>
      </c>
      <c r="AQ198" s="110">
        <v>3</v>
      </c>
      <c r="AR198" s="815">
        <v>1</v>
      </c>
      <c r="AS198" s="815">
        <v>0</v>
      </c>
      <c r="AT198" s="764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628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97"/>
      <c r="B202" s="743" t="s">
        <v>32</v>
      </c>
      <c r="C202" s="507" t="s">
        <v>33</v>
      </c>
      <c r="D202" s="574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564">
        <f t="shared" ref="B203:B208" si="23">SUM(C203+D203)</f>
        <v>319</v>
      </c>
      <c r="C203" s="50">
        <v>153</v>
      </c>
      <c r="D203" s="56">
        <v>166</v>
      </c>
      <c r="E203" s="764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28</v>
      </c>
      <c r="C204" s="50">
        <v>20</v>
      </c>
      <c r="D204" s="56">
        <v>8</v>
      </c>
      <c r="E204" s="764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15</v>
      </c>
      <c r="C205" s="50">
        <v>9</v>
      </c>
      <c r="D205" s="56">
        <v>6</v>
      </c>
      <c r="E205" s="764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7</v>
      </c>
      <c r="C206" s="50">
        <v>2</v>
      </c>
      <c r="D206" s="56">
        <v>5</v>
      </c>
      <c r="E206" s="764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764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764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741">
        <f>SUM(B203:B208)</f>
        <v>369</v>
      </c>
      <c r="C209" s="486">
        <f>SUM(C203:C208)</f>
        <v>184</v>
      </c>
      <c r="D209" s="817">
        <f>SUM(D203:D208)</f>
        <v>185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743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803">
        <v>802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43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21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16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485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516" t="s">
        <v>5</v>
      </c>
      <c r="B217" s="250">
        <f>SUM(B212:B216)</f>
        <v>882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743" t="s">
        <v>80</v>
      </c>
      <c r="B219" s="727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2712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149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46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26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516" t="s">
        <v>5</v>
      </c>
      <c r="B224" s="250">
        <f>SUM(B220:B223)</f>
        <v>2933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743" t="s">
        <v>196</v>
      </c>
      <c r="B226" s="727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573" t="s">
        <v>91</v>
      </c>
      <c r="B231" s="727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803">
        <v>2745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47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1675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0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0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0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48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2500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488">
        <f>SUM(B232:B265)</f>
        <v>7015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542" t="s">
        <v>166</v>
      </c>
      <c r="D269" s="1543"/>
      <c r="E269" s="1543"/>
      <c r="F269" s="1543"/>
      <c r="G269" s="1543"/>
      <c r="H269" s="1543"/>
      <c r="I269" s="1543"/>
      <c r="J269" s="1543"/>
      <c r="K269" s="1543"/>
      <c r="L269" s="1543"/>
      <c r="M269" s="1543"/>
      <c r="N269" s="1543"/>
      <c r="O269" s="1543"/>
      <c r="P269" s="1543"/>
      <c r="Q269" s="1543"/>
      <c r="R269" s="1543"/>
      <c r="S269" s="1543"/>
      <c r="T269" s="1543"/>
      <c r="U269" s="1544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96"/>
      <c r="B270" s="1595"/>
      <c r="C270" s="746" t="s">
        <v>8</v>
      </c>
      <c r="D270" s="747" t="s">
        <v>9</v>
      </c>
      <c r="E270" s="748" t="s">
        <v>10</v>
      </c>
      <c r="F270" s="748" t="s">
        <v>11</v>
      </c>
      <c r="G270" s="748" t="s">
        <v>12</v>
      </c>
      <c r="H270" s="747" t="s">
        <v>13</v>
      </c>
      <c r="I270" s="747" t="s">
        <v>14</v>
      </c>
      <c r="J270" s="747" t="s">
        <v>15</v>
      </c>
      <c r="K270" s="747" t="s">
        <v>16</v>
      </c>
      <c r="L270" s="747" t="s">
        <v>17</v>
      </c>
      <c r="M270" s="747" t="s">
        <v>18</v>
      </c>
      <c r="N270" s="747" t="s">
        <v>19</v>
      </c>
      <c r="O270" s="747" t="s">
        <v>20</v>
      </c>
      <c r="P270" s="747" t="s">
        <v>21</v>
      </c>
      <c r="Q270" s="747" t="s">
        <v>22</v>
      </c>
      <c r="R270" s="747" t="s">
        <v>23</v>
      </c>
      <c r="S270" s="747" t="s">
        <v>24</v>
      </c>
      <c r="T270" s="747" t="s">
        <v>25</v>
      </c>
      <c r="U270" s="520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749"/>
      <c r="C271" s="746"/>
      <c r="D271" s="747"/>
      <c r="E271" s="747"/>
      <c r="F271" s="747"/>
      <c r="G271" s="747"/>
      <c r="H271" s="747"/>
      <c r="I271" s="747"/>
      <c r="J271" s="747"/>
      <c r="K271" s="747"/>
      <c r="L271" s="747"/>
      <c r="M271" s="747"/>
      <c r="N271" s="747"/>
      <c r="O271" s="747"/>
      <c r="P271" s="747"/>
      <c r="Q271" s="747"/>
      <c r="R271" s="747"/>
      <c r="S271" s="747"/>
      <c r="T271" s="747"/>
      <c r="U271" s="521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750" t="s">
        <v>214</v>
      </c>
      <c r="B272" s="751">
        <f>SUM(C272:U272)</f>
        <v>21</v>
      </c>
      <c r="C272" s="730">
        <v>0</v>
      </c>
      <c r="D272" s="752">
        <v>0</v>
      </c>
      <c r="E272" s="752">
        <v>0</v>
      </c>
      <c r="F272" s="752">
        <v>0</v>
      </c>
      <c r="G272" s="752">
        <v>0</v>
      </c>
      <c r="H272" s="752">
        <v>0</v>
      </c>
      <c r="I272" s="752">
        <v>0</v>
      </c>
      <c r="J272" s="752">
        <v>0</v>
      </c>
      <c r="K272" s="752">
        <v>0</v>
      </c>
      <c r="L272" s="752">
        <v>0</v>
      </c>
      <c r="M272" s="752">
        <v>0</v>
      </c>
      <c r="N272" s="752">
        <v>1</v>
      </c>
      <c r="O272" s="752">
        <v>2</v>
      </c>
      <c r="P272" s="752">
        <v>1</v>
      </c>
      <c r="Q272" s="752">
        <v>0</v>
      </c>
      <c r="R272" s="752">
        <v>2</v>
      </c>
      <c r="S272" s="752">
        <v>6</v>
      </c>
      <c r="T272" s="752">
        <v>3</v>
      </c>
      <c r="U272" s="502">
        <v>6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542" t="s">
        <v>166</v>
      </c>
      <c r="D274" s="1543"/>
      <c r="E274" s="1543"/>
      <c r="F274" s="1543"/>
      <c r="G274" s="1543"/>
      <c r="H274" s="1543"/>
      <c r="I274" s="1543"/>
      <c r="J274" s="1543"/>
      <c r="K274" s="1543"/>
      <c r="L274" s="1543"/>
      <c r="M274" s="1543"/>
      <c r="N274" s="1543"/>
      <c r="O274" s="1543"/>
      <c r="P274" s="1543"/>
      <c r="Q274" s="1543"/>
      <c r="R274" s="1543"/>
      <c r="S274" s="1543"/>
      <c r="T274" s="1543"/>
      <c r="U274" s="1544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540"/>
      <c r="B275" s="1595"/>
      <c r="C275" s="746" t="s">
        <v>8</v>
      </c>
      <c r="D275" s="747" t="s">
        <v>9</v>
      </c>
      <c r="E275" s="748" t="s">
        <v>10</v>
      </c>
      <c r="F275" s="748" t="s">
        <v>11</v>
      </c>
      <c r="G275" s="748" t="s">
        <v>12</v>
      </c>
      <c r="H275" s="747" t="s">
        <v>13</v>
      </c>
      <c r="I275" s="747" t="s">
        <v>14</v>
      </c>
      <c r="J275" s="747" t="s">
        <v>15</v>
      </c>
      <c r="K275" s="747" t="s">
        <v>16</v>
      </c>
      <c r="L275" s="747" t="s">
        <v>17</v>
      </c>
      <c r="M275" s="747" t="s">
        <v>18</v>
      </c>
      <c r="N275" s="747" t="s">
        <v>19</v>
      </c>
      <c r="O275" s="747" t="s">
        <v>20</v>
      </c>
      <c r="P275" s="747" t="s">
        <v>21</v>
      </c>
      <c r="Q275" s="747" t="s">
        <v>22</v>
      </c>
      <c r="R275" s="747" t="s">
        <v>23</v>
      </c>
      <c r="S275" s="747" t="s">
        <v>24</v>
      </c>
      <c r="T275" s="747" t="s">
        <v>25</v>
      </c>
      <c r="U275" s="520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8</v>
      </c>
      <c r="C276" s="818">
        <v>0</v>
      </c>
      <c r="D276" s="819">
        <v>0</v>
      </c>
      <c r="E276" s="819">
        <v>0</v>
      </c>
      <c r="F276" s="819">
        <v>0</v>
      </c>
      <c r="G276" s="819">
        <v>0</v>
      </c>
      <c r="H276" s="819">
        <v>0</v>
      </c>
      <c r="I276" s="819">
        <v>0</v>
      </c>
      <c r="J276" s="819">
        <v>0</v>
      </c>
      <c r="K276" s="819">
        <v>0</v>
      </c>
      <c r="L276" s="819">
        <v>0</v>
      </c>
      <c r="M276" s="819">
        <v>0</v>
      </c>
      <c r="N276" s="819">
        <v>0</v>
      </c>
      <c r="O276" s="819">
        <v>1</v>
      </c>
      <c r="P276" s="819">
        <v>1</v>
      </c>
      <c r="Q276" s="819">
        <v>0</v>
      </c>
      <c r="R276" s="819">
        <v>1</v>
      </c>
      <c r="S276" s="819">
        <v>2</v>
      </c>
      <c r="T276" s="819">
        <v>2</v>
      </c>
      <c r="U276" s="820">
        <v>1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2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6">
        <v>2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8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1</v>
      </c>
      <c r="S279" s="55">
        <v>2</v>
      </c>
      <c r="T279" s="55">
        <v>2</v>
      </c>
      <c r="U279" s="56">
        <v>3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15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2</v>
      </c>
      <c r="O280" s="55">
        <v>0</v>
      </c>
      <c r="P280" s="55">
        <v>2</v>
      </c>
      <c r="Q280" s="55">
        <v>0</v>
      </c>
      <c r="R280" s="55">
        <v>2</v>
      </c>
      <c r="S280" s="55">
        <v>3</v>
      </c>
      <c r="T280" s="55">
        <v>2</v>
      </c>
      <c r="U280" s="56">
        <v>4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8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1</v>
      </c>
      <c r="O281" s="55">
        <v>1</v>
      </c>
      <c r="P281" s="55">
        <v>0</v>
      </c>
      <c r="Q281" s="55">
        <v>0</v>
      </c>
      <c r="R281" s="55">
        <v>0</v>
      </c>
      <c r="S281" s="55">
        <v>2</v>
      </c>
      <c r="T281" s="55">
        <v>1</v>
      </c>
      <c r="U281" s="56">
        <v>3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542" t="s">
        <v>166</v>
      </c>
      <c r="D299" s="1543"/>
      <c r="E299" s="1543"/>
      <c r="F299" s="1543"/>
      <c r="G299" s="1543"/>
      <c r="H299" s="1543"/>
      <c r="I299" s="1543"/>
      <c r="J299" s="1543"/>
      <c r="K299" s="1543"/>
      <c r="L299" s="1543"/>
      <c r="M299" s="1543"/>
      <c r="N299" s="1543"/>
      <c r="O299" s="1543"/>
      <c r="P299" s="1543"/>
      <c r="Q299" s="1543"/>
      <c r="R299" s="1543"/>
      <c r="S299" s="1543"/>
      <c r="T299" s="1543"/>
      <c r="U299" s="1544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96"/>
      <c r="B300" s="1595"/>
      <c r="C300" s="821" t="s">
        <v>8</v>
      </c>
      <c r="D300" s="822" t="s">
        <v>9</v>
      </c>
      <c r="E300" s="823" t="s">
        <v>10</v>
      </c>
      <c r="F300" s="823" t="s">
        <v>11</v>
      </c>
      <c r="G300" s="823" t="s">
        <v>12</v>
      </c>
      <c r="H300" s="822" t="s">
        <v>13</v>
      </c>
      <c r="I300" s="822" t="s">
        <v>14</v>
      </c>
      <c r="J300" s="822" t="s">
        <v>15</v>
      </c>
      <c r="K300" s="822" t="s">
        <v>16</v>
      </c>
      <c r="L300" s="822" t="s">
        <v>17</v>
      </c>
      <c r="M300" s="822" t="s">
        <v>18</v>
      </c>
      <c r="N300" s="822" t="s">
        <v>19</v>
      </c>
      <c r="O300" s="822" t="s">
        <v>20</v>
      </c>
      <c r="P300" s="822" t="s">
        <v>21</v>
      </c>
      <c r="Q300" s="822" t="s">
        <v>22</v>
      </c>
      <c r="R300" s="822" t="s">
        <v>23</v>
      </c>
      <c r="S300" s="822" t="s">
        <v>24</v>
      </c>
      <c r="T300" s="822" t="s">
        <v>25</v>
      </c>
      <c r="U300" s="824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1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1</v>
      </c>
      <c r="U305" s="56">
        <v>0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6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1</v>
      </c>
      <c r="O311" s="55">
        <v>2</v>
      </c>
      <c r="P311" s="55">
        <v>0</v>
      </c>
      <c r="Q311" s="55">
        <v>0</v>
      </c>
      <c r="R311" s="55">
        <v>0</v>
      </c>
      <c r="S311" s="55">
        <v>2</v>
      </c>
      <c r="T311" s="55">
        <v>0</v>
      </c>
      <c r="U311" s="56">
        <v>1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2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1</v>
      </c>
      <c r="Q315" s="42">
        <v>0</v>
      </c>
      <c r="R315" s="42">
        <v>0</v>
      </c>
      <c r="S315" s="42">
        <v>0</v>
      </c>
      <c r="T315" s="42">
        <v>1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2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1</v>
      </c>
      <c r="S316" s="55">
        <v>1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4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1</v>
      </c>
      <c r="S317" s="55">
        <v>2</v>
      </c>
      <c r="T317" s="55">
        <v>1</v>
      </c>
      <c r="U317" s="56">
        <v>0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6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0</v>
      </c>
      <c r="S323" s="211">
        <v>1</v>
      </c>
      <c r="T323" s="211">
        <v>0</v>
      </c>
      <c r="U323" s="88">
        <v>5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620" t="s">
        <v>261</v>
      </c>
      <c r="G326" s="1588"/>
      <c r="H326" s="1588"/>
      <c r="I326" s="1588"/>
      <c r="J326" s="1588"/>
      <c r="K326" s="1588"/>
      <c r="L326" s="1588"/>
      <c r="M326" s="1588"/>
      <c r="N326" s="1588"/>
      <c r="O326" s="1588"/>
      <c r="P326" s="1588"/>
      <c r="Q326" s="1588"/>
      <c r="R326" s="1588"/>
      <c r="S326" s="1588"/>
      <c r="T326" s="1588"/>
      <c r="U326" s="1588"/>
      <c r="V326" s="1588"/>
      <c r="W326" s="1588"/>
      <c r="X326" s="1588"/>
      <c r="Y326" s="1588"/>
      <c r="Z326" s="1588"/>
      <c r="AA326" s="1588"/>
      <c r="AB326" s="1588"/>
      <c r="AC326" s="1588"/>
      <c r="AD326" s="1588"/>
      <c r="AE326" s="1588"/>
      <c r="AF326" s="1588"/>
      <c r="AG326" s="1588"/>
      <c r="AH326" s="1588"/>
      <c r="AI326" s="1588"/>
      <c r="AJ326" s="1588"/>
      <c r="AK326" s="1588"/>
      <c r="AL326" s="1588"/>
      <c r="AM326" s="1588"/>
      <c r="AN326" s="1588"/>
      <c r="AO326" s="1588"/>
      <c r="AP326" s="1588"/>
      <c r="AQ326" s="1627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626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825">
        <f t="shared" ref="C329:C340" si="26">SUM(D329:E329)</f>
        <v>0</v>
      </c>
      <c r="D329" s="825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623" t="s">
        <v>273</v>
      </c>
      <c r="B333" s="826" t="s">
        <v>274</v>
      </c>
      <c r="C333" s="825">
        <f t="shared" si="26"/>
        <v>0</v>
      </c>
      <c r="D333" s="825">
        <f t="shared" si="28"/>
        <v>0</v>
      </c>
      <c r="E333" s="350">
        <f t="shared" si="28"/>
        <v>0</v>
      </c>
      <c r="F333" s="827"/>
      <c r="G333" s="374"/>
      <c r="H333" s="828"/>
      <c r="I333" s="374"/>
      <c r="J333" s="828"/>
      <c r="K333" s="374"/>
      <c r="L333" s="828"/>
      <c r="M333" s="374"/>
      <c r="N333" s="828"/>
      <c r="O333" s="375"/>
      <c r="P333" s="827"/>
      <c r="Q333" s="374"/>
      <c r="R333" s="829"/>
      <c r="S333" s="374"/>
      <c r="T333" s="829"/>
      <c r="U333" s="374"/>
      <c r="V333" s="829"/>
      <c r="W333" s="374"/>
      <c r="X333" s="829"/>
      <c r="Y333" s="374"/>
      <c r="Z333" s="829"/>
      <c r="AA333" s="374"/>
      <c r="AB333" s="829"/>
      <c r="AC333" s="374"/>
      <c r="AD333" s="829"/>
      <c r="AE333" s="374"/>
      <c r="AF333" s="829"/>
      <c r="AG333" s="374"/>
      <c r="AH333" s="829"/>
      <c r="AI333" s="374"/>
      <c r="AJ333" s="829"/>
      <c r="AK333" s="374"/>
      <c r="AL333" s="829"/>
      <c r="AM333" s="374"/>
      <c r="AN333" s="829"/>
      <c r="AO333" s="374"/>
      <c r="AP333" s="829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624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624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624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830" t="s">
        <v>274</v>
      </c>
      <c r="C337" s="393">
        <f t="shared" si="26"/>
        <v>0</v>
      </c>
      <c r="D337" s="825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620" t="s">
        <v>261</v>
      </c>
      <c r="G342" s="1588"/>
      <c r="H342" s="1588"/>
      <c r="I342" s="1588"/>
      <c r="J342" s="1588"/>
      <c r="K342" s="1588"/>
      <c r="L342" s="1588"/>
      <c r="M342" s="1588"/>
      <c r="N342" s="1588"/>
      <c r="O342" s="1588"/>
      <c r="P342" s="1588"/>
      <c r="Q342" s="1588"/>
      <c r="R342" s="1588"/>
      <c r="S342" s="1588"/>
      <c r="T342" s="1588"/>
      <c r="U342" s="1588"/>
      <c r="V342" s="1588"/>
      <c r="W342" s="1588"/>
      <c r="X342" s="1588"/>
      <c r="Y342" s="1588"/>
      <c r="Z342" s="1588"/>
      <c r="AA342" s="1588"/>
      <c r="AB342" s="1588"/>
      <c r="AC342" s="1588"/>
      <c r="AD342" s="1588"/>
      <c r="AE342" s="1588"/>
      <c r="AF342" s="1588"/>
      <c r="AG342" s="1588"/>
      <c r="AH342" s="1588"/>
      <c r="AI342" s="1588"/>
      <c r="AJ342" s="1588"/>
      <c r="AK342" s="1588"/>
      <c r="AL342" s="1588"/>
      <c r="AM342" s="1588"/>
      <c r="AN342" s="1588"/>
      <c r="AO342" s="1588"/>
      <c r="AP342" s="1588"/>
      <c r="AQ342" s="1621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625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522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622"/>
      <c r="B346" s="418" t="s">
        <v>270</v>
      </c>
      <c r="C346" s="419">
        <f t="shared" si="31"/>
        <v>3</v>
      </c>
      <c r="D346" s="356">
        <f>SUM(F346+H346+J346+L346+N346+P346+R346+T346+V346+X346+Z346+AB346+AD346+AF346+AH346+AJ346+AL346+AN346+AP346)</f>
        <v>2</v>
      </c>
      <c r="E346" s="357">
        <f t="shared" si="32"/>
        <v>1</v>
      </c>
      <c r="F346" s="351">
        <v>2</v>
      </c>
      <c r="G346" s="352">
        <v>1</v>
      </c>
      <c r="H346" s="351"/>
      <c r="I346" s="352"/>
      <c r="J346" s="351"/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>
        <v>3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622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9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825">
        <f t="shared" si="32"/>
        <v>0</v>
      </c>
      <c r="E349" s="350">
        <f t="shared" si="32"/>
        <v>0</v>
      </c>
      <c r="F349" s="827"/>
      <c r="G349" s="374"/>
      <c r="H349" s="828"/>
      <c r="I349" s="374"/>
      <c r="J349" s="828"/>
      <c r="K349" s="374"/>
      <c r="L349" s="828"/>
      <c r="M349" s="374"/>
      <c r="N349" s="828"/>
      <c r="O349" s="375"/>
      <c r="P349" s="524"/>
      <c r="Q349" s="525"/>
      <c r="R349" s="526"/>
      <c r="S349" s="525"/>
      <c r="T349" s="526"/>
      <c r="U349" s="525"/>
      <c r="V349" s="526"/>
      <c r="W349" s="525"/>
      <c r="X349" s="526"/>
      <c r="Y349" s="525"/>
      <c r="Z349" s="526"/>
      <c r="AA349" s="525"/>
      <c r="AB349" s="526"/>
      <c r="AC349" s="525"/>
      <c r="AD349" s="526"/>
      <c r="AE349" s="525"/>
      <c r="AF349" s="526"/>
      <c r="AG349" s="525"/>
      <c r="AH349" s="526"/>
      <c r="AI349" s="525"/>
      <c r="AJ349" s="526"/>
      <c r="AK349" s="525"/>
      <c r="AL349" s="526"/>
      <c r="AM349" s="525"/>
      <c r="AN349" s="526"/>
      <c r="AO349" s="525"/>
      <c r="AP349" s="526"/>
      <c r="AQ349" s="522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622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622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9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825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2</v>
      </c>
      <c r="D354" s="356">
        <f t="shared" si="32"/>
        <v>0</v>
      </c>
      <c r="E354" s="396">
        <f t="shared" si="32"/>
        <v>2</v>
      </c>
      <c r="F354" s="362"/>
      <c r="G354" s="361">
        <v>1</v>
      </c>
      <c r="H354" s="362"/>
      <c r="I354" s="361"/>
      <c r="J354" s="362"/>
      <c r="K354" s="361"/>
      <c r="L354" s="362"/>
      <c r="M354" s="361">
        <v>1</v>
      </c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>
        <v>2</v>
      </c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620" t="s">
        <v>261</v>
      </c>
      <c r="G358" s="1588"/>
      <c r="H358" s="1588"/>
      <c r="I358" s="1588"/>
      <c r="J358" s="1588"/>
      <c r="K358" s="1588"/>
      <c r="L358" s="1588"/>
      <c r="M358" s="1588"/>
      <c r="N358" s="1588"/>
      <c r="O358" s="1588"/>
      <c r="P358" s="1588"/>
      <c r="Q358" s="1588"/>
      <c r="R358" s="1588"/>
      <c r="S358" s="1588"/>
      <c r="T358" s="1588"/>
      <c r="U358" s="1588"/>
      <c r="V358" s="1588"/>
      <c r="W358" s="1588"/>
      <c r="X358" s="1588"/>
      <c r="Y358" s="1588"/>
      <c r="Z358" s="1588"/>
      <c r="AA358" s="1588"/>
      <c r="AB358" s="1588"/>
      <c r="AC358" s="1588"/>
      <c r="AD358" s="1588"/>
      <c r="AE358" s="1588"/>
      <c r="AF358" s="1588"/>
      <c r="AG358" s="1588"/>
      <c r="AH358" s="1588"/>
      <c r="AI358" s="1588"/>
      <c r="AJ358" s="1588"/>
      <c r="AK358" s="1588"/>
      <c r="AL358" s="1588"/>
      <c r="AM358" s="1588"/>
      <c r="AN358" s="1588"/>
      <c r="AO358" s="1588"/>
      <c r="AP358" s="1588"/>
      <c r="AQ358" s="1621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831" t="s">
        <v>33</v>
      </c>
      <c r="G360" s="832" t="s">
        <v>34</v>
      </c>
      <c r="H360" s="833" t="s">
        <v>33</v>
      </c>
      <c r="I360" s="832" t="s">
        <v>34</v>
      </c>
      <c r="J360" s="833" t="s">
        <v>33</v>
      </c>
      <c r="K360" s="832" t="s">
        <v>34</v>
      </c>
      <c r="L360" s="833" t="s">
        <v>33</v>
      </c>
      <c r="M360" s="832" t="s">
        <v>34</v>
      </c>
      <c r="N360" s="833" t="s">
        <v>33</v>
      </c>
      <c r="O360" s="834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835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525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526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08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12376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AF620DC6-3F7D-481A-8712-2EECF9221E60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300-000001000000}">
      <formula1>0</formula1>
      <formula2>1E+30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",[5]NOMBRE!B2," - ","( ",[5]NOMBRE!C2,[5]NOMBRE!D2,[5]NOMBRE!E2,[5]NOMBRE!F2,[5]NOMBRE!G2,"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",[5]NOMBRE!B6," - ","( ",[5]NOMBRE!C6,[5]NOMBRE!D6," )")</f>
        <v>MES: ABRIL - ( 04 )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",[5]NOMBRE!B7)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934" t="s">
        <v>3</v>
      </c>
      <c r="B9" s="934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673" t="s">
        <v>6</v>
      </c>
      <c r="F10" s="1543"/>
      <c r="G10" s="1543"/>
      <c r="H10" s="1543"/>
      <c r="I10" s="1543"/>
      <c r="J10" s="1543"/>
      <c r="K10" s="1543"/>
      <c r="L10" s="1543"/>
      <c r="M10" s="1543"/>
      <c r="N10" s="1543"/>
      <c r="O10" s="1543"/>
      <c r="P10" s="1543"/>
      <c r="Q10" s="1543"/>
      <c r="R10" s="1543"/>
      <c r="S10" s="1543"/>
      <c r="T10" s="1543"/>
      <c r="U10" s="1543"/>
      <c r="V10" s="1543"/>
      <c r="W10" s="1543"/>
      <c r="X10" s="1543"/>
      <c r="Y10" s="1543"/>
      <c r="Z10" s="1543"/>
      <c r="AA10" s="1543"/>
      <c r="AB10" s="1543"/>
      <c r="AC10" s="1543"/>
      <c r="AD10" s="1543"/>
      <c r="AE10" s="1543"/>
      <c r="AF10" s="1543"/>
      <c r="AG10" s="1543"/>
      <c r="AH10" s="1543"/>
      <c r="AI10" s="1543"/>
      <c r="AJ10" s="1543"/>
      <c r="AK10" s="1543"/>
      <c r="AL10" s="1543"/>
      <c r="AM10" s="1543"/>
      <c r="AN10" s="1543"/>
      <c r="AO10" s="1543"/>
      <c r="AP10" s="1689"/>
      <c r="AQ10" s="1691" t="s">
        <v>7</v>
      </c>
      <c r="AR10" s="1543"/>
      <c r="AS10" s="1543"/>
      <c r="AT10" s="1543"/>
      <c r="AU10" s="1674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668"/>
      <c r="B11" s="1692"/>
      <c r="C11" s="1515"/>
      <c r="D11" s="1516"/>
      <c r="E11" s="1620" t="s">
        <v>8</v>
      </c>
      <c r="F11" s="1688"/>
      <c r="G11" s="1620" t="s">
        <v>9</v>
      </c>
      <c r="H11" s="1688"/>
      <c r="I11" s="1620" t="s">
        <v>10</v>
      </c>
      <c r="J11" s="1688"/>
      <c r="K11" s="1620" t="s">
        <v>11</v>
      </c>
      <c r="L11" s="1688"/>
      <c r="M11" s="1620" t="s">
        <v>12</v>
      </c>
      <c r="N11" s="1688"/>
      <c r="O11" s="1620" t="s">
        <v>13</v>
      </c>
      <c r="P11" s="1688"/>
      <c r="Q11" s="1620" t="s">
        <v>14</v>
      </c>
      <c r="R11" s="1688"/>
      <c r="S11" s="1620" t="s">
        <v>15</v>
      </c>
      <c r="T11" s="1688"/>
      <c r="U11" s="1620" t="s">
        <v>16</v>
      </c>
      <c r="V11" s="1688"/>
      <c r="W11" s="1620" t="s">
        <v>17</v>
      </c>
      <c r="X11" s="1688"/>
      <c r="Y11" s="1620" t="s">
        <v>18</v>
      </c>
      <c r="Z11" s="1688"/>
      <c r="AA11" s="1620" t="s">
        <v>19</v>
      </c>
      <c r="AB11" s="1688"/>
      <c r="AC11" s="1620" t="s">
        <v>20</v>
      </c>
      <c r="AD11" s="1688"/>
      <c r="AE11" s="1620" t="s">
        <v>21</v>
      </c>
      <c r="AF11" s="1688"/>
      <c r="AG11" s="1620" t="s">
        <v>22</v>
      </c>
      <c r="AH11" s="1688"/>
      <c r="AI11" s="1620" t="s">
        <v>23</v>
      </c>
      <c r="AJ11" s="1688"/>
      <c r="AK11" s="1620" t="s">
        <v>24</v>
      </c>
      <c r="AL11" s="1688"/>
      <c r="AM11" s="1620" t="s">
        <v>25</v>
      </c>
      <c r="AN11" s="1688"/>
      <c r="AO11" s="1673" t="s">
        <v>26</v>
      </c>
      <c r="AP11" s="1689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96"/>
      <c r="B12" s="836" t="s">
        <v>32</v>
      </c>
      <c r="C12" s="837" t="s">
        <v>33</v>
      </c>
      <c r="D12" s="834" t="s">
        <v>34</v>
      </c>
      <c r="E12" s="836" t="s">
        <v>33</v>
      </c>
      <c r="F12" s="834" t="s">
        <v>34</v>
      </c>
      <c r="G12" s="836" t="s">
        <v>33</v>
      </c>
      <c r="H12" s="834" t="s">
        <v>34</v>
      </c>
      <c r="I12" s="836" t="s">
        <v>33</v>
      </c>
      <c r="J12" s="834" t="s">
        <v>34</v>
      </c>
      <c r="K12" s="836" t="s">
        <v>33</v>
      </c>
      <c r="L12" s="834" t="s">
        <v>34</v>
      </c>
      <c r="M12" s="836" t="s">
        <v>33</v>
      </c>
      <c r="N12" s="834" t="s">
        <v>34</v>
      </c>
      <c r="O12" s="836" t="s">
        <v>33</v>
      </c>
      <c r="P12" s="834" t="s">
        <v>34</v>
      </c>
      <c r="Q12" s="836" t="s">
        <v>33</v>
      </c>
      <c r="R12" s="834" t="s">
        <v>34</v>
      </c>
      <c r="S12" s="836" t="s">
        <v>33</v>
      </c>
      <c r="T12" s="834" t="s">
        <v>34</v>
      </c>
      <c r="U12" s="836" t="s">
        <v>33</v>
      </c>
      <c r="V12" s="834" t="s">
        <v>34</v>
      </c>
      <c r="W12" s="836" t="s">
        <v>33</v>
      </c>
      <c r="X12" s="834" t="s">
        <v>34</v>
      </c>
      <c r="Y12" s="836" t="s">
        <v>33</v>
      </c>
      <c r="Z12" s="834" t="s">
        <v>34</v>
      </c>
      <c r="AA12" s="836" t="s">
        <v>33</v>
      </c>
      <c r="AB12" s="834" t="s">
        <v>34</v>
      </c>
      <c r="AC12" s="836" t="s">
        <v>33</v>
      </c>
      <c r="AD12" s="834" t="s">
        <v>34</v>
      </c>
      <c r="AE12" s="836" t="s">
        <v>33</v>
      </c>
      <c r="AF12" s="834" t="s">
        <v>34</v>
      </c>
      <c r="AG12" s="836" t="s">
        <v>33</v>
      </c>
      <c r="AH12" s="834" t="s">
        <v>34</v>
      </c>
      <c r="AI12" s="836" t="s">
        <v>33</v>
      </c>
      <c r="AJ12" s="834" t="s">
        <v>34</v>
      </c>
      <c r="AK12" s="836" t="s">
        <v>33</v>
      </c>
      <c r="AL12" s="834" t="s">
        <v>34</v>
      </c>
      <c r="AM12" s="836" t="s">
        <v>33</v>
      </c>
      <c r="AN12" s="834" t="s">
        <v>34</v>
      </c>
      <c r="AO12" s="836" t="s">
        <v>33</v>
      </c>
      <c r="AP12" s="838" t="s">
        <v>34</v>
      </c>
      <c r="AQ12" s="1585"/>
      <c r="AR12" s="1678"/>
      <c r="AS12" s="1523"/>
      <c r="AT12" s="1596"/>
      <c r="AU12" s="1596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839" t="s">
        <v>35</v>
      </c>
      <c r="B13" s="840">
        <f>SUM(C13+D13)</f>
        <v>0</v>
      </c>
      <c r="C13" s="841">
        <f>SUM(E13+G13+I13+K13+M13+O13+Q13+S13+U13+W13+Y13+AA13+AC13+AE13+AG13+AI13+AK13+AM13+AO13)</f>
        <v>0</v>
      </c>
      <c r="D13" s="842">
        <f>SUM(F13+H13+J13+L13+N13+P13+R13+T13+V13+X13+Z13+AB13+AD13+AF13+AH13+AJ13+AL13+AN13+AP13)</f>
        <v>0</v>
      </c>
      <c r="E13" s="843"/>
      <c r="F13" s="844"/>
      <c r="G13" s="843"/>
      <c r="H13" s="845"/>
      <c r="I13" s="843"/>
      <c r="J13" s="845"/>
      <c r="K13" s="843"/>
      <c r="L13" s="845"/>
      <c r="M13" s="843"/>
      <c r="N13" s="845"/>
      <c r="O13" s="843"/>
      <c r="P13" s="845"/>
      <c r="Q13" s="843"/>
      <c r="R13" s="845"/>
      <c r="S13" s="843"/>
      <c r="T13" s="845"/>
      <c r="U13" s="843"/>
      <c r="V13" s="845"/>
      <c r="W13" s="843"/>
      <c r="X13" s="845"/>
      <c r="Y13" s="843"/>
      <c r="Z13" s="845"/>
      <c r="AA13" s="843"/>
      <c r="AB13" s="845"/>
      <c r="AC13" s="843"/>
      <c r="AD13" s="845"/>
      <c r="AE13" s="843"/>
      <c r="AF13" s="845"/>
      <c r="AG13" s="843"/>
      <c r="AH13" s="845"/>
      <c r="AI13" s="843"/>
      <c r="AJ13" s="845"/>
      <c r="AK13" s="843"/>
      <c r="AL13" s="845"/>
      <c r="AM13" s="843"/>
      <c r="AN13" s="845"/>
      <c r="AO13" s="846"/>
      <c r="AP13" s="847"/>
      <c r="AQ13" s="848"/>
      <c r="AR13" s="849"/>
      <c r="AS13" s="844"/>
      <c r="AT13" s="845"/>
      <c r="AU13" s="845"/>
      <c r="AV13" s="850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850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850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850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529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850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850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545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850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935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851"/>
      <c r="H20" s="936"/>
      <c r="I20" s="851"/>
      <c r="J20" s="936"/>
      <c r="K20" s="851"/>
      <c r="L20" s="936"/>
      <c r="M20" s="851"/>
      <c r="N20" s="936"/>
      <c r="O20" s="793"/>
      <c r="P20" s="926"/>
      <c r="Q20" s="793"/>
      <c r="R20" s="926"/>
      <c r="S20" s="793"/>
      <c r="T20" s="926"/>
      <c r="U20" s="793"/>
      <c r="V20" s="926"/>
      <c r="W20" s="793"/>
      <c r="X20" s="926"/>
      <c r="Y20" s="793"/>
      <c r="Z20" s="926"/>
      <c r="AA20" s="793"/>
      <c r="AB20" s="926"/>
      <c r="AC20" s="793"/>
      <c r="AD20" s="926"/>
      <c r="AE20" s="793"/>
      <c r="AF20" s="926"/>
      <c r="AG20" s="793"/>
      <c r="AH20" s="926"/>
      <c r="AI20" s="793"/>
      <c r="AJ20" s="926"/>
      <c r="AK20" s="793"/>
      <c r="AL20" s="926"/>
      <c r="AM20" s="793"/>
      <c r="AN20" s="926"/>
      <c r="AO20" s="479"/>
      <c r="AP20" s="927"/>
      <c r="AQ20" s="480"/>
      <c r="AR20" s="892"/>
      <c r="AS20" s="88"/>
      <c r="AT20" s="89"/>
      <c r="AU20" s="89"/>
      <c r="AV20" s="850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839" t="s">
        <v>43</v>
      </c>
      <c r="B21" s="75">
        <f>SUM(C21+D21)</f>
        <v>0</v>
      </c>
      <c r="C21" s="90">
        <f>SUM(C22+C23+C24+C25)</f>
        <v>0</v>
      </c>
      <c r="D21" s="842">
        <f>SUM(D22+D23+D24+D25)</f>
        <v>0</v>
      </c>
      <c r="E21" s="840">
        <f>SUM(E22:E25)</f>
        <v>0</v>
      </c>
      <c r="F21" s="842">
        <f t="shared" ref="F21:AU21" si="5">SUM(F22:F25)</f>
        <v>0</v>
      </c>
      <c r="G21" s="840">
        <f t="shared" si="5"/>
        <v>0</v>
      </c>
      <c r="H21" s="852">
        <f t="shared" si="5"/>
        <v>0</v>
      </c>
      <c r="I21" s="840">
        <f t="shared" si="5"/>
        <v>0</v>
      </c>
      <c r="J21" s="852">
        <f t="shared" si="5"/>
        <v>0</v>
      </c>
      <c r="K21" s="840">
        <f t="shared" si="5"/>
        <v>0</v>
      </c>
      <c r="L21" s="852">
        <f t="shared" si="5"/>
        <v>0</v>
      </c>
      <c r="M21" s="840">
        <f t="shared" si="5"/>
        <v>0</v>
      </c>
      <c r="N21" s="852">
        <f t="shared" si="5"/>
        <v>0</v>
      </c>
      <c r="O21" s="840">
        <f t="shared" si="5"/>
        <v>0</v>
      </c>
      <c r="P21" s="852">
        <f t="shared" si="5"/>
        <v>0</v>
      </c>
      <c r="Q21" s="840">
        <f t="shared" si="5"/>
        <v>0</v>
      </c>
      <c r="R21" s="852">
        <f t="shared" si="5"/>
        <v>0</v>
      </c>
      <c r="S21" s="840">
        <f t="shared" si="5"/>
        <v>0</v>
      </c>
      <c r="T21" s="852">
        <f t="shared" si="5"/>
        <v>0</v>
      </c>
      <c r="U21" s="840">
        <f t="shared" si="5"/>
        <v>0</v>
      </c>
      <c r="V21" s="852">
        <f t="shared" si="5"/>
        <v>0</v>
      </c>
      <c r="W21" s="840">
        <f t="shared" si="5"/>
        <v>0</v>
      </c>
      <c r="X21" s="852">
        <f t="shared" si="5"/>
        <v>0</v>
      </c>
      <c r="Y21" s="840">
        <f t="shared" si="5"/>
        <v>0</v>
      </c>
      <c r="Z21" s="852">
        <f t="shared" si="5"/>
        <v>0</v>
      </c>
      <c r="AA21" s="840">
        <f t="shared" si="5"/>
        <v>0</v>
      </c>
      <c r="AB21" s="852">
        <f t="shared" si="5"/>
        <v>0</v>
      </c>
      <c r="AC21" s="840">
        <f t="shared" si="5"/>
        <v>0</v>
      </c>
      <c r="AD21" s="852">
        <f t="shared" si="5"/>
        <v>0</v>
      </c>
      <c r="AE21" s="840">
        <f t="shared" si="5"/>
        <v>0</v>
      </c>
      <c r="AF21" s="852">
        <f t="shared" si="5"/>
        <v>0</v>
      </c>
      <c r="AG21" s="840">
        <f t="shared" si="5"/>
        <v>0</v>
      </c>
      <c r="AH21" s="852">
        <f t="shared" si="5"/>
        <v>0</v>
      </c>
      <c r="AI21" s="840">
        <f t="shared" si="5"/>
        <v>0</v>
      </c>
      <c r="AJ21" s="852">
        <f t="shared" si="5"/>
        <v>0</v>
      </c>
      <c r="AK21" s="840">
        <f t="shared" si="5"/>
        <v>0</v>
      </c>
      <c r="AL21" s="852">
        <f t="shared" si="5"/>
        <v>0</v>
      </c>
      <c r="AM21" s="840">
        <f t="shared" si="5"/>
        <v>0</v>
      </c>
      <c r="AN21" s="852">
        <f t="shared" si="5"/>
        <v>0</v>
      </c>
      <c r="AO21" s="853">
        <f t="shared" si="5"/>
        <v>0</v>
      </c>
      <c r="AP21" s="854">
        <f t="shared" si="5"/>
        <v>0</v>
      </c>
      <c r="AQ21" s="855">
        <f t="shared" si="5"/>
        <v>0</v>
      </c>
      <c r="AR21" s="841">
        <f t="shared" si="5"/>
        <v>0</v>
      </c>
      <c r="AS21" s="842">
        <f t="shared" si="5"/>
        <v>0</v>
      </c>
      <c r="AT21" s="852">
        <f t="shared" si="5"/>
        <v>0</v>
      </c>
      <c r="AU21" s="852">
        <f t="shared" si="5"/>
        <v>0</v>
      </c>
      <c r="AV21" s="850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856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850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850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29">
        <f t="shared" si="1"/>
        <v>0</v>
      </c>
      <c r="C24" s="100">
        <f t="shared" si="6"/>
        <v>0</v>
      </c>
      <c r="D24" s="73">
        <f t="shared" si="6"/>
        <v>0</v>
      </c>
      <c r="E24" s="545"/>
      <c r="F24" s="70"/>
      <c r="G24" s="545"/>
      <c r="H24" s="101"/>
      <c r="I24" s="545"/>
      <c r="J24" s="101"/>
      <c r="K24" s="545"/>
      <c r="L24" s="101"/>
      <c r="M24" s="545"/>
      <c r="N24" s="101"/>
      <c r="O24" s="545"/>
      <c r="P24" s="101"/>
      <c r="Q24" s="545"/>
      <c r="R24" s="101"/>
      <c r="S24" s="545"/>
      <c r="T24" s="101"/>
      <c r="U24" s="545"/>
      <c r="V24" s="101"/>
      <c r="W24" s="545"/>
      <c r="X24" s="101"/>
      <c r="Y24" s="545"/>
      <c r="Z24" s="101"/>
      <c r="AA24" s="545"/>
      <c r="AB24" s="101"/>
      <c r="AC24" s="545"/>
      <c r="AD24" s="101"/>
      <c r="AE24" s="545"/>
      <c r="AF24" s="101"/>
      <c r="AG24" s="545"/>
      <c r="AH24" s="101"/>
      <c r="AI24" s="545"/>
      <c r="AJ24" s="101"/>
      <c r="AK24" s="545"/>
      <c r="AL24" s="101"/>
      <c r="AM24" s="545"/>
      <c r="AN24" s="101"/>
      <c r="AO24" s="857"/>
      <c r="AP24" s="103"/>
      <c r="AQ24" s="104"/>
      <c r="AR24" s="105"/>
      <c r="AS24" s="70"/>
      <c r="AT24" s="858"/>
      <c r="AU24" s="858"/>
      <c r="AV24" s="850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850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793"/>
      <c r="F26" s="110"/>
      <c r="G26" s="793"/>
      <c r="H26" s="926"/>
      <c r="I26" s="793"/>
      <c r="J26" s="926"/>
      <c r="K26" s="793"/>
      <c r="L26" s="926"/>
      <c r="M26" s="793"/>
      <c r="N26" s="926"/>
      <c r="O26" s="793"/>
      <c r="P26" s="926"/>
      <c r="Q26" s="793"/>
      <c r="R26" s="926"/>
      <c r="S26" s="793"/>
      <c r="T26" s="926"/>
      <c r="U26" s="793"/>
      <c r="V26" s="926"/>
      <c r="W26" s="793"/>
      <c r="X26" s="926"/>
      <c r="Y26" s="793"/>
      <c r="Z26" s="926"/>
      <c r="AA26" s="793"/>
      <c r="AB26" s="926"/>
      <c r="AC26" s="793"/>
      <c r="AD26" s="926"/>
      <c r="AE26" s="793"/>
      <c r="AF26" s="926"/>
      <c r="AG26" s="793"/>
      <c r="AH26" s="926"/>
      <c r="AI26" s="793"/>
      <c r="AJ26" s="926"/>
      <c r="AK26" s="793"/>
      <c r="AL26" s="926"/>
      <c r="AM26" s="793"/>
      <c r="AN26" s="926"/>
      <c r="AO26" s="479"/>
      <c r="AP26" s="927"/>
      <c r="AQ26" s="480"/>
      <c r="AR26" s="892"/>
      <c r="AS26" s="110"/>
      <c r="AT26" s="926"/>
      <c r="AU26" s="926"/>
      <c r="AV26" s="850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673" t="s">
        <v>6</v>
      </c>
      <c r="F28" s="1543"/>
      <c r="G28" s="1543"/>
      <c r="H28" s="1543"/>
      <c r="I28" s="1543"/>
      <c r="J28" s="1543"/>
      <c r="K28" s="1543"/>
      <c r="L28" s="1543"/>
      <c r="M28" s="1543"/>
      <c r="N28" s="1543"/>
      <c r="O28" s="1543"/>
      <c r="P28" s="1543"/>
      <c r="Q28" s="1543"/>
      <c r="R28" s="1543"/>
      <c r="S28" s="1543"/>
      <c r="T28" s="1543"/>
      <c r="U28" s="1543"/>
      <c r="V28" s="1543"/>
      <c r="W28" s="1543"/>
      <c r="X28" s="1543"/>
      <c r="Y28" s="1543"/>
      <c r="Z28" s="1543"/>
      <c r="AA28" s="1543"/>
      <c r="AB28" s="1543"/>
      <c r="AC28" s="1543"/>
      <c r="AD28" s="1543"/>
      <c r="AE28" s="1543"/>
      <c r="AF28" s="1543"/>
      <c r="AG28" s="1543"/>
      <c r="AH28" s="1543"/>
      <c r="AI28" s="1543"/>
      <c r="AJ28" s="1543"/>
      <c r="AK28" s="1543"/>
      <c r="AL28" s="1543"/>
      <c r="AM28" s="1543"/>
      <c r="AN28" s="1543"/>
      <c r="AO28" s="1543"/>
      <c r="AP28" s="1689"/>
      <c r="AQ28" s="1691" t="s">
        <v>7</v>
      </c>
      <c r="AR28" s="1543"/>
      <c r="AS28" s="1543"/>
      <c r="AT28" s="1543"/>
      <c r="AU28" s="1674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620" t="s">
        <v>8</v>
      </c>
      <c r="F29" s="1688"/>
      <c r="G29" s="1620" t="s">
        <v>9</v>
      </c>
      <c r="H29" s="1688"/>
      <c r="I29" s="1620" t="s">
        <v>10</v>
      </c>
      <c r="J29" s="1688"/>
      <c r="K29" s="1620" t="s">
        <v>11</v>
      </c>
      <c r="L29" s="1688"/>
      <c r="M29" s="1588" t="s">
        <v>12</v>
      </c>
      <c r="N29" s="1688"/>
      <c r="O29" s="1620" t="s">
        <v>13</v>
      </c>
      <c r="P29" s="1688"/>
      <c r="Q29" s="1620" t="s">
        <v>14</v>
      </c>
      <c r="R29" s="1688"/>
      <c r="S29" s="1620" t="s">
        <v>15</v>
      </c>
      <c r="T29" s="1688"/>
      <c r="U29" s="1620" t="s">
        <v>16</v>
      </c>
      <c r="V29" s="1688"/>
      <c r="W29" s="1620" t="s">
        <v>17</v>
      </c>
      <c r="X29" s="1688"/>
      <c r="Y29" s="1620" t="s">
        <v>18</v>
      </c>
      <c r="Z29" s="1688"/>
      <c r="AA29" s="1620" t="s">
        <v>19</v>
      </c>
      <c r="AB29" s="1688"/>
      <c r="AC29" s="1620" t="s">
        <v>20</v>
      </c>
      <c r="AD29" s="1688"/>
      <c r="AE29" s="1620" t="s">
        <v>21</v>
      </c>
      <c r="AF29" s="1688"/>
      <c r="AG29" s="1620" t="s">
        <v>22</v>
      </c>
      <c r="AH29" s="1688"/>
      <c r="AI29" s="1620" t="s">
        <v>23</v>
      </c>
      <c r="AJ29" s="1688"/>
      <c r="AK29" s="1620" t="s">
        <v>24</v>
      </c>
      <c r="AL29" s="1688"/>
      <c r="AM29" s="1620" t="s">
        <v>25</v>
      </c>
      <c r="AN29" s="1688"/>
      <c r="AO29" s="1673" t="s">
        <v>26</v>
      </c>
      <c r="AP29" s="1689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836" t="s">
        <v>33</v>
      </c>
      <c r="F30" s="834" t="s">
        <v>34</v>
      </c>
      <c r="G30" s="836" t="s">
        <v>33</v>
      </c>
      <c r="H30" s="834" t="s">
        <v>34</v>
      </c>
      <c r="I30" s="836" t="s">
        <v>33</v>
      </c>
      <c r="J30" s="834" t="s">
        <v>34</v>
      </c>
      <c r="K30" s="836" t="s">
        <v>33</v>
      </c>
      <c r="L30" s="834" t="s">
        <v>34</v>
      </c>
      <c r="M30" s="859" t="s">
        <v>33</v>
      </c>
      <c r="N30" s="834" t="s">
        <v>34</v>
      </c>
      <c r="O30" s="836" t="s">
        <v>33</v>
      </c>
      <c r="P30" s="834" t="s">
        <v>34</v>
      </c>
      <c r="Q30" s="836" t="s">
        <v>33</v>
      </c>
      <c r="R30" s="834" t="s">
        <v>34</v>
      </c>
      <c r="S30" s="836" t="s">
        <v>33</v>
      </c>
      <c r="T30" s="834" t="s">
        <v>34</v>
      </c>
      <c r="U30" s="836" t="s">
        <v>33</v>
      </c>
      <c r="V30" s="834" t="s">
        <v>34</v>
      </c>
      <c r="W30" s="836" t="s">
        <v>33</v>
      </c>
      <c r="X30" s="834" t="s">
        <v>34</v>
      </c>
      <c r="Y30" s="836" t="s">
        <v>33</v>
      </c>
      <c r="Z30" s="834" t="s">
        <v>34</v>
      </c>
      <c r="AA30" s="836" t="s">
        <v>33</v>
      </c>
      <c r="AB30" s="834" t="s">
        <v>34</v>
      </c>
      <c r="AC30" s="836" t="s">
        <v>33</v>
      </c>
      <c r="AD30" s="834" t="s">
        <v>34</v>
      </c>
      <c r="AE30" s="836" t="s">
        <v>33</v>
      </c>
      <c r="AF30" s="834" t="s">
        <v>34</v>
      </c>
      <c r="AG30" s="836" t="s">
        <v>33</v>
      </c>
      <c r="AH30" s="834" t="s">
        <v>34</v>
      </c>
      <c r="AI30" s="836" t="s">
        <v>33</v>
      </c>
      <c r="AJ30" s="834" t="s">
        <v>34</v>
      </c>
      <c r="AK30" s="836" t="s">
        <v>33</v>
      </c>
      <c r="AL30" s="834" t="s">
        <v>34</v>
      </c>
      <c r="AM30" s="836" t="s">
        <v>33</v>
      </c>
      <c r="AN30" s="834" t="s">
        <v>34</v>
      </c>
      <c r="AO30" s="836" t="s">
        <v>33</v>
      </c>
      <c r="AP30" s="838" t="s">
        <v>34</v>
      </c>
      <c r="AQ30" s="1690"/>
      <c r="AR30" s="1678"/>
      <c r="AS30" s="1679"/>
      <c r="AT30" s="1596"/>
      <c r="AU30" s="1596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683" t="s">
        <v>52</v>
      </c>
      <c r="B31" s="1615"/>
      <c r="C31" s="1684"/>
      <c r="D31" s="114">
        <f t="shared" ref="D31:D56" si="7">SUM(E31:AP31)</f>
        <v>0</v>
      </c>
      <c r="E31" s="860"/>
      <c r="F31" s="861"/>
      <c r="G31" s="860"/>
      <c r="H31" s="862"/>
      <c r="I31" s="860"/>
      <c r="J31" s="862"/>
      <c r="K31" s="860"/>
      <c r="L31" s="861"/>
      <c r="M31" s="863"/>
      <c r="N31" s="862"/>
      <c r="O31" s="863"/>
      <c r="P31" s="862"/>
      <c r="Q31" s="863"/>
      <c r="R31" s="862"/>
      <c r="S31" s="863"/>
      <c r="T31" s="862"/>
      <c r="U31" s="863"/>
      <c r="V31" s="862"/>
      <c r="W31" s="863"/>
      <c r="X31" s="862"/>
      <c r="Y31" s="863"/>
      <c r="Z31" s="862"/>
      <c r="AA31" s="863"/>
      <c r="AB31" s="862"/>
      <c r="AC31" s="863"/>
      <c r="AD31" s="862"/>
      <c r="AE31" s="863"/>
      <c r="AF31" s="862"/>
      <c r="AG31" s="863"/>
      <c r="AH31" s="862"/>
      <c r="AI31" s="863"/>
      <c r="AJ31" s="862"/>
      <c r="AK31" s="863"/>
      <c r="AL31" s="862"/>
      <c r="AM31" s="863"/>
      <c r="AN31" s="862"/>
      <c r="AO31" s="863"/>
      <c r="AP31" s="864"/>
      <c r="AQ31" s="865"/>
      <c r="AR31" s="863"/>
      <c r="AS31" s="862"/>
      <c r="AT31" s="862"/>
      <c r="AU31" s="862"/>
      <c r="AV31" s="850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686" t="s">
        <v>54</v>
      </c>
      <c r="C32" s="1687"/>
      <c r="D32" s="866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850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662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850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662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850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662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850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662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850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662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850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662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850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662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850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662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850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662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850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662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850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662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850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662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850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685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850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685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850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685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850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685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850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685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850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685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850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685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850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685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850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867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850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867"/>
      <c r="B54" s="1573" t="s">
        <v>76</v>
      </c>
      <c r="C54" s="1498"/>
      <c r="D54" s="144">
        <f t="shared" si="7"/>
        <v>0</v>
      </c>
      <c r="E54" s="937"/>
      <c r="F54" s="938"/>
      <c r="G54" s="937"/>
      <c r="H54" s="147"/>
      <c r="I54" s="937"/>
      <c r="J54" s="147"/>
      <c r="K54" s="937"/>
      <c r="L54" s="938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939"/>
      <c r="AR54" s="481"/>
      <c r="AS54" s="147"/>
      <c r="AT54" s="147"/>
      <c r="AU54" s="147"/>
      <c r="AV54" s="850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680" t="s">
        <v>77</v>
      </c>
      <c r="B55" s="1681"/>
      <c r="C55" s="1682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850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850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673" t="s">
        <v>7</v>
      </c>
      <c r="D58" s="1543"/>
      <c r="E58" s="1543"/>
      <c r="F58" s="1543"/>
      <c r="G58" s="1674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662"/>
      <c r="B59" s="1668"/>
      <c r="C59" s="1568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97"/>
      <c r="B60" s="1596"/>
      <c r="C60" s="1677"/>
      <c r="D60" s="1678"/>
      <c r="E60" s="1679"/>
      <c r="F60" s="1596"/>
      <c r="G60" s="1596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869" t="s">
        <v>5</v>
      </c>
      <c r="B66" s="870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871" t="s">
        <v>80</v>
      </c>
      <c r="B68" s="872" t="s">
        <v>81</v>
      </c>
      <c r="C68" s="872" t="s">
        <v>27</v>
      </c>
      <c r="D68" s="872" t="s">
        <v>88</v>
      </c>
      <c r="E68" s="872" t="s">
        <v>29</v>
      </c>
      <c r="F68" s="872" t="s">
        <v>31</v>
      </c>
      <c r="G68" s="872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869" t="s">
        <v>5</v>
      </c>
      <c r="B73" s="873">
        <f t="shared" ref="B73:G73" si="12">SUM(B69:B72)</f>
        <v>0</v>
      </c>
      <c r="C73" s="873">
        <f t="shared" si="12"/>
        <v>0</v>
      </c>
      <c r="D73" s="873">
        <f t="shared" si="12"/>
        <v>0</v>
      </c>
      <c r="E73" s="873">
        <f t="shared" si="12"/>
        <v>0</v>
      </c>
      <c r="F73" s="873">
        <f t="shared" si="12"/>
        <v>0</v>
      </c>
      <c r="G73" s="87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871" t="s">
        <v>80</v>
      </c>
      <c r="B75" s="872" t="s">
        <v>81</v>
      </c>
      <c r="C75" s="872" t="s">
        <v>27</v>
      </c>
      <c r="D75" s="872" t="s">
        <v>88</v>
      </c>
      <c r="E75" s="872" t="s">
        <v>29</v>
      </c>
      <c r="F75" s="872" t="s">
        <v>31</v>
      </c>
      <c r="G75" s="872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869" t="s">
        <v>5</v>
      </c>
      <c r="B80" s="873">
        <f t="shared" ref="B80:G80" si="13">SUM(B76:B79)</f>
        <v>0</v>
      </c>
      <c r="C80" s="873">
        <f t="shared" si="13"/>
        <v>0</v>
      </c>
      <c r="D80" s="873">
        <f t="shared" si="13"/>
        <v>0</v>
      </c>
      <c r="E80" s="873">
        <f t="shared" si="13"/>
        <v>0</v>
      </c>
      <c r="F80" s="873">
        <f t="shared" si="13"/>
        <v>0</v>
      </c>
      <c r="G80" s="87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874" t="s">
        <v>91</v>
      </c>
      <c r="B82" s="875" t="s">
        <v>92</v>
      </c>
      <c r="C82" s="876" t="s">
        <v>93</v>
      </c>
      <c r="D82" s="876" t="s">
        <v>94</v>
      </c>
      <c r="E82" s="876" t="s">
        <v>30</v>
      </c>
      <c r="F82" s="877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878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545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879" t="s">
        <v>5</v>
      </c>
      <c r="B109" s="880">
        <f>SUM(B83:B108)</f>
        <v>0</v>
      </c>
      <c r="C109" s="881">
        <f>SUM(C83:C108)</f>
        <v>0</v>
      </c>
      <c r="D109" s="881">
        <f>SUM(D83:D108)</f>
        <v>0</v>
      </c>
      <c r="E109" s="881">
        <f>SUM(E83:E108)</f>
        <v>0</v>
      </c>
      <c r="F109" s="882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883" t="s">
        <v>80</v>
      </c>
      <c r="B111" s="875" t="s">
        <v>92</v>
      </c>
      <c r="C111" s="876" t="s">
        <v>93</v>
      </c>
      <c r="D111" s="876" t="s">
        <v>94</v>
      </c>
      <c r="E111" s="876" t="s">
        <v>30</v>
      </c>
      <c r="F111" s="877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884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869" t="s">
        <v>5</v>
      </c>
      <c r="B117" s="880">
        <f>SUM(B112:B116)</f>
        <v>0</v>
      </c>
      <c r="C117" s="881">
        <f>SUM(C112:C116)</f>
        <v>0</v>
      </c>
      <c r="D117" s="885">
        <f>SUM(D112:D116)</f>
        <v>0</v>
      </c>
      <c r="E117" s="881">
        <f>SUM(E112:E116)</f>
        <v>0</v>
      </c>
      <c r="F117" s="882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883" t="s">
        <v>80</v>
      </c>
      <c r="B119" s="875" t="s">
        <v>92</v>
      </c>
      <c r="C119" s="876" t="s">
        <v>93</v>
      </c>
      <c r="D119" s="876" t="s">
        <v>94</v>
      </c>
      <c r="E119" s="876" t="s">
        <v>30</v>
      </c>
      <c r="F119" s="877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884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869" t="s">
        <v>5</v>
      </c>
      <c r="B125" s="880">
        <f>SUM(B120:B124)</f>
        <v>0</v>
      </c>
      <c r="C125" s="881">
        <f>SUM(C120:C124)</f>
        <v>0</v>
      </c>
      <c r="D125" s="881">
        <f>SUM(D120:D124)</f>
        <v>0</v>
      </c>
      <c r="E125" s="881">
        <f>SUM(E120:E124)</f>
        <v>0</v>
      </c>
      <c r="F125" s="882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673" t="s">
        <v>7</v>
      </c>
      <c r="D127" s="1543"/>
      <c r="E127" s="1543"/>
      <c r="F127" s="1543"/>
      <c r="G127" s="1674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37"/>
      <c r="B128" s="1605"/>
      <c r="C128" s="836" t="s">
        <v>27</v>
      </c>
      <c r="D128" s="859" t="s">
        <v>28</v>
      </c>
      <c r="E128" s="834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886" t="s">
        <v>126</v>
      </c>
      <c r="B129" s="887">
        <f>SUM(C129:G129)</f>
        <v>0</v>
      </c>
      <c r="C129" s="818"/>
      <c r="D129" s="819"/>
      <c r="E129" s="888"/>
      <c r="F129" s="888"/>
      <c r="G129" s="888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488">
        <f>SUM(C130:G130)</f>
        <v>0</v>
      </c>
      <c r="C130" s="891"/>
      <c r="D130" s="892"/>
      <c r="E130" s="926"/>
      <c r="F130" s="926"/>
      <c r="G130" s="926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940" customFormat="1" ht="32.1" customHeight="1" x14ac:dyDescent="0.2">
      <c r="A132" s="1481" t="s">
        <v>129</v>
      </c>
      <c r="B132" s="1476" t="s">
        <v>5</v>
      </c>
      <c r="C132" s="1673" t="s">
        <v>7</v>
      </c>
      <c r="D132" s="1543"/>
      <c r="E132" s="1543"/>
      <c r="F132" s="1543"/>
      <c r="G132" s="1674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941"/>
      <c r="CI132" s="941"/>
      <c r="CJ132" s="941"/>
      <c r="CK132" s="941"/>
      <c r="CL132" s="941"/>
      <c r="CM132" s="941"/>
      <c r="CN132" s="941"/>
      <c r="CO132" s="941"/>
      <c r="CP132" s="941"/>
      <c r="CQ132" s="941"/>
      <c r="CR132" s="941"/>
      <c r="CS132" s="941"/>
      <c r="CT132" s="941"/>
      <c r="CU132" s="942"/>
      <c r="CV132" s="942"/>
      <c r="CW132" s="942"/>
      <c r="CX132" s="942"/>
      <c r="CY132" s="942"/>
      <c r="CZ132" s="942"/>
    </row>
    <row r="133" spans="1:104" ht="37.5" customHeight="1" x14ac:dyDescent="0.2">
      <c r="A133" s="1675"/>
      <c r="B133" s="1676"/>
      <c r="C133" s="836" t="s">
        <v>27</v>
      </c>
      <c r="D133" s="837" t="s">
        <v>28</v>
      </c>
      <c r="E133" s="837" t="s">
        <v>29</v>
      </c>
      <c r="F133" s="514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889" t="s">
        <v>130</v>
      </c>
      <c r="B134" s="887">
        <f>SUM(C134:G134)</f>
        <v>0</v>
      </c>
      <c r="C134" s="818"/>
      <c r="D134" s="819"/>
      <c r="E134" s="819"/>
      <c r="F134" s="819"/>
      <c r="G134" s="820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890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489">
        <f>SUM(C135:G135)</f>
        <v>0</v>
      </c>
      <c r="C135" s="891"/>
      <c r="D135" s="892"/>
      <c r="E135" s="892"/>
      <c r="F135" s="892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28" t="s">
        <v>132</v>
      </c>
      <c r="D136" s="235"/>
      <c r="E136" s="893"/>
      <c r="F136" s="894"/>
      <c r="G136" s="895"/>
      <c r="H136" s="896"/>
      <c r="I136" s="553"/>
      <c r="J136" s="553"/>
      <c r="K136" s="553"/>
      <c r="L136" s="55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650" t="s">
        <v>134</v>
      </c>
      <c r="D137" s="1651"/>
      <c r="E137" s="1663"/>
      <c r="F137" s="1667" t="s">
        <v>135</v>
      </c>
      <c r="G137" s="1671" t="s">
        <v>136</v>
      </c>
      <c r="H137" s="1672" t="s">
        <v>7</v>
      </c>
      <c r="I137" s="1660"/>
      <c r="J137" s="1660"/>
      <c r="K137" s="1660"/>
      <c r="L137" s="1661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597"/>
      <c r="B138" s="1596"/>
      <c r="C138" s="897" t="s">
        <v>137</v>
      </c>
      <c r="D138" s="898" t="s">
        <v>138</v>
      </c>
      <c r="E138" s="899" t="s">
        <v>139</v>
      </c>
      <c r="F138" s="1667"/>
      <c r="G138" s="1671"/>
      <c r="H138" s="899" t="s">
        <v>27</v>
      </c>
      <c r="I138" s="900" t="s">
        <v>28</v>
      </c>
      <c r="J138" s="900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901" t="s">
        <v>53</v>
      </c>
      <c r="B139" s="902">
        <f>SUM(C139:G139)</f>
        <v>0</v>
      </c>
      <c r="C139" s="903"/>
      <c r="D139" s="904"/>
      <c r="E139" s="905"/>
      <c r="F139" s="904"/>
      <c r="G139" s="906"/>
      <c r="H139" s="905"/>
      <c r="I139" s="904"/>
      <c r="J139" s="904"/>
      <c r="K139" s="904"/>
      <c r="L139" s="904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650" t="s">
        <v>143</v>
      </c>
      <c r="D143" s="1663"/>
      <c r="E143" s="1651" t="s">
        <v>144</v>
      </c>
      <c r="F143" s="1663"/>
      <c r="G143" s="1651" t="s">
        <v>145</v>
      </c>
      <c r="H143" s="1663"/>
      <c r="I143" s="1650" t="s">
        <v>146</v>
      </c>
      <c r="J143" s="1663"/>
      <c r="K143" s="1667" t="s">
        <v>31</v>
      </c>
      <c r="L143" s="1667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597"/>
      <c r="B144" s="1596"/>
      <c r="C144" s="907" t="s">
        <v>147</v>
      </c>
      <c r="D144" s="899" t="s">
        <v>148</v>
      </c>
      <c r="E144" s="907" t="s">
        <v>147</v>
      </c>
      <c r="F144" s="566" t="s">
        <v>148</v>
      </c>
      <c r="G144" s="907" t="s">
        <v>147</v>
      </c>
      <c r="H144" s="899" t="s">
        <v>148</v>
      </c>
      <c r="I144" s="907" t="s">
        <v>147</v>
      </c>
      <c r="J144" s="899" t="s">
        <v>148</v>
      </c>
      <c r="K144" s="899" t="s">
        <v>149</v>
      </c>
      <c r="L144" s="899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901" t="s">
        <v>151</v>
      </c>
      <c r="C145" s="903"/>
      <c r="D145" s="905"/>
      <c r="E145" s="903"/>
      <c r="F145" s="905"/>
      <c r="G145" s="903"/>
      <c r="H145" s="905"/>
      <c r="I145" s="903"/>
      <c r="J145" s="905"/>
      <c r="K145" s="905"/>
      <c r="L145" s="905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668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668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596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67" t="s">
        <v>155</v>
      </c>
      <c r="B149" s="901" t="s">
        <v>156</v>
      </c>
      <c r="C149" s="903"/>
      <c r="D149" s="905"/>
      <c r="E149" s="903"/>
      <c r="F149" s="905"/>
      <c r="G149" s="903"/>
      <c r="H149" s="905"/>
      <c r="I149" s="903"/>
      <c r="J149" s="905"/>
      <c r="K149" s="905"/>
      <c r="L149" s="905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69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69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69"/>
      <c r="B152" s="908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69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901" t="s">
        <v>161</v>
      </c>
      <c r="C154" s="903"/>
      <c r="D154" s="905"/>
      <c r="E154" s="903"/>
      <c r="F154" s="905"/>
      <c r="G154" s="903"/>
      <c r="H154" s="905"/>
      <c r="I154" s="903"/>
      <c r="J154" s="905"/>
      <c r="K154" s="905"/>
      <c r="L154" s="905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668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668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668"/>
      <c r="B157" s="908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668"/>
      <c r="B158" s="908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596"/>
      <c r="B159" s="249" t="s">
        <v>159</v>
      </c>
      <c r="C159" s="545"/>
      <c r="D159" s="70"/>
      <c r="E159" s="545"/>
      <c r="F159" s="70"/>
      <c r="G159" s="545"/>
      <c r="H159" s="70"/>
      <c r="I159" s="545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909" t="s">
        <v>163</v>
      </c>
      <c r="B160" s="910" t="s">
        <v>153</v>
      </c>
      <c r="C160" s="911"/>
      <c r="D160" s="912"/>
      <c r="E160" s="911"/>
      <c r="F160" s="912"/>
      <c r="G160" s="911"/>
      <c r="H160" s="912"/>
      <c r="I160" s="911"/>
      <c r="J160" s="912"/>
      <c r="K160" s="912"/>
      <c r="L160" s="91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28" t="s">
        <v>165</v>
      </c>
      <c r="B162" s="256"/>
      <c r="C162" s="8"/>
      <c r="D162" s="257"/>
      <c r="E162" s="943"/>
      <c r="F162" s="257"/>
      <c r="G162" s="943"/>
      <c r="H162" s="943"/>
      <c r="I162" s="257"/>
      <c r="J162" s="944"/>
      <c r="K162" s="944"/>
      <c r="L162" s="944"/>
      <c r="M162" s="944"/>
      <c r="N162" s="944"/>
      <c r="O162" s="945"/>
      <c r="P162" s="945"/>
      <c r="Q162" s="945"/>
      <c r="R162" s="946"/>
      <c r="S162" s="11"/>
      <c r="T162" s="945"/>
      <c r="U162" s="945"/>
      <c r="V162" s="946"/>
      <c r="W162" s="946"/>
      <c r="X162" s="11"/>
      <c r="Y162" s="945"/>
      <c r="Z162" s="946"/>
      <c r="AA162" s="946"/>
      <c r="AB162" s="11"/>
      <c r="AC162" s="945"/>
      <c r="AD162" s="945"/>
      <c r="AE162" s="945"/>
      <c r="AF162" s="945"/>
      <c r="AG162" s="946"/>
      <c r="AH162" s="262"/>
      <c r="AI162" s="11"/>
      <c r="AJ162" s="946"/>
      <c r="AK162" s="946"/>
      <c r="AL162" s="946"/>
      <c r="AM162" s="946"/>
      <c r="AN162" s="946"/>
      <c r="AO162" s="262"/>
      <c r="AP162" s="11"/>
      <c r="AQ162" s="946"/>
      <c r="AR162" s="946"/>
      <c r="AS162" s="946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659" t="s">
        <v>166</v>
      </c>
      <c r="F163" s="1660"/>
      <c r="G163" s="1660"/>
      <c r="H163" s="1660"/>
      <c r="I163" s="1660"/>
      <c r="J163" s="1660"/>
      <c r="K163" s="1660"/>
      <c r="L163" s="1660"/>
      <c r="M163" s="1660"/>
      <c r="N163" s="1660"/>
      <c r="O163" s="1660"/>
      <c r="P163" s="1660"/>
      <c r="Q163" s="1660"/>
      <c r="R163" s="1660"/>
      <c r="S163" s="1660"/>
      <c r="T163" s="1660"/>
      <c r="U163" s="1660"/>
      <c r="V163" s="1660"/>
      <c r="W163" s="1660"/>
      <c r="X163" s="1660"/>
      <c r="Y163" s="1660"/>
      <c r="Z163" s="1660"/>
      <c r="AA163" s="1660"/>
      <c r="AB163" s="1660"/>
      <c r="AC163" s="1660"/>
      <c r="AD163" s="1660"/>
      <c r="AE163" s="1660"/>
      <c r="AF163" s="1660"/>
      <c r="AG163" s="1660"/>
      <c r="AH163" s="1660"/>
      <c r="AI163" s="1660"/>
      <c r="AJ163" s="1660"/>
      <c r="AK163" s="1660"/>
      <c r="AL163" s="1660"/>
      <c r="AM163" s="1660"/>
      <c r="AN163" s="1660"/>
      <c r="AO163" s="1660"/>
      <c r="AP163" s="1666"/>
      <c r="AQ163" s="1664" t="s">
        <v>167</v>
      </c>
      <c r="AR163" s="1664"/>
      <c r="AS163" s="1665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670"/>
      <c r="B164" s="1548"/>
      <c r="C164" s="1466"/>
      <c r="D164" s="1452"/>
      <c r="E164" s="1650" t="s">
        <v>8</v>
      </c>
      <c r="F164" s="1663"/>
      <c r="G164" s="1650" t="s">
        <v>9</v>
      </c>
      <c r="H164" s="1663"/>
      <c r="I164" s="1650" t="s">
        <v>10</v>
      </c>
      <c r="J164" s="1663"/>
      <c r="K164" s="1650" t="s">
        <v>11</v>
      </c>
      <c r="L164" s="1663"/>
      <c r="M164" s="1650" t="s">
        <v>12</v>
      </c>
      <c r="N164" s="1663"/>
      <c r="O164" s="1650" t="s">
        <v>13</v>
      </c>
      <c r="P164" s="1663"/>
      <c r="Q164" s="1650" t="s">
        <v>14</v>
      </c>
      <c r="R164" s="1663"/>
      <c r="S164" s="1650" t="s">
        <v>15</v>
      </c>
      <c r="T164" s="1663"/>
      <c r="U164" s="1650" t="s">
        <v>16</v>
      </c>
      <c r="V164" s="1663"/>
      <c r="W164" s="1650" t="s">
        <v>17</v>
      </c>
      <c r="X164" s="1663"/>
      <c r="Y164" s="1650" t="s">
        <v>18</v>
      </c>
      <c r="Z164" s="1663"/>
      <c r="AA164" s="1650" t="s">
        <v>19</v>
      </c>
      <c r="AB164" s="1663"/>
      <c r="AC164" s="1650" t="s">
        <v>20</v>
      </c>
      <c r="AD164" s="1663"/>
      <c r="AE164" s="1650" t="s">
        <v>21</v>
      </c>
      <c r="AF164" s="1663"/>
      <c r="AG164" s="1650" t="s">
        <v>22</v>
      </c>
      <c r="AH164" s="1663"/>
      <c r="AI164" s="1650" t="s">
        <v>23</v>
      </c>
      <c r="AJ164" s="1663"/>
      <c r="AK164" s="1650" t="s">
        <v>24</v>
      </c>
      <c r="AL164" s="1663"/>
      <c r="AM164" s="1650" t="s">
        <v>25</v>
      </c>
      <c r="AN164" s="1663"/>
      <c r="AO164" s="1659" t="s">
        <v>26</v>
      </c>
      <c r="AP164" s="1666"/>
      <c r="AQ164" s="1471" t="s">
        <v>168</v>
      </c>
      <c r="AR164" s="1659" t="s">
        <v>169</v>
      </c>
      <c r="AS164" s="1660"/>
      <c r="AT164" s="913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897" t="s">
        <v>32</v>
      </c>
      <c r="C165" s="914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900" t="s">
        <v>170</v>
      </c>
      <c r="AS165" s="899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915" t="s">
        <v>52</v>
      </c>
      <c r="B166" s="916">
        <f t="shared" ref="B166:B175" si="14">SUM(C166+D166)</f>
        <v>325</v>
      </c>
      <c r="C166" s="917">
        <f t="shared" ref="C166:C192" si="15">SUM(E166+G166+I166+K166+M166+O166+Q166+S166+U166+W166+Y166+AA166+AC166+AE166+AG166+AI166+AK166+AM166+AO166)</f>
        <v>168</v>
      </c>
      <c r="D166" s="918">
        <f t="shared" ref="D166:D192" si="16">SUM(F166+H166+J166+L166+N166+P166+R166+T166+V166+X166+Z166+AB166+AD166+AF166+AH166+AJ166+AL166+AN166+AP166)</f>
        <v>157</v>
      </c>
      <c r="E166" s="911">
        <v>2</v>
      </c>
      <c r="F166" s="912">
        <v>0</v>
      </c>
      <c r="G166" s="911">
        <v>1</v>
      </c>
      <c r="H166" s="919">
        <v>1</v>
      </c>
      <c r="I166" s="911">
        <v>0</v>
      </c>
      <c r="J166" s="919">
        <v>1</v>
      </c>
      <c r="K166" s="911">
        <v>0</v>
      </c>
      <c r="L166" s="919">
        <v>0</v>
      </c>
      <c r="M166" s="911">
        <v>0</v>
      </c>
      <c r="N166" s="919">
        <v>4</v>
      </c>
      <c r="O166" s="911">
        <v>1</v>
      </c>
      <c r="P166" s="919">
        <v>2</v>
      </c>
      <c r="Q166" s="911">
        <v>2</v>
      </c>
      <c r="R166" s="919">
        <v>4</v>
      </c>
      <c r="S166" s="911">
        <v>11</v>
      </c>
      <c r="T166" s="919">
        <v>7</v>
      </c>
      <c r="U166" s="911">
        <v>9</v>
      </c>
      <c r="V166" s="919">
        <v>9</v>
      </c>
      <c r="W166" s="911">
        <v>16</v>
      </c>
      <c r="X166" s="919">
        <v>7</v>
      </c>
      <c r="Y166" s="911">
        <v>10</v>
      </c>
      <c r="Z166" s="919">
        <v>15</v>
      </c>
      <c r="AA166" s="911">
        <v>14</v>
      </c>
      <c r="AB166" s="919">
        <v>6</v>
      </c>
      <c r="AC166" s="911">
        <v>25</v>
      </c>
      <c r="AD166" s="919">
        <v>9</v>
      </c>
      <c r="AE166" s="911">
        <v>19</v>
      </c>
      <c r="AF166" s="919">
        <v>18</v>
      </c>
      <c r="AG166" s="911">
        <v>12</v>
      </c>
      <c r="AH166" s="919">
        <v>13</v>
      </c>
      <c r="AI166" s="911">
        <v>13</v>
      </c>
      <c r="AJ166" s="919">
        <v>10</v>
      </c>
      <c r="AK166" s="911">
        <v>3</v>
      </c>
      <c r="AL166" s="919">
        <v>13</v>
      </c>
      <c r="AM166" s="911">
        <v>16</v>
      </c>
      <c r="AN166" s="919">
        <v>8</v>
      </c>
      <c r="AO166" s="920">
        <v>14</v>
      </c>
      <c r="AP166" s="921">
        <v>30</v>
      </c>
      <c r="AQ166" s="922">
        <v>144</v>
      </c>
      <c r="AR166" s="923">
        <v>11</v>
      </c>
      <c r="AS166" s="912">
        <v>170</v>
      </c>
      <c r="AT166" s="850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947">
        <f t="shared" si="14"/>
        <v>0</v>
      </c>
      <c r="C167" s="925">
        <f t="shared" si="15"/>
        <v>0</v>
      </c>
      <c r="D167" s="274">
        <f t="shared" si="16"/>
        <v>0</v>
      </c>
      <c r="E167" s="891"/>
      <c r="F167" s="110"/>
      <c r="G167" s="891"/>
      <c r="H167" s="926"/>
      <c r="I167" s="891"/>
      <c r="J167" s="926"/>
      <c r="K167" s="891"/>
      <c r="L167" s="926"/>
      <c r="M167" s="891"/>
      <c r="N167" s="926"/>
      <c r="O167" s="891"/>
      <c r="P167" s="926"/>
      <c r="Q167" s="891"/>
      <c r="R167" s="926"/>
      <c r="S167" s="891"/>
      <c r="T167" s="926"/>
      <c r="U167" s="891"/>
      <c r="V167" s="926"/>
      <c r="W167" s="891"/>
      <c r="X167" s="926"/>
      <c r="Y167" s="891"/>
      <c r="Z167" s="926"/>
      <c r="AA167" s="891"/>
      <c r="AB167" s="926"/>
      <c r="AC167" s="891"/>
      <c r="AD167" s="926"/>
      <c r="AE167" s="891"/>
      <c r="AF167" s="926"/>
      <c r="AG167" s="891"/>
      <c r="AH167" s="926"/>
      <c r="AI167" s="891"/>
      <c r="AJ167" s="926"/>
      <c r="AK167" s="891"/>
      <c r="AL167" s="926"/>
      <c r="AM167" s="891"/>
      <c r="AN167" s="926"/>
      <c r="AO167" s="479"/>
      <c r="AP167" s="927"/>
      <c r="AQ167" s="275"/>
      <c r="AR167" s="485"/>
      <c r="AS167" s="110"/>
      <c r="AT167" s="850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2</v>
      </c>
      <c r="C168" s="278">
        <f t="shared" si="15"/>
        <v>2</v>
      </c>
      <c r="D168" s="279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2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80">
        <v>2</v>
      </c>
      <c r="AR168" s="177">
        <v>0</v>
      </c>
      <c r="AS168" s="37">
        <v>0</v>
      </c>
      <c r="AT168" s="850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/>
      <c r="F169" s="56"/>
      <c r="G169" s="50"/>
      <c r="H169" s="56"/>
      <c r="I169" s="50"/>
      <c r="J169" s="56"/>
      <c r="K169" s="50"/>
      <c r="L169" s="51"/>
      <c r="M169" s="50"/>
      <c r="N169" s="51"/>
      <c r="O169" s="50"/>
      <c r="P169" s="51"/>
      <c r="Q169" s="50"/>
      <c r="R169" s="51"/>
      <c r="S169" s="50"/>
      <c r="T169" s="51"/>
      <c r="U169" s="50"/>
      <c r="V169" s="51"/>
      <c r="W169" s="50"/>
      <c r="X169" s="51"/>
      <c r="Y169" s="50"/>
      <c r="Z169" s="51"/>
      <c r="AA169" s="50"/>
      <c r="AB169" s="56"/>
      <c r="AC169" s="50"/>
      <c r="AD169" s="56"/>
      <c r="AE169" s="50"/>
      <c r="AF169" s="51"/>
      <c r="AG169" s="50"/>
      <c r="AH169" s="51"/>
      <c r="AI169" s="50"/>
      <c r="AJ169" s="51"/>
      <c r="AK169" s="50"/>
      <c r="AL169" s="51"/>
      <c r="AM169" s="50"/>
      <c r="AN169" s="51"/>
      <c r="AO169" s="52"/>
      <c r="AP169" s="53"/>
      <c r="AQ169" s="285"/>
      <c r="AR169" s="98"/>
      <c r="AS169" s="56"/>
      <c r="AT169" s="850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16</v>
      </c>
      <c r="C170" s="283">
        <f t="shared" si="15"/>
        <v>7</v>
      </c>
      <c r="D170" s="284">
        <f t="shared" si="16"/>
        <v>9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0</v>
      </c>
      <c r="Y170" s="50">
        <v>0</v>
      </c>
      <c r="Z170" s="51">
        <v>0</v>
      </c>
      <c r="AA170" s="50">
        <v>0</v>
      </c>
      <c r="AB170" s="56">
        <v>0</v>
      </c>
      <c r="AC170" s="50">
        <v>0</v>
      </c>
      <c r="AD170" s="56">
        <v>0</v>
      </c>
      <c r="AE170" s="50">
        <v>1</v>
      </c>
      <c r="AF170" s="51">
        <v>2</v>
      </c>
      <c r="AG170" s="50">
        <v>2</v>
      </c>
      <c r="AH170" s="51">
        <v>0</v>
      </c>
      <c r="AI170" s="50">
        <v>1</v>
      </c>
      <c r="AJ170" s="51">
        <v>1</v>
      </c>
      <c r="AK170" s="50">
        <v>0</v>
      </c>
      <c r="AL170" s="51">
        <v>0</v>
      </c>
      <c r="AM170" s="50">
        <v>1</v>
      </c>
      <c r="AN170" s="51">
        <v>1</v>
      </c>
      <c r="AO170" s="52">
        <v>2</v>
      </c>
      <c r="AP170" s="53">
        <v>5</v>
      </c>
      <c r="AQ170" s="285">
        <v>12</v>
      </c>
      <c r="AR170" s="98">
        <v>0</v>
      </c>
      <c r="AS170" s="56">
        <v>4</v>
      </c>
      <c r="AT170" s="850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1</v>
      </c>
      <c r="C171" s="283">
        <f t="shared" si="15"/>
        <v>1</v>
      </c>
      <c r="D171" s="284">
        <f t="shared" si="16"/>
        <v>0</v>
      </c>
      <c r="E171" s="50">
        <v>0</v>
      </c>
      <c r="F171" s="56">
        <v>0</v>
      </c>
      <c r="G171" s="50">
        <v>0</v>
      </c>
      <c r="H171" s="56">
        <v>0</v>
      </c>
      <c r="I171" s="50">
        <v>0</v>
      </c>
      <c r="J171" s="56">
        <v>0</v>
      </c>
      <c r="K171" s="50">
        <v>0</v>
      </c>
      <c r="L171" s="51">
        <v>0</v>
      </c>
      <c r="M171" s="50">
        <v>0</v>
      </c>
      <c r="N171" s="51">
        <v>0</v>
      </c>
      <c r="O171" s="50">
        <v>0</v>
      </c>
      <c r="P171" s="51">
        <v>0</v>
      </c>
      <c r="Q171" s="50">
        <v>0</v>
      </c>
      <c r="R171" s="51">
        <v>0</v>
      </c>
      <c r="S171" s="50">
        <v>0</v>
      </c>
      <c r="T171" s="51">
        <v>0</v>
      </c>
      <c r="U171" s="50">
        <v>0</v>
      </c>
      <c r="V171" s="51">
        <v>0</v>
      </c>
      <c r="W171" s="50">
        <v>0</v>
      </c>
      <c r="X171" s="51">
        <v>0</v>
      </c>
      <c r="Y171" s="50">
        <v>0</v>
      </c>
      <c r="Z171" s="51">
        <v>0</v>
      </c>
      <c r="AA171" s="50">
        <v>0</v>
      </c>
      <c r="AB171" s="56">
        <v>0</v>
      </c>
      <c r="AC171" s="50">
        <v>1</v>
      </c>
      <c r="AD171" s="56">
        <v>0</v>
      </c>
      <c r="AE171" s="50">
        <v>0</v>
      </c>
      <c r="AF171" s="51">
        <v>0</v>
      </c>
      <c r="AG171" s="50">
        <v>0</v>
      </c>
      <c r="AH171" s="51">
        <v>0</v>
      </c>
      <c r="AI171" s="50">
        <v>0</v>
      </c>
      <c r="AJ171" s="51">
        <v>0</v>
      </c>
      <c r="AK171" s="50">
        <v>0</v>
      </c>
      <c r="AL171" s="51">
        <v>0</v>
      </c>
      <c r="AM171" s="50">
        <v>0</v>
      </c>
      <c r="AN171" s="51">
        <v>0</v>
      </c>
      <c r="AO171" s="52">
        <v>0</v>
      </c>
      <c r="AP171" s="53">
        <v>0</v>
      </c>
      <c r="AQ171" s="285">
        <v>1</v>
      </c>
      <c r="AR171" s="98">
        <v>0</v>
      </c>
      <c r="AS171" s="56">
        <v>0</v>
      </c>
      <c r="AT171" s="850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1</v>
      </c>
      <c r="C172" s="283">
        <f t="shared" si="15"/>
        <v>1</v>
      </c>
      <c r="D172" s="284">
        <f t="shared" si="16"/>
        <v>0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1</v>
      </c>
      <c r="AP172" s="53">
        <v>0</v>
      </c>
      <c r="AQ172" s="285">
        <v>1</v>
      </c>
      <c r="AR172" s="98">
        <v>0</v>
      </c>
      <c r="AS172" s="56">
        <v>0</v>
      </c>
      <c r="AT172" s="850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5"/>
      <c r="AR173" s="98"/>
      <c r="AS173" s="56"/>
      <c r="AT173" s="850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850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850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850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850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34</v>
      </c>
      <c r="C178" s="283">
        <f t="shared" si="15"/>
        <v>19</v>
      </c>
      <c r="D178" s="284">
        <f t="shared" si="16"/>
        <v>15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1</v>
      </c>
      <c r="K178" s="50">
        <v>0</v>
      </c>
      <c r="L178" s="51">
        <v>0</v>
      </c>
      <c r="M178" s="50">
        <v>0</v>
      </c>
      <c r="N178" s="51">
        <v>2</v>
      </c>
      <c r="O178" s="50">
        <v>0</v>
      </c>
      <c r="P178" s="51">
        <v>0</v>
      </c>
      <c r="Q178" s="50">
        <v>0</v>
      </c>
      <c r="R178" s="51">
        <v>0</v>
      </c>
      <c r="S178" s="50">
        <v>1</v>
      </c>
      <c r="T178" s="51">
        <v>0</v>
      </c>
      <c r="U178" s="50">
        <v>2</v>
      </c>
      <c r="V178" s="51">
        <v>0</v>
      </c>
      <c r="W178" s="50">
        <v>1</v>
      </c>
      <c r="X178" s="51">
        <v>1</v>
      </c>
      <c r="Y178" s="50">
        <v>0</v>
      </c>
      <c r="Z178" s="51">
        <v>1</v>
      </c>
      <c r="AA178" s="50">
        <v>2</v>
      </c>
      <c r="AB178" s="56">
        <v>0</v>
      </c>
      <c r="AC178" s="50">
        <v>4</v>
      </c>
      <c r="AD178" s="56">
        <v>0</v>
      </c>
      <c r="AE178" s="50">
        <v>1</v>
      </c>
      <c r="AF178" s="51">
        <v>1</v>
      </c>
      <c r="AG178" s="50">
        <v>1</v>
      </c>
      <c r="AH178" s="51">
        <v>1</v>
      </c>
      <c r="AI178" s="50">
        <v>3</v>
      </c>
      <c r="AJ178" s="51">
        <v>0</v>
      </c>
      <c r="AK178" s="50">
        <v>1</v>
      </c>
      <c r="AL178" s="51">
        <v>2</v>
      </c>
      <c r="AM178" s="50">
        <v>2</v>
      </c>
      <c r="AN178" s="51">
        <v>1</v>
      </c>
      <c r="AO178" s="52">
        <v>1</v>
      </c>
      <c r="AP178" s="53">
        <v>5</v>
      </c>
      <c r="AQ178" s="285">
        <v>19</v>
      </c>
      <c r="AR178" s="98">
        <v>0</v>
      </c>
      <c r="AS178" s="56">
        <v>15</v>
      </c>
      <c r="AT178" s="850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1</v>
      </c>
      <c r="C179" s="283">
        <f t="shared" si="15"/>
        <v>0</v>
      </c>
      <c r="D179" s="284">
        <f t="shared" si="16"/>
        <v>1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1</v>
      </c>
      <c r="AO179" s="52">
        <v>0</v>
      </c>
      <c r="AP179" s="53">
        <v>0</v>
      </c>
      <c r="AQ179" s="285">
        <v>1</v>
      </c>
      <c r="AR179" s="98">
        <v>0</v>
      </c>
      <c r="AS179" s="56">
        <v>0</v>
      </c>
      <c r="AT179" s="850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0</v>
      </c>
      <c r="C180" s="283">
        <f t="shared" si="15"/>
        <v>0</v>
      </c>
      <c r="D180" s="284">
        <f t="shared" si="16"/>
        <v>0</v>
      </c>
      <c r="E180" s="50"/>
      <c r="F180" s="56"/>
      <c r="G180" s="50"/>
      <c r="H180" s="56"/>
      <c r="I180" s="50"/>
      <c r="J180" s="56"/>
      <c r="K180" s="50"/>
      <c r="L180" s="51"/>
      <c r="M180" s="50"/>
      <c r="N180" s="51"/>
      <c r="O180" s="50"/>
      <c r="P180" s="51"/>
      <c r="Q180" s="50"/>
      <c r="R180" s="51"/>
      <c r="S180" s="50"/>
      <c r="T180" s="51"/>
      <c r="U180" s="50"/>
      <c r="V180" s="51"/>
      <c r="W180" s="50"/>
      <c r="X180" s="51"/>
      <c r="Y180" s="50"/>
      <c r="Z180" s="51"/>
      <c r="AA180" s="50"/>
      <c r="AB180" s="56"/>
      <c r="AC180" s="50"/>
      <c r="AD180" s="56"/>
      <c r="AE180" s="50"/>
      <c r="AF180" s="51"/>
      <c r="AG180" s="50"/>
      <c r="AH180" s="51"/>
      <c r="AI180" s="50"/>
      <c r="AJ180" s="51"/>
      <c r="AK180" s="50"/>
      <c r="AL180" s="51"/>
      <c r="AM180" s="50"/>
      <c r="AN180" s="51"/>
      <c r="AO180" s="52"/>
      <c r="AP180" s="53"/>
      <c r="AQ180" s="285"/>
      <c r="AR180" s="98"/>
      <c r="AS180" s="56"/>
      <c r="AT180" s="850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3</v>
      </c>
      <c r="C181" s="283">
        <f t="shared" si="15"/>
        <v>2</v>
      </c>
      <c r="D181" s="284">
        <f t="shared" si="16"/>
        <v>1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1</v>
      </c>
      <c r="AG181" s="50">
        <v>0</v>
      </c>
      <c r="AH181" s="51">
        <v>0</v>
      </c>
      <c r="AI181" s="50">
        <v>0</v>
      </c>
      <c r="AJ181" s="51">
        <v>0</v>
      </c>
      <c r="AK181" s="50">
        <v>0</v>
      </c>
      <c r="AL181" s="51">
        <v>0</v>
      </c>
      <c r="AM181" s="50">
        <v>0</v>
      </c>
      <c r="AN181" s="51">
        <v>0</v>
      </c>
      <c r="AO181" s="52">
        <v>2</v>
      </c>
      <c r="AP181" s="53">
        <v>0</v>
      </c>
      <c r="AQ181" s="285">
        <v>2</v>
      </c>
      <c r="AR181" s="98">
        <v>0</v>
      </c>
      <c r="AS181" s="56">
        <v>1</v>
      </c>
      <c r="AT181" s="850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204</v>
      </c>
      <c r="C182" s="283">
        <f t="shared" si="15"/>
        <v>110</v>
      </c>
      <c r="D182" s="284">
        <f t="shared" si="16"/>
        <v>94</v>
      </c>
      <c r="E182" s="50">
        <v>2</v>
      </c>
      <c r="F182" s="56">
        <v>0</v>
      </c>
      <c r="G182" s="50">
        <v>1</v>
      </c>
      <c r="H182" s="56">
        <v>1</v>
      </c>
      <c r="I182" s="50">
        <v>0</v>
      </c>
      <c r="J182" s="56">
        <v>0</v>
      </c>
      <c r="K182" s="50">
        <v>0</v>
      </c>
      <c r="L182" s="51">
        <v>0</v>
      </c>
      <c r="M182" s="50">
        <v>0</v>
      </c>
      <c r="N182" s="51">
        <v>1</v>
      </c>
      <c r="O182" s="50">
        <v>1</v>
      </c>
      <c r="P182" s="51">
        <v>0</v>
      </c>
      <c r="Q182" s="50">
        <v>0</v>
      </c>
      <c r="R182" s="51">
        <v>1</v>
      </c>
      <c r="S182" s="50">
        <v>6</v>
      </c>
      <c r="T182" s="51">
        <v>6</v>
      </c>
      <c r="U182" s="50">
        <v>6</v>
      </c>
      <c r="V182" s="51">
        <v>8</v>
      </c>
      <c r="W182" s="50">
        <v>14</v>
      </c>
      <c r="X182" s="51">
        <v>5</v>
      </c>
      <c r="Y182" s="50">
        <v>9</v>
      </c>
      <c r="Z182" s="51">
        <v>12</v>
      </c>
      <c r="AA182" s="50">
        <v>11</v>
      </c>
      <c r="AB182" s="56">
        <v>6</v>
      </c>
      <c r="AC182" s="50">
        <v>18</v>
      </c>
      <c r="AD182" s="56">
        <v>6</v>
      </c>
      <c r="AE182" s="50">
        <v>16</v>
      </c>
      <c r="AF182" s="51">
        <v>13</v>
      </c>
      <c r="AG182" s="50">
        <v>8</v>
      </c>
      <c r="AH182" s="51">
        <v>9</v>
      </c>
      <c r="AI182" s="50">
        <v>7</v>
      </c>
      <c r="AJ182" s="51">
        <v>5</v>
      </c>
      <c r="AK182" s="50">
        <v>1</v>
      </c>
      <c r="AL182" s="51">
        <v>7</v>
      </c>
      <c r="AM182" s="50">
        <v>6</v>
      </c>
      <c r="AN182" s="51">
        <v>2</v>
      </c>
      <c r="AO182" s="52">
        <v>4</v>
      </c>
      <c r="AP182" s="53">
        <v>12</v>
      </c>
      <c r="AQ182" s="285">
        <v>60</v>
      </c>
      <c r="AR182" s="98">
        <v>10</v>
      </c>
      <c r="AS182" s="56">
        <v>134</v>
      </c>
      <c r="AT182" s="850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4</v>
      </c>
      <c r="C183" s="283">
        <f t="shared" si="15"/>
        <v>2</v>
      </c>
      <c r="D183" s="284">
        <f t="shared" si="16"/>
        <v>2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1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1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1</v>
      </c>
      <c r="AH183" s="51">
        <v>0</v>
      </c>
      <c r="AI183" s="50">
        <v>0</v>
      </c>
      <c r="AJ183" s="51">
        <v>0</v>
      </c>
      <c r="AK183" s="50">
        <v>0</v>
      </c>
      <c r="AL183" s="51">
        <v>1</v>
      </c>
      <c r="AM183" s="50">
        <v>0</v>
      </c>
      <c r="AN183" s="51">
        <v>0</v>
      </c>
      <c r="AO183" s="52">
        <v>0</v>
      </c>
      <c r="AP183" s="53">
        <v>0</v>
      </c>
      <c r="AQ183" s="285">
        <v>0</v>
      </c>
      <c r="AR183" s="98">
        <v>0</v>
      </c>
      <c r="AS183" s="56">
        <v>4</v>
      </c>
      <c r="AT183" s="850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0</v>
      </c>
      <c r="C184" s="283">
        <f t="shared" si="15"/>
        <v>0</v>
      </c>
      <c r="D184" s="284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5"/>
      <c r="AR184" s="98"/>
      <c r="AS184" s="56"/>
      <c r="AT184" s="850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2</v>
      </c>
      <c r="C185" s="283">
        <f t="shared" si="15"/>
        <v>1</v>
      </c>
      <c r="D185" s="284">
        <f t="shared" si="16"/>
        <v>1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1</v>
      </c>
      <c r="AE185" s="50">
        <v>0</v>
      </c>
      <c r="AF185" s="51">
        <v>0</v>
      </c>
      <c r="AG185" s="50">
        <v>0</v>
      </c>
      <c r="AH185" s="51">
        <v>0</v>
      </c>
      <c r="AI185" s="50">
        <v>0</v>
      </c>
      <c r="AJ185" s="51">
        <v>0</v>
      </c>
      <c r="AK185" s="50">
        <v>1</v>
      </c>
      <c r="AL185" s="51">
        <v>0</v>
      </c>
      <c r="AM185" s="50">
        <v>0</v>
      </c>
      <c r="AN185" s="51">
        <v>0</v>
      </c>
      <c r="AO185" s="52">
        <v>0</v>
      </c>
      <c r="AP185" s="53">
        <v>0</v>
      </c>
      <c r="AQ185" s="285">
        <v>2</v>
      </c>
      <c r="AR185" s="98">
        <v>0</v>
      </c>
      <c r="AS185" s="56">
        <v>0</v>
      </c>
      <c r="AT185" s="850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850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850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12</v>
      </c>
      <c r="C188" s="287">
        <f t="shared" si="15"/>
        <v>3</v>
      </c>
      <c r="D188" s="287">
        <f t="shared" si="16"/>
        <v>9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0</v>
      </c>
      <c r="AC188" s="50">
        <v>0</v>
      </c>
      <c r="AD188" s="56">
        <v>1</v>
      </c>
      <c r="AE188" s="50">
        <v>0</v>
      </c>
      <c r="AF188" s="51">
        <v>0</v>
      </c>
      <c r="AG188" s="50">
        <v>0</v>
      </c>
      <c r="AH188" s="51">
        <v>2</v>
      </c>
      <c r="AI188" s="50">
        <v>0</v>
      </c>
      <c r="AJ188" s="51">
        <v>1</v>
      </c>
      <c r="AK188" s="50">
        <v>0</v>
      </c>
      <c r="AL188" s="51">
        <v>0</v>
      </c>
      <c r="AM188" s="50">
        <v>2</v>
      </c>
      <c r="AN188" s="51">
        <v>2</v>
      </c>
      <c r="AO188" s="52">
        <v>1</v>
      </c>
      <c r="AP188" s="53">
        <v>3</v>
      </c>
      <c r="AQ188" s="285">
        <v>6</v>
      </c>
      <c r="AR188" s="98">
        <v>0</v>
      </c>
      <c r="AS188" s="56">
        <v>6</v>
      </c>
      <c r="AT188" s="850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1</v>
      </c>
      <c r="C189" s="287">
        <f t="shared" si="15"/>
        <v>1</v>
      </c>
      <c r="D189" s="287">
        <f t="shared" si="16"/>
        <v>0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1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0</v>
      </c>
      <c r="AN189" s="51">
        <v>0</v>
      </c>
      <c r="AO189" s="52">
        <v>0</v>
      </c>
      <c r="AP189" s="53">
        <v>0</v>
      </c>
      <c r="AQ189" s="285">
        <v>1</v>
      </c>
      <c r="AR189" s="98">
        <v>0</v>
      </c>
      <c r="AS189" s="56">
        <v>0</v>
      </c>
      <c r="AT189" s="850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5</v>
      </c>
      <c r="C190" s="287">
        <f t="shared" si="15"/>
        <v>1</v>
      </c>
      <c r="D190" s="290">
        <f t="shared" si="16"/>
        <v>4</v>
      </c>
      <c r="E190" s="50">
        <v>0</v>
      </c>
      <c r="F190" s="56">
        <v>0</v>
      </c>
      <c r="G190" s="50">
        <v>0</v>
      </c>
      <c r="H190" s="56">
        <v>0</v>
      </c>
      <c r="I190" s="50">
        <v>0</v>
      </c>
      <c r="J190" s="56">
        <v>0</v>
      </c>
      <c r="K190" s="50">
        <v>0</v>
      </c>
      <c r="L190" s="51">
        <v>0</v>
      </c>
      <c r="M190" s="50">
        <v>0</v>
      </c>
      <c r="N190" s="51">
        <v>0</v>
      </c>
      <c r="O190" s="50">
        <v>0</v>
      </c>
      <c r="P190" s="51">
        <v>1</v>
      </c>
      <c r="Q190" s="50">
        <v>0</v>
      </c>
      <c r="R190" s="51">
        <v>0</v>
      </c>
      <c r="S190" s="50">
        <v>0</v>
      </c>
      <c r="T190" s="51">
        <v>0</v>
      </c>
      <c r="U190" s="50">
        <v>0</v>
      </c>
      <c r="V190" s="51">
        <v>0</v>
      </c>
      <c r="W190" s="50">
        <v>0</v>
      </c>
      <c r="X190" s="51">
        <v>0</v>
      </c>
      <c r="Y190" s="50">
        <v>0</v>
      </c>
      <c r="Z190" s="51">
        <v>0</v>
      </c>
      <c r="AA190" s="50">
        <v>0</v>
      </c>
      <c r="AB190" s="56">
        <v>0</v>
      </c>
      <c r="AC190" s="50">
        <v>0</v>
      </c>
      <c r="AD190" s="56">
        <v>0</v>
      </c>
      <c r="AE190" s="50">
        <v>0</v>
      </c>
      <c r="AF190" s="51">
        <v>0</v>
      </c>
      <c r="AG190" s="50">
        <v>0</v>
      </c>
      <c r="AH190" s="51">
        <v>1</v>
      </c>
      <c r="AI190" s="50">
        <v>0</v>
      </c>
      <c r="AJ190" s="51">
        <v>0</v>
      </c>
      <c r="AK190" s="50">
        <v>0</v>
      </c>
      <c r="AL190" s="51">
        <v>1</v>
      </c>
      <c r="AM190" s="50">
        <v>1</v>
      </c>
      <c r="AN190" s="51">
        <v>0</v>
      </c>
      <c r="AO190" s="52">
        <v>0</v>
      </c>
      <c r="AP190" s="53">
        <v>1</v>
      </c>
      <c r="AQ190" s="285">
        <v>5</v>
      </c>
      <c r="AR190" s="98">
        <v>0</v>
      </c>
      <c r="AS190" s="56">
        <v>0</v>
      </c>
      <c r="AT190" s="850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850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39</v>
      </c>
      <c r="C192" s="291">
        <f t="shared" si="15"/>
        <v>18</v>
      </c>
      <c r="D192" s="292">
        <f t="shared" si="16"/>
        <v>21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1</v>
      </c>
      <c r="O192" s="50">
        <v>0</v>
      </c>
      <c r="P192" s="51">
        <v>1</v>
      </c>
      <c r="Q192" s="50">
        <v>1</v>
      </c>
      <c r="R192" s="51">
        <v>3</v>
      </c>
      <c r="S192" s="50">
        <v>2</v>
      </c>
      <c r="T192" s="51">
        <v>1</v>
      </c>
      <c r="U192" s="50">
        <v>1</v>
      </c>
      <c r="V192" s="51">
        <v>1</v>
      </c>
      <c r="W192" s="50">
        <v>1</v>
      </c>
      <c r="X192" s="51">
        <v>0</v>
      </c>
      <c r="Y192" s="50">
        <v>1</v>
      </c>
      <c r="Z192" s="51">
        <v>2</v>
      </c>
      <c r="AA192" s="50">
        <v>1</v>
      </c>
      <c r="AB192" s="56">
        <v>0</v>
      </c>
      <c r="AC192" s="50">
        <v>1</v>
      </c>
      <c r="AD192" s="56">
        <v>1</v>
      </c>
      <c r="AE192" s="50">
        <v>1</v>
      </c>
      <c r="AF192" s="51">
        <v>1</v>
      </c>
      <c r="AG192" s="50">
        <v>0</v>
      </c>
      <c r="AH192" s="51">
        <v>0</v>
      </c>
      <c r="AI192" s="50">
        <v>2</v>
      </c>
      <c r="AJ192" s="51">
        <v>3</v>
      </c>
      <c r="AK192" s="50">
        <v>0</v>
      </c>
      <c r="AL192" s="51">
        <v>2</v>
      </c>
      <c r="AM192" s="50">
        <v>4</v>
      </c>
      <c r="AN192" s="51">
        <v>1</v>
      </c>
      <c r="AO192" s="52">
        <v>3</v>
      </c>
      <c r="AP192" s="53">
        <v>4</v>
      </c>
      <c r="AQ192" s="285">
        <v>32</v>
      </c>
      <c r="AR192" s="98">
        <v>1</v>
      </c>
      <c r="AS192" s="56">
        <v>6</v>
      </c>
      <c r="AT192" s="850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948" t="s">
        <v>43</v>
      </c>
      <c r="B193" s="916">
        <f t="shared" ref="B193:AS193" si="21">SUM(B194:B198)</f>
        <v>202</v>
      </c>
      <c r="C193" s="917">
        <f t="shared" si="21"/>
        <v>95</v>
      </c>
      <c r="D193" s="918">
        <f t="shared" si="21"/>
        <v>107</v>
      </c>
      <c r="E193" s="949">
        <f>SUM(E194:E198)</f>
        <v>0</v>
      </c>
      <c r="F193" s="950">
        <f t="shared" si="21"/>
        <v>0</v>
      </c>
      <c r="G193" s="951">
        <f t="shared" si="21"/>
        <v>0</v>
      </c>
      <c r="H193" s="952">
        <f t="shared" si="21"/>
        <v>0</v>
      </c>
      <c r="I193" s="953">
        <f t="shared" si="21"/>
        <v>0</v>
      </c>
      <c r="J193" s="952">
        <f t="shared" si="21"/>
        <v>0</v>
      </c>
      <c r="K193" s="953">
        <f t="shared" si="21"/>
        <v>0</v>
      </c>
      <c r="L193" s="952">
        <f t="shared" si="21"/>
        <v>0</v>
      </c>
      <c r="M193" s="953">
        <f t="shared" si="21"/>
        <v>0</v>
      </c>
      <c r="N193" s="952">
        <f t="shared" si="21"/>
        <v>1</v>
      </c>
      <c r="O193" s="953">
        <f t="shared" si="21"/>
        <v>1</v>
      </c>
      <c r="P193" s="952">
        <f t="shared" si="21"/>
        <v>2</v>
      </c>
      <c r="Q193" s="953">
        <f t="shared" si="21"/>
        <v>1</v>
      </c>
      <c r="R193" s="952">
        <f t="shared" si="21"/>
        <v>4</v>
      </c>
      <c r="S193" s="953">
        <f t="shared" si="21"/>
        <v>5</v>
      </c>
      <c r="T193" s="952">
        <f t="shared" si="21"/>
        <v>4</v>
      </c>
      <c r="U193" s="953">
        <f t="shared" si="21"/>
        <v>6</v>
      </c>
      <c r="V193" s="952">
        <f t="shared" si="21"/>
        <v>7</v>
      </c>
      <c r="W193" s="953">
        <f t="shared" si="21"/>
        <v>8</v>
      </c>
      <c r="X193" s="952">
        <f t="shared" si="21"/>
        <v>6</v>
      </c>
      <c r="Y193" s="953">
        <f t="shared" si="21"/>
        <v>6</v>
      </c>
      <c r="Z193" s="952">
        <f t="shared" si="21"/>
        <v>8</v>
      </c>
      <c r="AA193" s="953">
        <f t="shared" si="21"/>
        <v>12</v>
      </c>
      <c r="AB193" s="952">
        <f t="shared" si="21"/>
        <v>7</v>
      </c>
      <c r="AC193" s="953">
        <f t="shared" si="21"/>
        <v>15</v>
      </c>
      <c r="AD193" s="952">
        <f t="shared" si="21"/>
        <v>7</v>
      </c>
      <c r="AE193" s="953">
        <f t="shared" si="21"/>
        <v>9</v>
      </c>
      <c r="AF193" s="952">
        <f t="shared" si="21"/>
        <v>11</v>
      </c>
      <c r="AG193" s="953">
        <f t="shared" si="21"/>
        <v>3</v>
      </c>
      <c r="AH193" s="952">
        <f t="shared" si="21"/>
        <v>13</v>
      </c>
      <c r="AI193" s="953">
        <f t="shared" si="21"/>
        <v>10</v>
      </c>
      <c r="AJ193" s="952">
        <f t="shared" si="21"/>
        <v>7</v>
      </c>
      <c r="AK193" s="953">
        <f t="shared" si="21"/>
        <v>4</v>
      </c>
      <c r="AL193" s="952">
        <f t="shared" si="21"/>
        <v>7</v>
      </c>
      <c r="AM193" s="953">
        <f t="shared" si="21"/>
        <v>11</v>
      </c>
      <c r="AN193" s="952">
        <f t="shared" si="21"/>
        <v>5</v>
      </c>
      <c r="AO193" s="949">
        <f t="shared" si="21"/>
        <v>4</v>
      </c>
      <c r="AP193" s="954">
        <f t="shared" si="21"/>
        <v>18</v>
      </c>
      <c r="AQ193" s="951">
        <f t="shared" si="21"/>
        <v>101</v>
      </c>
      <c r="AR193" s="955">
        <f t="shared" si="21"/>
        <v>15</v>
      </c>
      <c r="AS193" s="950">
        <f t="shared" si="21"/>
        <v>86</v>
      </c>
      <c r="AT193" s="850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564">
        <f>SUM(C194+D194)</f>
        <v>136</v>
      </c>
      <c r="C194" s="297">
        <f t="shared" ref="C194:D198" si="22">SUM(E194+G194+I194+K194+M194+O194+Q194+S194+U194+W194+Y194+AA194+AC194+AE194+AG194+AI194+AK194+AM194+AO194)</f>
        <v>62</v>
      </c>
      <c r="D194" s="292">
        <f t="shared" si="22"/>
        <v>74</v>
      </c>
      <c r="E194" s="545">
        <v>0</v>
      </c>
      <c r="F194" s="38">
        <v>0</v>
      </c>
      <c r="G194" s="545">
        <v>0</v>
      </c>
      <c r="H194" s="101">
        <v>0</v>
      </c>
      <c r="I194" s="545">
        <v>0</v>
      </c>
      <c r="J194" s="101">
        <v>0</v>
      </c>
      <c r="K194" s="545">
        <v>0</v>
      </c>
      <c r="L194" s="101">
        <v>0</v>
      </c>
      <c r="M194" s="545">
        <v>0</v>
      </c>
      <c r="N194" s="101">
        <v>1</v>
      </c>
      <c r="O194" s="545">
        <v>1</v>
      </c>
      <c r="P194" s="101">
        <v>2</v>
      </c>
      <c r="Q194" s="545">
        <v>1</v>
      </c>
      <c r="R194" s="101">
        <v>4</v>
      </c>
      <c r="S194" s="545">
        <v>4</v>
      </c>
      <c r="T194" s="101">
        <v>2</v>
      </c>
      <c r="U194" s="545">
        <v>4</v>
      </c>
      <c r="V194" s="101">
        <v>5</v>
      </c>
      <c r="W194" s="545">
        <v>7</v>
      </c>
      <c r="X194" s="101">
        <v>5</v>
      </c>
      <c r="Y194" s="545">
        <v>3</v>
      </c>
      <c r="Z194" s="101">
        <v>5</v>
      </c>
      <c r="AA194" s="545">
        <v>7</v>
      </c>
      <c r="AB194" s="101">
        <v>3</v>
      </c>
      <c r="AC194" s="545">
        <v>7</v>
      </c>
      <c r="AD194" s="101">
        <v>5</v>
      </c>
      <c r="AE194" s="545">
        <v>6</v>
      </c>
      <c r="AF194" s="101">
        <v>8</v>
      </c>
      <c r="AG194" s="545">
        <v>0</v>
      </c>
      <c r="AH194" s="101">
        <v>13</v>
      </c>
      <c r="AI194" s="545">
        <v>7</v>
      </c>
      <c r="AJ194" s="101">
        <v>4</v>
      </c>
      <c r="AK194" s="545">
        <v>3</v>
      </c>
      <c r="AL194" s="101">
        <v>1</v>
      </c>
      <c r="AM194" s="545">
        <v>10</v>
      </c>
      <c r="AN194" s="101">
        <v>3</v>
      </c>
      <c r="AO194" s="857">
        <v>2</v>
      </c>
      <c r="AP194" s="103">
        <v>13</v>
      </c>
      <c r="AQ194" s="70">
        <v>83</v>
      </c>
      <c r="AR194" s="101">
        <v>1</v>
      </c>
      <c r="AS194" s="101">
        <v>52</v>
      </c>
      <c r="AT194" s="850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0</v>
      </c>
      <c r="C195" s="283">
        <f t="shared" si="22"/>
        <v>0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8">
        <v>0</v>
      </c>
      <c r="AT195" s="850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16</v>
      </c>
      <c r="C196" s="283">
        <f t="shared" si="22"/>
        <v>6</v>
      </c>
      <c r="D196" s="284">
        <f t="shared" si="22"/>
        <v>10</v>
      </c>
      <c r="E196" s="50">
        <v>0</v>
      </c>
      <c r="F196" s="64">
        <v>0</v>
      </c>
      <c r="G196" s="62">
        <v>0</v>
      </c>
      <c r="H196" s="64">
        <v>0</v>
      </c>
      <c r="I196" s="545">
        <v>0</v>
      </c>
      <c r="J196" s="101">
        <v>0</v>
      </c>
      <c r="K196" s="545">
        <v>0</v>
      </c>
      <c r="L196" s="101">
        <v>0</v>
      </c>
      <c r="M196" s="545">
        <v>0</v>
      </c>
      <c r="N196" s="101">
        <v>0</v>
      </c>
      <c r="O196" s="545">
        <v>0</v>
      </c>
      <c r="P196" s="101">
        <v>0</v>
      </c>
      <c r="Q196" s="545">
        <v>0</v>
      </c>
      <c r="R196" s="101">
        <v>0</v>
      </c>
      <c r="S196" s="545">
        <v>0</v>
      </c>
      <c r="T196" s="101">
        <v>0</v>
      </c>
      <c r="U196" s="545">
        <v>0</v>
      </c>
      <c r="V196" s="101">
        <v>0</v>
      </c>
      <c r="W196" s="545">
        <v>0</v>
      </c>
      <c r="X196" s="101">
        <v>0</v>
      </c>
      <c r="Y196" s="545">
        <v>0</v>
      </c>
      <c r="Z196" s="101">
        <v>0</v>
      </c>
      <c r="AA196" s="545">
        <v>2</v>
      </c>
      <c r="AB196" s="101">
        <v>0</v>
      </c>
      <c r="AC196" s="545">
        <v>1</v>
      </c>
      <c r="AD196" s="101">
        <v>0</v>
      </c>
      <c r="AE196" s="545">
        <v>1</v>
      </c>
      <c r="AF196" s="101">
        <v>1</v>
      </c>
      <c r="AG196" s="545">
        <v>1</v>
      </c>
      <c r="AH196" s="101">
        <v>0</v>
      </c>
      <c r="AI196" s="545">
        <v>1</v>
      </c>
      <c r="AJ196" s="101">
        <v>2</v>
      </c>
      <c r="AK196" s="545">
        <v>0</v>
      </c>
      <c r="AL196" s="101">
        <v>2</v>
      </c>
      <c r="AM196" s="545">
        <v>0</v>
      </c>
      <c r="AN196" s="101">
        <v>2</v>
      </c>
      <c r="AO196" s="857">
        <v>0</v>
      </c>
      <c r="AP196" s="103">
        <v>3</v>
      </c>
      <c r="AQ196" s="70">
        <v>6</v>
      </c>
      <c r="AR196" s="101">
        <v>8</v>
      </c>
      <c r="AS196" s="101">
        <v>2</v>
      </c>
      <c r="AT196" s="850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1</v>
      </c>
      <c r="C197" s="283">
        <f t="shared" si="22"/>
        <v>1</v>
      </c>
      <c r="D197" s="300">
        <f t="shared" si="22"/>
        <v>0</v>
      </c>
      <c r="E197" s="545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1</v>
      </c>
      <c r="AP197" s="53">
        <v>0</v>
      </c>
      <c r="AQ197" s="56">
        <v>1</v>
      </c>
      <c r="AR197" s="51">
        <v>0</v>
      </c>
      <c r="AS197" s="298">
        <v>0</v>
      </c>
      <c r="AT197" s="850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87" t="s">
        <v>66</v>
      </c>
      <c r="B198" s="956">
        <f>SUM(C198+D198)</f>
        <v>49</v>
      </c>
      <c r="C198" s="303">
        <f t="shared" si="22"/>
        <v>26</v>
      </c>
      <c r="D198" s="304">
        <f t="shared" si="22"/>
        <v>23</v>
      </c>
      <c r="E198" s="210">
        <v>0</v>
      </c>
      <c r="F198" s="926">
        <v>0</v>
      </c>
      <c r="G198" s="891">
        <v>0</v>
      </c>
      <c r="H198" s="926">
        <v>0</v>
      </c>
      <c r="I198" s="891">
        <v>0</v>
      </c>
      <c r="J198" s="926">
        <v>0</v>
      </c>
      <c r="K198" s="891">
        <v>0</v>
      </c>
      <c r="L198" s="926">
        <v>0</v>
      </c>
      <c r="M198" s="891">
        <v>0</v>
      </c>
      <c r="N198" s="926">
        <v>0</v>
      </c>
      <c r="O198" s="891">
        <v>0</v>
      </c>
      <c r="P198" s="926">
        <v>0</v>
      </c>
      <c r="Q198" s="891">
        <v>0</v>
      </c>
      <c r="R198" s="926">
        <v>0</v>
      </c>
      <c r="S198" s="891">
        <v>1</v>
      </c>
      <c r="T198" s="926">
        <v>2</v>
      </c>
      <c r="U198" s="891">
        <v>2</v>
      </c>
      <c r="V198" s="926">
        <v>2</v>
      </c>
      <c r="W198" s="891">
        <v>1</v>
      </c>
      <c r="X198" s="926">
        <v>1</v>
      </c>
      <c r="Y198" s="891">
        <v>3</v>
      </c>
      <c r="Z198" s="926">
        <v>3</v>
      </c>
      <c r="AA198" s="891">
        <v>3</v>
      </c>
      <c r="AB198" s="926">
        <v>4</v>
      </c>
      <c r="AC198" s="891">
        <v>7</v>
      </c>
      <c r="AD198" s="926">
        <v>2</v>
      </c>
      <c r="AE198" s="891">
        <v>2</v>
      </c>
      <c r="AF198" s="926">
        <v>2</v>
      </c>
      <c r="AG198" s="891">
        <v>2</v>
      </c>
      <c r="AH198" s="926">
        <v>0</v>
      </c>
      <c r="AI198" s="891">
        <v>2</v>
      </c>
      <c r="AJ198" s="926">
        <v>1</v>
      </c>
      <c r="AK198" s="891">
        <v>1</v>
      </c>
      <c r="AL198" s="926">
        <v>4</v>
      </c>
      <c r="AM198" s="891">
        <v>1</v>
      </c>
      <c r="AN198" s="926">
        <v>0</v>
      </c>
      <c r="AO198" s="479">
        <v>1</v>
      </c>
      <c r="AP198" s="927">
        <v>2</v>
      </c>
      <c r="AQ198" s="110">
        <v>11</v>
      </c>
      <c r="AR198" s="926">
        <v>6</v>
      </c>
      <c r="AS198" s="926">
        <v>32</v>
      </c>
      <c r="AT198" s="850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662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97"/>
      <c r="B202" s="931" t="s">
        <v>32</v>
      </c>
      <c r="C202" s="957" t="s">
        <v>33</v>
      </c>
      <c r="D202" s="899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564">
        <f t="shared" ref="B203:B208" si="23">SUM(C203+D203)</f>
        <v>346</v>
      </c>
      <c r="C203" s="50">
        <v>181</v>
      </c>
      <c r="D203" s="56">
        <v>165</v>
      </c>
      <c r="E203" s="850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20</v>
      </c>
      <c r="C204" s="50">
        <v>13</v>
      </c>
      <c r="D204" s="56">
        <v>7</v>
      </c>
      <c r="E204" s="850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16</v>
      </c>
      <c r="C205" s="50">
        <v>7</v>
      </c>
      <c r="D205" s="56">
        <v>9</v>
      </c>
      <c r="E205" s="850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850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850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850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955">
        <f>SUM(B203:B208)</f>
        <v>382</v>
      </c>
      <c r="C209" s="486">
        <f>SUM(C203:C208)</f>
        <v>201</v>
      </c>
      <c r="D209" s="929">
        <f>SUM(D203:D208)</f>
        <v>181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931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904">
        <v>1136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34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21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14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485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915" t="s">
        <v>5</v>
      </c>
      <c r="B217" s="250">
        <f>SUM(B212:B216)</f>
        <v>1205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931" t="s">
        <v>80</v>
      </c>
      <c r="B219" s="90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3519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120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45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30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915" t="s">
        <v>5</v>
      </c>
      <c r="B224" s="250">
        <f>SUM(B220:B223)</f>
        <v>3714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931" t="s">
        <v>196</v>
      </c>
      <c r="B226" s="90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930" t="s">
        <v>91</v>
      </c>
      <c r="B231" s="90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904">
        <v>3483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20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1609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0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0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0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172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3908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488">
        <f>SUM(B232:B265)</f>
        <v>9192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659" t="s">
        <v>166</v>
      </c>
      <c r="D269" s="1660"/>
      <c r="E269" s="1660"/>
      <c r="F269" s="1660"/>
      <c r="G269" s="1660"/>
      <c r="H269" s="1660"/>
      <c r="I269" s="1660"/>
      <c r="J269" s="1660"/>
      <c r="K269" s="1660"/>
      <c r="L269" s="1660"/>
      <c r="M269" s="1660"/>
      <c r="N269" s="1660"/>
      <c r="O269" s="1660"/>
      <c r="P269" s="1660"/>
      <c r="Q269" s="1660"/>
      <c r="R269" s="1660"/>
      <c r="S269" s="1660"/>
      <c r="T269" s="1660"/>
      <c r="U269" s="1661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96"/>
      <c r="B270" s="1595"/>
      <c r="C270" s="958" t="s">
        <v>8</v>
      </c>
      <c r="D270" s="959" t="s">
        <v>9</v>
      </c>
      <c r="E270" s="960" t="s">
        <v>10</v>
      </c>
      <c r="F270" s="960" t="s">
        <v>11</v>
      </c>
      <c r="G270" s="960" t="s">
        <v>12</v>
      </c>
      <c r="H270" s="959" t="s">
        <v>13</v>
      </c>
      <c r="I270" s="959" t="s">
        <v>14</v>
      </c>
      <c r="J270" s="959" t="s">
        <v>15</v>
      </c>
      <c r="K270" s="959" t="s">
        <v>16</v>
      </c>
      <c r="L270" s="959" t="s">
        <v>17</v>
      </c>
      <c r="M270" s="959" t="s">
        <v>18</v>
      </c>
      <c r="N270" s="959" t="s">
        <v>19</v>
      </c>
      <c r="O270" s="959" t="s">
        <v>20</v>
      </c>
      <c r="P270" s="959" t="s">
        <v>21</v>
      </c>
      <c r="Q270" s="959" t="s">
        <v>22</v>
      </c>
      <c r="R270" s="959" t="s">
        <v>23</v>
      </c>
      <c r="S270" s="959" t="s">
        <v>24</v>
      </c>
      <c r="T270" s="959" t="s">
        <v>25</v>
      </c>
      <c r="U270" s="961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962"/>
      <c r="C271" s="958"/>
      <c r="D271" s="959"/>
      <c r="E271" s="959"/>
      <c r="F271" s="959"/>
      <c r="G271" s="959"/>
      <c r="H271" s="959"/>
      <c r="I271" s="959"/>
      <c r="J271" s="959"/>
      <c r="K271" s="959"/>
      <c r="L271" s="959"/>
      <c r="M271" s="959"/>
      <c r="N271" s="959"/>
      <c r="O271" s="959"/>
      <c r="P271" s="959"/>
      <c r="Q271" s="959"/>
      <c r="R271" s="959"/>
      <c r="S271" s="959"/>
      <c r="T271" s="959"/>
      <c r="U271" s="963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964" t="s">
        <v>214</v>
      </c>
      <c r="B272" s="965">
        <f>SUM(C272:U272)</f>
        <v>21</v>
      </c>
      <c r="C272" s="911">
        <v>0</v>
      </c>
      <c r="D272" s="966">
        <v>0</v>
      </c>
      <c r="E272" s="966">
        <v>0</v>
      </c>
      <c r="F272" s="966">
        <v>0</v>
      </c>
      <c r="G272" s="966">
        <v>0</v>
      </c>
      <c r="H272" s="966">
        <v>0</v>
      </c>
      <c r="I272" s="966">
        <v>0</v>
      </c>
      <c r="J272" s="966">
        <v>0</v>
      </c>
      <c r="K272" s="966">
        <v>0</v>
      </c>
      <c r="L272" s="966">
        <v>0</v>
      </c>
      <c r="M272" s="966">
        <v>0</v>
      </c>
      <c r="N272" s="966">
        <v>0</v>
      </c>
      <c r="O272" s="966">
        <v>3</v>
      </c>
      <c r="P272" s="966">
        <v>0</v>
      </c>
      <c r="Q272" s="966">
        <v>0</v>
      </c>
      <c r="R272" s="966">
        <v>4</v>
      </c>
      <c r="S272" s="966">
        <v>2</v>
      </c>
      <c r="T272" s="966">
        <v>5</v>
      </c>
      <c r="U272" s="912">
        <v>7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659" t="s">
        <v>166</v>
      </c>
      <c r="D274" s="1660"/>
      <c r="E274" s="1660"/>
      <c r="F274" s="1660"/>
      <c r="G274" s="1660"/>
      <c r="H274" s="1660"/>
      <c r="I274" s="1660"/>
      <c r="J274" s="1660"/>
      <c r="K274" s="1660"/>
      <c r="L274" s="1660"/>
      <c r="M274" s="1660"/>
      <c r="N274" s="1660"/>
      <c r="O274" s="1660"/>
      <c r="P274" s="1660"/>
      <c r="Q274" s="1660"/>
      <c r="R274" s="1660"/>
      <c r="S274" s="1660"/>
      <c r="T274" s="1660"/>
      <c r="U274" s="1661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595"/>
      <c r="C275" s="958" t="s">
        <v>8</v>
      </c>
      <c r="D275" s="959" t="s">
        <v>9</v>
      </c>
      <c r="E275" s="960" t="s">
        <v>10</v>
      </c>
      <c r="F275" s="960" t="s">
        <v>11</v>
      </c>
      <c r="G275" s="960" t="s">
        <v>12</v>
      </c>
      <c r="H275" s="959" t="s">
        <v>13</v>
      </c>
      <c r="I275" s="959" t="s">
        <v>14</v>
      </c>
      <c r="J275" s="959" t="s">
        <v>15</v>
      </c>
      <c r="K275" s="959" t="s">
        <v>16</v>
      </c>
      <c r="L275" s="959" t="s">
        <v>17</v>
      </c>
      <c r="M275" s="959" t="s">
        <v>18</v>
      </c>
      <c r="N275" s="959" t="s">
        <v>19</v>
      </c>
      <c r="O275" s="959" t="s">
        <v>20</v>
      </c>
      <c r="P275" s="959" t="s">
        <v>21</v>
      </c>
      <c r="Q275" s="959" t="s">
        <v>22</v>
      </c>
      <c r="R275" s="959" t="s">
        <v>23</v>
      </c>
      <c r="S275" s="959" t="s">
        <v>24</v>
      </c>
      <c r="T275" s="959" t="s">
        <v>25</v>
      </c>
      <c r="U275" s="961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5</v>
      </c>
      <c r="C276" s="818">
        <v>0</v>
      </c>
      <c r="D276" s="819">
        <v>0</v>
      </c>
      <c r="E276" s="819">
        <v>0</v>
      </c>
      <c r="F276" s="819">
        <v>0</v>
      </c>
      <c r="G276" s="819">
        <v>0</v>
      </c>
      <c r="H276" s="819">
        <v>0</v>
      </c>
      <c r="I276" s="819">
        <v>0</v>
      </c>
      <c r="J276" s="819">
        <v>0</v>
      </c>
      <c r="K276" s="819">
        <v>0</v>
      </c>
      <c r="L276" s="819">
        <v>0</v>
      </c>
      <c r="M276" s="819">
        <v>0</v>
      </c>
      <c r="N276" s="819">
        <v>0</v>
      </c>
      <c r="O276" s="819">
        <v>0</v>
      </c>
      <c r="P276" s="819">
        <v>0</v>
      </c>
      <c r="Q276" s="819">
        <v>0</v>
      </c>
      <c r="R276" s="819">
        <v>1</v>
      </c>
      <c r="S276" s="819">
        <v>0</v>
      </c>
      <c r="T276" s="819">
        <v>1</v>
      </c>
      <c r="U276" s="905">
        <v>3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4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1</v>
      </c>
      <c r="P277" s="55">
        <v>0</v>
      </c>
      <c r="Q277" s="55">
        <v>0</v>
      </c>
      <c r="R277" s="55">
        <v>2</v>
      </c>
      <c r="S277" s="55">
        <v>0</v>
      </c>
      <c r="T277" s="55">
        <v>1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9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2</v>
      </c>
      <c r="P278" s="55">
        <v>0</v>
      </c>
      <c r="Q278" s="55">
        <v>0</v>
      </c>
      <c r="R278" s="55">
        <v>2</v>
      </c>
      <c r="S278" s="55">
        <v>0</v>
      </c>
      <c r="T278" s="55">
        <v>3</v>
      </c>
      <c r="U278" s="56">
        <v>2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9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1</v>
      </c>
      <c r="P279" s="55">
        <v>0</v>
      </c>
      <c r="Q279" s="55">
        <v>0</v>
      </c>
      <c r="R279" s="55">
        <v>2</v>
      </c>
      <c r="S279" s="55">
        <v>1</v>
      </c>
      <c r="T279" s="55">
        <v>2</v>
      </c>
      <c r="U279" s="56">
        <v>3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8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2</v>
      </c>
      <c r="P280" s="55">
        <v>0</v>
      </c>
      <c r="Q280" s="55">
        <v>0</v>
      </c>
      <c r="R280" s="55">
        <v>2</v>
      </c>
      <c r="S280" s="55">
        <v>2</v>
      </c>
      <c r="T280" s="55">
        <v>2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3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2</v>
      </c>
      <c r="U281" s="56">
        <v>1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659" t="s">
        <v>166</v>
      </c>
      <c r="D299" s="1660"/>
      <c r="E299" s="1660"/>
      <c r="F299" s="1660"/>
      <c r="G299" s="1660"/>
      <c r="H299" s="1660"/>
      <c r="I299" s="1660"/>
      <c r="J299" s="1660"/>
      <c r="K299" s="1660"/>
      <c r="L299" s="1660"/>
      <c r="M299" s="1660"/>
      <c r="N299" s="1660"/>
      <c r="O299" s="1660"/>
      <c r="P299" s="1660"/>
      <c r="Q299" s="1660"/>
      <c r="R299" s="1660"/>
      <c r="S299" s="1660"/>
      <c r="T299" s="1660"/>
      <c r="U299" s="1661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96"/>
      <c r="B300" s="1595"/>
      <c r="C300" s="958" t="s">
        <v>8</v>
      </c>
      <c r="D300" s="959" t="s">
        <v>9</v>
      </c>
      <c r="E300" s="960" t="s">
        <v>10</v>
      </c>
      <c r="F300" s="960" t="s">
        <v>11</v>
      </c>
      <c r="G300" s="960" t="s">
        <v>12</v>
      </c>
      <c r="H300" s="959" t="s">
        <v>13</v>
      </c>
      <c r="I300" s="959" t="s">
        <v>14</v>
      </c>
      <c r="J300" s="959" t="s">
        <v>15</v>
      </c>
      <c r="K300" s="959" t="s">
        <v>16</v>
      </c>
      <c r="L300" s="959" t="s">
        <v>17</v>
      </c>
      <c r="M300" s="959" t="s">
        <v>18</v>
      </c>
      <c r="N300" s="959" t="s">
        <v>19</v>
      </c>
      <c r="O300" s="959" t="s">
        <v>20</v>
      </c>
      <c r="P300" s="959" t="s">
        <v>21</v>
      </c>
      <c r="Q300" s="959" t="s">
        <v>22</v>
      </c>
      <c r="R300" s="959" t="s">
        <v>23</v>
      </c>
      <c r="S300" s="959" t="s">
        <v>24</v>
      </c>
      <c r="T300" s="959" t="s">
        <v>25</v>
      </c>
      <c r="U300" s="961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3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2</v>
      </c>
      <c r="U305" s="56">
        <v>1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0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2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1</v>
      </c>
      <c r="P313" s="55">
        <v>0</v>
      </c>
      <c r="Q313" s="55">
        <v>0</v>
      </c>
      <c r="R313" s="55">
        <v>0</v>
      </c>
      <c r="S313" s="55">
        <v>1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1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1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3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1</v>
      </c>
      <c r="U317" s="56">
        <v>2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12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2</v>
      </c>
      <c r="P323" s="211">
        <v>0</v>
      </c>
      <c r="Q323" s="211">
        <v>0</v>
      </c>
      <c r="R323" s="211">
        <v>4</v>
      </c>
      <c r="S323" s="211">
        <v>1</v>
      </c>
      <c r="T323" s="211">
        <v>1</v>
      </c>
      <c r="U323" s="88">
        <v>4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650" t="s">
        <v>261</v>
      </c>
      <c r="G326" s="1651"/>
      <c r="H326" s="1651"/>
      <c r="I326" s="1651"/>
      <c r="J326" s="1651"/>
      <c r="K326" s="1651"/>
      <c r="L326" s="1651"/>
      <c r="M326" s="1651"/>
      <c r="N326" s="1651"/>
      <c r="O326" s="1651"/>
      <c r="P326" s="1651"/>
      <c r="Q326" s="1651"/>
      <c r="R326" s="1651"/>
      <c r="S326" s="1651"/>
      <c r="T326" s="1651"/>
      <c r="U326" s="1651"/>
      <c r="V326" s="1651"/>
      <c r="W326" s="1651"/>
      <c r="X326" s="1651"/>
      <c r="Y326" s="1651"/>
      <c r="Z326" s="1651"/>
      <c r="AA326" s="1651"/>
      <c r="AB326" s="1651"/>
      <c r="AC326" s="1651"/>
      <c r="AD326" s="1651"/>
      <c r="AE326" s="1651"/>
      <c r="AF326" s="1651"/>
      <c r="AG326" s="1651"/>
      <c r="AH326" s="1651"/>
      <c r="AI326" s="1651"/>
      <c r="AJ326" s="1651"/>
      <c r="AK326" s="1651"/>
      <c r="AL326" s="1651"/>
      <c r="AM326" s="1651"/>
      <c r="AN326" s="1651"/>
      <c r="AO326" s="1651"/>
      <c r="AP326" s="1651"/>
      <c r="AQ326" s="1658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657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825">
        <f t="shared" ref="C329:C340" si="26">SUM(D329:E329)</f>
        <v>0</v>
      </c>
      <c r="D329" s="825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654" t="s">
        <v>273</v>
      </c>
      <c r="B333" s="967" t="s">
        <v>274</v>
      </c>
      <c r="C333" s="825">
        <f t="shared" si="26"/>
        <v>0</v>
      </c>
      <c r="D333" s="825">
        <f t="shared" si="28"/>
        <v>0</v>
      </c>
      <c r="E333" s="350">
        <f t="shared" si="28"/>
        <v>0</v>
      </c>
      <c r="F333" s="827"/>
      <c r="G333" s="374"/>
      <c r="H333" s="968"/>
      <c r="I333" s="374"/>
      <c r="J333" s="968"/>
      <c r="K333" s="374"/>
      <c r="L333" s="968"/>
      <c r="M333" s="374"/>
      <c r="N333" s="968"/>
      <c r="O333" s="375"/>
      <c r="P333" s="827"/>
      <c r="Q333" s="374"/>
      <c r="R333" s="829"/>
      <c r="S333" s="374"/>
      <c r="T333" s="829"/>
      <c r="U333" s="374"/>
      <c r="V333" s="829"/>
      <c r="W333" s="374"/>
      <c r="X333" s="829"/>
      <c r="Y333" s="374"/>
      <c r="Z333" s="829"/>
      <c r="AA333" s="374"/>
      <c r="AB333" s="829"/>
      <c r="AC333" s="374"/>
      <c r="AD333" s="829"/>
      <c r="AE333" s="374"/>
      <c r="AF333" s="829"/>
      <c r="AG333" s="374"/>
      <c r="AH333" s="829"/>
      <c r="AI333" s="374"/>
      <c r="AJ333" s="829"/>
      <c r="AK333" s="374"/>
      <c r="AL333" s="829"/>
      <c r="AM333" s="374"/>
      <c r="AN333" s="829"/>
      <c r="AO333" s="374"/>
      <c r="AP333" s="829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655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655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655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830" t="s">
        <v>274</v>
      </c>
      <c r="C337" s="393">
        <f t="shared" si="26"/>
        <v>0</v>
      </c>
      <c r="D337" s="825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650" t="s">
        <v>261</v>
      </c>
      <c r="G342" s="1651"/>
      <c r="H342" s="1651"/>
      <c r="I342" s="1651"/>
      <c r="J342" s="1651"/>
      <c r="K342" s="1651"/>
      <c r="L342" s="1651"/>
      <c r="M342" s="1651"/>
      <c r="N342" s="1651"/>
      <c r="O342" s="1651"/>
      <c r="P342" s="1651"/>
      <c r="Q342" s="1651"/>
      <c r="R342" s="1651"/>
      <c r="S342" s="1651"/>
      <c r="T342" s="1651"/>
      <c r="U342" s="1651"/>
      <c r="V342" s="1651"/>
      <c r="W342" s="1651"/>
      <c r="X342" s="1651"/>
      <c r="Y342" s="1651"/>
      <c r="Z342" s="1651"/>
      <c r="AA342" s="1651"/>
      <c r="AB342" s="1651"/>
      <c r="AC342" s="1651"/>
      <c r="AD342" s="1651"/>
      <c r="AE342" s="1651"/>
      <c r="AF342" s="1651"/>
      <c r="AG342" s="1651"/>
      <c r="AH342" s="1651"/>
      <c r="AI342" s="1651"/>
      <c r="AJ342" s="1651"/>
      <c r="AK342" s="1651"/>
      <c r="AL342" s="1651"/>
      <c r="AM342" s="1651"/>
      <c r="AN342" s="1651"/>
      <c r="AO342" s="1651"/>
      <c r="AP342" s="1651"/>
      <c r="AQ342" s="1652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656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969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653"/>
      <c r="B346" s="418" t="s">
        <v>270</v>
      </c>
      <c r="C346" s="419">
        <f t="shared" si="31"/>
        <v>2</v>
      </c>
      <c r="D346" s="356">
        <f>SUM(F346+H346+J346+L346+N346+P346+R346+T346+V346+X346+Z346+AB346+AD346+AF346+AH346+AJ346+AL346+AN346+AP346)</f>
        <v>1</v>
      </c>
      <c r="E346" s="357">
        <f t="shared" si="32"/>
        <v>1</v>
      </c>
      <c r="F346" s="351"/>
      <c r="G346" s="352"/>
      <c r="H346" s="351"/>
      <c r="I346" s="352">
        <v>1</v>
      </c>
      <c r="J346" s="351">
        <v>1</v>
      </c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>
        <v>2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653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9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825">
        <f t="shared" si="32"/>
        <v>0</v>
      </c>
      <c r="E349" s="350">
        <f t="shared" si="32"/>
        <v>0</v>
      </c>
      <c r="F349" s="827"/>
      <c r="G349" s="374"/>
      <c r="H349" s="968"/>
      <c r="I349" s="374"/>
      <c r="J349" s="968"/>
      <c r="K349" s="374"/>
      <c r="L349" s="968"/>
      <c r="M349" s="374"/>
      <c r="N349" s="968"/>
      <c r="O349" s="375"/>
      <c r="P349" s="524"/>
      <c r="Q349" s="970"/>
      <c r="R349" s="526"/>
      <c r="S349" s="970"/>
      <c r="T349" s="526"/>
      <c r="U349" s="970"/>
      <c r="V349" s="526"/>
      <c r="W349" s="970"/>
      <c r="X349" s="526"/>
      <c r="Y349" s="970"/>
      <c r="Z349" s="526"/>
      <c r="AA349" s="970"/>
      <c r="AB349" s="526"/>
      <c r="AC349" s="970"/>
      <c r="AD349" s="526"/>
      <c r="AE349" s="970"/>
      <c r="AF349" s="526"/>
      <c r="AG349" s="970"/>
      <c r="AH349" s="526"/>
      <c r="AI349" s="970"/>
      <c r="AJ349" s="526"/>
      <c r="AK349" s="970"/>
      <c r="AL349" s="526"/>
      <c r="AM349" s="970"/>
      <c r="AN349" s="526"/>
      <c r="AO349" s="970"/>
      <c r="AP349" s="526"/>
      <c r="AQ349" s="969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653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653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9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825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2</v>
      </c>
      <c r="D354" s="356">
        <f t="shared" si="32"/>
        <v>2</v>
      </c>
      <c r="E354" s="396">
        <f t="shared" si="32"/>
        <v>0</v>
      </c>
      <c r="F354" s="362">
        <v>1</v>
      </c>
      <c r="G354" s="361"/>
      <c r="H354" s="362"/>
      <c r="I354" s="361"/>
      <c r="J354" s="362">
        <v>1</v>
      </c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>
        <v>2</v>
      </c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650" t="s">
        <v>261</v>
      </c>
      <c r="G358" s="1651"/>
      <c r="H358" s="1651"/>
      <c r="I358" s="1651"/>
      <c r="J358" s="1651"/>
      <c r="K358" s="1651"/>
      <c r="L358" s="1651"/>
      <c r="M358" s="1651"/>
      <c r="N358" s="1651"/>
      <c r="O358" s="1651"/>
      <c r="P358" s="1651"/>
      <c r="Q358" s="1651"/>
      <c r="R358" s="1651"/>
      <c r="S358" s="1651"/>
      <c r="T358" s="1651"/>
      <c r="U358" s="1651"/>
      <c r="V358" s="1651"/>
      <c r="W358" s="1651"/>
      <c r="X358" s="1651"/>
      <c r="Y358" s="1651"/>
      <c r="Z358" s="1651"/>
      <c r="AA358" s="1651"/>
      <c r="AB358" s="1651"/>
      <c r="AC358" s="1651"/>
      <c r="AD358" s="1651"/>
      <c r="AE358" s="1651"/>
      <c r="AF358" s="1651"/>
      <c r="AG358" s="1651"/>
      <c r="AH358" s="1651"/>
      <c r="AI358" s="1651"/>
      <c r="AJ358" s="1651"/>
      <c r="AK358" s="1651"/>
      <c r="AL358" s="1651"/>
      <c r="AM358" s="1651"/>
      <c r="AN358" s="1651"/>
      <c r="AO358" s="1651"/>
      <c r="AP358" s="1651"/>
      <c r="AQ358" s="1652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971" t="s">
        <v>33</v>
      </c>
      <c r="G360" s="972" t="s">
        <v>34</v>
      </c>
      <c r="H360" s="973" t="s">
        <v>33</v>
      </c>
      <c r="I360" s="972" t="s">
        <v>34</v>
      </c>
      <c r="J360" s="973" t="s">
        <v>33</v>
      </c>
      <c r="K360" s="972" t="s">
        <v>34</v>
      </c>
      <c r="L360" s="973" t="s">
        <v>33</v>
      </c>
      <c r="M360" s="972" t="s">
        <v>34</v>
      </c>
      <c r="N360" s="973" t="s">
        <v>33</v>
      </c>
      <c r="O360" s="899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974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525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526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08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15568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01C2F26F-E726-486D-8C94-CF5937192C7D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400-000001000000}">
      <formula1>0</formula1>
      <formula2>1E+30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",[6]NOMBRE!B2," - ","( ",[6]NOMBRE!C2,[6]NOMBRE!D2,[6]NOMBRE!E2,[6]NOMBRE!F2,[6]NOMBRE!G2,"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",[6]NOMBRE!B6," - ","( ",[6]NOMBRE!C6,[6]NOMBRE!D6," )")</f>
        <v>MES: MAYO - ( 05 )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",[6]NOMBRE!B7)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934" t="s">
        <v>3</v>
      </c>
      <c r="B9" s="934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659" t="s">
        <v>6</v>
      </c>
      <c r="F10" s="1660"/>
      <c r="G10" s="1660"/>
      <c r="H10" s="1660"/>
      <c r="I10" s="1660"/>
      <c r="J10" s="1660"/>
      <c r="K10" s="1660"/>
      <c r="L10" s="1660"/>
      <c r="M10" s="1660"/>
      <c r="N10" s="1660"/>
      <c r="O10" s="1660"/>
      <c r="P10" s="1660"/>
      <c r="Q10" s="1660"/>
      <c r="R10" s="1660"/>
      <c r="S10" s="1660"/>
      <c r="T10" s="1660"/>
      <c r="U10" s="1660"/>
      <c r="V10" s="1660"/>
      <c r="W10" s="1660"/>
      <c r="X10" s="1660"/>
      <c r="Y10" s="1660"/>
      <c r="Z10" s="1660"/>
      <c r="AA10" s="1660"/>
      <c r="AB10" s="1660"/>
      <c r="AC10" s="1660"/>
      <c r="AD10" s="1660"/>
      <c r="AE10" s="1660"/>
      <c r="AF10" s="1660"/>
      <c r="AG10" s="1660"/>
      <c r="AH10" s="1660"/>
      <c r="AI10" s="1660"/>
      <c r="AJ10" s="1660"/>
      <c r="AK10" s="1660"/>
      <c r="AL10" s="1660"/>
      <c r="AM10" s="1660"/>
      <c r="AN10" s="1660"/>
      <c r="AO10" s="1660"/>
      <c r="AP10" s="1666"/>
      <c r="AQ10" s="1672" t="s">
        <v>7</v>
      </c>
      <c r="AR10" s="1660"/>
      <c r="AS10" s="1660"/>
      <c r="AT10" s="1660"/>
      <c r="AU10" s="1661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668"/>
      <c r="B11" s="1692"/>
      <c r="C11" s="1515"/>
      <c r="D11" s="1516"/>
      <c r="E11" s="1650" t="s">
        <v>8</v>
      </c>
      <c r="F11" s="1663"/>
      <c r="G11" s="1650" t="s">
        <v>9</v>
      </c>
      <c r="H11" s="1663"/>
      <c r="I11" s="1650" t="s">
        <v>10</v>
      </c>
      <c r="J11" s="1663"/>
      <c r="K11" s="1650" t="s">
        <v>11</v>
      </c>
      <c r="L11" s="1663"/>
      <c r="M11" s="1650" t="s">
        <v>12</v>
      </c>
      <c r="N11" s="1663"/>
      <c r="O11" s="1650" t="s">
        <v>13</v>
      </c>
      <c r="P11" s="1663"/>
      <c r="Q11" s="1650" t="s">
        <v>14</v>
      </c>
      <c r="R11" s="1663"/>
      <c r="S11" s="1650" t="s">
        <v>15</v>
      </c>
      <c r="T11" s="1663"/>
      <c r="U11" s="1650" t="s">
        <v>16</v>
      </c>
      <c r="V11" s="1663"/>
      <c r="W11" s="1650" t="s">
        <v>17</v>
      </c>
      <c r="X11" s="1663"/>
      <c r="Y11" s="1650" t="s">
        <v>18</v>
      </c>
      <c r="Z11" s="1663"/>
      <c r="AA11" s="1650" t="s">
        <v>19</v>
      </c>
      <c r="AB11" s="1663"/>
      <c r="AC11" s="1650" t="s">
        <v>20</v>
      </c>
      <c r="AD11" s="1663"/>
      <c r="AE11" s="1650" t="s">
        <v>21</v>
      </c>
      <c r="AF11" s="1663"/>
      <c r="AG11" s="1650" t="s">
        <v>22</v>
      </c>
      <c r="AH11" s="1663"/>
      <c r="AI11" s="1650" t="s">
        <v>23</v>
      </c>
      <c r="AJ11" s="1663"/>
      <c r="AK11" s="1650" t="s">
        <v>24</v>
      </c>
      <c r="AL11" s="1663"/>
      <c r="AM11" s="1650" t="s">
        <v>25</v>
      </c>
      <c r="AN11" s="1663"/>
      <c r="AO11" s="1659" t="s">
        <v>26</v>
      </c>
      <c r="AP11" s="1666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96"/>
      <c r="B12" s="907" t="s">
        <v>32</v>
      </c>
      <c r="C12" s="975" t="s">
        <v>33</v>
      </c>
      <c r="D12" s="899" t="s">
        <v>34</v>
      </c>
      <c r="E12" s="907" t="s">
        <v>33</v>
      </c>
      <c r="F12" s="899" t="s">
        <v>34</v>
      </c>
      <c r="G12" s="907" t="s">
        <v>33</v>
      </c>
      <c r="H12" s="899" t="s">
        <v>34</v>
      </c>
      <c r="I12" s="907" t="s">
        <v>33</v>
      </c>
      <c r="J12" s="899" t="s">
        <v>34</v>
      </c>
      <c r="K12" s="907" t="s">
        <v>33</v>
      </c>
      <c r="L12" s="899" t="s">
        <v>34</v>
      </c>
      <c r="M12" s="907" t="s">
        <v>33</v>
      </c>
      <c r="N12" s="899" t="s">
        <v>34</v>
      </c>
      <c r="O12" s="907" t="s">
        <v>33</v>
      </c>
      <c r="P12" s="899" t="s">
        <v>34</v>
      </c>
      <c r="Q12" s="907" t="s">
        <v>33</v>
      </c>
      <c r="R12" s="899" t="s">
        <v>34</v>
      </c>
      <c r="S12" s="907" t="s">
        <v>33</v>
      </c>
      <c r="T12" s="899" t="s">
        <v>34</v>
      </c>
      <c r="U12" s="907" t="s">
        <v>33</v>
      </c>
      <c r="V12" s="899" t="s">
        <v>34</v>
      </c>
      <c r="W12" s="907" t="s">
        <v>33</v>
      </c>
      <c r="X12" s="899" t="s">
        <v>34</v>
      </c>
      <c r="Y12" s="907" t="s">
        <v>33</v>
      </c>
      <c r="Z12" s="899" t="s">
        <v>34</v>
      </c>
      <c r="AA12" s="907" t="s">
        <v>33</v>
      </c>
      <c r="AB12" s="899" t="s">
        <v>34</v>
      </c>
      <c r="AC12" s="907" t="s">
        <v>33</v>
      </c>
      <c r="AD12" s="899" t="s">
        <v>34</v>
      </c>
      <c r="AE12" s="907" t="s">
        <v>33</v>
      </c>
      <c r="AF12" s="899" t="s">
        <v>34</v>
      </c>
      <c r="AG12" s="907" t="s">
        <v>33</v>
      </c>
      <c r="AH12" s="899" t="s">
        <v>34</v>
      </c>
      <c r="AI12" s="907" t="s">
        <v>33</v>
      </c>
      <c r="AJ12" s="899" t="s">
        <v>34</v>
      </c>
      <c r="AK12" s="907" t="s">
        <v>33</v>
      </c>
      <c r="AL12" s="899" t="s">
        <v>34</v>
      </c>
      <c r="AM12" s="907" t="s">
        <v>33</v>
      </c>
      <c r="AN12" s="899" t="s">
        <v>34</v>
      </c>
      <c r="AO12" s="907" t="s">
        <v>33</v>
      </c>
      <c r="AP12" s="976" t="s">
        <v>34</v>
      </c>
      <c r="AQ12" s="1585"/>
      <c r="AR12" s="1678"/>
      <c r="AS12" s="1523"/>
      <c r="AT12" s="1596"/>
      <c r="AU12" s="1596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977" t="s">
        <v>35</v>
      </c>
      <c r="B13" s="953">
        <f>SUM(C13+D13)</f>
        <v>0</v>
      </c>
      <c r="C13" s="978">
        <f>SUM(E13+G13+I13+K13+M13+O13+Q13+S13+U13+W13+Y13+AA13+AC13+AE13+AG13+AI13+AK13+AM13+AO13)</f>
        <v>0</v>
      </c>
      <c r="D13" s="950">
        <f>SUM(F13+H13+J13+L13+N13+P13+R13+T13+V13+X13+Z13+AB13+AD13+AF13+AH13+AJ13+AL13+AN13+AP13)</f>
        <v>0</v>
      </c>
      <c r="E13" s="911"/>
      <c r="F13" s="912"/>
      <c r="G13" s="911"/>
      <c r="H13" s="919"/>
      <c r="I13" s="911"/>
      <c r="J13" s="919"/>
      <c r="K13" s="911"/>
      <c r="L13" s="919"/>
      <c r="M13" s="911"/>
      <c r="N13" s="919"/>
      <c r="O13" s="911"/>
      <c r="P13" s="919"/>
      <c r="Q13" s="911"/>
      <c r="R13" s="919"/>
      <c r="S13" s="911"/>
      <c r="T13" s="919"/>
      <c r="U13" s="911"/>
      <c r="V13" s="919"/>
      <c r="W13" s="911"/>
      <c r="X13" s="919"/>
      <c r="Y13" s="911"/>
      <c r="Z13" s="919"/>
      <c r="AA13" s="911"/>
      <c r="AB13" s="919"/>
      <c r="AC13" s="911"/>
      <c r="AD13" s="919"/>
      <c r="AE13" s="911"/>
      <c r="AF13" s="919"/>
      <c r="AG13" s="911"/>
      <c r="AH13" s="919"/>
      <c r="AI13" s="911"/>
      <c r="AJ13" s="919"/>
      <c r="AK13" s="911"/>
      <c r="AL13" s="919"/>
      <c r="AM13" s="911"/>
      <c r="AN13" s="919"/>
      <c r="AO13" s="920"/>
      <c r="AP13" s="921"/>
      <c r="AQ13" s="979"/>
      <c r="AR13" s="966"/>
      <c r="AS13" s="912"/>
      <c r="AT13" s="919"/>
      <c r="AU13" s="919"/>
      <c r="AV13" s="850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850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850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850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980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981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981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545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981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935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851"/>
      <c r="H20" s="936"/>
      <c r="I20" s="851"/>
      <c r="J20" s="936"/>
      <c r="K20" s="851"/>
      <c r="L20" s="936"/>
      <c r="M20" s="851"/>
      <c r="N20" s="936"/>
      <c r="O20" s="793"/>
      <c r="P20" s="926"/>
      <c r="Q20" s="793"/>
      <c r="R20" s="926"/>
      <c r="S20" s="793"/>
      <c r="T20" s="926"/>
      <c r="U20" s="793"/>
      <c r="V20" s="926"/>
      <c r="W20" s="793"/>
      <c r="X20" s="926"/>
      <c r="Y20" s="793"/>
      <c r="Z20" s="926"/>
      <c r="AA20" s="793"/>
      <c r="AB20" s="926"/>
      <c r="AC20" s="793"/>
      <c r="AD20" s="926"/>
      <c r="AE20" s="793"/>
      <c r="AF20" s="926"/>
      <c r="AG20" s="793"/>
      <c r="AH20" s="926"/>
      <c r="AI20" s="793"/>
      <c r="AJ20" s="926"/>
      <c r="AK20" s="793"/>
      <c r="AL20" s="926"/>
      <c r="AM20" s="793"/>
      <c r="AN20" s="926"/>
      <c r="AO20" s="479"/>
      <c r="AP20" s="927"/>
      <c r="AQ20" s="480"/>
      <c r="AR20" s="892"/>
      <c r="AS20" s="88"/>
      <c r="AT20" s="89"/>
      <c r="AU20" s="89"/>
      <c r="AV20" s="981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977" t="s">
        <v>43</v>
      </c>
      <c r="B21" s="75">
        <f>SUM(C21+D21)</f>
        <v>0</v>
      </c>
      <c r="C21" s="90">
        <f>SUM(C22+C23+C24+C25)</f>
        <v>0</v>
      </c>
      <c r="D21" s="950">
        <f>SUM(D22+D23+D24+D25)</f>
        <v>0</v>
      </c>
      <c r="E21" s="953">
        <f>SUM(E22:E25)</f>
        <v>0</v>
      </c>
      <c r="F21" s="950">
        <f t="shared" ref="F21:AU21" si="5">SUM(F22:F25)</f>
        <v>0</v>
      </c>
      <c r="G21" s="953">
        <f t="shared" si="5"/>
        <v>0</v>
      </c>
      <c r="H21" s="952">
        <f t="shared" si="5"/>
        <v>0</v>
      </c>
      <c r="I21" s="953">
        <f t="shared" si="5"/>
        <v>0</v>
      </c>
      <c r="J21" s="952">
        <f t="shared" si="5"/>
        <v>0</v>
      </c>
      <c r="K21" s="953">
        <f t="shared" si="5"/>
        <v>0</v>
      </c>
      <c r="L21" s="952">
        <f t="shared" si="5"/>
        <v>0</v>
      </c>
      <c r="M21" s="953">
        <f t="shared" si="5"/>
        <v>0</v>
      </c>
      <c r="N21" s="952">
        <f t="shared" si="5"/>
        <v>0</v>
      </c>
      <c r="O21" s="953">
        <f t="shared" si="5"/>
        <v>0</v>
      </c>
      <c r="P21" s="952">
        <f t="shared" si="5"/>
        <v>0</v>
      </c>
      <c r="Q21" s="953">
        <f t="shared" si="5"/>
        <v>0</v>
      </c>
      <c r="R21" s="952">
        <f t="shared" si="5"/>
        <v>0</v>
      </c>
      <c r="S21" s="953">
        <f t="shared" si="5"/>
        <v>0</v>
      </c>
      <c r="T21" s="952">
        <f t="shared" si="5"/>
        <v>0</v>
      </c>
      <c r="U21" s="953">
        <f t="shared" si="5"/>
        <v>0</v>
      </c>
      <c r="V21" s="952">
        <f t="shared" si="5"/>
        <v>0</v>
      </c>
      <c r="W21" s="953">
        <f t="shared" si="5"/>
        <v>0</v>
      </c>
      <c r="X21" s="952">
        <f t="shared" si="5"/>
        <v>0</v>
      </c>
      <c r="Y21" s="953">
        <f t="shared" si="5"/>
        <v>0</v>
      </c>
      <c r="Z21" s="952">
        <f t="shared" si="5"/>
        <v>0</v>
      </c>
      <c r="AA21" s="953">
        <f t="shared" si="5"/>
        <v>0</v>
      </c>
      <c r="AB21" s="952">
        <f t="shared" si="5"/>
        <v>0</v>
      </c>
      <c r="AC21" s="953">
        <f t="shared" si="5"/>
        <v>0</v>
      </c>
      <c r="AD21" s="952">
        <f t="shared" si="5"/>
        <v>0</v>
      </c>
      <c r="AE21" s="953">
        <f t="shared" si="5"/>
        <v>0</v>
      </c>
      <c r="AF21" s="952">
        <f t="shared" si="5"/>
        <v>0</v>
      </c>
      <c r="AG21" s="953">
        <f t="shared" si="5"/>
        <v>0</v>
      </c>
      <c r="AH21" s="952">
        <f t="shared" si="5"/>
        <v>0</v>
      </c>
      <c r="AI21" s="953">
        <f t="shared" si="5"/>
        <v>0</v>
      </c>
      <c r="AJ21" s="952">
        <f t="shared" si="5"/>
        <v>0</v>
      </c>
      <c r="AK21" s="953">
        <f t="shared" si="5"/>
        <v>0</v>
      </c>
      <c r="AL21" s="952">
        <f t="shared" si="5"/>
        <v>0</v>
      </c>
      <c r="AM21" s="953">
        <f t="shared" si="5"/>
        <v>0</v>
      </c>
      <c r="AN21" s="952">
        <f t="shared" si="5"/>
        <v>0</v>
      </c>
      <c r="AO21" s="949">
        <f t="shared" si="5"/>
        <v>0</v>
      </c>
      <c r="AP21" s="954">
        <f t="shared" si="5"/>
        <v>0</v>
      </c>
      <c r="AQ21" s="982">
        <f t="shared" si="5"/>
        <v>0</v>
      </c>
      <c r="AR21" s="978">
        <f t="shared" si="5"/>
        <v>0</v>
      </c>
      <c r="AS21" s="950">
        <f t="shared" si="5"/>
        <v>0</v>
      </c>
      <c r="AT21" s="952">
        <f t="shared" si="5"/>
        <v>0</v>
      </c>
      <c r="AU21" s="952">
        <f t="shared" si="5"/>
        <v>0</v>
      </c>
      <c r="AV21" s="981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983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981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981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29">
        <f t="shared" si="1"/>
        <v>0</v>
      </c>
      <c r="C24" s="100">
        <f t="shared" si="6"/>
        <v>0</v>
      </c>
      <c r="D24" s="73">
        <f t="shared" si="6"/>
        <v>0</v>
      </c>
      <c r="E24" s="545"/>
      <c r="F24" s="70"/>
      <c r="G24" s="545"/>
      <c r="H24" s="101"/>
      <c r="I24" s="545"/>
      <c r="J24" s="101"/>
      <c r="K24" s="545"/>
      <c r="L24" s="101"/>
      <c r="M24" s="545"/>
      <c r="N24" s="101"/>
      <c r="O24" s="545"/>
      <c r="P24" s="101"/>
      <c r="Q24" s="545"/>
      <c r="R24" s="101"/>
      <c r="S24" s="545"/>
      <c r="T24" s="101"/>
      <c r="U24" s="545"/>
      <c r="V24" s="101"/>
      <c r="W24" s="545"/>
      <c r="X24" s="101"/>
      <c r="Y24" s="545"/>
      <c r="Z24" s="101"/>
      <c r="AA24" s="545"/>
      <c r="AB24" s="101"/>
      <c r="AC24" s="545"/>
      <c r="AD24" s="101"/>
      <c r="AE24" s="545"/>
      <c r="AF24" s="101"/>
      <c r="AG24" s="545"/>
      <c r="AH24" s="101"/>
      <c r="AI24" s="545"/>
      <c r="AJ24" s="101"/>
      <c r="AK24" s="545"/>
      <c r="AL24" s="101"/>
      <c r="AM24" s="545"/>
      <c r="AN24" s="101"/>
      <c r="AO24" s="984"/>
      <c r="AP24" s="103"/>
      <c r="AQ24" s="104"/>
      <c r="AR24" s="105"/>
      <c r="AS24" s="70"/>
      <c r="AT24" s="985"/>
      <c r="AU24" s="985"/>
      <c r="AV24" s="981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981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793"/>
      <c r="F26" s="110"/>
      <c r="G26" s="793"/>
      <c r="H26" s="926"/>
      <c r="I26" s="793"/>
      <c r="J26" s="926"/>
      <c r="K26" s="793"/>
      <c r="L26" s="926"/>
      <c r="M26" s="793"/>
      <c r="N26" s="926"/>
      <c r="O26" s="793"/>
      <c r="P26" s="926"/>
      <c r="Q26" s="793"/>
      <c r="R26" s="926"/>
      <c r="S26" s="793"/>
      <c r="T26" s="926"/>
      <c r="U26" s="793"/>
      <c r="V26" s="926"/>
      <c r="W26" s="793"/>
      <c r="X26" s="926"/>
      <c r="Y26" s="793"/>
      <c r="Z26" s="926"/>
      <c r="AA26" s="793"/>
      <c r="AB26" s="926"/>
      <c r="AC26" s="793"/>
      <c r="AD26" s="926"/>
      <c r="AE26" s="793"/>
      <c r="AF26" s="926"/>
      <c r="AG26" s="793"/>
      <c r="AH26" s="926"/>
      <c r="AI26" s="793"/>
      <c r="AJ26" s="926"/>
      <c r="AK26" s="793"/>
      <c r="AL26" s="926"/>
      <c r="AM26" s="793"/>
      <c r="AN26" s="926"/>
      <c r="AO26" s="479"/>
      <c r="AP26" s="927"/>
      <c r="AQ26" s="480"/>
      <c r="AR26" s="892"/>
      <c r="AS26" s="110"/>
      <c r="AT26" s="926"/>
      <c r="AU26" s="926"/>
      <c r="AV26" s="981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659" t="s">
        <v>6</v>
      </c>
      <c r="F28" s="1660"/>
      <c r="G28" s="1660"/>
      <c r="H28" s="1660"/>
      <c r="I28" s="1660"/>
      <c r="J28" s="1660"/>
      <c r="K28" s="1660"/>
      <c r="L28" s="1660"/>
      <c r="M28" s="1660"/>
      <c r="N28" s="1660"/>
      <c r="O28" s="1660"/>
      <c r="P28" s="1660"/>
      <c r="Q28" s="1660"/>
      <c r="R28" s="1660"/>
      <c r="S28" s="1660"/>
      <c r="T28" s="1660"/>
      <c r="U28" s="1660"/>
      <c r="V28" s="1660"/>
      <c r="W28" s="1660"/>
      <c r="X28" s="1660"/>
      <c r="Y28" s="1660"/>
      <c r="Z28" s="1660"/>
      <c r="AA28" s="1660"/>
      <c r="AB28" s="1660"/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0"/>
      <c r="AM28" s="1660"/>
      <c r="AN28" s="1660"/>
      <c r="AO28" s="1660"/>
      <c r="AP28" s="1666"/>
      <c r="AQ28" s="1672" t="s">
        <v>7</v>
      </c>
      <c r="AR28" s="1660"/>
      <c r="AS28" s="1660"/>
      <c r="AT28" s="1660"/>
      <c r="AU28" s="1661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650" t="s">
        <v>8</v>
      </c>
      <c r="F29" s="1663"/>
      <c r="G29" s="1650" t="s">
        <v>9</v>
      </c>
      <c r="H29" s="1663"/>
      <c r="I29" s="1650" t="s">
        <v>10</v>
      </c>
      <c r="J29" s="1663"/>
      <c r="K29" s="1650" t="s">
        <v>11</v>
      </c>
      <c r="L29" s="1663"/>
      <c r="M29" s="1651" t="s">
        <v>12</v>
      </c>
      <c r="N29" s="1663"/>
      <c r="O29" s="1650" t="s">
        <v>13</v>
      </c>
      <c r="P29" s="1663"/>
      <c r="Q29" s="1650" t="s">
        <v>14</v>
      </c>
      <c r="R29" s="1663"/>
      <c r="S29" s="1650" t="s">
        <v>15</v>
      </c>
      <c r="T29" s="1663"/>
      <c r="U29" s="1650" t="s">
        <v>16</v>
      </c>
      <c r="V29" s="1663"/>
      <c r="W29" s="1650" t="s">
        <v>17</v>
      </c>
      <c r="X29" s="1663"/>
      <c r="Y29" s="1650" t="s">
        <v>18</v>
      </c>
      <c r="Z29" s="1663"/>
      <c r="AA29" s="1650" t="s">
        <v>19</v>
      </c>
      <c r="AB29" s="1663"/>
      <c r="AC29" s="1650" t="s">
        <v>20</v>
      </c>
      <c r="AD29" s="1663"/>
      <c r="AE29" s="1650" t="s">
        <v>21</v>
      </c>
      <c r="AF29" s="1663"/>
      <c r="AG29" s="1650" t="s">
        <v>22</v>
      </c>
      <c r="AH29" s="1663"/>
      <c r="AI29" s="1650" t="s">
        <v>23</v>
      </c>
      <c r="AJ29" s="1663"/>
      <c r="AK29" s="1650" t="s">
        <v>24</v>
      </c>
      <c r="AL29" s="1663"/>
      <c r="AM29" s="1650" t="s">
        <v>25</v>
      </c>
      <c r="AN29" s="1663"/>
      <c r="AO29" s="1659" t="s">
        <v>26</v>
      </c>
      <c r="AP29" s="1666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907" t="s">
        <v>33</v>
      </c>
      <c r="F30" s="899" t="s">
        <v>34</v>
      </c>
      <c r="G30" s="907" t="s">
        <v>33</v>
      </c>
      <c r="H30" s="899" t="s">
        <v>34</v>
      </c>
      <c r="I30" s="907" t="s">
        <v>33</v>
      </c>
      <c r="J30" s="899" t="s">
        <v>34</v>
      </c>
      <c r="K30" s="907" t="s">
        <v>33</v>
      </c>
      <c r="L30" s="899" t="s">
        <v>34</v>
      </c>
      <c r="M30" s="957" t="s">
        <v>33</v>
      </c>
      <c r="N30" s="899" t="s">
        <v>34</v>
      </c>
      <c r="O30" s="907" t="s">
        <v>33</v>
      </c>
      <c r="P30" s="899" t="s">
        <v>34</v>
      </c>
      <c r="Q30" s="907" t="s">
        <v>33</v>
      </c>
      <c r="R30" s="899" t="s">
        <v>34</v>
      </c>
      <c r="S30" s="907" t="s">
        <v>33</v>
      </c>
      <c r="T30" s="899" t="s">
        <v>34</v>
      </c>
      <c r="U30" s="907" t="s">
        <v>33</v>
      </c>
      <c r="V30" s="899" t="s">
        <v>34</v>
      </c>
      <c r="W30" s="907" t="s">
        <v>33</v>
      </c>
      <c r="X30" s="899" t="s">
        <v>34</v>
      </c>
      <c r="Y30" s="907" t="s">
        <v>33</v>
      </c>
      <c r="Z30" s="899" t="s">
        <v>34</v>
      </c>
      <c r="AA30" s="907" t="s">
        <v>33</v>
      </c>
      <c r="AB30" s="899" t="s">
        <v>34</v>
      </c>
      <c r="AC30" s="907" t="s">
        <v>33</v>
      </c>
      <c r="AD30" s="899" t="s">
        <v>34</v>
      </c>
      <c r="AE30" s="907" t="s">
        <v>33</v>
      </c>
      <c r="AF30" s="899" t="s">
        <v>34</v>
      </c>
      <c r="AG30" s="907" t="s">
        <v>33</v>
      </c>
      <c r="AH30" s="899" t="s">
        <v>34</v>
      </c>
      <c r="AI30" s="907" t="s">
        <v>33</v>
      </c>
      <c r="AJ30" s="899" t="s">
        <v>34</v>
      </c>
      <c r="AK30" s="907" t="s">
        <v>33</v>
      </c>
      <c r="AL30" s="899" t="s">
        <v>34</v>
      </c>
      <c r="AM30" s="907" t="s">
        <v>33</v>
      </c>
      <c r="AN30" s="899" t="s">
        <v>34</v>
      </c>
      <c r="AO30" s="907" t="s">
        <v>33</v>
      </c>
      <c r="AP30" s="976" t="s">
        <v>34</v>
      </c>
      <c r="AQ30" s="1690"/>
      <c r="AR30" s="1678"/>
      <c r="AS30" s="1679"/>
      <c r="AT30" s="1596"/>
      <c r="AU30" s="1596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708" t="s">
        <v>52</v>
      </c>
      <c r="B31" s="1709"/>
      <c r="C31" s="1710"/>
      <c r="D31" s="114">
        <f t="shared" ref="D31:D56" si="7">SUM(E31:AP31)</f>
        <v>0</v>
      </c>
      <c r="E31" s="986"/>
      <c r="F31" s="987"/>
      <c r="G31" s="986"/>
      <c r="H31" s="988"/>
      <c r="I31" s="986"/>
      <c r="J31" s="988"/>
      <c r="K31" s="986"/>
      <c r="L31" s="987"/>
      <c r="M31" s="989"/>
      <c r="N31" s="988"/>
      <c r="O31" s="989"/>
      <c r="P31" s="988"/>
      <c r="Q31" s="989"/>
      <c r="R31" s="988"/>
      <c r="S31" s="989"/>
      <c r="T31" s="988"/>
      <c r="U31" s="989"/>
      <c r="V31" s="988"/>
      <c r="W31" s="989"/>
      <c r="X31" s="988"/>
      <c r="Y31" s="989"/>
      <c r="Z31" s="988"/>
      <c r="AA31" s="989"/>
      <c r="AB31" s="988"/>
      <c r="AC31" s="989"/>
      <c r="AD31" s="988"/>
      <c r="AE31" s="989"/>
      <c r="AF31" s="988"/>
      <c r="AG31" s="989"/>
      <c r="AH31" s="988"/>
      <c r="AI31" s="989"/>
      <c r="AJ31" s="988"/>
      <c r="AK31" s="989"/>
      <c r="AL31" s="988"/>
      <c r="AM31" s="989"/>
      <c r="AN31" s="988"/>
      <c r="AO31" s="989"/>
      <c r="AP31" s="990"/>
      <c r="AQ31" s="991"/>
      <c r="AR31" s="989"/>
      <c r="AS31" s="988"/>
      <c r="AT31" s="988"/>
      <c r="AU31" s="988"/>
      <c r="AV31" s="981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712" t="s">
        <v>54</v>
      </c>
      <c r="C32" s="1713"/>
      <c r="D32" s="992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981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700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981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700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981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700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981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700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981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700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981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700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981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700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981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700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981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700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981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700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981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700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981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700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981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711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981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711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981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711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981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711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981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711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981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711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981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711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981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711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981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993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981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993"/>
      <c r="B54" s="1573" t="s">
        <v>76</v>
      </c>
      <c r="C54" s="1498"/>
      <c r="D54" s="144">
        <f t="shared" si="7"/>
        <v>0</v>
      </c>
      <c r="E54" s="868"/>
      <c r="F54" s="938"/>
      <c r="G54" s="868"/>
      <c r="H54" s="147"/>
      <c r="I54" s="868"/>
      <c r="J54" s="147"/>
      <c r="K54" s="868"/>
      <c r="L54" s="938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939"/>
      <c r="AR54" s="481"/>
      <c r="AS54" s="147"/>
      <c r="AT54" s="147"/>
      <c r="AU54" s="147"/>
      <c r="AV54" s="981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705" t="s">
        <v>77</v>
      </c>
      <c r="B55" s="1706"/>
      <c r="C55" s="1707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981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981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659" t="s">
        <v>7</v>
      </c>
      <c r="D58" s="1660"/>
      <c r="E58" s="1660"/>
      <c r="F58" s="1660"/>
      <c r="G58" s="1661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700"/>
      <c r="B59" s="1702"/>
      <c r="C59" s="1568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97"/>
      <c r="B60" s="1596"/>
      <c r="C60" s="1704"/>
      <c r="D60" s="1678"/>
      <c r="E60" s="1679"/>
      <c r="F60" s="1596"/>
      <c r="G60" s="1596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994" t="s">
        <v>5</v>
      </c>
      <c r="B66" s="916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931" t="s">
        <v>80</v>
      </c>
      <c r="B68" s="900" t="s">
        <v>81</v>
      </c>
      <c r="C68" s="900" t="s">
        <v>27</v>
      </c>
      <c r="D68" s="900" t="s">
        <v>88</v>
      </c>
      <c r="E68" s="900" t="s">
        <v>29</v>
      </c>
      <c r="F68" s="900" t="s">
        <v>31</v>
      </c>
      <c r="G68" s="900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994" t="s">
        <v>5</v>
      </c>
      <c r="B73" s="995">
        <f t="shared" ref="B73:G73" si="12">SUM(B69:B72)</f>
        <v>0</v>
      </c>
      <c r="C73" s="995">
        <f t="shared" si="12"/>
        <v>0</v>
      </c>
      <c r="D73" s="995">
        <f t="shared" si="12"/>
        <v>0</v>
      </c>
      <c r="E73" s="995">
        <f t="shared" si="12"/>
        <v>0</v>
      </c>
      <c r="F73" s="995">
        <f t="shared" si="12"/>
        <v>0</v>
      </c>
      <c r="G73" s="995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931" t="s">
        <v>80</v>
      </c>
      <c r="B75" s="900" t="s">
        <v>81</v>
      </c>
      <c r="C75" s="900" t="s">
        <v>27</v>
      </c>
      <c r="D75" s="900" t="s">
        <v>88</v>
      </c>
      <c r="E75" s="900" t="s">
        <v>29</v>
      </c>
      <c r="F75" s="900" t="s">
        <v>31</v>
      </c>
      <c r="G75" s="900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994" t="s">
        <v>5</v>
      </c>
      <c r="B80" s="995">
        <f t="shared" ref="B80:G80" si="13">SUM(B76:B79)</f>
        <v>0</v>
      </c>
      <c r="C80" s="995">
        <f t="shared" si="13"/>
        <v>0</v>
      </c>
      <c r="D80" s="995">
        <f t="shared" si="13"/>
        <v>0</v>
      </c>
      <c r="E80" s="995">
        <f t="shared" si="13"/>
        <v>0</v>
      </c>
      <c r="F80" s="995">
        <f t="shared" si="13"/>
        <v>0</v>
      </c>
      <c r="G80" s="995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932" t="s">
        <v>91</v>
      </c>
      <c r="B82" s="897" t="s">
        <v>92</v>
      </c>
      <c r="C82" s="914" t="s">
        <v>93</v>
      </c>
      <c r="D82" s="914" t="s">
        <v>94</v>
      </c>
      <c r="E82" s="914" t="s">
        <v>30</v>
      </c>
      <c r="F82" s="933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996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545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997" t="s">
        <v>5</v>
      </c>
      <c r="B109" s="998">
        <f>SUM(B83:B108)</f>
        <v>0</v>
      </c>
      <c r="C109" s="999">
        <f>SUM(C83:C108)</f>
        <v>0</v>
      </c>
      <c r="D109" s="999">
        <f>SUM(D83:D108)</f>
        <v>0</v>
      </c>
      <c r="E109" s="999">
        <f>SUM(E83:E108)</f>
        <v>0</v>
      </c>
      <c r="F109" s="1000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001" t="s">
        <v>80</v>
      </c>
      <c r="B111" s="897" t="s">
        <v>92</v>
      </c>
      <c r="C111" s="914" t="s">
        <v>93</v>
      </c>
      <c r="D111" s="914" t="s">
        <v>94</v>
      </c>
      <c r="E111" s="914" t="s">
        <v>30</v>
      </c>
      <c r="F111" s="933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002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994" t="s">
        <v>5</v>
      </c>
      <c r="B117" s="998">
        <f>SUM(B112:B116)</f>
        <v>0</v>
      </c>
      <c r="C117" s="999">
        <f>SUM(C112:C116)</f>
        <v>0</v>
      </c>
      <c r="D117" s="1003">
        <f>SUM(D112:D116)</f>
        <v>0</v>
      </c>
      <c r="E117" s="999">
        <f>SUM(E112:E116)</f>
        <v>0</v>
      </c>
      <c r="F117" s="1000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001" t="s">
        <v>80</v>
      </c>
      <c r="B119" s="897" t="s">
        <v>92</v>
      </c>
      <c r="C119" s="914" t="s">
        <v>93</v>
      </c>
      <c r="D119" s="914" t="s">
        <v>94</v>
      </c>
      <c r="E119" s="914" t="s">
        <v>30</v>
      </c>
      <c r="F119" s="933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002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994" t="s">
        <v>5</v>
      </c>
      <c r="B125" s="998">
        <f>SUM(B120:B124)</f>
        <v>0</v>
      </c>
      <c r="C125" s="999">
        <f>SUM(C120:C124)</f>
        <v>0</v>
      </c>
      <c r="D125" s="999">
        <f>SUM(D120:D124)</f>
        <v>0</v>
      </c>
      <c r="E125" s="999">
        <f>SUM(E120:E124)</f>
        <v>0</v>
      </c>
      <c r="F125" s="1000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659" t="s">
        <v>7</v>
      </c>
      <c r="D127" s="1660"/>
      <c r="E127" s="1660"/>
      <c r="F127" s="1660"/>
      <c r="G127" s="1661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37"/>
      <c r="B128" s="1605"/>
      <c r="C128" s="907" t="s">
        <v>27</v>
      </c>
      <c r="D128" s="957" t="s">
        <v>28</v>
      </c>
      <c r="E128" s="899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004" t="s">
        <v>126</v>
      </c>
      <c r="B129" s="1005">
        <f>SUM(C129:G129)</f>
        <v>0</v>
      </c>
      <c r="C129" s="818"/>
      <c r="D129" s="819"/>
      <c r="E129" s="888"/>
      <c r="F129" s="888"/>
      <c r="G129" s="888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488">
        <f>SUM(C130:G130)</f>
        <v>0</v>
      </c>
      <c r="C130" s="793"/>
      <c r="D130" s="892"/>
      <c r="E130" s="926"/>
      <c r="F130" s="926"/>
      <c r="G130" s="926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940" customFormat="1" ht="32.1" customHeight="1" x14ac:dyDescent="0.2">
      <c r="A132" s="1481" t="s">
        <v>129</v>
      </c>
      <c r="B132" s="1476" t="s">
        <v>5</v>
      </c>
      <c r="C132" s="1659" t="s">
        <v>7</v>
      </c>
      <c r="D132" s="1660"/>
      <c r="E132" s="1660"/>
      <c r="F132" s="1660"/>
      <c r="G132" s="1661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941"/>
      <c r="CI132" s="941"/>
      <c r="CJ132" s="941"/>
      <c r="CK132" s="941"/>
      <c r="CL132" s="941"/>
      <c r="CM132" s="941"/>
      <c r="CN132" s="941"/>
      <c r="CO132" s="941"/>
      <c r="CP132" s="941"/>
      <c r="CQ132" s="941"/>
      <c r="CR132" s="941"/>
      <c r="CS132" s="941"/>
      <c r="CT132" s="941"/>
      <c r="CU132" s="942"/>
      <c r="CV132" s="942"/>
      <c r="CW132" s="942"/>
      <c r="CX132" s="942"/>
      <c r="CY132" s="942"/>
      <c r="CZ132" s="942"/>
    </row>
    <row r="133" spans="1:104" ht="37.5" customHeight="1" x14ac:dyDescent="0.2">
      <c r="A133" s="1675"/>
      <c r="B133" s="1676"/>
      <c r="C133" s="907" t="s">
        <v>27</v>
      </c>
      <c r="D133" s="975" t="s">
        <v>28</v>
      </c>
      <c r="E133" s="975" t="s">
        <v>29</v>
      </c>
      <c r="F133" s="1006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007" t="s">
        <v>130</v>
      </c>
      <c r="B134" s="1005">
        <f>SUM(C134:G134)</f>
        <v>0</v>
      </c>
      <c r="C134" s="818"/>
      <c r="D134" s="819"/>
      <c r="E134" s="819"/>
      <c r="F134" s="819"/>
      <c r="G134" s="905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008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489">
        <f>SUM(C135:G135)</f>
        <v>0</v>
      </c>
      <c r="C135" s="793"/>
      <c r="D135" s="892"/>
      <c r="E135" s="892"/>
      <c r="F135" s="892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28" t="s">
        <v>132</v>
      </c>
      <c r="D136" s="235"/>
      <c r="E136" s="1009"/>
      <c r="F136" s="1010"/>
      <c r="G136" s="1011"/>
      <c r="H136" s="1012"/>
      <c r="I136" s="553"/>
      <c r="J136" s="553"/>
      <c r="K136" s="553"/>
      <c r="L136" s="55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650" t="s">
        <v>134</v>
      </c>
      <c r="D137" s="1651"/>
      <c r="E137" s="1663"/>
      <c r="F137" s="1667" t="s">
        <v>135</v>
      </c>
      <c r="G137" s="1671" t="s">
        <v>136</v>
      </c>
      <c r="H137" s="1672" t="s">
        <v>7</v>
      </c>
      <c r="I137" s="1660"/>
      <c r="J137" s="1660"/>
      <c r="K137" s="1660"/>
      <c r="L137" s="1661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597"/>
      <c r="B138" s="1596"/>
      <c r="C138" s="897" t="s">
        <v>137</v>
      </c>
      <c r="D138" s="898" t="s">
        <v>138</v>
      </c>
      <c r="E138" s="899" t="s">
        <v>139</v>
      </c>
      <c r="F138" s="1667"/>
      <c r="G138" s="1671"/>
      <c r="H138" s="899" t="s">
        <v>27</v>
      </c>
      <c r="I138" s="900" t="s">
        <v>28</v>
      </c>
      <c r="J138" s="900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901" t="s">
        <v>53</v>
      </c>
      <c r="B139" s="902">
        <f>SUM(C139:G139)</f>
        <v>0</v>
      </c>
      <c r="C139" s="818"/>
      <c r="D139" s="904"/>
      <c r="E139" s="905"/>
      <c r="F139" s="904"/>
      <c r="G139" s="906"/>
      <c r="H139" s="905"/>
      <c r="I139" s="904"/>
      <c r="J139" s="904"/>
      <c r="K139" s="904"/>
      <c r="L139" s="904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650" t="s">
        <v>143</v>
      </c>
      <c r="D143" s="1663"/>
      <c r="E143" s="1651" t="s">
        <v>144</v>
      </c>
      <c r="F143" s="1663"/>
      <c r="G143" s="1651" t="s">
        <v>145</v>
      </c>
      <c r="H143" s="1663"/>
      <c r="I143" s="1650" t="s">
        <v>146</v>
      </c>
      <c r="J143" s="1663"/>
      <c r="K143" s="1667" t="s">
        <v>31</v>
      </c>
      <c r="L143" s="1667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597"/>
      <c r="B144" s="1596"/>
      <c r="C144" s="907" t="s">
        <v>147</v>
      </c>
      <c r="D144" s="899" t="s">
        <v>148</v>
      </c>
      <c r="E144" s="907" t="s">
        <v>147</v>
      </c>
      <c r="F144" s="566" t="s">
        <v>148</v>
      </c>
      <c r="G144" s="907" t="s">
        <v>147</v>
      </c>
      <c r="H144" s="899" t="s">
        <v>148</v>
      </c>
      <c r="I144" s="907" t="s">
        <v>147</v>
      </c>
      <c r="J144" s="899" t="s">
        <v>148</v>
      </c>
      <c r="K144" s="899" t="s">
        <v>149</v>
      </c>
      <c r="L144" s="899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901" t="s">
        <v>151</v>
      </c>
      <c r="C145" s="818"/>
      <c r="D145" s="905"/>
      <c r="E145" s="818"/>
      <c r="F145" s="905"/>
      <c r="G145" s="818"/>
      <c r="H145" s="905"/>
      <c r="I145" s="818"/>
      <c r="J145" s="905"/>
      <c r="K145" s="905"/>
      <c r="L145" s="905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702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702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596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67" t="s">
        <v>155</v>
      </c>
      <c r="B149" s="901" t="s">
        <v>156</v>
      </c>
      <c r="C149" s="818"/>
      <c r="D149" s="905"/>
      <c r="E149" s="818"/>
      <c r="F149" s="905"/>
      <c r="G149" s="818"/>
      <c r="H149" s="905"/>
      <c r="I149" s="818"/>
      <c r="J149" s="905"/>
      <c r="K149" s="905"/>
      <c r="L149" s="905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69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69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69"/>
      <c r="B152" s="1013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69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901" t="s">
        <v>161</v>
      </c>
      <c r="C154" s="818"/>
      <c r="D154" s="905"/>
      <c r="E154" s="818"/>
      <c r="F154" s="905"/>
      <c r="G154" s="818"/>
      <c r="H154" s="905"/>
      <c r="I154" s="818"/>
      <c r="J154" s="905"/>
      <c r="K154" s="905"/>
      <c r="L154" s="905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702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702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702"/>
      <c r="B157" s="1013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702"/>
      <c r="B158" s="1013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596"/>
      <c r="B159" s="249" t="s">
        <v>159</v>
      </c>
      <c r="C159" s="545"/>
      <c r="D159" s="70"/>
      <c r="E159" s="545"/>
      <c r="F159" s="70"/>
      <c r="G159" s="545"/>
      <c r="H159" s="70"/>
      <c r="I159" s="545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909" t="s">
        <v>163</v>
      </c>
      <c r="B160" s="910" t="s">
        <v>153</v>
      </c>
      <c r="C160" s="911"/>
      <c r="D160" s="912"/>
      <c r="E160" s="911"/>
      <c r="F160" s="912"/>
      <c r="G160" s="911"/>
      <c r="H160" s="912"/>
      <c r="I160" s="911"/>
      <c r="J160" s="912"/>
      <c r="K160" s="912"/>
      <c r="L160" s="91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28" t="s">
        <v>165</v>
      </c>
      <c r="B162" s="256"/>
      <c r="C162" s="8"/>
      <c r="D162" s="257"/>
      <c r="E162" s="943"/>
      <c r="F162" s="257"/>
      <c r="G162" s="943"/>
      <c r="H162" s="943"/>
      <c r="I162" s="257"/>
      <c r="J162" s="944"/>
      <c r="K162" s="944"/>
      <c r="L162" s="944"/>
      <c r="M162" s="944"/>
      <c r="N162" s="944"/>
      <c r="O162" s="945"/>
      <c r="P162" s="945"/>
      <c r="Q162" s="945"/>
      <c r="R162" s="946"/>
      <c r="S162" s="11"/>
      <c r="T162" s="945"/>
      <c r="U162" s="945"/>
      <c r="V162" s="946"/>
      <c r="W162" s="946"/>
      <c r="X162" s="11"/>
      <c r="Y162" s="945"/>
      <c r="Z162" s="946"/>
      <c r="AA162" s="946"/>
      <c r="AB162" s="11"/>
      <c r="AC162" s="945"/>
      <c r="AD162" s="945"/>
      <c r="AE162" s="945"/>
      <c r="AF162" s="945"/>
      <c r="AG162" s="946"/>
      <c r="AH162" s="262"/>
      <c r="AI162" s="11"/>
      <c r="AJ162" s="946"/>
      <c r="AK162" s="946"/>
      <c r="AL162" s="946"/>
      <c r="AM162" s="946"/>
      <c r="AN162" s="946"/>
      <c r="AO162" s="262"/>
      <c r="AP162" s="11"/>
      <c r="AQ162" s="946"/>
      <c r="AR162" s="946"/>
      <c r="AS162" s="946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659" t="s">
        <v>166</v>
      </c>
      <c r="F163" s="1660"/>
      <c r="G163" s="1660"/>
      <c r="H163" s="1660"/>
      <c r="I163" s="1660"/>
      <c r="J163" s="1660"/>
      <c r="K163" s="1660"/>
      <c r="L163" s="1660"/>
      <c r="M163" s="1660"/>
      <c r="N163" s="1660"/>
      <c r="O163" s="1660"/>
      <c r="P163" s="1660"/>
      <c r="Q163" s="1660"/>
      <c r="R163" s="1660"/>
      <c r="S163" s="1660"/>
      <c r="T163" s="1660"/>
      <c r="U163" s="1660"/>
      <c r="V163" s="1660"/>
      <c r="W163" s="1660"/>
      <c r="X163" s="1660"/>
      <c r="Y163" s="1660"/>
      <c r="Z163" s="1660"/>
      <c r="AA163" s="1660"/>
      <c r="AB163" s="1660"/>
      <c r="AC163" s="1660"/>
      <c r="AD163" s="1660"/>
      <c r="AE163" s="1660"/>
      <c r="AF163" s="1660"/>
      <c r="AG163" s="1660"/>
      <c r="AH163" s="1660"/>
      <c r="AI163" s="1660"/>
      <c r="AJ163" s="1660"/>
      <c r="AK163" s="1660"/>
      <c r="AL163" s="1660"/>
      <c r="AM163" s="1660"/>
      <c r="AN163" s="1660"/>
      <c r="AO163" s="1660"/>
      <c r="AP163" s="1666"/>
      <c r="AQ163" s="1664" t="s">
        <v>167</v>
      </c>
      <c r="AR163" s="1664"/>
      <c r="AS163" s="1665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703"/>
      <c r="B164" s="1548"/>
      <c r="C164" s="1466"/>
      <c r="D164" s="1452"/>
      <c r="E164" s="1650" t="s">
        <v>8</v>
      </c>
      <c r="F164" s="1663"/>
      <c r="G164" s="1650" t="s">
        <v>9</v>
      </c>
      <c r="H164" s="1663"/>
      <c r="I164" s="1650" t="s">
        <v>10</v>
      </c>
      <c r="J164" s="1663"/>
      <c r="K164" s="1650" t="s">
        <v>11</v>
      </c>
      <c r="L164" s="1663"/>
      <c r="M164" s="1650" t="s">
        <v>12</v>
      </c>
      <c r="N164" s="1663"/>
      <c r="O164" s="1650" t="s">
        <v>13</v>
      </c>
      <c r="P164" s="1663"/>
      <c r="Q164" s="1650" t="s">
        <v>14</v>
      </c>
      <c r="R164" s="1663"/>
      <c r="S164" s="1650" t="s">
        <v>15</v>
      </c>
      <c r="T164" s="1663"/>
      <c r="U164" s="1650" t="s">
        <v>16</v>
      </c>
      <c r="V164" s="1663"/>
      <c r="W164" s="1650" t="s">
        <v>17</v>
      </c>
      <c r="X164" s="1663"/>
      <c r="Y164" s="1650" t="s">
        <v>18</v>
      </c>
      <c r="Z164" s="1663"/>
      <c r="AA164" s="1650" t="s">
        <v>19</v>
      </c>
      <c r="AB164" s="1663"/>
      <c r="AC164" s="1650" t="s">
        <v>20</v>
      </c>
      <c r="AD164" s="1663"/>
      <c r="AE164" s="1650" t="s">
        <v>21</v>
      </c>
      <c r="AF164" s="1663"/>
      <c r="AG164" s="1650" t="s">
        <v>22</v>
      </c>
      <c r="AH164" s="1663"/>
      <c r="AI164" s="1650" t="s">
        <v>23</v>
      </c>
      <c r="AJ164" s="1663"/>
      <c r="AK164" s="1650" t="s">
        <v>24</v>
      </c>
      <c r="AL164" s="1663"/>
      <c r="AM164" s="1650" t="s">
        <v>25</v>
      </c>
      <c r="AN164" s="1663"/>
      <c r="AO164" s="1659" t="s">
        <v>26</v>
      </c>
      <c r="AP164" s="1666"/>
      <c r="AQ164" s="1471" t="s">
        <v>168</v>
      </c>
      <c r="AR164" s="1659" t="s">
        <v>169</v>
      </c>
      <c r="AS164" s="1660"/>
      <c r="AT164" s="913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897" t="s">
        <v>32</v>
      </c>
      <c r="C165" s="914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900" t="s">
        <v>170</v>
      </c>
      <c r="AS165" s="899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915" t="s">
        <v>52</v>
      </c>
      <c r="B166" s="916">
        <f t="shared" ref="B166:B175" si="14">SUM(C166+D166)</f>
        <v>355</v>
      </c>
      <c r="C166" s="917">
        <f t="shared" ref="C166:C192" si="15">SUM(E166+G166+I166+K166+M166+O166+Q166+S166+U166+W166+Y166+AA166+AC166+AE166+AG166+AI166+AK166+AM166+AO166)</f>
        <v>161</v>
      </c>
      <c r="D166" s="918">
        <f t="shared" ref="D166:D192" si="16">SUM(F166+H166+J166+L166+N166+P166+R166+T166+V166+X166+Z166+AB166+AD166+AF166+AH166+AJ166+AL166+AN166+AP166)</f>
        <v>194</v>
      </c>
      <c r="E166" s="911">
        <v>0</v>
      </c>
      <c r="F166" s="912">
        <v>0</v>
      </c>
      <c r="G166" s="911">
        <v>0</v>
      </c>
      <c r="H166" s="919">
        <v>1</v>
      </c>
      <c r="I166" s="911">
        <v>1</v>
      </c>
      <c r="J166" s="919">
        <v>0</v>
      </c>
      <c r="K166" s="911">
        <v>1</v>
      </c>
      <c r="L166" s="919">
        <v>1</v>
      </c>
      <c r="M166" s="911">
        <v>0</v>
      </c>
      <c r="N166" s="919">
        <v>0</v>
      </c>
      <c r="O166" s="911">
        <v>3</v>
      </c>
      <c r="P166" s="919">
        <v>1</v>
      </c>
      <c r="Q166" s="911">
        <v>3</v>
      </c>
      <c r="R166" s="919">
        <v>9</v>
      </c>
      <c r="S166" s="911">
        <v>8</v>
      </c>
      <c r="T166" s="919">
        <v>6</v>
      </c>
      <c r="U166" s="911">
        <v>6</v>
      </c>
      <c r="V166" s="919">
        <v>5</v>
      </c>
      <c r="W166" s="911">
        <v>11</v>
      </c>
      <c r="X166" s="919">
        <v>9</v>
      </c>
      <c r="Y166" s="911">
        <v>9</v>
      </c>
      <c r="Z166" s="919">
        <v>4</v>
      </c>
      <c r="AA166" s="911">
        <v>3</v>
      </c>
      <c r="AB166" s="919">
        <v>17</v>
      </c>
      <c r="AC166" s="911">
        <v>15</v>
      </c>
      <c r="AD166" s="919">
        <v>9</v>
      </c>
      <c r="AE166" s="911">
        <v>28</v>
      </c>
      <c r="AF166" s="919">
        <v>22</v>
      </c>
      <c r="AG166" s="911">
        <v>17</v>
      </c>
      <c r="AH166" s="919">
        <v>22</v>
      </c>
      <c r="AI166" s="911">
        <v>13</v>
      </c>
      <c r="AJ166" s="919">
        <v>30</v>
      </c>
      <c r="AK166" s="911">
        <v>21</v>
      </c>
      <c r="AL166" s="919">
        <v>15</v>
      </c>
      <c r="AM166" s="911">
        <v>13</v>
      </c>
      <c r="AN166" s="919">
        <v>15</v>
      </c>
      <c r="AO166" s="920">
        <v>9</v>
      </c>
      <c r="AP166" s="921">
        <v>28</v>
      </c>
      <c r="AQ166" s="922">
        <v>161</v>
      </c>
      <c r="AR166" s="923">
        <v>67</v>
      </c>
      <c r="AS166" s="912">
        <v>127</v>
      </c>
      <c r="AT166" s="981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947">
        <f t="shared" si="14"/>
        <v>0</v>
      </c>
      <c r="C167" s="925">
        <f t="shared" si="15"/>
        <v>0</v>
      </c>
      <c r="D167" s="274">
        <f t="shared" si="16"/>
        <v>0</v>
      </c>
      <c r="E167" s="891"/>
      <c r="F167" s="110"/>
      <c r="G167" s="891"/>
      <c r="H167" s="926"/>
      <c r="I167" s="891"/>
      <c r="J167" s="926"/>
      <c r="K167" s="891"/>
      <c r="L167" s="926"/>
      <c r="M167" s="891"/>
      <c r="N167" s="926"/>
      <c r="O167" s="891"/>
      <c r="P167" s="926"/>
      <c r="Q167" s="891"/>
      <c r="R167" s="926"/>
      <c r="S167" s="891"/>
      <c r="T167" s="926"/>
      <c r="U167" s="891"/>
      <c r="V167" s="926"/>
      <c r="W167" s="891"/>
      <c r="X167" s="926"/>
      <c r="Y167" s="891"/>
      <c r="Z167" s="926"/>
      <c r="AA167" s="891"/>
      <c r="AB167" s="926"/>
      <c r="AC167" s="891"/>
      <c r="AD167" s="926"/>
      <c r="AE167" s="891"/>
      <c r="AF167" s="926"/>
      <c r="AG167" s="891"/>
      <c r="AH167" s="926"/>
      <c r="AI167" s="891"/>
      <c r="AJ167" s="926"/>
      <c r="AK167" s="891"/>
      <c r="AL167" s="926"/>
      <c r="AM167" s="891"/>
      <c r="AN167" s="926"/>
      <c r="AO167" s="479"/>
      <c r="AP167" s="927"/>
      <c r="AQ167" s="275"/>
      <c r="AR167" s="485"/>
      <c r="AS167" s="110"/>
      <c r="AT167" s="981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4</v>
      </c>
      <c r="C168" s="278">
        <f t="shared" si="15"/>
        <v>2</v>
      </c>
      <c r="D168" s="279">
        <f t="shared" si="16"/>
        <v>2</v>
      </c>
      <c r="E168" s="36">
        <v>0</v>
      </c>
      <c r="F168" s="37">
        <v>0</v>
      </c>
      <c r="G168" s="36">
        <v>0</v>
      </c>
      <c r="H168" s="38">
        <v>1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1</v>
      </c>
      <c r="AI168" s="36">
        <v>0</v>
      </c>
      <c r="AJ168" s="38">
        <v>0</v>
      </c>
      <c r="AK168" s="36">
        <v>1</v>
      </c>
      <c r="AL168" s="38">
        <v>0</v>
      </c>
      <c r="AM168" s="36">
        <v>1</v>
      </c>
      <c r="AN168" s="38">
        <v>0</v>
      </c>
      <c r="AO168" s="39">
        <v>0</v>
      </c>
      <c r="AP168" s="40">
        <v>0</v>
      </c>
      <c r="AQ168" s="280">
        <v>1</v>
      </c>
      <c r="AR168" s="177">
        <v>1</v>
      </c>
      <c r="AS168" s="37">
        <v>2</v>
      </c>
      <c r="AT168" s="981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1</v>
      </c>
      <c r="C169" s="283">
        <f t="shared" si="15"/>
        <v>1</v>
      </c>
      <c r="D169" s="284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1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5">
        <v>1</v>
      </c>
      <c r="AR169" s="98">
        <v>0</v>
      </c>
      <c r="AS169" s="56">
        <v>0</v>
      </c>
      <c r="AT169" s="981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30</v>
      </c>
      <c r="C170" s="283">
        <f t="shared" si="15"/>
        <v>10</v>
      </c>
      <c r="D170" s="284">
        <f t="shared" si="16"/>
        <v>20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1</v>
      </c>
      <c r="Y170" s="50">
        <v>0</v>
      </c>
      <c r="Z170" s="51">
        <v>0</v>
      </c>
      <c r="AA170" s="50">
        <v>0</v>
      </c>
      <c r="AB170" s="56">
        <v>2</v>
      </c>
      <c r="AC170" s="50">
        <v>0</v>
      </c>
      <c r="AD170" s="56">
        <v>0</v>
      </c>
      <c r="AE170" s="50">
        <v>4</v>
      </c>
      <c r="AF170" s="51">
        <v>4</v>
      </c>
      <c r="AG170" s="50">
        <v>2</v>
      </c>
      <c r="AH170" s="51">
        <v>1</v>
      </c>
      <c r="AI170" s="50">
        <v>0</v>
      </c>
      <c r="AJ170" s="51">
        <v>4</v>
      </c>
      <c r="AK170" s="50">
        <v>2</v>
      </c>
      <c r="AL170" s="51">
        <v>0</v>
      </c>
      <c r="AM170" s="50">
        <v>2</v>
      </c>
      <c r="AN170" s="51">
        <v>1</v>
      </c>
      <c r="AO170" s="52">
        <v>0</v>
      </c>
      <c r="AP170" s="53">
        <v>7</v>
      </c>
      <c r="AQ170" s="285">
        <v>15</v>
      </c>
      <c r="AR170" s="98">
        <v>0</v>
      </c>
      <c r="AS170" s="56">
        <v>15</v>
      </c>
      <c r="AT170" s="981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1</v>
      </c>
      <c r="C171" s="283">
        <f t="shared" si="15"/>
        <v>1</v>
      </c>
      <c r="D171" s="284">
        <f t="shared" si="16"/>
        <v>0</v>
      </c>
      <c r="E171" s="50">
        <v>0</v>
      </c>
      <c r="F171" s="56">
        <v>0</v>
      </c>
      <c r="G171" s="50">
        <v>0</v>
      </c>
      <c r="H171" s="56">
        <v>0</v>
      </c>
      <c r="I171" s="50">
        <v>0</v>
      </c>
      <c r="J171" s="56">
        <v>0</v>
      </c>
      <c r="K171" s="50">
        <v>0</v>
      </c>
      <c r="L171" s="51">
        <v>0</v>
      </c>
      <c r="M171" s="50">
        <v>0</v>
      </c>
      <c r="N171" s="51">
        <v>0</v>
      </c>
      <c r="O171" s="50">
        <v>0</v>
      </c>
      <c r="P171" s="51">
        <v>0</v>
      </c>
      <c r="Q171" s="50">
        <v>0</v>
      </c>
      <c r="R171" s="51">
        <v>0</v>
      </c>
      <c r="S171" s="50">
        <v>0</v>
      </c>
      <c r="T171" s="51">
        <v>0</v>
      </c>
      <c r="U171" s="50">
        <v>0</v>
      </c>
      <c r="V171" s="51">
        <v>0</v>
      </c>
      <c r="W171" s="50">
        <v>0</v>
      </c>
      <c r="X171" s="51">
        <v>0</v>
      </c>
      <c r="Y171" s="50">
        <v>0</v>
      </c>
      <c r="Z171" s="51">
        <v>0</v>
      </c>
      <c r="AA171" s="50">
        <v>0</v>
      </c>
      <c r="AB171" s="56">
        <v>0</v>
      </c>
      <c r="AC171" s="50">
        <v>0</v>
      </c>
      <c r="AD171" s="56">
        <v>0</v>
      </c>
      <c r="AE171" s="50">
        <v>0</v>
      </c>
      <c r="AF171" s="51">
        <v>0</v>
      </c>
      <c r="AG171" s="50">
        <v>0</v>
      </c>
      <c r="AH171" s="51">
        <v>0</v>
      </c>
      <c r="AI171" s="50">
        <v>0</v>
      </c>
      <c r="AJ171" s="51">
        <v>0</v>
      </c>
      <c r="AK171" s="50">
        <v>1</v>
      </c>
      <c r="AL171" s="51">
        <v>0</v>
      </c>
      <c r="AM171" s="50">
        <v>0</v>
      </c>
      <c r="AN171" s="51">
        <v>0</v>
      </c>
      <c r="AO171" s="52">
        <v>0</v>
      </c>
      <c r="AP171" s="53">
        <v>0</v>
      </c>
      <c r="AQ171" s="285">
        <v>1</v>
      </c>
      <c r="AR171" s="98">
        <v>0</v>
      </c>
      <c r="AS171" s="56">
        <v>0</v>
      </c>
      <c r="AT171" s="981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0</v>
      </c>
      <c r="C172" s="283">
        <f t="shared" si="15"/>
        <v>0</v>
      </c>
      <c r="D172" s="284">
        <f t="shared" si="16"/>
        <v>0</v>
      </c>
      <c r="E172" s="50"/>
      <c r="F172" s="56"/>
      <c r="G172" s="50"/>
      <c r="H172" s="56"/>
      <c r="I172" s="50"/>
      <c r="J172" s="56"/>
      <c r="K172" s="50"/>
      <c r="L172" s="51"/>
      <c r="M172" s="50"/>
      <c r="N172" s="51"/>
      <c r="O172" s="50"/>
      <c r="P172" s="51"/>
      <c r="Q172" s="50"/>
      <c r="R172" s="51"/>
      <c r="S172" s="50"/>
      <c r="T172" s="51"/>
      <c r="U172" s="50"/>
      <c r="V172" s="51"/>
      <c r="W172" s="50"/>
      <c r="X172" s="51"/>
      <c r="Y172" s="50"/>
      <c r="Z172" s="51"/>
      <c r="AA172" s="50"/>
      <c r="AB172" s="56"/>
      <c r="AC172" s="50"/>
      <c r="AD172" s="56"/>
      <c r="AE172" s="50"/>
      <c r="AF172" s="51"/>
      <c r="AG172" s="50"/>
      <c r="AH172" s="51"/>
      <c r="AI172" s="50"/>
      <c r="AJ172" s="51"/>
      <c r="AK172" s="50"/>
      <c r="AL172" s="51"/>
      <c r="AM172" s="50"/>
      <c r="AN172" s="51"/>
      <c r="AO172" s="52"/>
      <c r="AP172" s="53"/>
      <c r="AQ172" s="285"/>
      <c r="AR172" s="98"/>
      <c r="AS172" s="56"/>
      <c r="AT172" s="981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5"/>
      <c r="AR173" s="98"/>
      <c r="AS173" s="56"/>
      <c r="AT173" s="981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981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981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981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981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40</v>
      </c>
      <c r="C178" s="283">
        <f t="shared" si="15"/>
        <v>19</v>
      </c>
      <c r="D178" s="284">
        <f t="shared" si="16"/>
        <v>21</v>
      </c>
      <c r="E178" s="50">
        <v>0</v>
      </c>
      <c r="F178" s="56">
        <v>0</v>
      </c>
      <c r="G178" s="50">
        <v>0</v>
      </c>
      <c r="H178" s="56">
        <v>0</v>
      </c>
      <c r="I178" s="50">
        <v>1</v>
      </c>
      <c r="J178" s="56">
        <v>0</v>
      </c>
      <c r="K178" s="50">
        <v>1</v>
      </c>
      <c r="L178" s="51">
        <v>0</v>
      </c>
      <c r="M178" s="50">
        <v>0</v>
      </c>
      <c r="N178" s="51">
        <v>0</v>
      </c>
      <c r="O178" s="50">
        <v>0</v>
      </c>
      <c r="P178" s="51">
        <v>1</v>
      </c>
      <c r="Q178" s="50">
        <v>1</v>
      </c>
      <c r="R178" s="51">
        <v>0</v>
      </c>
      <c r="S178" s="50">
        <v>0</v>
      </c>
      <c r="T178" s="51">
        <v>0</v>
      </c>
      <c r="U178" s="50">
        <v>2</v>
      </c>
      <c r="V178" s="51">
        <v>0</v>
      </c>
      <c r="W178" s="50">
        <v>0</v>
      </c>
      <c r="X178" s="51">
        <v>1</v>
      </c>
      <c r="Y178" s="50">
        <v>3</v>
      </c>
      <c r="Z178" s="51">
        <v>0</v>
      </c>
      <c r="AA178" s="50">
        <v>0</v>
      </c>
      <c r="AB178" s="56">
        <v>0</v>
      </c>
      <c r="AC178" s="50">
        <v>1</v>
      </c>
      <c r="AD178" s="56">
        <v>2</v>
      </c>
      <c r="AE178" s="50">
        <v>1</v>
      </c>
      <c r="AF178" s="51">
        <v>2</v>
      </c>
      <c r="AG178" s="50">
        <v>0</v>
      </c>
      <c r="AH178" s="51">
        <v>4</v>
      </c>
      <c r="AI178" s="50">
        <v>0</v>
      </c>
      <c r="AJ178" s="51">
        <v>4</v>
      </c>
      <c r="AK178" s="50">
        <v>6</v>
      </c>
      <c r="AL178" s="51">
        <v>1</v>
      </c>
      <c r="AM178" s="50">
        <v>1</v>
      </c>
      <c r="AN178" s="51">
        <v>5</v>
      </c>
      <c r="AO178" s="52">
        <v>2</v>
      </c>
      <c r="AP178" s="53">
        <v>1</v>
      </c>
      <c r="AQ178" s="285">
        <v>29</v>
      </c>
      <c r="AR178" s="98">
        <v>0</v>
      </c>
      <c r="AS178" s="56">
        <v>11</v>
      </c>
      <c r="AT178" s="981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2</v>
      </c>
      <c r="C179" s="283">
        <f t="shared" si="15"/>
        <v>1</v>
      </c>
      <c r="D179" s="284">
        <f t="shared" si="16"/>
        <v>1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1</v>
      </c>
      <c r="AH179" s="51">
        <v>0</v>
      </c>
      <c r="AI179" s="50">
        <v>0</v>
      </c>
      <c r="AJ179" s="51">
        <v>1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5">
        <v>2</v>
      </c>
      <c r="AR179" s="98">
        <v>0</v>
      </c>
      <c r="AS179" s="56">
        <v>0</v>
      </c>
      <c r="AT179" s="981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1</v>
      </c>
      <c r="C180" s="283">
        <f t="shared" si="15"/>
        <v>1</v>
      </c>
      <c r="D180" s="284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1</v>
      </c>
      <c r="AJ180" s="51">
        <v>0</v>
      </c>
      <c r="AK180" s="50">
        <v>0</v>
      </c>
      <c r="AL180" s="51">
        <v>0</v>
      </c>
      <c r="AM180" s="50">
        <v>0</v>
      </c>
      <c r="AN180" s="51">
        <v>0</v>
      </c>
      <c r="AO180" s="52">
        <v>0</v>
      </c>
      <c r="AP180" s="53">
        <v>0</v>
      </c>
      <c r="AQ180" s="285">
        <v>1</v>
      </c>
      <c r="AR180" s="98">
        <v>0</v>
      </c>
      <c r="AS180" s="56">
        <v>0</v>
      </c>
      <c r="AT180" s="981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4</v>
      </c>
      <c r="C181" s="283">
        <f t="shared" si="15"/>
        <v>0</v>
      </c>
      <c r="D181" s="284">
        <f t="shared" si="16"/>
        <v>4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0</v>
      </c>
      <c r="AI181" s="50">
        <v>0</v>
      </c>
      <c r="AJ181" s="51">
        <v>0</v>
      </c>
      <c r="AK181" s="50">
        <v>0</v>
      </c>
      <c r="AL181" s="51">
        <v>2</v>
      </c>
      <c r="AM181" s="50">
        <v>0</v>
      </c>
      <c r="AN181" s="51">
        <v>1</v>
      </c>
      <c r="AO181" s="52">
        <v>0</v>
      </c>
      <c r="AP181" s="53">
        <v>1</v>
      </c>
      <c r="AQ181" s="285">
        <v>3</v>
      </c>
      <c r="AR181" s="98">
        <v>0</v>
      </c>
      <c r="AS181" s="56">
        <v>1</v>
      </c>
      <c r="AT181" s="981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215</v>
      </c>
      <c r="C182" s="283">
        <f t="shared" si="15"/>
        <v>99</v>
      </c>
      <c r="D182" s="284">
        <f t="shared" si="16"/>
        <v>116</v>
      </c>
      <c r="E182" s="50">
        <v>0</v>
      </c>
      <c r="F182" s="56">
        <v>0</v>
      </c>
      <c r="G182" s="50">
        <v>0</v>
      </c>
      <c r="H182" s="56">
        <v>0</v>
      </c>
      <c r="I182" s="50">
        <v>0</v>
      </c>
      <c r="J182" s="56">
        <v>0</v>
      </c>
      <c r="K182" s="50">
        <v>0</v>
      </c>
      <c r="L182" s="51">
        <v>1</v>
      </c>
      <c r="M182" s="50">
        <v>0</v>
      </c>
      <c r="N182" s="51">
        <v>0</v>
      </c>
      <c r="O182" s="50">
        <v>2</v>
      </c>
      <c r="P182" s="51">
        <v>0</v>
      </c>
      <c r="Q182" s="50">
        <v>1</v>
      </c>
      <c r="R182" s="51">
        <v>8</v>
      </c>
      <c r="S182" s="50">
        <v>7</v>
      </c>
      <c r="T182" s="51">
        <v>6</v>
      </c>
      <c r="U182" s="50">
        <v>4</v>
      </c>
      <c r="V182" s="51">
        <v>5</v>
      </c>
      <c r="W182" s="50">
        <v>8</v>
      </c>
      <c r="X182" s="51">
        <v>6</v>
      </c>
      <c r="Y182" s="50">
        <v>6</v>
      </c>
      <c r="Z182" s="51">
        <v>2</v>
      </c>
      <c r="AA182" s="50">
        <v>3</v>
      </c>
      <c r="AB182" s="56">
        <v>13</v>
      </c>
      <c r="AC182" s="50">
        <v>11</v>
      </c>
      <c r="AD182" s="56">
        <v>4</v>
      </c>
      <c r="AE182" s="50">
        <v>15</v>
      </c>
      <c r="AF182" s="51">
        <v>15</v>
      </c>
      <c r="AG182" s="50">
        <v>9</v>
      </c>
      <c r="AH182" s="51">
        <v>15</v>
      </c>
      <c r="AI182" s="50">
        <v>9</v>
      </c>
      <c r="AJ182" s="51">
        <v>20</v>
      </c>
      <c r="AK182" s="50">
        <v>10</v>
      </c>
      <c r="AL182" s="51">
        <v>3</v>
      </c>
      <c r="AM182" s="50">
        <v>7</v>
      </c>
      <c r="AN182" s="51">
        <v>4</v>
      </c>
      <c r="AO182" s="52">
        <v>7</v>
      </c>
      <c r="AP182" s="53">
        <v>14</v>
      </c>
      <c r="AQ182" s="285">
        <v>63</v>
      </c>
      <c r="AR182" s="98">
        <v>66</v>
      </c>
      <c r="AS182" s="56">
        <v>86</v>
      </c>
      <c r="AT182" s="981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6</v>
      </c>
      <c r="C183" s="283">
        <f t="shared" si="15"/>
        <v>6</v>
      </c>
      <c r="D183" s="284">
        <f t="shared" si="16"/>
        <v>0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1</v>
      </c>
      <c r="T183" s="51">
        <v>0</v>
      </c>
      <c r="U183" s="50">
        <v>0</v>
      </c>
      <c r="V183" s="51">
        <v>0</v>
      </c>
      <c r="W183" s="50">
        <v>1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1</v>
      </c>
      <c r="AD183" s="56">
        <v>0</v>
      </c>
      <c r="AE183" s="50">
        <v>2</v>
      </c>
      <c r="AF183" s="51">
        <v>0</v>
      </c>
      <c r="AG183" s="50">
        <v>1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5">
        <v>5</v>
      </c>
      <c r="AR183" s="98">
        <v>0</v>
      </c>
      <c r="AS183" s="56">
        <v>1</v>
      </c>
      <c r="AT183" s="981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0</v>
      </c>
      <c r="C184" s="283">
        <f t="shared" si="15"/>
        <v>0</v>
      </c>
      <c r="D184" s="284">
        <f t="shared" si="16"/>
        <v>0</v>
      </c>
      <c r="E184" s="50"/>
      <c r="F184" s="56"/>
      <c r="G184" s="50"/>
      <c r="H184" s="56"/>
      <c r="I184" s="50"/>
      <c r="J184" s="56"/>
      <c r="K184" s="50"/>
      <c r="L184" s="51"/>
      <c r="M184" s="50"/>
      <c r="N184" s="51"/>
      <c r="O184" s="50"/>
      <c r="P184" s="51"/>
      <c r="Q184" s="50"/>
      <c r="R184" s="51"/>
      <c r="S184" s="50"/>
      <c r="T184" s="51"/>
      <c r="U184" s="50"/>
      <c r="V184" s="51"/>
      <c r="W184" s="50"/>
      <c r="X184" s="51"/>
      <c r="Y184" s="50"/>
      <c r="Z184" s="51"/>
      <c r="AA184" s="50"/>
      <c r="AB184" s="56"/>
      <c r="AC184" s="50"/>
      <c r="AD184" s="56"/>
      <c r="AE184" s="50"/>
      <c r="AF184" s="51"/>
      <c r="AG184" s="50"/>
      <c r="AH184" s="51"/>
      <c r="AI184" s="50"/>
      <c r="AJ184" s="51"/>
      <c r="AK184" s="50"/>
      <c r="AL184" s="51"/>
      <c r="AM184" s="50"/>
      <c r="AN184" s="51"/>
      <c r="AO184" s="52"/>
      <c r="AP184" s="53"/>
      <c r="AQ184" s="285"/>
      <c r="AR184" s="98"/>
      <c r="AS184" s="56"/>
      <c r="AT184" s="981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1</v>
      </c>
      <c r="C185" s="283">
        <f t="shared" si="15"/>
        <v>0</v>
      </c>
      <c r="D185" s="284">
        <f t="shared" si="16"/>
        <v>1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0</v>
      </c>
      <c r="AH185" s="51">
        <v>0</v>
      </c>
      <c r="AI185" s="50">
        <v>0</v>
      </c>
      <c r="AJ185" s="51">
        <v>0</v>
      </c>
      <c r="AK185" s="50">
        <v>0</v>
      </c>
      <c r="AL185" s="51">
        <v>0</v>
      </c>
      <c r="AM185" s="50">
        <v>0</v>
      </c>
      <c r="AN185" s="51">
        <v>1</v>
      </c>
      <c r="AO185" s="52">
        <v>0</v>
      </c>
      <c r="AP185" s="53">
        <v>0</v>
      </c>
      <c r="AQ185" s="285">
        <v>1</v>
      </c>
      <c r="AR185" s="98">
        <v>0</v>
      </c>
      <c r="AS185" s="56">
        <v>0</v>
      </c>
      <c r="AT185" s="981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981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981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5</v>
      </c>
      <c r="C188" s="287">
        <f t="shared" si="15"/>
        <v>1</v>
      </c>
      <c r="D188" s="287">
        <f t="shared" si="16"/>
        <v>4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0</v>
      </c>
      <c r="AA188" s="50">
        <v>0</v>
      </c>
      <c r="AB188" s="56">
        <v>1</v>
      </c>
      <c r="AC188" s="50">
        <v>0</v>
      </c>
      <c r="AD188" s="56">
        <v>1</v>
      </c>
      <c r="AE188" s="50">
        <v>0</v>
      </c>
      <c r="AF188" s="51">
        <v>0</v>
      </c>
      <c r="AG188" s="50">
        <v>0</v>
      </c>
      <c r="AH188" s="51">
        <v>0</v>
      </c>
      <c r="AI188" s="50">
        <v>0</v>
      </c>
      <c r="AJ188" s="51">
        <v>0</v>
      </c>
      <c r="AK188" s="50">
        <v>0</v>
      </c>
      <c r="AL188" s="51">
        <v>2</v>
      </c>
      <c r="AM188" s="50">
        <v>1</v>
      </c>
      <c r="AN188" s="51">
        <v>0</v>
      </c>
      <c r="AO188" s="52">
        <v>0</v>
      </c>
      <c r="AP188" s="53">
        <v>0</v>
      </c>
      <c r="AQ188" s="285">
        <v>1</v>
      </c>
      <c r="AR188" s="98">
        <v>0</v>
      </c>
      <c r="AS188" s="56">
        <v>4</v>
      </c>
      <c r="AT188" s="981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5</v>
      </c>
      <c r="C189" s="287">
        <f t="shared" si="15"/>
        <v>2</v>
      </c>
      <c r="D189" s="287">
        <f t="shared" si="16"/>
        <v>3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1</v>
      </c>
      <c r="AC189" s="50">
        <v>1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1</v>
      </c>
      <c r="AJ189" s="51">
        <v>1</v>
      </c>
      <c r="AK189" s="50">
        <v>0</v>
      </c>
      <c r="AL189" s="51">
        <v>1</v>
      </c>
      <c r="AM189" s="50">
        <v>0</v>
      </c>
      <c r="AN189" s="51">
        <v>0</v>
      </c>
      <c r="AO189" s="52">
        <v>0</v>
      </c>
      <c r="AP189" s="53">
        <v>0</v>
      </c>
      <c r="AQ189" s="285">
        <v>5</v>
      </c>
      <c r="AR189" s="98">
        <v>0</v>
      </c>
      <c r="AS189" s="56">
        <v>0</v>
      </c>
      <c r="AT189" s="981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0</v>
      </c>
      <c r="C190" s="287">
        <f t="shared" si="15"/>
        <v>0</v>
      </c>
      <c r="D190" s="290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5"/>
      <c r="AR190" s="98"/>
      <c r="AS190" s="56"/>
      <c r="AT190" s="981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981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40</v>
      </c>
      <c r="C192" s="291">
        <f t="shared" si="15"/>
        <v>18</v>
      </c>
      <c r="D192" s="292">
        <f t="shared" si="16"/>
        <v>22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1</v>
      </c>
      <c r="P192" s="51">
        <v>0</v>
      </c>
      <c r="Q192" s="50">
        <v>1</v>
      </c>
      <c r="R192" s="51">
        <v>1</v>
      </c>
      <c r="S192" s="50">
        <v>0</v>
      </c>
      <c r="T192" s="51">
        <v>0</v>
      </c>
      <c r="U192" s="50">
        <v>0</v>
      </c>
      <c r="V192" s="51">
        <v>0</v>
      </c>
      <c r="W192" s="50">
        <v>2</v>
      </c>
      <c r="X192" s="51">
        <v>1</v>
      </c>
      <c r="Y192" s="50">
        <v>0</v>
      </c>
      <c r="Z192" s="51">
        <v>2</v>
      </c>
      <c r="AA192" s="50">
        <v>0</v>
      </c>
      <c r="AB192" s="56">
        <v>0</v>
      </c>
      <c r="AC192" s="50">
        <v>1</v>
      </c>
      <c r="AD192" s="56">
        <v>2</v>
      </c>
      <c r="AE192" s="50">
        <v>6</v>
      </c>
      <c r="AF192" s="51">
        <v>1</v>
      </c>
      <c r="AG192" s="50">
        <v>3</v>
      </c>
      <c r="AH192" s="51">
        <v>1</v>
      </c>
      <c r="AI192" s="50">
        <v>2</v>
      </c>
      <c r="AJ192" s="51">
        <v>0</v>
      </c>
      <c r="AK192" s="50">
        <v>1</v>
      </c>
      <c r="AL192" s="51">
        <v>6</v>
      </c>
      <c r="AM192" s="50">
        <v>1</v>
      </c>
      <c r="AN192" s="51">
        <v>3</v>
      </c>
      <c r="AO192" s="52">
        <v>0</v>
      </c>
      <c r="AP192" s="53">
        <v>5</v>
      </c>
      <c r="AQ192" s="285">
        <v>33</v>
      </c>
      <c r="AR192" s="98">
        <v>0</v>
      </c>
      <c r="AS192" s="56">
        <v>7</v>
      </c>
      <c r="AT192" s="981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948" t="s">
        <v>43</v>
      </c>
      <c r="B193" s="916">
        <f t="shared" ref="B193:AS193" si="21">SUM(B194:B198)</f>
        <v>221</v>
      </c>
      <c r="C193" s="917">
        <f t="shared" si="21"/>
        <v>106</v>
      </c>
      <c r="D193" s="918">
        <f t="shared" si="21"/>
        <v>115</v>
      </c>
      <c r="E193" s="949">
        <f>SUM(E194:E198)</f>
        <v>1</v>
      </c>
      <c r="F193" s="950">
        <f t="shared" si="21"/>
        <v>0</v>
      </c>
      <c r="G193" s="951">
        <f t="shared" si="21"/>
        <v>0</v>
      </c>
      <c r="H193" s="952">
        <f t="shared" si="21"/>
        <v>0</v>
      </c>
      <c r="I193" s="953">
        <f t="shared" si="21"/>
        <v>0</v>
      </c>
      <c r="J193" s="952">
        <f t="shared" si="21"/>
        <v>0</v>
      </c>
      <c r="K193" s="953">
        <f t="shared" si="21"/>
        <v>0</v>
      </c>
      <c r="L193" s="952">
        <f t="shared" si="21"/>
        <v>0</v>
      </c>
      <c r="M193" s="953">
        <f t="shared" si="21"/>
        <v>1</v>
      </c>
      <c r="N193" s="952">
        <f t="shared" si="21"/>
        <v>0</v>
      </c>
      <c r="O193" s="953">
        <f t="shared" si="21"/>
        <v>2</v>
      </c>
      <c r="P193" s="952">
        <f t="shared" si="21"/>
        <v>0</v>
      </c>
      <c r="Q193" s="953">
        <f t="shared" si="21"/>
        <v>2</v>
      </c>
      <c r="R193" s="952">
        <f t="shared" si="21"/>
        <v>6</v>
      </c>
      <c r="S193" s="953">
        <f t="shared" si="21"/>
        <v>3</v>
      </c>
      <c r="T193" s="952">
        <f t="shared" si="21"/>
        <v>2</v>
      </c>
      <c r="U193" s="953">
        <f t="shared" si="21"/>
        <v>3</v>
      </c>
      <c r="V193" s="952">
        <f t="shared" si="21"/>
        <v>2</v>
      </c>
      <c r="W193" s="953">
        <f t="shared" si="21"/>
        <v>8</v>
      </c>
      <c r="X193" s="952">
        <f t="shared" si="21"/>
        <v>6</v>
      </c>
      <c r="Y193" s="953">
        <f t="shared" si="21"/>
        <v>4</v>
      </c>
      <c r="Z193" s="952">
        <f t="shared" si="21"/>
        <v>2</v>
      </c>
      <c r="AA193" s="953">
        <f t="shared" si="21"/>
        <v>6</v>
      </c>
      <c r="AB193" s="952">
        <f t="shared" si="21"/>
        <v>10</v>
      </c>
      <c r="AC193" s="953">
        <f t="shared" si="21"/>
        <v>12</v>
      </c>
      <c r="AD193" s="952">
        <f t="shared" si="21"/>
        <v>5</v>
      </c>
      <c r="AE193" s="953">
        <f t="shared" si="21"/>
        <v>21</v>
      </c>
      <c r="AF193" s="952">
        <f t="shared" si="21"/>
        <v>13</v>
      </c>
      <c r="AG193" s="953">
        <f t="shared" si="21"/>
        <v>10</v>
      </c>
      <c r="AH193" s="952">
        <f t="shared" si="21"/>
        <v>7</v>
      </c>
      <c r="AI193" s="953">
        <f t="shared" si="21"/>
        <v>7</v>
      </c>
      <c r="AJ193" s="952">
        <f t="shared" si="21"/>
        <v>17</v>
      </c>
      <c r="AK193" s="953">
        <f t="shared" si="21"/>
        <v>13</v>
      </c>
      <c r="AL193" s="952">
        <f t="shared" si="21"/>
        <v>14</v>
      </c>
      <c r="AM193" s="953">
        <f t="shared" si="21"/>
        <v>4</v>
      </c>
      <c r="AN193" s="952">
        <f t="shared" si="21"/>
        <v>5</v>
      </c>
      <c r="AO193" s="949">
        <f t="shared" si="21"/>
        <v>9</v>
      </c>
      <c r="AP193" s="954">
        <f t="shared" si="21"/>
        <v>26</v>
      </c>
      <c r="AQ193" s="951">
        <f t="shared" si="21"/>
        <v>136</v>
      </c>
      <c r="AR193" s="955">
        <f t="shared" si="21"/>
        <v>24</v>
      </c>
      <c r="AS193" s="950">
        <f t="shared" si="21"/>
        <v>61</v>
      </c>
      <c r="AT193" s="981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564">
        <f>SUM(C194+D194)</f>
        <v>190</v>
      </c>
      <c r="C194" s="297">
        <f t="shared" ref="C194:D198" si="22">SUM(E194+G194+I194+K194+M194+O194+Q194+S194+U194+W194+Y194+AA194+AC194+AE194+AG194+AI194+AK194+AM194+AO194)</f>
        <v>96</v>
      </c>
      <c r="D194" s="292">
        <f t="shared" si="22"/>
        <v>94</v>
      </c>
      <c r="E194" s="545">
        <v>1</v>
      </c>
      <c r="F194" s="38">
        <v>0</v>
      </c>
      <c r="G194" s="545">
        <v>0</v>
      </c>
      <c r="H194" s="101">
        <v>0</v>
      </c>
      <c r="I194" s="545">
        <v>0</v>
      </c>
      <c r="J194" s="101">
        <v>0</v>
      </c>
      <c r="K194" s="545">
        <v>0</v>
      </c>
      <c r="L194" s="101">
        <v>0</v>
      </c>
      <c r="M194" s="545">
        <v>1</v>
      </c>
      <c r="N194" s="101">
        <v>0</v>
      </c>
      <c r="O194" s="545">
        <v>1</v>
      </c>
      <c r="P194" s="101">
        <v>0</v>
      </c>
      <c r="Q194" s="545">
        <v>2</v>
      </c>
      <c r="R194" s="101">
        <v>6</v>
      </c>
      <c r="S194" s="545">
        <v>3</v>
      </c>
      <c r="T194" s="101">
        <v>2</v>
      </c>
      <c r="U194" s="545">
        <v>3</v>
      </c>
      <c r="V194" s="101">
        <v>2</v>
      </c>
      <c r="W194" s="545">
        <v>7</v>
      </c>
      <c r="X194" s="101">
        <v>4</v>
      </c>
      <c r="Y194" s="545">
        <v>4</v>
      </c>
      <c r="Z194" s="101">
        <v>2</v>
      </c>
      <c r="AA194" s="545">
        <v>6</v>
      </c>
      <c r="AB194" s="101">
        <v>10</v>
      </c>
      <c r="AC194" s="545">
        <v>12</v>
      </c>
      <c r="AD194" s="101">
        <v>4</v>
      </c>
      <c r="AE194" s="545">
        <v>20</v>
      </c>
      <c r="AF194" s="101">
        <v>9</v>
      </c>
      <c r="AG194" s="545">
        <v>9</v>
      </c>
      <c r="AH194" s="101">
        <v>7</v>
      </c>
      <c r="AI194" s="545">
        <v>6</v>
      </c>
      <c r="AJ194" s="101">
        <v>12</v>
      </c>
      <c r="AK194" s="545">
        <v>10</v>
      </c>
      <c r="AL194" s="101">
        <v>11</v>
      </c>
      <c r="AM194" s="545">
        <v>4</v>
      </c>
      <c r="AN194" s="101">
        <v>5</v>
      </c>
      <c r="AO194" s="984">
        <v>7</v>
      </c>
      <c r="AP194" s="103">
        <v>20</v>
      </c>
      <c r="AQ194" s="70">
        <v>128</v>
      </c>
      <c r="AR194" s="101">
        <v>10</v>
      </c>
      <c r="AS194" s="101">
        <v>52</v>
      </c>
      <c r="AT194" s="981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0</v>
      </c>
      <c r="C195" s="283">
        <f t="shared" si="22"/>
        <v>0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8">
        <v>0</v>
      </c>
      <c r="AT195" s="981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23</v>
      </c>
      <c r="C196" s="283">
        <f t="shared" si="22"/>
        <v>5</v>
      </c>
      <c r="D196" s="284">
        <f t="shared" si="22"/>
        <v>18</v>
      </c>
      <c r="E196" s="50">
        <v>0</v>
      </c>
      <c r="F196" s="64">
        <v>0</v>
      </c>
      <c r="G196" s="62">
        <v>0</v>
      </c>
      <c r="H196" s="64">
        <v>0</v>
      </c>
      <c r="I196" s="545">
        <v>0</v>
      </c>
      <c r="J196" s="101">
        <v>0</v>
      </c>
      <c r="K196" s="545">
        <v>0</v>
      </c>
      <c r="L196" s="101">
        <v>0</v>
      </c>
      <c r="M196" s="545">
        <v>0</v>
      </c>
      <c r="N196" s="101">
        <v>0</v>
      </c>
      <c r="O196" s="545">
        <v>0</v>
      </c>
      <c r="P196" s="101">
        <v>0</v>
      </c>
      <c r="Q196" s="545">
        <v>0</v>
      </c>
      <c r="R196" s="101">
        <v>0</v>
      </c>
      <c r="S196" s="545">
        <v>0</v>
      </c>
      <c r="T196" s="101">
        <v>0</v>
      </c>
      <c r="U196" s="545">
        <v>0</v>
      </c>
      <c r="V196" s="101">
        <v>0</v>
      </c>
      <c r="W196" s="545">
        <v>0</v>
      </c>
      <c r="X196" s="101">
        <v>0</v>
      </c>
      <c r="Y196" s="545">
        <v>0</v>
      </c>
      <c r="Z196" s="101">
        <v>0</v>
      </c>
      <c r="AA196" s="545">
        <v>0</v>
      </c>
      <c r="AB196" s="101">
        <v>0</v>
      </c>
      <c r="AC196" s="545">
        <v>0</v>
      </c>
      <c r="AD196" s="101">
        <v>1</v>
      </c>
      <c r="AE196" s="545">
        <v>1</v>
      </c>
      <c r="AF196" s="101">
        <v>4</v>
      </c>
      <c r="AG196" s="545">
        <v>1</v>
      </c>
      <c r="AH196" s="101">
        <v>0</v>
      </c>
      <c r="AI196" s="545">
        <v>0</v>
      </c>
      <c r="AJ196" s="101">
        <v>5</v>
      </c>
      <c r="AK196" s="545">
        <v>2</v>
      </c>
      <c r="AL196" s="101">
        <v>2</v>
      </c>
      <c r="AM196" s="545">
        <v>0</v>
      </c>
      <c r="AN196" s="101">
        <v>0</v>
      </c>
      <c r="AO196" s="984">
        <v>1</v>
      </c>
      <c r="AP196" s="103">
        <v>6</v>
      </c>
      <c r="AQ196" s="70">
        <v>4</v>
      </c>
      <c r="AR196" s="101">
        <v>13</v>
      </c>
      <c r="AS196" s="101">
        <v>6</v>
      </c>
      <c r="AT196" s="981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545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0</v>
      </c>
      <c r="AT197" s="981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1014" t="s">
        <v>66</v>
      </c>
      <c r="B198" s="1015">
        <f>SUM(C198+D198)</f>
        <v>8</v>
      </c>
      <c r="C198" s="303">
        <f t="shared" si="22"/>
        <v>5</v>
      </c>
      <c r="D198" s="304">
        <f t="shared" si="22"/>
        <v>3</v>
      </c>
      <c r="E198" s="210">
        <v>0</v>
      </c>
      <c r="F198" s="1016">
        <v>0</v>
      </c>
      <c r="G198" s="1017">
        <v>0</v>
      </c>
      <c r="H198" s="1016">
        <v>0</v>
      </c>
      <c r="I198" s="1017">
        <v>0</v>
      </c>
      <c r="J198" s="1016">
        <v>0</v>
      </c>
      <c r="K198" s="1017">
        <v>0</v>
      </c>
      <c r="L198" s="1016">
        <v>0</v>
      </c>
      <c r="M198" s="1017">
        <v>0</v>
      </c>
      <c r="N198" s="1016">
        <v>0</v>
      </c>
      <c r="O198" s="1017">
        <v>1</v>
      </c>
      <c r="P198" s="1016">
        <v>0</v>
      </c>
      <c r="Q198" s="1017">
        <v>0</v>
      </c>
      <c r="R198" s="1016">
        <v>0</v>
      </c>
      <c r="S198" s="1017">
        <v>0</v>
      </c>
      <c r="T198" s="1016">
        <v>0</v>
      </c>
      <c r="U198" s="1017">
        <v>0</v>
      </c>
      <c r="V198" s="1016">
        <v>0</v>
      </c>
      <c r="W198" s="1017">
        <v>1</v>
      </c>
      <c r="X198" s="1016">
        <v>2</v>
      </c>
      <c r="Y198" s="1017">
        <v>0</v>
      </c>
      <c r="Z198" s="1016">
        <v>0</v>
      </c>
      <c r="AA198" s="1017">
        <v>0</v>
      </c>
      <c r="AB198" s="1016">
        <v>0</v>
      </c>
      <c r="AC198" s="1017">
        <v>0</v>
      </c>
      <c r="AD198" s="1016">
        <v>0</v>
      </c>
      <c r="AE198" s="1017">
        <v>0</v>
      </c>
      <c r="AF198" s="1016">
        <v>0</v>
      </c>
      <c r="AG198" s="1017">
        <v>0</v>
      </c>
      <c r="AH198" s="1016">
        <v>0</v>
      </c>
      <c r="AI198" s="1017">
        <v>1</v>
      </c>
      <c r="AJ198" s="1016">
        <v>0</v>
      </c>
      <c r="AK198" s="1017">
        <v>1</v>
      </c>
      <c r="AL198" s="1016">
        <v>1</v>
      </c>
      <c r="AM198" s="1017">
        <v>0</v>
      </c>
      <c r="AN198" s="1016">
        <v>0</v>
      </c>
      <c r="AO198" s="479">
        <v>1</v>
      </c>
      <c r="AP198" s="1018">
        <v>0</v>
      </c>
      <c r="AQ198" s="110">
        <v>4</v>
      </c>
      <c r="AR198" s="1016">
        <v>1</v>
      </c>
      <c r="AS198" s="1016">
        <v>3</v>
      </c>
      <c r="AT198" s="981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700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701"/>
      <c r="B202" s="931" t="s">
        <v>32</v>
      </c>
      <c r="C202" s="957" t="s">
        <v>33</v>
      </c>
      <c r="D202" s="899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564">
        <f t="shared" ref="B203:B208" si="23">SUM(C203+D203)</f>
        <v>405</v>
      </c>
      <c r="C203" s="50">
        <v>193</v>
      </c>
      <c r="D203" s="56">
        <v>212</v>
      </c>
      <c r="E203" s="981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29</v>
      </c>
      <c r="C204" s="50">
        <v>16</v>
      </c>
      <c r="D204" s="56">
        <v>13</v>
      </c>
      <c r="E204" s="981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16</v>
      </c>
      <c r="C205" s="50">
        <v>8</v>
      </c>
      <c r="D205" s="56">
        <v>8</v>
      </c>
      <c r="E205" s="981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981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981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981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955">
        <f>SUM(B203:B208)</f>
        <v>450</v>
      </c>
      <c r="C209" s="486">
        <f>SUM(C203:C208)</f>
        <v>217</v>
      </c>
      <c r="D209" s="1019">
        <f>SUM(D203:D208)</f>
        <v>233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931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904">
        <v>1157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56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21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15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1020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915" t="s">
        <v>5</v>
      </c>
      <c r="B217" s="250">
        <f>SUM(B212:B216)</f>
        <v>1249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931" t="s">
        <v>80</v>
      </c>
      <c r="B219" s="90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3835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206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71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39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915" t="s">
        <v>5</v>
      </c>
      <c r="B224" s="250">
        <f>SUM(B220:B223)</f>
        <v>4151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931" t="s">
        <v>196</v>
      </c>
      <c r="B226" s="90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930" t="s">
        <v>91</v>
      </c>
      <c r="B231" s="90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904">
        <v>3669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192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1926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0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0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0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100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4678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22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1021">
        <f>SUM(B232:B265)</f>
        <v>10587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659" t="s">
        <v>166</v>
      </c>
      <c r="D269" s="1660"/>
      <c r="E269" s="1660"/>
      <c r="F269" s="1660"/>
      <c r="G269" s="1660"/>
      <c r="H269" s="1660"/>
      <c r="I269" s="1660"/>
      <c r="J269" s="1660"/>
      <c r="K269" s="1660"/>
      <c r="L269" s="1660"/>
      <c r="M269" s="1660"/>
      <c r="N269" s="1660"/>
      <c r="O269" s="1660"/>
      <c r="P269" s="1660"/>
      <c r="Q269" s="1660"/>
      <c r="R269" s="1660"/>
      <c r="S269" s="1660"/>
      <c r="T269" s="1660"/>
      <c r="U269" s="1661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699"/>
      <c r="B270" s="1698"/>
      <c r="C270" s="958" t="s">
        <v>8</v>
      </c>
      <c r="D270" s="959" t="s">
        <v>9</v>
      </c>
      <c r="E270" s="960" t="s">
        <v>10</v>
      </c>
      <c r="F270" s="960" t="s">
        <v>11</v>
      </c>
      <c r="G270" s="960" t="s">
        <v>12</v>
      </c>
      <c r="H270" s="959" t="s">
        <v>13</v>
      </c>
      <c r="I270" s="959" t="s">
        <v>14</v>
      </c>
      <c r="J270" s="959" t="s">
        <v>15</v>
      </c>
      <c r="K270" s="959" t="s">
        <v>16</v>
      </c>
      <c r="L270" s="959" t="s">
        <v>17</v>
      </c>
      <c r="M270" s="959" t="s">
        <v>18</v>
      </c>
      <c r="N270" s="959" t="s">
        <v>19</v>
      </c>
      <c r="O270" s="959" t="s">
        <v>20</v>
      </c>
      <c r="P270" s="959" t="s">
        <v>21</v>
      </c>
      <c r="Q270" s="959" t="s">
        <v>22</v>
      </c>
      <c r="R270" s="959" t="s">
        <v>23</v>
      </c>
      <c r="S270" s="959" t="s">
        <v>24</v>
      </c>
      <c r="T270" s="959" t="s">
        <v>25</v>
      </c>
      <c r="U270" s="961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962"/>
      <c r="C271" s="958"/>
      <c r="D271" s="959"/>
      <c r="E271" s="959"/>
      <c r="F271" s="959"/>
      <c r="G271" s="959"/>
      <c r="H271" s="959"/>
      <c r="I271" s="959"/>
      <c r="J271" s="959"/>
      <c r="K271" s="959"/>
      <c r="L271" s="959"/>
      <c r="M271" s="959"/>
      <c r="N271" s="959"/>
      <c r="O271" s="959"/>
      <c r="P271" s="959"/>
      <c r="Q271" s="959"/>
      <c r="R271" s="959"/>
      <c r="S271" s="959"/>
      <c r="T271" s="959"/>
      <c r="U271" s="963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964" t="s">
        <v>214</v>
      </c>
      <c r="B272" s="965">
        <f>SUM(C272:U272)</f>
        <v>10</v>
      </c>
      <c r="C272" s="911">
        <v>0</v>
      </c>
      <c r="D272" s="966">
        <v>0</v>
      </c>
      <c r="E272" s="966">
        <v>0</v>
      </c>
      <c r="F272" s="966">
        <v>0</v>
      </c>
      <c r="G272" s="966">
        <v>0</v>
      </c>
      <c r="H272" s="966">
        <v>0</v>
      </c>
      <c r="I272" s="966">
        <v>0</v>
      </c>
      <c r="J272" s="966">
        <v>0</v>
      </c>
      <c r="K272" s="966">
        <v>0</v>
      </c>
      <c r="L272" s="966">
        <v>0</v>
      </c>
      <c r="M272" s="966">
        <v>0</v>
      </c>
      <c r="N272" s="966">
        <v>0</v>
      </c>
      <c r="O272" s="966">
        <v>0</v>
      </c>
      <c r="P272" s="966">
        <v>0</v>
      </c>
      <c r="Q272" s="966">
        <v>1</v>
      </c>
      <c r="R272" s="966">
        <v>3</v>
      </c>
      <c r="S272" s="966">
        <v>1</v>
      </c>
      <c r="T272" s="966">
        <v>2</v>
      </c>
      <c r="U272" s="912">
        <v>3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659" t="s">
        <v>166</v>
      </c>
      <c r="D274" s="1660"/>
      <c r="E274" s="1660"/>
      <c r="F274" s="1660"/>
      <c r="G274" s="1660"/>
      <c r="H274" s="1660"/>
      <c r="I274" s="1660"/>
      <c r="J274" s="1660"/>
      <c r="K274" s="1660"/>
      <c r="L274" s="1660"/>
      <c r="M274" s="1660"/>
      <c r="N274" s="1660"/>
      <c r="O274" s="1660"/>
      <c r="P274" s="1660"/>
      <c r="Q274" s="1660"/>
      <c r="R274" s="1660"/>
      <c r="S274" s="1660"/>
      <c r="T274" s="1660"/>
      <c r="U274" s="1661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698"/>
      <c r="C275" s="958" t="s">
        <v>8</v>
      </c>
      <c r="D275" s="959" t="s">
        <v>9</v>
      </c>
      <c r="E275" s="960" t="s">
        <v>10</v>
      </c>
      <c r="F275" s="960" t="s">
        <v>11</v>
      </c>
      <c r="G275" s="960" t="s">
        <v>12</v>
      </c>
      <c r="H275" s="959" t="s">
        <v>13</v>
      </c>
      <c r="I275" s="959" t="s">
        <v>14</v>
      </c>
      <c r="J275" s="959" t="s">
        <v>15</v>
      </c>
      <c r="K275" s="959" t="s">
        <v>16</v>
      </c>
      <c r="L275" s="959" t="s">
        <v>17</v>
      </c>
      <c r="M275" s="959" t="s">
        <v>18</v>
      </c>
      <c r="N275" s="959" t="s">
        <v>19</v>
      </c>
      <c r="O275" s="959" t="s">
        <v>20</v>
      </c>
      <c r="P275" s="959" t="s">
        <v>21</v>
      </c>
      <c r="Q275" s="959" t="s">
        <v>22</v>
      </c>
      <c r="R275" s="959" t="s">
        <v>23</v>
      </c>
      <c r="S275" s="959" t="s">
        <v>24</v>
      </c>
      <c r="T275" s="959" t="s">
        <v>25</v>
      </c>
      <c r="U275" s="961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2</v>
      </c>
      <c r="C276" s="818">
        <v>0</v>
      </c>
      <c r="D276" s="819">
        <v>0</v>
      </c>
      <c r="E276" s="819">
        <v>0</v>
      </c>
      <c r="F276" s="819">
        <v>0</v>
      </c>
      <c r="G276" s="819">
        <v>0</v>
      </c>
      <c r="H276" s="819">
        <v>0</v>
      </c>
      <c r="I276" s="819">
        <v>0</v>
      </c>
      <c r="J276" s="819">
        <v>0</v>
      </c>
      <c r="K276" s="819">
        <v>0</v>
      </c>
      <c r="L276" s="819">
        <v>0</v>
      </c>
      <c r="M276" s="819">
        <v>0</v>
      </c>
      <c r="N276" s="819">
        <v>0</v>
      </c>
      <c r="O276" s="819">
        <v>0</v>
      </c>
      <c r="P276" s="819">
        <v>0</v>
      </c>
      <c r="Q276" s="819">
        <v>1</v>
      </c>
      <c r="R276" s="819">
        <v>0</v>
      </c>
      <c r="S276" s="819">
        <v>0</v>
      </c>
      <c r="T276" s="819">
        <v>0</v>
      </c>
      <c r="U276" s="905">
        <v>1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3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1</v>
      </c>
      <c r="R278" s="55">
        <v>0</v>
      </c>
      <c r="S278" s="55">
        <v>1</v>
      </c>
      <c r="T278" s="55">
        <v>0</v>
      </c>
      <c r="U278" s="56">
        <v>1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3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1</v>
      </c>
      <c r="T279" s="55">
        <v>0</v>
      </c>
      <c r="U279" s="56">
        <v>2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8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6</v>
      </c>
      <c r="S280" s="55">
        <v>0</v>
      </c>
      <c r="T280" s="55">
        <v>2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4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2</v>
      </c>
      <c r="S281" s="55">
        <v>0</v>
      </c>
      <c r="T281" s="55">
        <v>1</v>
      </c>
      <c r="U281" s="56">
        <v>1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659" t="s">
        <v>166</v>
      </c>
      <c r="D299" s="1660"/>
      <c r="E299" s="1660"/>
      <c r="F299" s="1660"/>
      <c r="G299" s="1660"/>
      <c r="H299" s="1660"/>
      <c r="I299" s="1660"/>
      <c r="J299" s="1660"/>
      <c r="K299" s="1660"/>
      <c r="L299" s="1660"/>
      <c r="M299" s="1660"/>
      <c r="N299" s="1660"/>
      <c r="O299" s="1660"/>
      <c r="P299" s="1660"/>
      <c r="Q299" s="1660"/>
      <c r="R299" s="1660"/>
      <c r="S299" s="1660"/>
      <c r="T299" s="1660"/>
      <c r="U299" s="1661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699"/>
      <c r="B300" s="1698"/>
      <c r="C300" s="958" t="s">
        <v>8</v>
      </c>
      <c r="D300" s="959" t="s">
        <v>9</v>
      </c>
      <c r="E300" s="960" t="s">
        <v>10</v>
      </c>
      <c r="F300" s="960" t="s">
        <v>11</v>
      </c>
      <c r="G300" s="960" t="s">
        <v>12</v>
      </c>
      <c r="H300" s="959" t="s">
        <v>13</v>
      </c>
      <c r="I300" s="959" t="s">
        <v>14</v>
      </c>
      <c r="J300" s="959" t="s">
        <v>15</v>
      </c>
      <c r="K300" s="959" t="s">
        <v>16</v>
      </c>
      <c r="L300" s="959" t="s">
        <v>17</v>
      </c>
      <c r="M300" s="959" t="s">
        <v>18</v>
      </c>
      <c r="N300" s="959" t="s">
        <v>19</v>
      </c>
      <c r="O300" s="959" t="s">
        <v>20</v>
      </c>
      <c r="P300" s="959" t="s">
        <v>21</v>
      </c>
      <c r="Q300" s="959" t="s">
        <v>22</v>
      </c>
      <c r="R300" s="959" t="s">
        <v>23</v>
      </c>
      <c r="S300" s="959" t="s">
        <v>24</v>
      </c>
      <c r="T300" s="959" t="s">
        <v>25</v>
      </c>
      <c r="U300" s="961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1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0</v>
      </c>
      <c r="U305" s="56">
        <v>1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1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1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1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1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1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1</v>
      </c>
      <c r="U317" s="56">
        <v>0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6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3</v>
      </c>
      <c r="S323" s="211">
        <v>1</v>
      </c>
      <c r="T323" s="211">
        <v>0</v>
      </c>
      <c r="U323" s="88">
        <v>2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650" t="s">
        <v>261</v>
      </c>
      <c r="G326" s="1651"/>
      <c r="H326" s="1651"/>
      <c r="I326" s="1651"/>
      <c r="J326" s="1651"/>
      <c r="K326" s="1651"/>
      <c r="L326" s="1651"/>
      <c r="M326" s="1651"/>
      <c r="N326" s="1651"/>
      <c r="O326" s="1651"/>
      <c r="P326" s="1651"/>
      <c r="Q326" s="1651"/>
      <c r="R326" s="1651"/>
      <c r="S326" s="1651"/>
      <c r="T326" s="1651"/>
      <c r="U326" s="1651"/>
      <c r="V326" s="1651"/>
      <c r="W326" s="1651"/>
      <c r="X326" s="1651"/>
      <c r="Y326" s="1651"/>
      <c r="Z326" s="1651"/>
      <c r="AA326" s="1651"/>
      <c r="AB326" s="1651"/>
      <c r="AC326" s="1651"/>
      <c r="AD326" s="1651"/>
      <c r="AE326" s="1651"/>
      <c r="AF326" s="1651"/>
      <c r="AG326" s="1651"/>
      <c r="AH326" s="1651"/>
      <c r="AI326" s="1651"/>
      <c r="AJ326" s="1651"/>
      <c r="AK326" s="1651"/>
      <c r="AL326" s="1651"/>
      <c r="AM326" s="1651"/>
      <c r="AN326" s="1651"/>
      <c r="AO326" s="1651"/>
      <c r="AP326" s="1651"/>
      <c r="AQ326" s="1658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697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825">
        <f t="shared" ref="C329:C340" si="26">SUM(D329:E329)</f>
        <v>0</v>
      </c>
      <c r="D329" s="825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654" t="s">
        <v>273</v>
      </c>
      <c r="B333" s="967" t="s">
        <v>274</v>
      </c>
      <c r="C333" s="825">
        <f t="shared" si="26"/>
        <v>0</v>
      </c>
      <c r="D333" s="825">
        <f t="shared" si="28"/>
        <v>0</v>
      </c>
      <c r="E333" s="350">
        <f t="shared" si="28"/>
        <v>0</v>
      </c>
      <c r="F333" s="827"/>
      <c r="G333" s="374"/>
      <c r="H333" s="968"/>
      <c r="I333" s="374"/>
      <c r="J333" s="968"/>
      <c r="K333" s="374"/>
      <c r="L333" s="968"/>
      <c r="M333" s="374"/>
      <c r="N333" s="968"/>
      <c r="O333" s="375"/>
      <c r="P333" s="827"/>
      <c r="Q333" s="374"/>
      <c r="R333" s="829"/>
      <c r="S333" s="374"/>
      <c r="T333" s="829"/>
      <c r="U333" s="374"/>
      <c r="V333" s="829"/>
      <c r="W333" s="374"/>
      <c r="X333" s="829"/>
      <c r="Y333" s="374"/>
      <c r="Z333" s="829"/>
      <c r="AA333" s="374"/>
      <c r="AB333" s="829"/>
      <c r="AC333" s="374"/>
      <c r="AD333" s="829"/>
      <c r="AE333" s="374"/>
      <c r="AF333" s="829"/>
      <c r="AG333" s="374"/>
      <c r="AH333" s="829"/>
      <c r="AI333" s="374"/>
      <c r="AJ333" s="829"/>
      <c r="AK333" s="374"/>
      <c r="AL333" s="829"/>
      <c r="AM333" s="374"/>
      <c r="AN333" s="829"/>
      <c r="AO333" s="374"/>
      <c r="AP333" s="829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655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655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655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830" t="s">
        <v>274</v>
      </c>
      <c r="C337" s="393">
        <f t="shared" si="26"/>
        <v>0</v>
      </c>
      <c r="D337" s="825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650" t="s">
        <v>261</v>
      </c>
      <c r="G342" s="1651"/>
      <c r="H342" s="1651"/>
      <c r="I342" s="1651"/>
      <c r="J342" s="1651"/>
      <c r="K342" s="1651"/>
      <c r="L342" s="1651"/>
      <c r="M342" s="1651"/>
      <c r="N342" s="1651"/>
      <c r="O342" s="1651"/>
      <c r="P342" s="1651"/>
      <c r="Q342" s="1651"/>
      <c r="R342" s="1651"/>
      <c r="S342" s="1651"/>
      <c r="T342" s="1651"/>
      <c r="U342" s="1651"/>
      <c r="V342" s="1651"/>
      <c r="W342" s="1651"/>
      <c r="X342" s="1651"/>
      <c r="Y342" s="1651"/>
      <c r="Z342" s="1651"/>
      <c r="AA342" s="1651"/>
      <c r="AB342" s="1651"/>
      <c r="AC342" s="1651"/>
      <c r="AD342" s="1651"/>
      <c r="AE342" s="1651"/>
      <c r="AF342" s="1651"/>
      <c r="AG342" s="1651"/>
      <c r="AH342" s="1651"/>
      <c r="AI342" s="1651"/>
      <c r="AJ342" s="1651"/>
      <c r="AK342" s="1651"/>
      <c r="AL342" s="1651"/>
      <c r="AM342" s="1651"/>
      <c r="AN342" s="1651"/>
      <c r="AO342" s="1651"/>
      <c r="AP342" s="1651"/>
      <c r="AQ342" s="1652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696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969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694"/>
      <c r="B346" s="418" t="s">
        <v>270</v>
      </c>
      <c r="C346" s="419">
        <f t="shared" si="31"/>
        <v>0</v>
      </c>
      <c r="D346" s="356">
        <f>SUM(F346+H346+J346+L346+N346+P346+R346+T346+V346+X346+Z346+AB346+AD346+AF346+AH346+AJ346+AL346+AN346+AP346)</f>
        <v>0</v>
      </c>
      <c r="E346" s="357">
        <f t="shared" si="32"/>
        <v>0</v>
      </c>
      <c r="F346" s="351"/>
      <c r="G346" s="352"/>
      <c r="H346" s="351"/>
      <c r="I346" s="352"/>
      <c r="J346" s="351"/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/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694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695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825">
        <f t="shared" si="32"/>
        <v>0</v>
      </c>
      <c r="E349" s="350">
        <f t="shared" si="32"/>
        <v>0</v>
      </c>
      <c r="F349" s="827"/>
      <c r="G349" s="374"/>
      <c r="H349" s="968"/>
      <c r="I349" s="374"/>
      <c r="J349" s="968"/>
      <c r="K349" s="374"/>
      <c r="L349" s="968"/>
      <c r="M349" s="374"/>
      <c r="N349" s="968"/>
      <c r="O349" s="375"/>
      <c r="P349" s="524"/>
      <c r="Q349" s="970"/>
      <c r="R349" s="526"/>
      <c r="S349" s="970"/>
      <c r="T349" s="526"/>
      <c r="U349" s="970"/>
      <c r="V349" s="526"/>
      <c r="W349" s="970"/>
      <c r="X349" s="526"/>
      <c r="Y349" s="970"/>
      <c r="Z349" s="526"/>
      <c r="AA349" s="970"/>
      <c r="AB349" s="526"/>
      <c r="AC349" s="970"/>
      <c r="AD349" s="526"/>
      <c r="AE349" s="970"/>
      <c r="AF349" s="526"/>
      <c r="AG349" s="970"/>
      <c r="AH349" s="526"/>
      <c r="AI349" s="970"/>
      <c r="AJ349" s="526"/>
      <c r="AK349" s="970"/>
      <c r="AL349" s="526"/>
      <c r="AM349" s="970"/>
      <c r="AN349" s="526"/>
      <c r="AO349" s="970"/>
      <c r="AP349" s="526"/>
      <c r="AQ349" s="969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694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694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695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825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0</v>
      </c>
      <c r="D354" s="356">
        <f t="shared" si="32"/>
        <v>0</v>
      </c>
      <c r="E354" s="396">
        <f t="shared" si="32"/>
        <v>0</v>
      </c>
      <c r="F354" s="362"/>
      <c r="G354" s="361"/>
      <c r="H354" s="362"/>
      <c r="I354" s="361"/>
      <c r="J354" s="362"/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/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650" t="s">
        <v>261</v>
      </c>
      <c r="G358" s="1651"/>
      <c r="H358" s="1651"/>
      <c r="I358" s="1651"/>
      <c r="J358" s="1651"/>
      <c r="K358" s="1651"/>
      <c r="L358" s="1651"/>
      <c r="M358" s="1651"/>
      <c r="N358" s="1651"/>
      <c r="O358" s="1651"/>
      <c r="P358" s="1651"/>
      <c r="Q358" s="1651"/>
      <c r="R358" s="1651"/>
      <c r="S358" s="1651"/>
      <c r="T358" s="1651"/>
      <c r="U358" s="1651"/>
      <c r="V358" s="1651"/>
      <c r="W358" s="1651"/>
      <c r="X358" s="1651"/>
      <c r="Y358" s="1651"/>
      <c r="Z358" s="1651"/>
      <c r="AA358" s="1651"/>
      <c r="AB358" s="1651"/>
      <c r="AC358" s="1651"/>
      <c r="AD358" s="1651"/>
      <c r="AE358" s="1651"/>
      <c r="AF358" s="1651"/>
      <c r="AG358" s="1651"/>
      <c r="AH358" s="1651"/>
      <c r="AI358" s="1651"/>
      <c r="AJ358" s="1651"/>
      <c r="AK358" s="1651"/>
      <c r="AL358" s="1651"/>
      <c r="AM358" s="1651"/>
      <c r="AN358" s="1651"/>
      <c r="AO358" s="1651"/>
      <c r="AP358" s="1651"/>
      <c r="AQ358" s="1652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971" t="s">
        <v>33</v>
      </c>
      <c r="G360" s="972" t="s">
        <v>34</v>
      </c>
      <c r="H360" s="973" t="s">
        <v>33</v>
      </c>
      <c r="I360" s="972" t="s">
        <v>34</v>
      </c>
      <c r="J360" s="973" t="s">
        <v>33</v>
      </c>
      <c r="K360" s="972" t="s">
        <v>34</v>
      </c>
      <c r="L360" s="973" t="s">
        <v>33</v>
      </c>
      <c r="M360" s="972" t="s">
        <v>34</v>
      </c>
      <c r="N360" s="973" t="s">
        <v>33</v>
      </c>
      <c r="O360" s="899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974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525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526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693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17599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56571084-A1D4-493F-91F0-E630DD08BC8E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500-000001000000}">
      <formula1>0</formula1>
      <formula2>1E+30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",[7]NOMBRE!B2," - ","( ",[7]NOMBRE!C2,[7]NOMBRE!D2,[7]NOMBRE!E2,[7]NOMBRE!F2,[7]NOMBRE!G2,"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",[7]NOMBRE!B6," - ","( ",[7]NOMBRE!C6,[7]NOMBRE!D6," )")</f>
        <v>MES: JUNIO - ( 06 )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",[7]NOMBRE!B7)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040" t="s">
        <v>3</v>
      </c>
      <c r="B9" s="1040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659" t="s">
        <v>6</v>
      </c>
      <c r="F10" s="1660"/>
      <c r="G10" s="1660"/>
      <c r="H10" s="1660"/>
      <c r="I10" s="1660"/>
      <c r="J10" s="1660"/>
      <c r="K10" s="1660"/>
      <c r="L10" s="1660"/>
      <c r="M10" s="1660"/>
      <c r="N10" s="1660"/>
      <c r="O10" s="1660"/>
      <c r="P10" s="1660"/>
      <c r="Q10" s="1660"/>
      <c r="R10" s="1660"/>
      <c r="S10" s="1660"/>
      <c r="T10" s="1660"/>
      <c r="U10" s="1660"/>
      <c r="V10" s="1660"/>
      <c r="W10" s="1660"/>
      <c r="X10" s="1660"/>
      <c r="Y10" s="1660"/>
      <c r="Z10" s="1660"/>
      <c r="AA10" s="1660"/>
      <c r="AB10" s="1660"/>
      <c r="AC10" s="1660"/>
      <c r="AD10" s="1660"/>
      <c r="AE10" s="1660"/>
      <c r="AF10" s="1660"/>
      <c r="AG10" s="1660"/>
      <c r="AH10" s="1660"/>
      <c r="AI10" s="1660"/>
      <c r="AJ10" s="1660"/>
      <c r="AK10" s="1660"/>
      <c r="AL10" s="1660"/>
      <c r="AM10" s="1660"/>
      <c r="AN10" s="1660"/>
      <c r="AO10" s="1660"/>
      <c r="AP10" s="1666"/>
      <c r="AQ10" s="1672" t="s">
        <v>7</v>
      </c>
      <c r="AR10" s="1660"/>
      <c r="AS10" s="1660"/>
      <c r="AT10" s="1660"/>
      <c r="AU10" s="1661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702"/>
      <c r="B11" s="1729"/>
      <c r="C11" s="1515"/>
      <c r="D11" s="1516"/>
      <c r="E11" s="1650" t="s">
        <v>8</v>
      </c>
      <c r="F11" s="1663"/>
      <c r="G11" s="1650" t="s">
        <v>9</v>
      </c>
      <c r="H11" s="1663"/>
      <c r="I11" s="1650" t="s">
        <v>10</v>
      </c>
      <c r="J11" s="1663"/>
      <c r="K11" s="1650" t="s">
        <v>11</v>
      </c>
      <c r="L11" s="1663"/>
      <c r="M11" s="1650" t="s">
        <v>12</v>
      </c>
      <c r="N11" s="1663"/>
      <c r="O11" s="1650" t="s">
        <v>13</v>
      </c>
      <c r="P11" s="1663"/>
      <c r="Q11" s="1650" t="s">
        <v>14</v>
      </c>
      <c r="R11" s="1663"/>
      <c r="S11" s="1650" t="s">
        <v>15</v>
      </c>
      <c r="T11" s="1663"/>
      <c r="U11" s="1650" t="s">
        <v>16</v>
      </c>
      <c r="V11" s="1663"/>
      <c r="W11" s="1650" t="s">
        <v>17</v>
      </c>
      <c r="X11" s="1663"/>
      <c r="Y11" s="1650" t="s">
        <v>18</v>
      </c>
      <c r="Z11" s="1663"/>
      <c r="AA11" s="1650" t="s">
        <v>19</v>
      </c>
      <c r="AB11" s="1663"/>
      <c r="AC11" s="1650" t="s">
        <v>20</v>
      </c>
      <c r="AD11" s="1663"/>
      <c r="AE11" s="1650" t="s">
        <v>21</v>
      </c>
      <c r="AF11" s="1663"/>
      <c r="AG11" s="1650" t="s">
        <v>22</v>
      </c>
      <c r="AH11" s="1663"/>
      <c r="AI11" s="1650" t="s">
        <v>23</v>
      </c>
      <c r="AJ11" s="1663"/>
      <c r="AK11" s="1650" t="s">
        <v>24</v>
      </c>
      <c r="AL11" s="1663"/>
      <c r="AM11" s="1650" t="s">
        <v>25</v>
      </c>
      <c r="AN11" s="1663"/>
      <c r="AO11" s="1659" t="s">
        <v>26</v>
      </c>
      <c r="AP11" s="1666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96"/>
      <c r="B12" s="907" t="s">
        <v>32</v>
      </c>
      <c r="C12" s="975" t="s">
        <v>33</v>
      </c>
      <c r="D12" s="899" t="s">
        <v>34</v>
      </c>
      <c r="E12" s="907" t="s">
        <v>33</v>
      </c>
      <c r="F12" s="899" t="s">
        <v>34</v>
      </c>
      <c r="G12" s="907" t="s">
        <v>33</v>
      </c>
      <c r="H12" s="899" t="s">
        <v>34</v>
      </c>
      <c r="I12" s="907" t="s">
        <v>33</v>
      </c>
      <c r="J12" s="899" t="s">
        <v>34</v>
      </c>
      <c r="K12" s="907" t="s">
        <v>33</v>
      </c>
      <c r="L12" s="899" t="s">
        <v>34</v>
      </c>
      <c r="M12" s="907" t="s">
        <v>33</v>
      </c>
      <c r="N12" s="899" t="s">
        <v>34</v>
      </c>
      <c r="O12" s="907" t="s">
        <v>33</v>
      </c>
      <c r="P12" s="899" t="s">
        <v>34</v>
      </c>
      <c r="Q12" s="907" t="s">
        <v>33</v>
      </c>
      <c r="R12" s="899" t="s">
        <v>34</v>
      </c>
      <c r="S12" s="907" t="s">
        <v>33</v>
      </c>
      <c r="T12" s="899" t="s">
        <v>34</v>
      </c>
      <c r="U12" s="907" t="s">
        <v>33</v>
      </c>
      <c r="V12" s="899" t="s">
        <v>34</v>
      </c>
      <c r="W12" s="907" t="s">
        <v>33</v>
      </c>
      <c r="X12" s="899" t="s">
        <v>34</v>
      </c>
      <c r="Y12" s="907" t="s">
        <v>33</v>
      </c>
      <c r="Z12" s="899" t="s">
        <v>34</v>
      </c>
      <c r="AA12" s="907" t="s">
        <v>33</v>
      </c>
      <c r="AB12" s="899" t="s">
        <v>34</v>
      </c>
      <c r="AC12" s="907" t="s">
        <v>33</v>
      </c>
      <c r="AD12" s="899" t="s">
        <v>34</v>
      </c>
      <c r="AE12" s="907" t="s">
        <v>33</v>
      </c>
      <c r="AF12" s="899" t="s">
        <v>34</v>
      </c>
      <c r="AG12" s="907" t="s">
        <v>33</v>
      </c>
      <c r="AH12" s="899" t="s">
        <v>34</v>
      </c>
      <c r="AI12" s="907" t="s">
        <v>33</v>
      </c>
      <c r="AJ12" s="899" t="s">
        <v>34</v>
      </c>
      <c r="AK12" s="907" t="s">
        <v>33</v>
      </c>
      <c r="AL12" s="899" t="s">
        <v>34</v>
      </c>
      <c r="AM12" s="907" t="s">
        <v>33</v>
      </c>
      <c r="AN12" s="899" t="s">
        <v>34</v>
      </c>
      <c r="AO12" s="907" t="s">
        <v>33</v>
      </c>
      <c r="AP12" s="976" t="s">
        <v>34</v>
      </c>
      <c r="AQ12" s="1585"/>
      <c r="AR12" s="1725"/>
      <c r="AS12" s="1523"/>
      <c r="AT12" s="1596"/>
      <c r="AU12" s="1596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977" t="s">
        <v>35</v>
      </c>
      <c r="B13" s="953">
        <f>SUM(C13+D13)</f>
        <v>0</v>
      </c>
      <c r="C13" s="978">
        <f>SUM(E13+G13+I13+K13+M13+O13+Q13+S13+U13+W13+Y13+AA13+AC13+AE13+AG13+AI13+AK13+AM13+AO13)</f>
        <v>0</v>
      </c>
      <c r="D13" s="950">
        <f>SUM(F13+H13+J13+L13+N13+P13+R13+T13+V13+X13+Z13+AB13+AD13+AF13+AH13+AJ13+AL13+AN13+AP13)</f>
        <v>0</v>
      </c>
      <c r="E13" s="911"/>
      <c r="F13" s="912"/>
      <c r="G13" s="911"/>
      <c r="H13" s="919"/>
      <c r="I13" s="911"/>
      <c r="J13" s="919"/>
      <c r="K13" s="911"/>
      <c r="L13" s="919"/>
      <c r="M13" s="911"/>
      <c r="N13" s="919"/>
      <c r="O13" s="911"/>
      <c r="P13" s="919"/>
      <c r="Q13" s="911"/>
      <c r="R13" s="919"/>
      <c r="S13" s="911"/>
      <c r="T13" s="919"/>
      <c r="U13" s="911"/>
      <c r="V13" s="919"/>
      <c r="W13" s="911"/>
      <c r="X13" s="919"/>
      <c r="Y13" s="911"/>
      <c r="Z13" s="919"/>
      <c r="AA13" s="911"/>
      <c r="AB13" s="919"/>
      <c r="AC13" s="911"/>
      <c r="AD13" s="919"/>
      <c r="AE13" s="911"/>
      <c r="AF13" s="919"/>
      <c r="AG13" s="911"/>
      <c r="AH13" s="919"/>
      <c r="AI13" s="911"/>
      <c r="AJ13" s="919"/>
      <c r="AK13" s="911"/>
      <c r="AL13" s="919"/>
      <c r="AM13" s="911"/>
      <c r="AN13" s="919"/>
      <c r="AO13" s="920"/>
      <c r="AP13" s="921"/>
      <c r="AQ13" s="979"/>
      <c r="AR13" s="966"/>
      <c r="AS13" s="912"/>
      <c r="AT13" s="919"/>
      <c r="AU13" s="919"/>
      <c r="AV13" s="981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981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981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981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041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042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042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1024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042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025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026"/>
      <c r="H20" s="1027"/>
      <c r="I20" s="1026"/>
      <c r="J20" s="1027"/>
      <c r="K20" s="1026"/>
      <c r="L20" s="1027"/>
      <c r="M20" s="1026"/>
      <c r="N20" s="1027"/>
      <c r="O20" s="1017"/>
      <c r="P20" s="1016"/>
      <c r="Q20" s="1017"/>
      <c r="R20" s="1016"/>
      <c r="S20" s="1017"/>
      <c r="T20" s="1016"/>
      <c r="U20" s="1017"/>
      <c r="V20" s="1016"/>
      <c r="W20" s="1017"/>
      <c r="X20" s="1016"/>
      <c r="Y20" s="1017"/>
      <c r="Z20" s="1016"/>
      <c r="AA20" s="1017"/>
      <c r="AB20" s="1016"/>
      <c r="AC20" s="1017"/>
      <c r="AD20" s="1016"/>
      <c r="AE20" s="1017"/>
      <c r="AF20" s="1016"/>
      <c r="AG20" s="1017"/>
      <c r="AH20" s="1016"/>
      <c r="AI20" s="1017"/>
      <c r="AJ20" s="1016"/>
      <c r="AK20" s="1017"/>
      <c r="AL20" s="1016"/>
      <c r="AM20" s="1017"/>
      <c r="AN20" s="1016"/>
      <c r="AO20" s="479"/>
      <c r="AP20" s="1018"/>
      <c r="AQ20" s="480"/>
      <c r="AR20" s="1028"/>
      <c r="AS20" s="88"/>
      <c r="AT20" s="89"/>
      <c r="AU20" s="89"/>
      <c r="AV20" s="1042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977" t="s">
        <v>43</v>
      </c>
      <c r="B21" s="75">
        <f>SUM(C21+D21)</f>
        <v>0</v>
      </c>
      <c r="C21" s="90">
        <f>SUM(C22+C23+C24+C25)</f>
        <v>0</v>
      </c>
      <c r="D21" s="950">
        <f>SUM(D22+D23+D24+D25)</f>
        <v>0</v>
      </c>
      <c r="E21" s="953">
        <f>SUM(E22:E25)</f>
        <v>0</v>
      </c>
      <c r="F21" s="950">
        <f t="shared" ref="F21:AU21" si="5">SUM(F22:F25)</f>
        <v>0</v>
      </c>
      <c r="G21" s="953">
        <f t="shared" si="5"/>
        <v>0</v>
      </c>
      <c r="H21" s="952">
        <f t="shared" si="5"/>
        <v>0</v>
      </c>
      <c r="I21" s="953">
        <f t="shared" si="5"/>
        <v>0</v>
      </c>
      <c r="J21" s="952">
        <f t="shared" si="5"/>
        <v>0</v>
      </c>
      <c r="K21" s="953">
        <f t="shared" si="5"/>
        <v>0</v>
      </c>
      <c r="L21" s="952">
        <f t="shared" si="5"/>
        <v>0</v>
      </c>
      <c r="M21" s="953">
        <f t="shared" si="5"/>
        <v>0</v>
      </c>
      <c r="N21" s="952">
        <f t="shared" si="5"/>
        <v>0</v>
      </c>
      <c r="O21" s="953">
        <f t="shared" si="5"/>
        <v>0</v>
      </c>
      <c r="P21" s="952">
        <f t="shared" si="5"/>
        <v>0</v>
      </c>
      <c r="Q21" s="953">
        <f t="shared" si="5"/>
        <v>0</v>
      </c>
      <c r="R21" s="952">
        <f t="shared" si="5"/>
        <v>0</v>
      </c>
      <c r="S21" s="953">
        <f t="shared" si="5"/>
        <v>0</v>
      </c>
      <c r="T21" s="952">
        <f t="shared" si="5"/>
        <v>0</v>
      </c>
      <c r="U21" s="953">
        <f t="shared" si="5"/>
        <v>0</v>
      </c>
      <c r="V21" s="952">
        <f t="shared" si="5"/>
        <v>0</v>
      </c>
      <c r="W21" s="953">
        <f t="shared" si="5"/>
        <v>0</v>
      </c>
      <c r="X21" s="952">
        <f t="shared" si="5"/>
        <v>0</v>
      </c>
      <c r="Y21" s="953">
        <f t="shared" si="5"/>
        <v>0</v>
      </c>
      <c r="Z21" s="952">
        <f t="shared" si="5"/>
        <v>0</v>
      </c>
      <c r="AA21" s="953">
        <f t="shared" si="5"/>
        <v>0</v>
      </c>
      <c r="AB21" s="952">
        <f t="shared" si="5"/>
        <v>0</v>
      </c>
      <c r="AC21" s="953">
        <f t="shared" si="5"/>
        <v>0</v>
      </c>
      <c r="AD21" s="952">
        <f t="shared" si="5"/>
        <v>0</v>
      </c>
      <c r="AE21" s="953">
        <f t="shared" si="5"/>
        <v>0</v>
      </c>
      <c r="AF21" s="952">
        <f t="shared" si="5"/>
        <v>0</v>
      </c>
      <c r="AG21" s="953">
        <f t="shared" si="5"/>
        <v>0</v>
      </c>
      <c r="AH21" s="952">
        <f t="shared" si="5"/>
        <v>0</v>
      </c>
      <c r="AI21" s="953">
        <f t="shared" si="5"/>
        <v>0</v>
      </c>
      <c r="AJ21" s="952">
        <f t="shared" si="5"/>
        <v>0</v>
      </c>
      <c r="AK21" s="953">
        <f t="shared" si="5"/>
        <v>0</v>
      </c>
      <c r="AL21" s="952">
        <f t="shared" si="5"/>
        <v>0</v>
      </c>
      <c r="AM21" s="953">
        <f t="shared" si="5"/>
        <v>0</v>
      </c>
      <c r="AN21" s="952">
        <f t="shared" si="5"/>
        <v>0</v>
      </c>
      <c r="AO21" s="949">
        <f t="shared" si="5"/>
        <v>0</v>
      </c>
      <c r="AP21" s="954">
        <f t="shared" si="5"/>
        <v>0</v>
      </c>
      <c r="AQ21" s="982">
        <f t="shared" si="5"/>
        <v>0</v>
      </c>
      <c r="AR21" s="978">
        <f t="shared" si="5"/>
        <v>0</v>
      </c>
      <c r="AS21" s="950">
        <f t="shared" si="5"/>
        <v>0</v>
      </c>
      <c r="AT21" s="952">
        <f t="shared" si="5"/>
        <v>0</v>
      </c>
      <c r="AU21" s="952">
        <f t="shared" si="5"/>
        <v>0</v>
      </c>
      <c r="AV21" s="104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983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042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042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1023">
        <f t="shared" si="1"/>
        <v>0</v>
      </c>
      <c r="C24" s="100">
        <f t="shared" si="6"/>
        <v>0</v>
      </c>
      <c r="D24" s="73">
        <f t="shared" si="6"/>
        <v>0</v>
      </c>
      <c r="E24" s="1024"/>
      <c r="F24" s="70"/>
      <c r="G24" s="1024"/>
      <c r="H24" s="101"/>
      <c r="I24" s="1024"/>
      <c r="J24" s="101"/>
      <c r="K24" s="1024"/>
      <c r="L24" s="101"/>
      <c r="M24" s="1024"/>
      <c r="N24" s="101"/>
      <c r="O24" s="1024"/>
      <c r="P24" s="101"/>
      <c r="Q24" s="1024"/>
      <c r="R24" s="101"/>
      <c r="S24" s="1024"/>
      <c r="T24" s="101"/>
      <c r="U24" s="1024"/>
      <c r="V24" s="101"/>
      <c r="W24" s="1024"/>
      <c r="X24" s="101"/>
      <c r="Y24" s="1024"/>
      <c r="Z24" s="101"/>
      <c r="AA24" s="1024"/>
      <c r="AB24" s="101"/>
      <c r="AC24" s="1024"/>
      <c r="AD24" s="101"/>
      <c r="AE24" s="1024"/>
      <c r="AF24" s="101"/>
      <c r="AG24" s="1024"/>
      <c r="AH24" s="101"/>
      <c r="AI24" s="1024"/>
      <c r="AJ24" s="101"/>
      <c r="AK24" s="1024"/>
      <c r="AL24" s="101"/>
      <c r="AM24" s="1024"/>
      <c r="AN24" s="101"/>
      <c r="AO24" s="1043"/>
      <c r="AP24" s="103"/>
      <c r="AQ24" s="104"/>
      <c r="AR24" s="105"/>
      <c r="AS24" s="70"/>
      <c r="AT24" s="1044"/>
      <c r="AU24" s="1044"/>
      <c r="AV24" s="1042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042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1017"/>
      <c r="F26" s="110"/>
      <c r="G26" s="1017"/>
      <c r="H26" s="1016"/>
      <c r="I26" s="1017"/>
      <c r="J26" s="1016"/>
      <c r="K26" s="1017"/>
      <c r="L26" s="1016"/>
      <c r="M26" s="1017"/>
      <c r="N26" s="1016"/>
      <c r="O26" s="1017"/>
      <c r="P26" s="1016"/>
      <c r="Q26" s="1017"/>
      <c r="R26" s="1016"/>
      <c r="S26" s="1017"/>
      <c r="T26" s="1016"/>
      <c r="U26" s="1017"/>
      <c r="V26" s="1016"/>
      <c r="W26" s="1017"/>
      <c r="X26" s="1016"/>
      <c r="Y26" s="1017"/>
      <c r="Z26" s="1016"/>
      <c r="AA26" s="1017"/>
      <c r="AB26" s="1016"/>
      <c r="AC26" s="1017"/>
      <c r="AD26" s="1016"/>
      <c r="AE26" s="1017"/>
      <c r="AF26" s="1016"/>
      <c r="AG26" s="1017"/>
      <c r="AH26" s="1016"/>
      <c r="AI26" s="1017"/>
      <c r="AJ26" s="1016"/>
      <c r="AK26" s="1017"/>
      <c r="AL26" s="1016"/>
      <c r="AM26" s="1017"/>
      <c r="AN26" s="1016"/>
      <c r="AO26" s="479"/>
      <c r="AP26" s="1018"/>
      <c r="AQ26" s="480"/>
      <c r="AR26" s="1028"/>
      <c r="AS26" s="110"/>
      <c r="AT26" s="1016"/>
      <c r="AU26" s="1016"/>
      <c r="AV26" s="1042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659" t="s">
        <v>6</v>
      </c>
      <c r="F28" s="1660"/>
      <c r="G28" s="1660"/>
      <c r="H28" s="1660"/>
      <c r="I28" s="1660"/>
      <c r="J28" s="1660"/>
      <c r="K28" s="1660"/>
      <c r="L28" s="1660"/>
      <c r="M28" s="1660"/>
      <c r="N28" s="1660"/>
      <c r="O28" s="1660"/>
      <c r="P28" s="1660"/>
      <c r="Q28" s="1660"/>
      <c r="R28" s="1660"/>
      <c r="S28" s="1660"/>
      <c r="T28" s="1660"/>
      <c r="U28" s="1660"/>
      <c r="V28" s="1660"/>
      <c r="W28" s="1660"/>
      <c r="X28" s="1660"/>
      <c r="Y28" s="1660"/>
      <c r="Z28" s="1660"/>
      <c r="AA28" s="1660"/>
      <c r="AB28" s="1660"/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0"/>
      <c r="AM28" s="1660"/>
      <c r="AN28" s="1660"/>
      <c r="AO28" s="1660"/>
      <c r="AP28" s="1666"/>
      <c r="AQ28" s="1672" t="s">
        <v>7</v>
      </c>
      <c r="AR28" s="1660"/>
      <c r="AS28" s="1660"/>
      <c r="AT28" s="1660"/>
      <c r="AU28" s="1661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650" t="s">
        <v>8</v>
      </c>
      <c r="F29" s="1663"/>
      <c r="G29" s="1650" t="s">
        <v>9</v>
      </c>
      <c r="H29" s="1663"/>
      <c r="I29" s="1650" t="s">
        <v>10</v>
      </c>
      <c r="J29" s="1663"/>
      <c r="K29" s="1650" t="s">
        <v>11</v>
      </c>
      <c r="L29" s="1663"/>
      <c r="M29" s="1651" t="s">
        <v>12</v>
      </c>
      <c r="N29" s="1663"/>
      <c r="O29" s="1650" t="s">
        <v>13</v>
      </c>
      <c r="P29" s="1663"/>
      <c r="Q29" s="1650" t="s">
        <v>14</v>
      </c>
      <c r="R29" s="1663"/>
      <c r="S29" s="1650" t="s">
        <v>15</v>
      </c>
      <c r="T29" s="1663"/>
      <c r="U29" s="1650" t="s">
        <v>16</v>
      </c>
      <c r="V29" s="1663"/>
      <c r="W29" s="1650" t="s">
        <v>17</v>
      </c>
      <c r="X29" s="1663"/>
      <c r="Y29" s="1650" t="s">
        <v>18</v>
      </c>
      <c r="Z29" s="1663"/>
      <c r="AA29" s="1650" t="s">
        <v>19</v>
      </c>
      <c r="AB29" s="1663"/>
      <c r="AC29" s="1650" t="s">
        <v>20</v>
      </c>
      <c r="AD29" s="1663"/>
      <c r="AE29" s="1650" t="s">
        <v>21</v>
      </c>
      <c r="AF29" s="1663"/>
      <c r="AG29" s="1650" t="s">
        <v>22</v>
      </c>
      <c r="AH29" s="1663"/>
      <c r="AI29" s="1650" t="s">
        <v>23</v>
      </c>
      <c r="AJ29" s="1663"/>
      <c r="AK29" s="1650" t="s">
        <v>24</v>
      </c>
      <c r="AL29" s="1663"/>
      <c r="AM29" s="1650" t="s">
        <v>25</v>
      </c>
      <c r="AN29" s="1663"/>
      <c r="AO29" s="1659" t="s">
        <v>26</v>
      </c>
      <c r="AP29" s="1666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907" t="s">
        <v>33</v>
      </c>
      <c r="F30" s="899" t="s">
        <v>34</v>
      </c>
      <c r="G30" s="907" t="s">
        <v>33</v>
      </c>
      <c r="H30" s="899" t="s">
        <v>34</v>
      </c>
      <c r="I30" s="907" t="s">
        <v>33</v>
      </c>
      <c r="J30" s="899" t="s">
        <v>34</v>
      </c>
      <c r="K30" s="907" t="s">
        <v>33</v>
      </c>
      <c r="L30" s="899" t="s">
        <v>34</v>
      </c>
      <c r="M30" s="957" t="s">
        <v>33</v>
      </c>
      <c r="N30" s="899" t="s">
        <v>34</v>
      </c>
      <c r="O30" s="907" t="s">
        <v>33</v>
      </c>
      <c r="P30" s="899" t="s">
        <v>34</v>
      </c>
      <c r="Q30" s="907" t="s">
        <v>33</v>
      </c>
      <c r="R30" s="899" t="s">
        <v>34</v>
      </c>
      <c r="S30" s="907" t="s">
        <v>33</v>
      </c>
      <c r="T30" s="899" t="s">
        <v>34</v>
      </c>
      <c r="U30" s="907" t="s">
        <v>33</v>
      </c>
      <c r="V30" s="899" t="s">
        <v>34</v>
      </c>
      <c r="W30" s="907" t="s">
        <v>33</v>
      </c>
      <c r="X30" s="899" t="s">
        <v>34</v>
      </c>
      <c r="Y30" s="907" t="s">
        <v>33</v>
      </c>
      <c r="Z30" s="899" t="s">
        <v>34</v>
      </c>
      <c r="AA30" s="907" t="s">
        <v>33</v>
      </c>
      <c r="AB30" s="899" t="s">
        <v>34</v>
      </c>
      <c r="AC30" s="907" t="s">
        <v>33</v>
      </c>
      <c r="AD30" s="899" t="s">
        <v>34</v>
      </c>
      <c r="AE30" s="907" t="s">
        <v>33</v>
      </c>
      <c r="AF30" s="899" t="s">
        <v>34</v>
      </c>
      <c r="AG30" s="907" t="s">
        <v>33</v>
      </c>
      <c r="AH30" s="899" t="s">
        <v>34</v>
      </c>
      <c r="AI30" s="907" t="s">
        <v>33</v>
      </c>
      <c r="AJ30" s="899" t="s">
        <v>34</v>
      </c>
      <c r="AK30" s="907" t="s">
        <v>33</v>
      </c>
      <c r="AL30" s="899" t="s">
        <v>34</v>
      </c>
      <c r="AM30" s="907" t="s">
        <v>33</v>
      </c>
      <c r="AN30" s="899" t="s">
        <v>34</v>
      </c>
      <c r="AO30" s="907" t="s">
        <v>33</v>
      </c>
      <c r="AP30" s="976" t="s">
        <v>34</v>
      </c>
      <c r="AQ30" s="1728"/>
      <c r="AR30" s="1725"/>
      <c r="AS30" s="1726"/>
      <c r="AT30" s="1596"/>
      <c r="AU30" s="1596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708" t="s">
        <v>52</v>
      </c>
      <c r="B31" s="1709"/>
      <c r="C31" s="1710"/>
      <c r="D31" s="114">
        <f t="shared" ref="D31:D56" si="7">SUM(E31:AP31)</f>
        <v>0</v>
      </c>
      <c r="E31" s="986"/>
      <c r="F31" s="987"/>
      <c r="G31" s="986"/>
      <c r="H31" s="988"/>
      <c r="I31" s="986"/>
      <c r="J31" s="988"/>
      <c r="K31" s="986"/>
      <c r="L31" s="987"/>
      <c r="M31" s="989"/>
      <c r="N31" s="988"/>
      <c r="O31" s="989"/>
      <c r="P31" s="988"/>
      <c r="Q31" s="989"/>
      <c r="R31" s="988"/>
      <c r="S31" s="989"/>
      <c r="T31" s="988"/>
      <c r="U31" s="989"/>
      <c r="V31" s="988"/>
      <c r="W31" s="989"/>
      <c r="X31" s="988"/>
      <c r="Y31" s="989"/>
      <c r="Z31" s="988"/>
      <c r="AA31" s="989"/>
      <c r="AB31" s="988"/>
      <c r="AC31" s="989"/>
      <c r="AD31" s="988"/>
      <c r="AE31" s="989"/>
      <c r="AF31" s="988"/>
      <c r="AG31" s="989"/>
      <c r="AH31" s="988"/>
      <c r="AI31" s="989"/>
      <c r="AJ31" s="988"/>
      <c r="AK31" s="989"/>
      <c r="AL31" s="988"/>
      <c r="AM31" s="989"/>
      <c r="AN31" s="988"/>
      <c r="AO31" s="989"/>
      <c r="AP31" s="990"/>
      <c r="AQ31" s="991"/>
      <c r="AR31" s="989"/>
      <c r="AS31" s="988"/>
      <c r="AT31" s="988"/>
      <c r="AU31" s="988"/>
      <c r="AV31" s="1042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712" t="s">
        <v>54</v>
      </c>
      <c r="C32" s="1713"/>
      <c r="D32" s="992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042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718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1042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718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1042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718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1042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718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1042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718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1042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718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1042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718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1042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718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1042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718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1042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718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1042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718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1042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718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1042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727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1042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727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1042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727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1042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727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1042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727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1042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727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1042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727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1042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727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1042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045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1042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045"/>
      <c r="B54" s="1573" t="s">
        <v>76</v>
      </c>
      <c r="C54" s="1498"/>
      <c r="D54" s="144">
        <f t="shared" si="7"/>
        <v>0</v>
      </c>
      <c r="E54" s="1029"/>
      <c r="F54" s="1030"/>
      <c r="G54" s="1029"/>
      <c r="H54" s="147"/>
      <c r="I54" s="1029"/>
      <c r="J54" s="147"/>
      <c r="K54" s="1029"/>
      <c r="L54" s="1030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1031"/>
      <c r="AR54" s="481"/>
      <c r="AS54" s="147"/>
      <c r="AT54" s="147"/>
      <c r="AU54" s="147"/>
      <c r="AV54" s="1042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705" t="s">
        <v>77</v>
      </c>
      <c r="B55" s="1706"/>
      <c r="C55" s="1707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042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1042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659" t="s">
        <v>7</v>
      </c>
      <c r="D58" s="1660"/>
      <c r="E58" s="1660"/>
      <c r="F58" s="1660"/>
      <c r="G58" s="1661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718"/>
      <c r="B59" s="1719"/>
      <c r="C59" s="1723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597"/>
      <c r="B60" s="1596"/>
      <c r="C60" s="1724"/>
      <c r="D60" s="1725"/>
      <c r="E60" s="1726"/>
      <c r="F60" s="1596"/>
      <c r="G60" s="1596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994" t="s">
        <v>5</v>
      </c>
      <c r="B66" s="916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931" t="s">
        <v>80</v>
      </c>
      <c r="B68" s="900" t="s">
        <v>81</v>
      </c>
      <c r="C68" s="900" t="s">
        <v>27</v>
      </c>
      <c r="D68" s="900" t="s">
        <v>88</v>
      </c>
      <c r="E68" s="900" t="s">
        <v>29</v>
      </c>
      <c r="F68" s="900" t="s">
        <v>31</v>
      </c>
      <c r="G68" s="900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994" t="s">
        <v>5</v>
      </c>
      <c r="B73" s="995">
        <f t="shared" ref="B73:G73" si="12">SUM(B69:B72)</f>
        <v>0</v>
      </c>
      <c r="C73" s="995">
        <f t="shared" si="12"/>
        <v>0</v>
      </c>
      <c r="D73" s="995">
        <f t="shared" si="12"/>
        <v>0</v>
      </c>
      <c r="E73" s="995">
        <f t="shared" si="12"/>
        <v>0</v>
      </c>
      <c r="F73" s="995">
        <f t="shared" si="12"/>
        <v>0</v>
      </c>
      <c r="G73" s="995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931" t="s">
        <v>80</v>
      </c>
      <c r="B75" s="900" t="s">
        <v>81</v>
      </c>
      <c r="C75" s="900" t="s">
        <v>27</v>
      </c>
      <c r="D75" s="900" t="s">
        <v>88</v>
      </c>
      <c r="E75" s="900" t="s">
        <v>29</v>
      </c>
      <c r="F75" s="900" t="s">
        <v>31</v>
      </c>
      <c r="G75" s="900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994" t="s">
        <v>5</v>
      </c>
      <c r="B80" s="995">
        <f t="shared" ref="B80:G80" si="13">SUM(B76:B79)</f>
        <v>0</v>
      </c>
      <c r="C80" s="995">
        <f t="shared" si="13"/>
        <v>0</v>
      </c>
      <c r="D80" s="995">
        <f t="shared" si="13"/>
        <v>0</v>
      </c>
      <c r="E80" s="995">
        <f t="shared" si="13"/>
        <v>0</v>
      </c>
      <c r="F80" s="995">
        <f t="shared" si="13"/>
        <v>0</v>
      </c>
      <c r="G80" s="995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932" t="s">
        <v>91</v>
      </c>
      <c r="B82" s="897" t="s">
        <v>92</v>
      </c>
      <c r="C82" s="914" t="s">
        <v>93</v>
      </c>
      <c r="D82" s="914" t="s">
        <v>94</v>
      </c>
      <c r="E82" s="914" t="s">
        <v>30</v>
      </c>
      <c r="F82" s="933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996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1024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997" t="s">
        <v>5</v>
      </c>
      <c r="B109" s="998">
        <f>SUM(B83:B108)</f>
        <v>0</v>
      </c>
      <c r="C109" s="999">
        <f>SUM(C83:C108)</f>
        <v>0</v>
      </c>
      <c r="D109" s="999">
        <f>SUM(D83:D108)</f>
        <v>0</v>
      </c>
      <c r="E109" s="999">
        <f>SUM(E83:E108)</f>
        <v>0</v>
      </c>
      <c r="F109" s="1000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001" t="s">
        <v>80</v>
      </c>
      <c r="B111" s="897" t="s">
        <v>92</v>
      </c>
      <c r="C111" s="914" t="s">
        <v>93</v>
      </c>
      <c r="D111" s="914" t="s">
        <v>94</v>
      </c>
      <c r="E111" s="914" t="s">
        <v>30</v>
      </c>
      <c r="F111" s="933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002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994" t="s">
        <v>5</v>
      </c>
      <c r="B117" s="998">
        <f>SUM(B112:B116)</f>
        <v>0</v>
      </c>
      <c r="C117" s="999">
        <f>SUM(C112:C116)</f>
        <v>0</v>
      </c>
      <c r="D117" s="1003">
        <f>SUM(D112:D116)</f>
        <v>0</v>
      </c>
      <c r="E117" s="999">
        <f>SUM(E112:E116)</f>
        <v>0</v>
      </c>
      <c r="F117" s="1000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001" t="s">
        <v>80</v>
      </c>
      <c r="B119" s="897" t="s">
        <v>92</v>
      </c>
      <c r="C119" s="914" t="s">
        <v>93</v>
      </c>
      <c r="D119" s="914" t="s">
        <v>94</v>
      </c>
      <c r="E119" s="914" t="s">
        <v>30</v>
      </c>
      <c r="F119" s="933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002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994" t="s">
        <v>5</v>
      </c>
      <c r="B125" s="998">
        <f>SUM(B120:B124)</f>
        <v>0</v>
      </c>
      <c r="C125" s="999">
        <f>SUM(C120:C124)</f>
        <v>0</v>
      </c>
      <c r="D125" s="999">
        <f>SUM(D120:D124)</f>
        <v>0</v>
      </c>
      <c r="E125" s="999">
        <f>SUM(E120:E124)</f>
        <v>0</v>
      </c>
      <c r="F125" s="1000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659" t="s">
        <v>7</v>
      </c>
      <c r="D127" s="1660"/>
      <c r="E127" s="1660"/>
      <c r="F127" s="1660"/>
      <c r="G127" s="1661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637"/>
      <c r="B128" s="1605"/>
      <c r="C128" s="907" t="s">
        <v>27</v>
      </c>
      <c r="D128" s="957" t="s">
        <v>28</v>
      </c>
      <c r="E128" s="899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004" t="s">
        <v>126</v>
      </c>
      <c r="B129" s="1005">
        <f>SUM(C129:G129)</f>
        <v>0</v>
      </c>
      <c r="C129" s="1038"/>
      <c r="D129" s="1039"/>
      <c r="E129" s="1046"/>
      <c r="F129" s="1046"/>
      <c r="G129" s="1046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488">
        <f>SUM(C130:G130)</f>
        <v>0</v>
      </c>
      <c r="C130" s="1017"/>
      <c r="D130" s="1028"/>
      <c r="E130" s="1016"/>
      <c r="F130" s="1016"/>
      <c r="G130" s="1016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032" customFormat="1" ht="32.1" customHeight="1" x14ac:dyDescent="0.2">
      <c r="A132" s="1481" t="s">
        <v>129</v>
      </c>
      <c r="B132" s="1476" t="s">
        <v>5</v>
      </c>
      <c r="C132" s="1659" t="s">
        <v>7</v>
      </c>
      <c r="D132" s="1660"/>
      <c r="E132" s="1660"/>
      <c r="F132" s="1660"/>
      <c r="G132" s="1661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033"/>
      <c r="CI132" s="1033"/>
      <c r="CJ132" s="1033"/>
      <c r="CK132" s="1033"/>
      <c r="CL132" s="1033"/>
      <c r="CM132" s="1033"/>
      <c r="CN132" s="1033"/>
      <c r="CO132" s="1033"/>
      <c r="CP132" s="1033"/>
      <c r="CQ132" s="1033"/>
      <c r="CR132" s="1033"/>
      <c r="CS132" s="1033"/>
      <c r="CT132" s="1033"/>
      <c r="CU132" s="1034"/>
      <c r="CV132" s="1034"/>
      <c r="CW132" s="1034"/>
      <c r="CX132" s="1034"/>
      <c r="CY132" s="1034"/>
      <c r="CZ132" s="1034"/>
    </row>
    <row r="133" spans="1:104" ht="37.5" customHeight="1" x14ac:dyDescent="0.2">
      <c r="A133" s="1721"/>
      <c r="B133" s="1722"/>
      <c r="C133" s="907" t="s">
        <v>27</v>
      </c>
      <c r="D133" s="975" t="s">
        <v>28</v>
      </c>
      <c r="E133" s="975" t="s">
        <v>29</v>
      </c>
      <c r="F133" s="1006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007" t="s">
        <v>130</v>
      </c>
      <c r="B134" s="1005">
        <f>SUM(C134:G134)</f>
        <v>0</v>
      </c>
      <c r="C134" s="1038"/>
      <c r="D134" s="1039"/>
      <c r="E134" s="1039"/>
      <c r="F134" s="1039"/>
      <c r="G134" s="905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047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489">
        <f>SUM(C135:G135)</f>
        <v>0</v>
      </c>
      <c r="C135" s="1017"/>
      <c r="D135" s="1028"/>
      <c r="E135" s="1028"/>
      <c r="F135" s="1028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1022" t="s">
        <v>132</v>
      </c>
      <c r="D136" s="235"/>
      <c r="E136" s="1048"/>
      <c r="F136" s="1049"/>
      <c r="G136" s="1050"/>
      <c r="H136" s="1051"/>
      <c r="I136" s="1035"/>
      <c r="J136" s="1035"/>
      <c r="K136" s="1035"/>
      <c r="L136" s="1035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650" t="s">
        <v>134</v>
      </c>
      <c r="D137" s="1651"/>
      <c r="E137" s="1663"/>
      <c r="F137" s="1667" t="s">
        <v>135</v>
      </c>
      <c r="G137" s="1671" t="s">
        <v>136</v>
      </c>
      <c r="H137" s="1672" t="s">
        <v>7</v>
      </c>
      <c r="I137" s="1660"/>
      <c r="J137" s="1660"/>
      <c r="K137" s="1660"/>
      <c r="L137" s="1661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597"/>
      <c r="B138" s="1596"/>
      <c r="C138" s="897" t="s">
        <v>137</v>
      </c>
      <c r="D138" s="898" t="s">
        <v>138</v>
      </c>
      <c r="E138" s="899" t="s">
        <v>139</v>
      </c>
      <c r="F138" s="1667"/>
      <c r="G138" s="1671"/>
      <c r="H138" s="899" t="s">
        <v>27</v>
      </c>
      <c r="I138" s="900" t="s">
        <v>28</v>
      </c>
      <c r="J138" s="900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901" t="s">
        <v>53</v>
      </c>
      <c r="B139" s="902">
        <f>SUM(C139:G139)</f>
        <v>0</v>
      </c>
      <c r="C139" s="1038"/>
      <c r="D139" s="904"/>
      <c r="E139" s="905"/>
      <c r="F139" s="904"/>
      <c r="G139" s="906"/>
      <c r="H139" s="905"/>
      <c r="I139" s="904"/>
      <c r="J139" s="904"/>
      <c r="K139" s="904"/>
      <c r="L139" s="904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650" t="s">
        <v>143</v>
      </c>
      <c r="D143" s="1663"/>
      <c r="E143" s="1651" t="s">
        <v>144</v>
      </c>
      <c r="F143" s="1663"/>
      <c r="G143" s="1651" t="s">
        <v>145</v>
      </c>
      <c r="H143" s="1663"/>
      <c r="I143" s="1650" t="s">
        <v>146</v>
      </c>
      <c r="J143" s="1663"/>
      <c r="K143" s="1667" t="s">
        <v>31</v>
      </c>
      <c r="L143" s="1667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597"/>
      <c r="B144" s="1596"/>
      <c r="C144" s="907" t="s">
        <v>147</v>
      </c>
      <c r="D144" s="899" t="s">
        <v>148</v>
      </c>
      <c r="E144" s="907" t="s">
        <v>147</v>
      </c>
      <c r="F144" s="566" t="s">
        <v>148</v>
      </c>
      <c r="G144" s="907" t="s">
        <v>147</v>
      </c>
      <c r="H144" s="899" t="s">
        <v>148</v>
      </c>
      <c r="I144" s="907" t="s">
        <v>147</v>
      </c>
      <c r="J144" s="899" t="s">
        <v>148</v>
      </c>
      <c r="K144" s="899" t="s">
        <v>149</v>
      </c>
      <c r="L144" s="899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901" t="s">
        <v>151</v>
      </c>
      <c r="C145" s="1038"/>
      <c r="D145" s="905"/>
      <c r="E145" s="1038"/>
      <c r="F145" s="905"/>
      <c r="G145" s="1038"/>
      <c r="H145" s="905"/>
      <c r="I145" s="1038"/>
      <c r="J145" s="905"/>
      <c r="K145" s="905"/>
      <c r="L145" s="905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719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719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596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667" t="s">
        <v>155</v>
      </c>
      <c r="B149" s="901" t="s">
        <v>156</v>
      </c>
      <c r="C149" s="1038"/>
      <c r="D149" s="905"/>
      <c r="E149" s="1038"/>
      <c r="F149" s="905"/>
      <c r="G149" s="1038"/>
      <c r="H149" s="905"/>
      <c r="I149" s="1038"/>
      <c r="J149" s="905"/>
      <c r="K149" s="905"/>
      <c r="L149" s="905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669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669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669"/>
      <c r="B152" s="1052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669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901" t="s">
        <v>161</v>
      </c>
      <c r="C154" s="1038"/>
      <c r="D154" s="905"/>
      <c r="E154" s="1038"/>
      <c r="F154" s="905"/>
      <c r="G154" s="1038"/>
      <c r="H154" s="905"/>
      <c r="I154" s="1038"/>
      <c r="J154" s="905"/>
      <c r="K154" s="905"/>
      <c r="L154" s="905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719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719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719"/>
      <c r="B157" s="1052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719"/>
      <c r="B158" s="1052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596"/>
      <c r="B159" s="249" t="s">
        <v>159</v>
      </c>
      <c r="C159" s="1024"/>
      <c r="D159" s="70"/>
      <c r="E159" s="1024"/>
      <c r="F159" s="70"/>
      <c r="G159" s="1024"/>
      <c r="H159" s="70"/>
      <c r="I159" s="1024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909" t="s">
        <v>163</v>
      </c>
      <c r="B160" s="910" t="s">
        <v>153</v>
      </c>
      <c r="C160" s="911"/>
      <c r="D160" s="912"/>
      <c r="E160" s="911"/>
      <c r="F160" s="912"/>
      <c r="G160" s="911"/>
      <c r="H160" s="912"/>
      <c r="I160" s="911"/>
      <c r="J160" s="912"/>
      <c r="K160" s="912"/>
      <c r="L160" s="912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1022" t="s">
        <v>165</v>
      </c>
      <c r="B162" s="256"/>
      <c r="C162" s="8"/>
      <c r="D162" s="257"/>
      <c r="E162" s="1053"/>
      <c r="F162" s="257"/>
      <c r="G162" s="1053"/>
      <c r="H162" s="1053"/>
      <c r="I162" s="257"/>
      <c r="J162" s="1054"/>
      <c r="K162" s="1054"/>
      <c r="L162" s="1054"/>
      <c r="M162" s="1054"/>
      <c r="N162" s="1054"/>
      <c r="O162" s="1055"/>
      <c r="P162" s="1055"/>
      <c r="Q162" s="1055"/>
      <c r="R162" s="1056"/>
      <c r="S162" s="11"/>
      <c r="T162" s="1055"/>
      <c r="U162" s="1055"/>
      <c r="V162" s="1056"/>
      <c r="W162" s="1056"/>
      <c r="X162" s="11"/>
      <c r="Y162" s="1055"/>
      <c r="Z162" s="1056"/>
      <c r="AA162" s="1056"/>
      <c r="AB162" s="11"/>
      <c r="AC162" s="1055"/>
      <c r="AD162" s="1055"/>
      <c r="AE162" s="1055"/>
      <c r="AF162" s="1055"/>
      <c r="AG162" s="1056"/>
      <c r="AH162" s="262"/>
      <c r="AI162" s="11"/>
      <c r="AJ162" s="1056"/>
      <c r="AK162" s="1056"/>
      <c r="AL162" s="1056"/>
      <c r="AM162" s="1056"/>
      <c r="AN162" s="1056"/>
      <c r="AO162" s="262"/>
      <c r="AP162" s="11"/>
      <c r="AQ162" s="1056"/>
      <c r="AR162" s="1056"/>
      <c r="AS162" s="1056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659" t="s">
        <v>166</v>
      </c>
      <c r="F163" s="1660"/>
      <c r="G163" s="1660"/>
      <c r="H163" s="1660"/>
      <c r="I163" s="1660"/>
      <c r="J163" s="1660"/>
      <c r="K163" s="1660"/>
      <c r="L163" s="1660"/>
      <c r="M163" s="1660"/>
      <c r="N163" s="1660"/>
      <c r="O163" s="1660"/>
      <c r="P163" s="1660"/>
      <c r="Q163" s="1660"/>
      <c r="R163" s="1660"/>
      <c r="S163" s="1660"/>
      <c r="T163" s="1660"/>
      <c r="U163" s="1660"/>
      <c r="V163" s="1660"/>
      <c r="W163" s="1660"/>
      <c r="X163" s="1660"/>
      <c r="Y163" s="1660"/>
      <c r="Z163" s="1660"/>
      <c r="AA163" s="1660"/>
      <c r="AB163" s="1660"/>
      <c r="AC163" s="1660"/>
      <c r="AD163" s="1660"/>
      <c r="AE163" s="1660"/>
      <c r="AF163" s="1660"/>
      <c r="AG163" s="1660"/>
      <c r="AH163" s="1660"/>
      <c r="AI163" s="1660"/>
      <c r="AJ163" s="1660"/>
      <c r="AK163" s="1660"/>
      <c r="AL163" s="1660"/>
      <c r="AM163" s="1660"/>
      <c r="AN163" s="1660"/>
      <c r="AO163" s="1660"/>
      <c r="AP163" s="1666"/>
      <c r="AQ163" s="1664" t="s">
        <v>167</v>
      </c>
      <c r="AR163" s="1664"/>
      <c r="AS163" s="1665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720"/>
      <c r="B164" s="1548"/>
      <c r="C164" s="1466"/>
      <c r="D164" s="1452"/>
      <c r="E164" s="1650" t="s">
        <v>8</v>
      </c>
      <c r="F164" s="1663"/>
      <c r="G164" s="1650" t="s">
        <v>9</v>
      </c>
      <c r="H164" s="1663"/>
      <c r="I164" s="1650" t="s">
        <v>10</v>
      </c>
      <c r="J164" s="1663"/>
      <c r="K164" s="1650" t="s">
        <v>11</v>
      </c>
      <c r="L164" s="1663"/>
      <c r="M164" s="1650" t="s">
        <v>12</v>
      </c>
      <c r="N164" s="1663"/>
      <c r="O164" s="1650" t="s">
        <v>13</v>
      </c>
      <c r="P164" s="1663"/>
      <c r="Q164" s="1650" t="s">
        <v>14</v>
      </c>
      <c r="R164" s="1663"/>
      <c r="S164" s="1650" t="s">
        <v>15</v>
      </c>
      <c r="T164" s="1663"/>
      <c r="U164" s="1650" t="s">
        <v>16</v>
      </c>
      <c r="V164" s="1663"/>
      <c r="W164" s="1650" t="s">
        <v>17</v>
      </c>
      <c r="X164" s="1663"/>
      <c r="Y164" s="1650" t="s">
        <v>18</v>
      </c>
      <c r="Z164" s="1663"/>
      <c r="AA164" s="1650" t="s">
        <v>19</v>
      </c>
      <c r="AB164" s="1663"/>
      <c r="AC164" s="1650" t="s">
        <v>20</v>
      </c>
      <c r="AD164" s="1663"/>
      <c r="AE164" s="1650" t="s">
        <v>21</v>
      </c>
      <c r="AF164" s="1663"/>
      <c r="AG164" s="1650" t="s">
        <v>22</v>
      </c>
      <c r="AH164" s="1663"/>
      <c r="AI164" s="1650" t="s">
        <v>23</v>
      </c>
      <c r="AJ164" s="1663"/>
      <c r="AK164" s="1650" t="s">
        <v>24</v>
      </c>
      <c r="AL164" s="1663"/>
      <c r="AM164" s="1650" t="s">
        <v>25</v>
      </c>
      <c r="AN164" s="1663"/>
      <c r="AO164" s="1659" t="s">
        <v>26</v>
      </c>
      <c r="AP164" s="1666"/>
      <c r="AQ164" s="1471" t="s">
        <v>168</v>
      </c>
      <c r="AR164" s="1659" t="s">
        <v>169</v>
      </c>
      <c r="AS164" s="1660"/>
      <c r="AT164" s="1057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897" t="s">
        <v>32</v>
      </c>
      <c r="C165" s="914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900" t="s">
        <v>170</v>
      </c>
      <c r="AS165" s="899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915" t="s">
        <v>52</v>
      </c>
      <c r="B166" s="916">
        <f t="shared" ref="B166:B175" si="14">SUM(C166+D166)</f>
        <v>347</v>
      </c>
      <c r="C166" s="917">
        <f t="shared" ref="C166:C192" si="15">SUM(E166+G166+I166+K166+M166+O166+Q166+S166+U166+W166+Y166+AA166+AC166+AE166+AG166+AI166+AK166+AM166+AO166)</f>
        <v>160</v>
      </c>
      <c r="D166" s="918">
        <f t="shared" ref="D166:D192" si="16">SUM(F166+H166+J166+L166+N166+P166+R166+T166+V166+X166+Z166+AB166+AD166+AF166+AH166+AJ166+AL166+AN166+AP166)</f>
        <v>187</v>
      </c>
      <c r="E166" s="911">
        <v>1</v>
      </c>
      <c r="F166" s="912">
        <v>1</v>
      </c>
      <c r="G166" s="911">
        <v>0</v>
      </c>
      <c r="H166" s="919">
        <v>0</v>
      </c>
      <c r="I166" s="911">
        <v>0</v>
      </c>
      <c r="J166" s="919">
        <v>1</v>
      </c>
      <c r="K166" s="911">
        <v>2</v>
      </c>
      <c r="L166" s="919">
        <v>1</v>
      </c>
      <c r="M166" s="911">
        <v>0</v>
      </c>
      <c r="N166" s="919">
        <v>0</v>
      </c>
      <c r="O166" s="911">
        <v>6</v>
      </c>
      <c r="P166" s="919">
        <v>3</v>
      </c>
      <c r="Q166" s="911">
        <v>5</v>
      </c>
      <c r="R166" s="919">
        <v>2</v>
      </c>
      <c r="S166" s="911">
        <v>5</v>
      </c>
      <c r="T166" s="919">
        <v>5</v>
      </c>
      <c r="U166" s="911">
        <v>7</v>
      </c>
      <c r="V166" s="919">
        <v>7</v>
      </c>
      <c r="W166" s="911">
        <v>11</v>
      </c>
      <c r="X166" s="919">
        <v>8</v>
      </c>
      <c r="Y166" s="911">
        <v>4</v>
      </c>
      <c r="Z166" s="919">
        <v>9</v>
      </c>
      <c r="AA166" s="911">
        <v>15</v>
      </c>
      <c r="AB166" s="919">
        <v>14</v>
      </c>
      <c r="AC166" s="911">
        <v>13</v>
      </c>
      <c r="AD166" s="919">
        <v>20</v>
      </c>
      <c r="AE166" s="911">
        <v>10</v>
      </c>
      <c r="AF166" s="919">
        <v>6</v>
      </c>
      <c r="AG166" s="911">
        <v>20</v>
      </c>
      <c r="AH166" s="919">
        <v>14</v>
      </c>
      <c r="AI166" s="911">
        <v>13</v>
      </c>
      <c r="AJ166" s="919">
        <v>22</v>
      </c>
      <c r="AK166" s="911">
        <v>16</v>
      </c>
      <c r="AL166" s="919">
        <v>25</v>
      </c>
      <c r="AM166" s="911">
        <v>20</v>
      </c>
      <c r="AN166" s="919">
        <v>16</v>
      </c>
      <c r="AO166" s="920">
        <v>12</v>
      </c>
      <c r="AP166" s="921">
        <v>33</v>
      </c>
      <c r="AQ166" s="922">
        <v>163</v>
      </c>
      <c r="AR166" s="923">
        <v>74</v>
      </c>
      <c r="AS166" s="912">
        <v>110</v>
      </c>
      <c r="AT166" s="1042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1058">
        <f t="shared" si="14"/>
        <v>0</v>
      </c>
      <c r="C167" s="1036">
        <f t="shared" si="15"/>
        <v>0</v>
      </c>
      <c r="D167" s="274">
        <f t="shared" si="16"/>
        <v>0</v>
      </c>
      <c r="E167" s="1017"/>
      <c r="F167" s="110"/>
      <c r="G167" s="1017"/>
      <c r="H167" s="1016"/>
      <c r="I167" s="1017"/>
      <c r="J167" s="1016"/>
      <c r="K167" s="1017"/>
      <c r="L167" s="1016"/>
      <c r="M167" s="1017"/>
      <c r="N167" s="1016"/>
      <c r="O167" s="1017"/>
      <c r="P167" s="1016"/>
      <c r="Q167" s="1017"/>
      <c r="R167" s="1016"/>
      <c r="S167" s="1017"/>
      <c r="T167" s="1016"/>
      <c r="U167" s="1017"/>
      <c r="V167" s="1016"/>
      <c r="W167" s="1017"/>
      <c r="X167" s="1016"/>
      <c r="Y167" s="1017"/>
      <c r="Z167" s="1016"/>
      <c r="AA167" s="1017"/>
      <c r="AB167" s="1016"/>
      <c r="AC167" s="1017"/>
      <c r="AD167" s="1016"/>
      <c r="AE167" s="1017"/>
      <c r="AF167" s="1016"/>
      <c r="AG167" s="1017"/>
      <c r="AH167" s="1016"/>
      <c r="AI167" s="1017"/>
      <c r="AJ167" s="1016"/>
      <c r="AK167" s="1017"/>
      <c r="AL167" s="1016"/>
      <c r="AM167" s="1017"/>
      <c r="AN167" s="1016"/>
      <c r="AO167" s="479"/>
      <c r="AP167" s="1018"/>
      <c r="AQ167" s="275"/>
      <c r="AR167" s="485"/>
      <c r="AS167" s="110"/>
      <c r="AT167" s="1042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5</v>
      </c>
      <c r="C168" s="278">
        <f t="shared" si="15"/>
        <v>4</v>
      </c>
      <c r="D168" s="279">
        <f t="shared" si="16"/>
        <v>1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1</v>
      </c>
      <c r="R168" s="38">
        <v>0</v>
      </c>
      <c r="S168" s="36">
        <v>1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1</v>
      </c>
      <c r="Z168" s="38">
        <v>0</v>
      </c>
      <c r="AA168" s="36">
        <v>0</v>
      </c>
      <c r="AB168" s="38">
        <v>0</v>
      </c>
      <c r="AC168" s="36">
        <v>1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1</v>
      </c>
      <c r="AK168" s="36">
        <v>0</v>
      </c>
      <c r="AL168" s="38">
        <v>0</v>
      </c>
      <c r="AM168" s="36">
        <v>0</v>
      </c>
      <c r="AN168" s="38">
        <v>0</v>
      </c>
      <c r="AO168" s="39">
        <v>0</v>
      </c>
      <c r="AP168" s="40">
        <v>0</v>
      </c>
      <c r="AQ168" s="280">
        <v>0</v>
      </c>
      <c r="AR168" s="177">
        <v>4</v>
      </c>
      <c r="AS168" s="37">
        <v>1</v>
      </c>
      <c r="AT168" s="1042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3</v>
      </c>
      <c r="C169" s="283">
        <f t="shared" si="15"/>
        <v>1</v>
      </c>
      <c r="D169" s="284">
        <f t="shared" si="16"/>
        <v>2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1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2</v>
      </c>
      <c r="AO169" s="52">
        <v>0</v>
      </c>
      <c r="AP169" s="53">
        <v>0</v>
      </c>
      <c r="AQ169" s="285">
        <v>2</v>
      </c>
      <c r="AR169" s="98">
        <v>0</v>
      </c>
      <c r="AS169" s="56">
        <v>1</v>
      </c>
      <c r="AT169" s="1042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45</v>
      </c>
      <c r="C170" s="283">
        <f t="shared" si="15"/>
        <v>19</v>
      </c>
      <c r="D170" s="284">
        <f t="shared" si="16"/>
        <v>26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1</v>
      </c>
      <c r="T170" s="51">
        <v>0</v>
      </c>
      <c r="U170" s="50">
        <v>0</v>
      </c>
      <c r="V170" s="51">
        <v>0</v>
      </c>
      <c r="W170" s="50">
        <v>0</v>
      </c>
      <c r="X170" s="51">
        <v>1</v>
      </c>
      <c r="Y170" s="50">
        <v>0</v>
      </c>
      <c r="Z170" s="51">
        <v>0</v>
      </c>
      <c r="AA170" s="50">
        <v>0</v>
      </c>
      <c r="AB170" s="56">
        <v>0</v>
      </c>
      <c r="AC170" s="50">
        <v>1</v>
      </c>
      <c r="AD170" s="56">
        <v>2</v>
      </c>
      <c r="AE170" s="50">
        <v>2</v>
      </c>
      <c r="AF170" s="51">
        <v>0</v>
      </c>
      <c r="AG170" s="50">
        <v>2</v>
      </c>
      <c r="AH170" s="51">
        <v>0</v>
      </c>
      <c r="AI170" s="50">
        <v>0</v>
      </c>
      <c r="AJ170" s="51">
        <v>6</v>
      </c>
      <c r="AK170" s="50">
        <v>5</v>
      </c>
      <c r="AL170" s="51">
        <v>6</v>
      </c>
      <c r="AM170" s="50">
        <v>6</v>
      </c>
      <c r="AN170" s="51">
        <v>0</v>
      </c>
      <c r="AO170" s="52">
        <v>2</v>
      </c>
      <c r="AP170" s="53">
        <v>11</v>
      </c>
      <c r="AQ170" s="285">
        <v>31</v>
      </c>
      <c r="AR170" s="98">
        <v>0</v>
      </c>
      <c r="AS170" s="56">
        <v>14</v>
      </c>
      <c r="AT170" s="1042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1042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1</v>
      </c>
      <c r="C172" s="283">
        <f t="shared" si="15"/>
        <v>0</v>
      </c>
      <c r="D172" s="284">
        <f t="shared" si="16"/>
        <v>1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1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0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5">
        <v>1</v>
      </c>
      <c r="AR172" s="98">
        <v>0</v>
      </c>
      <c r="AS172" s="56">
        <v>0</v>
      </c>
      <c r="AT172" s="1042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5"/>
      <c r="AR173" s="98"/>
      <c r="AS173" s="56"/>
      <c r="AT173" s="1042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1042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1042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1042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1042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34</v>
      </c>
      <c r="C178" s="283">
        <f t="shared" si="15"/>
        <v>13</v>
      </c>
      <c r="D178" s="284">
        <f t="shared" si="16"/>
        <v>21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0</v>
      </c>
      <c r="L178" s="51">
        <v>0</v>
      </c>
      <c r="M178" s="50">
        <v>0</v>
      </c>
      <c r="N178" s="51">
        <v>0</v>
      </c>
      <c r="O178" s="50">
        <v>0</v>
      </c>
      <c r="P178" s="51">
        <v>1</v>
      </c>
      <c r="Q178" s="50">
        <v>1</v>
      </c>
      <c r="R178" s="51">
        <v>0</v>
      </c>
      <c r="S178" s="50">
        <v>0</v>
      </c>
      <c r="T178" s="51">
        <v>1</v>
      </c>
      <c r="U178" s="50">
        <v>2</v>
      </c>
      <c r="V178" s="51">
        <v>0</v>
      </c>
      <c r="W178" s="50">
        <v>1</v>
      </c>
      <c r="X178" s="51">
        <v>0</v>
      </c>
      <c r="Y178" s="50">
        <v>0</v>
      </c>
      <c r="Z178" s="51">
        <v>2</v>
      </c>
      <c r="AA178" s="50">
        <v>3</v>
      </c>
      <c r="AB178" s="56">
        <v>3</v>
      </c>
      <c r="AC178" s="50">
        <v>1</v>
      </c>
      <c r="AD178" s="56">
        <v>3</v>
      </c>
      <c r="AE178" s="50">
        <v>0</v>
      </c>
      <c r="AF178" s="51">
        <v>0</v>
      </c>
      <c r="AG178" s="50">
        <v>1</v>
      </c>
      <c r="AH178" s="51">
        <v>1</v>
      </c>
      <c r="AI178" s="50">
        <v>1</v>
      </c>
      <c r="AJ178" s="51">
        <v>0</v>
      </c>
      <c r="AK178" s="50">
        <v>1</v>
      </c>
      <c r="AL178" s="51">
        <v>1</v>
      </c>
      <c r="AM178" s="50">
        <v>1</v>
      </c>
      <c r="AN178" s="51">
        <v>4</v>
      </c>
      <c r="AO178" s="52">
        <v>1</v>
      </c>
      <c r="AP178" s="53">
        <v>5</v>
      </c>
      <c r="AQ178" s="285">
        <v>10</v>
      </c>
      <c r="AR178" s="98">
        <v>0</v>
      </c>
      <c r="AS178" s="56">
        <v>24</v>
      </c>
      <c r="AT178" s="1042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0</v>
      </c>
      <c r="C179" s="283">
        <f t="shared" si="15"/>
        <v>0</v>
      </c>
      <c r="D179" s="284">
        <f t="shared" si="16"/>
        <v>0</v>
      </c>
      <c r="E179" s="50"/>
      <c r="F179" s="56"/>
      <c r="G179" s="50"/>
      <c r="H179" s="56"/>
      <c r="I179" s="50"/>
      <c r="J179" s="56"/>
      <c r="K179" s="50"/>
      <c r="L179" s="51"/>
      <c r="M179" s="50"/>
      <c r="N179" s="51"/>
      <c r="O179" s="50"/>
      <c r="P179" s="51"/>
      <c r="Q179" s="50"/>
      <c r="R179" s="51"/>
      <c r="S179" s="50"/>
      <c r="T179" s="51"/>
      <c r="U179" s="50"/>
      <c r="V179" s="51"/>
      <c r="W179" s="50"/>
      <c r="X179" s="51"/>
      <c r="Y179" s="50"/>
      <c r="Z179" s="51"/>
      <c r="AA179" s="50"/>
      <c r="AB179" s="56"/>
      <c r="AC179" s="50"/>
      <c r="AD179" s="56"/>
      <c r="AE179" s="50"/>
      <c r="AF179" s="51"/>
      <c r="AG179" s="50"/>
      <c r="AH179" s="51"/>
      <c r="AI179" s="50"/>
      <c r="AJ179" s="51"/>
      <c r="AK179" s="50"/>
      <c r="AL179" s="51"/>
      <c r="AM179" s="50"/>
      <c r="AN179" s="51"/>
      <c r="AO179" s="52"/>
      <c r="AP179" s="53"/>
      <c r="AQ179" s="285"/>
      <c r="AR179" s="98"/>
      <c r="AS179" s="56"/>
      <c r="AT179" s="1042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2</v>
      </c>
      <c r="C180" s="283">
        <f t="shared" si="15"/>
        <v>2</v>
      </c>
      <c r="D180" s="284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1</v>
      </c>
      <c r="AL180" s="51">
        <v>0</v>
      </c>
      <c r="AM180" s="50">
        <v>1</v>
      </c>
      <c r="AN180" s="51">
        <v>0</v>
      </c>
      <c r="AO180" s="52">
        <v>0</v>
      </c>
      <c r="AP180" s="53">
        <v>0</v>
      </c>
      <c r="AQ180" s="285">
        <v>2</v>
      </c>
      <c r="AR180" s="98">
        <v>0</v>
      </c>
      <c r="AS180" s="56">
        <v>0</v>
      </c>
      <c r="AT180" s="1042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0</v>
      </c>
      <c r="C181" s="283">
        <f t="shared" si="15"/>
        <v>0</v>
      </c>
      <c r="D181" s="284">
        <f t="shared" si="16"/>
        <v>0</v>
      </c>
      <c r="E181" s="50"/>
      <c r="F181" s="56"/>
      <c r="G181" s="50"/>
      <c r="H181" s="56"/>
      <c r="I181" s="50"/>
      <c r="J181" s="56"/>
      <c r="K181" s="50"/>
      <c r="L181" s="51"/>
      <c r="M181" s="50"/>
      <c r="N181" s="51"/>
      <c r="O181" s="50"/>
      <c r="P181" s="51"/>
      <c r="Q181" s="50"/>
      <c r="R181" s="51"/>
      <c r="S181" s="50"/>
      <c r="T181" s="51"/>
      <c r="U181" s="50"/>
      <c r="V181" s="51"/>
      <c r="W181" s="50"/>
      <c r="X181" s="51"/>
      <c r="Y181" s="50"/>
      <c r="Z181" s="51"/>
      <c r="AA181" s="50"/>
      <c r="AB181" s="56"/>
      <c r="AC181" s="50"/>
      <c r="AD181" s="56"/>
      <c r="AE181" s="50"/>
      <c r="AF181" s="51"/>
      <c r="AG181" s="50"/>
      <c r="AH181" s="51"/>
      <c r="AI181" s="50"/>
      <c r="AJ181" s="51"/>
      <c r="AK181" s="50"/>
      <c r="AL181" s="51"/>
      <c r="AM181" s="50"/>
      <c r="AN181" s="51"/>
      <c r="AO181" s="52"/>
      <c r="AP181" s="53"/>
      <c r="AQ181" s="285"/>
      <c r="AR181" s="98"/>
      <c r="AS181" s="56"/>
      <c r="AT181" s="1042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197</v>
      </c>
      <c r="C182" s="283">
        <f t="shared" si="15"/>
        <v>91</v>
      </c>
      <c r="D182" s="284">
        <f t="shared" si="16"/>
        <v>106</v>
      </c>
      <c r="E182" s="50">
        <v>1</v>
      </c>
      <c r="F182" s="56">
        <v>1</v>
      </c>
      <c r="G182" s="50">
        <v>0</v>
      </c>
      <c r="H182" s="56">
        <v>0</v>
      </c>
      <c r="I182" s="50">
        <v>0</v>
      </c>
      <c r="J182" s="56">
        <v>1</v>
      </c>
      <c r="K182" s="50">
        <v>2</v>
      </c>
      <c r="L182" s="51">
        <v>1</v>
      </c>
      <c r="M182" s="50">
        <v>0</v>
      </c>
      <c r="N182" s="51">
        <v>0</v>
      </c>
      <c r="O182" s="50">
        <v>6</v>
      </c>
      <c r="P182" s="51">
        <v>2</v>
      </c>
      <c r="Q182" s="50">
        <v>3</v>
      </c>
      <c r="R182" s="51">
        <v>2</v>
      </c>
      <c r="S182" s="50">
        <v>3</v>
      </c>
      <c r="T182" s="51">
        <v>4</v>
      </c>
      <c r="U182" s="50">
        <v>5</v>
      </c>
      <c r="V182" s="51">
        <v>6</v>
      </c>
      <c r="W182" s="50">
        <v>8</v>
      </c>
      <c r="X182" s="51">
        <v>4</v>
      </c>
      <c r="Y182" s="50">
        <v>3</v>
      </c>
      <c r="Z182" s="51">
        <v>5</v>
      </c>
      <c r="AA182" s="50">
        <v>10</v>
      </c>
      <c r="AB182" s="56">
        <v>9</v>
      </c>
      <c r="AC182" s="50">
        <v>7</v>
      </c>
      <c r="AD182" s="56">
        <v>14</v>
      </c>
      <c r="AE182" s="50">
        <v>6</v>
      </c>
      <c r="AF182" s="51">
        <v>5</v>
      </c>
      <c r="AG182" s="50">
        <v>12</v>
      </c>
      <c r="AH182" s="51">
        <v>11</v>
      </c>
      <c r="AI182" s="50">
        <v>8</v>
      </c>
      <c r="AJ182" s="51">
        <v>9</v>
      </c>
      <c r="AK182" s="50">
        <v>3</v>
      </c>
      <c r="AL182" s="51">
        <v>13</v>
      </c>
      <c r="AM182" s="50">
        <v>10</v>
      </c>
      <c r="AN182" s="51">
        <v>6</v>
      </c>
      <c r="AO182" s="52">
        <v>4</v>
      </c>
      <c r="AP182" s="53">
        <v>13</v>
      </c>
      <c r="AQ182" s="285">
        <v>75</v>
      </c>
      <c r="AR182" s="98">
        <v>68</v>
      </c>
      <c r="AS182" s="56">
        <v>54</v>
      </c>
      <c r="AT182" s="1042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1</v>
      </c>
      <c r="C183" s="283">
        <f t="shared" si="15"/>
        <v>1</v>
      </c>
      <c r="D183" s="284">
        <f t="shared" si="16"/>
        <v>0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1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5">
        <v>1</v>
      </c>
      <c r="AR183" s="98">
        <v>0</v>
      </c>
      <c r="AS183" s="56">
        <v>0</v>
      </c>
      <c r="AT183" s="1042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4</v>
      </c>
      <c r="C184" s="283">
        <f t="shared" si="15"/>
        <v>3</v>
      </c>
      <c r="D184" s="284">
        <f t="shared" si="16"/>
        <v>1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1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1</v>
      </c>
      <c r="AD184" s="56">
        <v>0</v>
      </c>
      <c r="AE184" s="50">
        <v>1</v>
      </c>
      <c r="AF184" s="51">
        <v>0</v>
      </c>
      <c r="AG184" s="50">
        <v>0</v>
      </c>
      <c r="AH184" s="51">
        <v>0</v>
      </c>
      <c r="AI184" s="50">
        <v>0</v>
      </c>
      <c r="AJ184" s="51">
        <v>1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5">
        <v>4</v>
      </c>
      <c r="AR184" s="98">
        <v>0</v>
      </c>
      <c r="AS184" s="56">
        <v>0</v>
      </c>
      <c r="AT184" s="1042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3</v>
      </c>
      <c r="C185" s="283">
        <f t="shared" si="15"/>
        <v>2</v>
      </c>
      <c r="D185" s="284">
        <f t="shared" si="16"/>
        <v>1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0</v>
      </c>
      <c r="AH185" s="51">
        <v>0</v>
      </c>
      <c r="AI185" s="50">
        <v>0</v>
      </c>
      <c r="AJ185" s="51">
        <v>1</v>
      </c>
      <c r="AK185" s="50">
        <v>1</v>
      </c>
      <c r="AL185" s="51">
        <v>0</v>
      </c>
      <c r="AM185" s="50">
        <v>0</v>
      </c>
      <c r="AN185" s="51">
        <v>0</v>
      </c>
      <c r="AO185" s="52">
        <v>1</v>
      </c>
      <c r="AP185" s="53">
        <v>0</v>
      </c>
      <c r="AQ185" s="285">
        <v>3</v>
      </c>
      <c r="AR185" s="98">
        <v>0</v>
      </c>
      <c r="AS185" s="56">
        <v>0</v>
      </c>
      <c r="AT185" s="1042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1042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1042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8</v>
      </c>
      <c r="C188" s="287">
        <f t="shared" si="15"/>
        <v>3</v>
      </c>
      <c r="D188" s="287">
        <f t="shared" si="16"/>
        <v>5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1</v>
      </c>
      <c r="AA188" s="50">
        <v>0</v>
      </c>
      <c r="AB188" s="56">
        <v>1</v>
      </c>
      <c r="AC188" s="50">
        <v>1</v>
      </c>
      <c r="AD188" s="56">
        <v>1</v>
      </c>
      <c r="AE188" s="50">
        <v>0</v>
      </c>
      <c r="AF188" s="51">
        <v>0</v>
      </c>
      <c r="AG188" s="50">
        <v>0</v>
      </c>
      <c r="AH188" s="51">
        <v>0</v>
      </c>
      <c r="AI188" s="50">
        <v>0</v>
      </c>
      <c r="AJ188" s="51">
        <v>1</v>
      </c>
      <c r="AK188" s="50">
        <v>0</v>
      </c>
      <c r="AL188" s="51">
        <v>0</v>
      </c>
      <c r="AM188" s="50">
        <v>0</v>
      </c>
      <c r="AN188" s="51">
        <v>1</v>
      </c>
      <c r="AO188" s="52">
        <v>2</v>
      </c>
      <c r="AP188" s="53">
        <v>0</v>
      </c>
      <c r="AQ188" s="285">
        <v>4</v>
      </c>
      <c r="AR188" s="98">
        <v>0</v>
      </c>
      <c r="AS188" s="56">
        <v>4</v>
      </c>
      <c r="AT188" s="1042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4</v>
      </c>
      <c r="C189" s="287">
        <f t="shared" si="15"/>
        <v>1</v>
      </c>
      <c r="D189" s="287">
        <f t="shared" si="16"/>
        <v>3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1</v>
      </c>
      <c r="AH189" s="51">
        <v>1</v>
      </c>
      <c r="AI189" s="50">
        <v>0</v>
      </c>
      <c r="AJ189" s="51">
        <v>0</v>
      </c>
      <c r="AK189" s="50">
        <v>0</v>
      </c>
      <c r="AL189" s="51">
        <v>1</v>
      </c>
      <c r="AM189" s="50">
        <v>0</v>
      </c>
      <c r="AN189" s="51">
        <v>0</v>
      </c>
      <c r="AO189" s="52">
        <v>0</v>
      </c>
      <c r="AP189" s="53">
        <v>1</v>
      </c>
      <c r="AQ189" s="285">
        <v>4</v>
      </c>
      <c r="AR189" s="98">
        <v>0</v>
      </c>
      <c r="AS189" s="56">
        <v>0</v>
      </c>
      <c r="AT189" s="1042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0</v>
      </c>
      <c r="C190" s="287">
        <f t="shared" si="15"/>
        <v>0</v>
      </c>
      <c r="D190" s="290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5"/>
      <c r="AR190" s="98"/>
      <c r="AS190" s="56"/>
      <c r="AT190" s="1042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1042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40</v>
      </c>
      <c r="C192" s="291">
        <f t="shared" si="15"/>
        <v>20</v>
      </c>
      <c r="D192" s="292">
        <f t="shared" si="16"/>
        <v>20</v>
      </c>
      <c r="E192" s="50">
        <v>0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0</v>
      </c>
      <c r="P192" s="51">
        <v>0</v>
      </c>
      <c r="Q192" s="50">
        <v>0</v>
      </c>
      <c r="R192" s="51">
        <v>0</v>
      </c>
      <c r="S192" s="50">
        <v>0</v>
      </c>
      <c r="T192" s="51">
        <v>0</v>
      </c>
      <c r="U192" s="50">
        <v>0</v>
      </c>
      <c r="V192" s="51">
        <v>1</v>
      </c>
      <c r="W192" s="50">
        <v>1</v>
      </c>
      <c r="X192" s="51">
        <v>2</v>
      </c>
      <c r="Y192" s="50">
        <v>0</v>
      </c>
      <c r="Z192" s="51">
        <v>1</v>
      </c>
      <c r="AA192" s="50">
        <v>2</v>
      </c>
      <c r="AB192" s="56">
        <v>1</v>
      </c>
      <c r="AC192" s="50">
        <v>1</v>
      </c>
      <c r="AD192" s="56">
        <v>0</v>
      </c>
      <c r="AE192" s="50">
        <v>0</v>
      </c>
      <c r="AF192" s="51">
        <v>1</v>
      </c>
      <c r="AG192" s="50">
        <v>3</v>
      </c>
      <c r="AH192" s="51">
        <v>1</v>
      </c>
      <c r="AI192" s="50">
        <v>4</v>
      </c>
      <c r="AJ192" s="51">
        <v>3</v>
      </c>
      <c r="AK192" s="50">
        <v>5</v>
      </c>
      <c r="AL192" s="51">
        <v>4</v>
      </c>
      <c r="AM192" s="50">
        <v>2</v>
      </c>
      <c r="AN192" s="51">
        <v>3</v>
      </c>
      <c r="AO192" s="52">
        <v>2</v>
      </c>
      <c r="AP192" s="53">
        <v>3</v>
      </c>
      <c r="AQ192" s="285">
        <v>26</v>
      </c>
      <c r="AR192" s="98">
        <v>2</v>
      </c>
      <c r="AS192" s="56">
        <v>12</v>
      </c>
      <c r="AT192" s="1042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948" t="s">
        <v>43</v>
      </c>
      <c r="B193" s="916">
        <f t="shared" ref="B193:AS193" si="21">SUM(B194:B198)</f>
        <v>302</v>
      </c>
      <c r="C193" s="917">
        <f t="shared" si="21"/>
        <v>151</v>
      </c>
      <c r="D193" s="918">
        <f t="shared" si="21"/>
        <v>151</v>
      </c>
      <c r="E193" s="949">
        <f>SUM(E194:E198)</f>
        <v>1</v>
      </c>
      <c r="F193" s="950">
        <f t="shared" si="21"/>
        <v>0</v>
      </c>
      <c r="G193" s="951">
        <f t="shared" si="21"/>
        <v>0</v>
      </c>
      <c r="H193" s="952">
        <f t="shared" si="21"/>
        <v>0</v>
      </c>
      <c r="I193" s="953">
        <f t="shared" si="21"/>
        <v>0</v>
      </c>
      <c r="J193" s="952">
        <f t="shared" si="21"/>
        <v>1</v>
      </c>
      <c r="K193" s="953">
        <f t="shared" si="21"/>
        <v>1</v>
      </c>
      <c r="L193" s="952">
        <f t="shared" si="21"/>
        <v>1</v>
      </c>
      <c r="M193" s="953">
        <f t="shared" si="21"/>
        <v>0</v>
      </c>
      <c r="N193" s="952">
        <f t="shared" si="21"/>
        <v>0</v>
      </c>
      <c r="O193" s="953">
        <f t="shared" si="21"/>
        <v>7</v>
      </c>
      <c r="P193" s="952">
        <f t="shared" si="21"/>
        <v>2</v>
      </c>
      <c r="Q193" s="953">
        <f t="shared" si="21"/>
        <v>4</v>
      </c>
      <c r="R193" s="952">
        <f t="shared" si="21"/>
        <v>3</v>
      </c>
      <c r="S193" s="953">
        <f t="shared" si="21"/>
        <v>10</v>
      </c>
      <c r="T193" s="952">
        <f t="shared" si="21"/>
        <v>6</v>
      </c>
      <c r="U193" s="953">
        <f t="shared" si="21"/>
        <v>7</v>
      </c>
      <c r="V193" s="952">
        <f t="shared" si="21"/>
        <v>6</v>
      </c>
      <c r="W193" s="953">
        <f t="shared" si="21"/>
        <v>5</v>
      </c>
      <c r="X193" s="952">
        <f t="shared" si="21"/>
        <v>6</v>
      </c>
      <c r="Y193" s="953">
        <f t="shared" si="21"/>
        <v>5</v>
      </c>
      <c r="Z193" s="952">
        <f t="shared" si="21"/>
        <v>3</v>
      </c>
      <c r="AA193" s="953">
        <f t="shared" si="21"/>
        <v>11</v>
      </c>
      <c r="AB193" s="952">
        <f t="shared" si="21"/>
        <v>6</v>
      </c>
      <c r="AC193" s="953">
        <f t="shared" si="21"/>
        <v>12</v>
      </c>
      <c r="AD193" s="952">
        <f t="shared" si="21"/>
        <v>12</v>
      </c>
      <c r="AE193" s="953">
        <f t="shared" si="21"/>
        <v>13</v>
      </c>
      <c r="AF193" s="952">
        <f t="shared" si="21"/>
        <v>8</v>
      </c>
      <c r="AG193" s="953">
        <f t="shared" si="21"/>
        <v>28</v>
      </c>
      <c r="AH193" s="952">
        <f t="shared" si="21"/>
        <v>11</v>
      </c>
      <c r="AI193" s="953">
        <f t="shared" si="21"/>
        <v>9</v>
      </c>
      <c r="AJ193" s="952">
        <f t="shared" si="21"/>
        <v>19</v>
      </c>
      <c r="AK193" s="953">
        <f t="shared" si="21"/>
        <v>16</v>
      </c>
      <c r="AL193" s="952">
        <f t="shared" si="21"/>
        <v>22</v>
      </c>
      <c r="AM193" s="953">
        <f t="shared" si="21"/>
        <v>16</v>
      </c>
      <c r="AN193" s="952">
        <f t="shared" si="21"/>
        <v>12</v>
      </c>
      <c r="AO193" s="949">
        <f t="shared" si="21"/>
        <v>6</v>
      </c>
      <c r="AP193" s="954">
        <f t="shared" si="21"/>
        <v>33</v>
      </c>
      <c r="AQ193" s="951">
        <f t="shared" si="21"/>
        <v>150</v>
      </c>
      <c r="AR193" s="955">
        <f t="shared" si="21"/>
        <v>40</v>
      </c>
      <c r="AS193" s="950">
        <f t="shared" si="21"/>
        <v>112</v>
      </c>
      <c r="AT193" s="1042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1037">
        <f>SUM(C194+D194)</f>
        <v>249</v>
      </c>
      <c r="C194" s="297">
        <f t="shared" ref="C194:D198" si="22">SUM(E194+G194+I194+K194+M194+O194+Q194+S194+U194+W194+Y194+AA194+AC194+AE194+AG194+AI194+AK194+AM194+AO194)</f>
        <v>128</v>
      </c>
      <c r="D194" s="292">
        <f t="shared" si="22"/>
        <v>121</v>
      </c>
      <c r="E194" s="1024">
        <v>1</v>
      </c>
      <c r="F194" s="38">
        <v>0</v>
      </c>
      <c r="G194" s="1024">
        <v>0</v>
      </c>
      <c r="H194" s="101">
        <v>0</v>
      </c>
      <c r="I194" s="1024">
        <v>0</v>
      </c>
      <c r="J194" s="101">
        <v>1</v>
      </c>
      <c r="K194" s="1024">
        <v>1</v>
      </c>
      <c r="L194" s="101">
        <v>1</v>
      </c>
      <c r="M194" s="1024">
        <v>0</v>
      </c>
      <c r="N194" s="101">
        <v>0</v>
      </c>
      <c r="O194" s="1024">
        <v>6</v>
      </c>
      <c r="P194" s="101">
        <v>2</v>
      </c>
      <c r="Q194" s="1024">
        <v>4</v>
      </c>
      <c r="R194" s="101">
        <v>3</v>
      </c>
      <c r="S194" s="1024">
        <v>10</v>
      </c>
      <c r="T194" s="101">
        <v>6</v>
      </c>
      <c r="U194" s="1024">
        <v>7</v>
      </c>
      <c r="V194" s="101">
        <v>6</v>
      </c>
      <c r="W194" s="1024">
        <v>5</v>
      </c>
      <c r="X194" s="101">
        <v>4</v>
      </c>
      <c r="Y194" s="1024">
        <v>5</v>
      </c>
      <c r="Z194" s="101">
        <v>3</v>
      </c>
      <c r="AA194" s="1024">
        <v>9</v>
      </c>
      <c r="AB194" s="101">
        <v>6</v>
      </c>
      <c r="AC194" s="1024">
        <v>9</v>
      </c>
      <c r="AD194" s="101">
        <v>10</v>
      </c>
      <c r="AE194" s="1024">
        <v>13</v>
      </c>
      <c r="AF194" s="101">
        <v>6</v>
      </c>
      <c r="AG194" s="1024">
        <v>22</v>
      </c>
      <c r="AH194" s="101">
        <v>10</v>
      </c>
      <c r="AI194" s="1024">
        <v>8</v>
      </c>
      <c r="AJ194" s="101">
        <v>15</v>
      </c>
      <c r="AK194" s="1024">
        <v>13</v>
      </c>
      <c r="AL194" s="101">
        <v>16</v>
      </c>
      <c r="AM194" s="1024">
        <v>11</v>
      </c>
      <c r="AN194" s="101">
        <v>6</v>
      </c>
      <c r="AO194" s="1043">
        <v>4</v>
      </c>
      <c r="AP194" s="103">
        <v>26</v>
      </c>
      <c r="AQ194" s="70">
        <v>128</v>
      </c>
      <c r="AR194" s="101">
        <v>16</v>
      </c>
      <c r="AS194" s="101">
        <v>105</v>
      </c>
      <c r="AT194" s="1042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0</v>
      </c>
      <c r="C195" s="283">
        <f t="shared" si="22"/>
        <v>0</v>
      </c>
      <c r="D195" s="284">
        <f t="shared" si="22"/>
        <v>0</v>
      </c>
      <c r="E195" s="62"/>
      <c r="F195" s="51"/>
      <c r="G195" s="50"/>
      <c r="H195" s="298"/>
      <c r="I195" s="50"/>
      <c r="J195" s="51"/>
      <c r="K195" s="50"/>
      <c r="L195" s="51"/>
      <c r="M195" s="50"/>
      <c r="N195" s="51"/>
      <c r="O195" s="50"/>
      <c r="P195" s="51"/>
      <c r="Q195" s="50"/>
      <c r="R195" s="51"/>
      <c r="S195" s="50"/>
      <c r="T195" s="51"/>
      <c r="U195" s="50"/>
      <c r="V195" s="51"/>
      <c r="W195" s="50"/>
      <c r="X195" s="51"/>
      <c r="Y195" s="50"/>
      <c r="Z195" s="51"/>
      <c r="AA195" s="50"/>
      <c r="AB195" s="51"/>
      <c r="AC195" s="50"/>
      <c r="AD195" s="51"/>
      <c r="AE195" s="50"/>
      <c r="AF195" s="51"/>
      <c r="AG195" s="50"/>
      <c r="AH195" s="51"/>
      <c r="AI195" s="50"/>
      <c r="AJ195" s="51"/>
      <c r="AK195" s="50"/>
      <c r="AL195" s="51"/>
      <c r="AM195" s="50"/>
      <c r="AN195" s="51"/>
      <c r="AO195" s="52"/>
      <c r="AP195" s="53"/>
      <c r="AQ195" s="56"/>
      <c r="AR195" s="51"/>
      <c r="AS195" s="298"/>
      <c r="AT195" s="1042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35</v>
      </c>
      <c r="C196" s="283">
        <f t="shared" si="22"/>
        <v>14</v>
      </c>
      <c r="D196" s="284">
        <f t="shared" si="22"/>
        <v>21</v>
      </c>
      <c r="E196" s="50">
        <v>0</v>
      </c>
      <c r="F196" s="64">
        <v>0</v>
      </c>
      <c r="G196" s="62">
        <v>0</v>
      </c>
      <c r="H196" s="64">
        <v>0</v>
      </c>
      <c r="I196" s="1024">
        <v>0</v>
      </c>
      <c r="J196" s="101">
        <v>0</v>
      </c>
      <c r="K196" s="1024">
        <v>0</v>
      </c>
      <c r="L196" s="101">
        <v>0</v>
      </c>
      <c r="M196" s="1024">
        <v>0</v>
      </c>
      <c r="N196" s="101">
        <v>0</v>
      </c>
      <c r="O196" s="1024">
        <v>0</v>
      </c>
      <c r="P196" s="101">
        <v>0</v>
      </c>
      <c r="Q196" s="1024">
        <v>0</v>
      </c>
      <c r="R196" s="101">
        <v>0</v>
      </c>
      <c r="S196" s="1024">
        <v>0</v>
      </c>
      <c r="T196" s="101">
        <v>0</v>
      </c>
      <c r="U196" s="1024">
        <v>0</v>
      </c>
      <c r="V196" s="101">
        <v>0</v>
      </c>
      <c r="W196" s="1024">
        <v>0</v>
      </c>
      <c r="X196" s="101">
        <v>1</v>
      </c>
      <c r="Y196" s="1024">
        <v>0</v>
      </c>
      <c r="Z196" s="101">
        <v>0</v>
      </c>
      <c r="AA196" s="1024">
        <v>1</v>
      </c>
      <c r="AB196" s="101">
        <v>0</v>
      </c>
      <c r="AC196" s="1024">
        <v>1</v>
      </c>
      <c r="AD196" s="101">
        <v>1</v>
      </c>
      <c r="AE196" s="1024">
        <v>0</v>
      </c>
      <c r="AF196" s="101">
        <v>2</v>
      </c>
      <c r="AG196" s="1024">
        <v>6</v>
      </c>
      <c r="AH196" s="101">
        <v>1</v>
      </c>
      <c r="AI196" s="1024">
        <v>1</v>
      </c>
      <c r="AJ196" s="101">
        <v>2</v>
      </c>
      <c r="AK196" s="1024">
        <v>1</v>
      </c>
      <c r="AL196" s="101">
        <v>5</v>
      </c>
      <c r="AM196" s="1024">
        <v>3</v>
      </c>
      <c r="AN196" s="101">
        <v>3</v>
      </c>
      <c r="AO196" s="1043">
        <v>1</v>
      </c>
      <c r="AP196" s="103">
        <v>6</v>
      </c>
      <c r="AQ196" s="70">
        <v>8</v>
      </c>
      <c r="AR196" s="101">
        <v>20</v>
      </c>
      <c r="AS196" s="101">
        <v>7</v>
      </c>
      <c r="AT196" s="1042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1024"/>
      <c r="F197" s="51"/>
      <c r="G197" s="50"/>
      <c r="H197" s="51"/>
      <c r="I197" s="50"/>
      <c r="J197" s="51"/>
      <c r="K197" s="50"/>
      <c r="L197" s="51"/>
      <c r="M197" s="50"/>
      <c r="N197" s="51"/>
      <c r="O197" s="50"/>
      <c r="P197" s="51"/>
      <c r="Q197" s="50"/>
      <c r="R197" s="51"/>
      <c r="S197" s="50"/>
      <c r="T197" s="51"/>
      <c r="U197" s="50"/>
      <c r="V197" s="51"/>
      <c r="W197" s="50"/>
      <c r="X197" s="51"/>
      <c r="Y197" s="50"/>
      <c r="Z197" s="51"/>
      <c r="AA197" s="50"/>
      <c r="AB197" s="51"/>
      <c r="AC197" s="50"/>
      <c r="AD197" s="51"/>
      <c r="AE197" s="50"/>
      <c r="AF197" s="51"/>
      <c r="AG197" s="50"/>
      <c r="AH197" s="51"/>
      <c r="AI197" s="50"/>
      <c r="AJ197" s="51"/>
      <c r="AK197" s="50"/>
      <c r="AL197" s="51"/>
      <c r="AM197" s="50"/>
      <c r="AN197" s="51"/>
      <c r="AO197" s="52"/>
      <c r="AP197" s="53"/>
      <c r="AQ197" s="56"/>
      <c r="AR197" s="51"/>
      <c r="AS197" s="298"/>
      <c r="AT197" s="1042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87" t="s">
        <v>66</v>
      </c>
      <c r="B198" s="1015">
        <f>SUM(C198+D198)</f>
        <v>18</v>
      </c>
      <c r="C198" s="303">
        <f t="shared" si="22"/>
        <v>9</v>
      </c>
      <c r="D198" s="304">
        <f t="shared" si="22"/>
        <v>9</v>
      </c>
      <c r="E198" s="210">
        <v>0</v>
      </c>
      <c r="F198" s="1016">
        <v>0</v>
      </c>
      <c r="G198" s="1017">
        <v>0</v>
      </c>
      <c r="H198" s="1016">
        <v>0</v>
      </c>
      <c r="I198" s="1017">
        <v>0</v>
      </c>
      <c r="J198" s="1016">
        <v>0</v>
      </c>
      <c r="K198" s="1017">
        <v>0</v>
      </c>
      <c r="L198" s="1016">
        <v>0</v>
      </c>
      <c r="M198" s="1017">
        <v>0</v>
      </c>
      <c r="N198" s="1016">
        <v>0</v>
      </c>
      <c r="O198" s="1017">
        <v>1</v>
      </c>
      <c r="P198" s="1016">
        <v>0</v>
      </c>
      <c r="Q198" s="1017">
        <v>0</v>
      </c>
      <c r="R198" s="1016">
        <v>0</v>
      </c>
      <c r="S198" s="1017">
        <v>0</v>
      </c>
      <c r="T198" s="1016">
        <v>0</v>
      </c>
      <c r="U198" s="1017">
        <v>0</v>
      </c>
      <c r="V198" s="1016">
        <v>0</v>
      </c>
      <c r="W198" s="1017">
        <v>0</v>
      </c>
      <c r="X198" s="1016">
        <v>1</v>
      </c>
      <c r="Y198" s="1017">
        <v>0</v>
      </c>
      <c r="Z198" s="1016">
        <v>0</v>
      </c>
      <c r="AA198" s="1017">
        <v>1</v>
      </c>
      <c r="AB198" s="1016">
        <v>0</v>
      </c>
      <c r="AC198" s="1017">
        <v>2</v>
      </c>
      <c r="AD198" s="1016">
        <v>1</v>
      </c>
      <c r="AE198" s="1017">
        <v>0</v>
      </c>
      <c r="AF198" s="1016">
        <v>0</v>
      </c>
      <c r="AG198" s="1017">
        <v>0</v>
      </c>
      <c r="AH198" s="1016">
        <v>0</v>
      </c>
      <c r="AI198" s="1017">
        <v>0</v>
      </c>
      <c r="AJ198" s="1016">
        <v>2</v>
      </c>
      <c r="AK198" s="1017">
        <v>2</v>
      </c>
      <c r="AL198" s="1016">
        <v>1</v>
      </c>
      <c r="AM198" s="1017">
        <v>2</v>
      </c>
      <c r="AN198" s="1016">
        <v>3</v>
      </c>
      <c r="AO198" s="479">
        <v>1</v>
      </c>
      <c r="AP198" s="1018">
        <v>1</v>
      </c>
      <c r="AQ198" s="110">
        <v>14</v>
      </c>
      <c r="AR198" s="1016">
        <v>4</v>
      </c>
      <c r="AS198" s="1016">
        <v>0</v>
      </c>
      <c r="AT198" s="1042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718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97"/>
      <c r="B202" s="931" t="s">
        <v>32</v>
      </c>
      <c r="C202" s="957" t="s">
        <v>33</v>
      </c>
      <c r="D202" s="899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1037">
        <f t="shared" ref="B203:B208" si="23">SUM(C203+D203)</f>
        <v>334</v>
      </c>
      <c r="C203" s="50">
        <v>162</v>
      </c>
      <c r="D203" s="56">
        <v>172</v>
      </c>
      <c r="E203" s="1042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35</v>
      </c>
      <c r="C204" s="50">
        <v>16</v>
      </c>
      <c r="D204" s="56">
        <v>19</v>
      </c>
      <c r="E204" s="1042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15</v>
      </c>
      <c r="C205" s="50">
        <v>8</v>
      </c>
      <c r="D205" s="56">
        <v>7</v>
      </c>
      <c r="E205" s="1042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1042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1042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1042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955">
        <f>SUM(B203:B208)</f>
        <v>384</v>
      </c>
      <c r="C209" s="486">
        <f>SUM(C203:C208)</f>
        <v>186</v>
      </c>
      <c r="D209" s="1019">
        <f>SUM(D203:D208)</f>
        <v>198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931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904">
        <v>1126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56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0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16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485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915" t="s">
        <v>5</v>
      </c>
      <c r="B217" s="250">
        <f>SUM(B212:B216)</f>
        <v>1198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931" t="s">
        <v>80</v>
      </c>
      <c r="B219" s="90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3720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187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80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36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915" t="s">
        <v>5</v>
      </c>
      <c r="B224" s="250">
        <f>SUM(B220:B223)</f>
        <v>4023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931" t="s">
        <v>196</v>
      </c>
      <c r="B226" s="90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930" t="s">
        <v>91</v>
      </c>
      <c r="B231" s="90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904">
        <v>3715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24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0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2320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0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0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0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80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3428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488">
        <f>SUM(B232:B265)</f>
        <v>9567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659" t="s">
        <v>166</v>
      </c>
      <c r="D269" s="1660"/>
      <c r="E269" s="1660"/>
      <c r="F269" s="1660"/>
      <c r="G269" s="1660"/>
      <c r="H269" s="1660"/>
      <c r="I269" s="1660"/>
      <c r="J269" s="1660"/>
      <c r="K269" s="1660"/>
      <c r="L269" s="1660"/>
      <c r="M269" s="1660"/>
      <c r="N269" s="1660"/>
      <c r="O269" s="1660"/>
      <c r="P269" s="1660"/>
      <c r="Q269" s="1660"/>
      <c r="R269" s="1660"/>
      <c r="S269" s="1660"/>
      <c r="T269" s="1660"/>
      <c r="U269" s="1661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96"/>
      <c r="B270" s="1595"/>
      <c r="C270" s="958" t="s">
        <v>8</v>
      </c>
      <c r="D270" s="959" t="s">
        <v>9</v>
      </c>
      <c r="E270" s="960" t="s">
        <v>10</v>
      </c>
      <c r="F270" s="960" t="s">
        <v>11</v>
      </c>
      <c r="G270" s="960" t="s">
        <v>12</v>
      </c>
      <c r="H270" s="959" t="s">
        <v>13</v>
      </c>
      <c r="I270" s="959" t="s">
        <v>14</v>
      </c>
      <c r="J270" s="959" t="s">
        <v>15</v>
      </c>
      <c r="K270" s="959" t="s">
        <v>16</v>
      </c>
      <c r="L270" s="959" t="s">
        <v>17</v>
      </c>
      <c r="M270" s="959" t="s">
        <v>18</v>
      </c>
      <c r="N270" s="959" t="s">
        <v>19</v>
      </c>
      <c r="O270" s="959" t="s">
        <v>20</v>
      </c>
      <c r="P270" s="959" t="s">
        <v>21</v>
      </c>
      <c r="Q270" s="959" t="s">
        <v>22</v>
      </c>
      <c r="R270" s="959" t="s">
        <v>23</v>
      </c>
      <c r="S270" s="959" t="s">
        <v>24</v>
      </c>
      <c r="T270" s="959" t="s">
        <v>25</v>
      </c>
      <c r="U270" s="961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962"/>
      <c r="C271" s="958"/>
      <c r="D271" s="959"/>
      <c r="E271" s="959"/>
      <c r="F271" s="959"/>
      <c r="G271" s="959"/>
      <c r="H271" s="959"/>
      <c r="I271" s="959"/>
      <c r="J271" s="959"/>
      <c r="K271" s="959"/>
      <c r="L271" s="959"/>
      <c r="M271" s="959"/>
      <c r="N271" s="959"/>
      <c r="O271" s="959"/>
      <c r="P271" s="959"/>
      <c r="Q271" s="959"/>
      <c r="R271" s="959"/>
      <c r="S271" s="959"/>
      <c r="T271" s="959"/>
      <c r="U271" s="963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964" t="s">
        <v>214</v>
      </c>
      <c r="B272" s="965">
        <f>SUM(C272:U272)</f>
        <v>18</v>
      </c>
      <c r="C272" s="911">
        <v>0</v>
      </c>
      <c r="D272" s="966">
        <v>0</v>
      </c>
      <c r="E272" s="966">
        <v>0</v>
      </c>
      <c r="F272" s="966">
        <v>0</v>
      </c>
      <c r="G272" s="966">
        <v>0</v>
      </c>
      <c r="H272" s="966">
        <v>0</v>
      </c>
      <c r="I272" s="966">
        <v>0</v>
      </c>
      <c r="J272" s="966">
        <v>0</v>
      </c>
      <c r="K272" s="966">
        <v>0</v>
      </c>
      <c r="L272" s="966">
        <v>0</v>
      </c>
      <c r="M272" s="966">
        <v>0</v>
      </c>
      <c r="N272" s="966">
        <v>0</v>
      </c>
      <c r="O272" s="966">
        <v>0</v>
      </c>
      <c r="P272" s="966">
        <v>0</v>
      </c>
      <c r="Q272" s="966">
        <v>0</v>
      </c>
      <c r="R272" s="966">
        <v>3</v>
      </c>
      <c r="S272" s="966">
        <v>4</v>
      </c>
      <c r="T272" s="966">
        <v>4</v>
      </c>
      <c r="U272" s="912">
        <v>7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659" t="s">
        <v>166</v>
      </c>
      <c r="D274" s="1660"/>
      <c r="E274" s="1660"/>
      <c r="F274" s="1660"/>
      <c r="G274" s="1660"/>
      <c r="H274" s="1660"/>
      <c r="I274" s="1660"/>
      <c r="J274" s="1660"/>
      <c r="K274" s="1660"/>
      <c r="L274" s="1660"/>
      <c r="M274" s="1660"/>
      <c r="N274" s="1660"/>
      <c r="O274" s="1660"/>
      <c r="P274" s="1660"/>
      <c r="Q274" s="1660"/>
      <c r="R274" s="1660"/>
      <c r="S274" s="1660"/>
      <c r="T274" s="1660"/>
      <c r="U274" s="1661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595"/>
      <c r="C275" s="958" t="s">
        <v>8</v>
      </c>
      <c r="D275" s="959" t="s">
        <v>9</v>
      </c>
      <c r="E275" s="960" t="s">
        <v>10</v>
      </c>
      <c r="F275" s="960" t="s">
        <v>11</v>
      </c>
      <c r="G275" s="960" t="s">
        <v>12</v>
      </c>
      <c r="H275" s="959" t="s">
        <v>13</v>
      </c>
      <c r="I275" s="959" t="s">
        <v>14</v>
      </c>
      <c r="J275" s="959" t="s">
        <v>15</v>
      </c>
      <c r="K275" s="959" t="s">
        <v>16</v>
      </c>
      <c r="L275" s="959" t="s">
        <v>17</v>
      </c>
      <c r="M275" s="959" t="s">
        <v>18</v>
      </c>
      <c r="N275" s="959" t="s">
        <v>19</v>
      </c>
      <c r="O275" s="959" t="s">
        <v>20</v>
      </c>
      <c r="P275" s="959" t="s">
        <v>21</v>
      </c>
      <c r="Q275" s="959" t="s">
        <v>22</v>
      </c>
      <c r="R275" s="959" t="s">
        <v>23</v>
      </c>
      <c r="S275" s="959" t="s">
        <v>24</v>
      </c>
      <c r="T275" s="959" t="s">
        <v>25</v>
      </c>
      <c r="U275" s="961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5</v>
      </c>
      <c r="C276" s="1059">
        <v>0</v>
      </c>
      <c r="D276" s="1060">
        <v>0</v>
      </c>
      <c r="E276" s="1060">
        <v>0</v>
      </c>
      <c r="F276" s="1060">
        <v>0</v>
      </c>
      <c r="G276" s="1060">
        <v>0</v>
      </c>
      <c r="H276" s="1060">
        <v>0</v>
      </c>
      <c r="I276" s="1060">
        <v>0</v>
      </c>
      <c r="J276" s="1060">
        <v>0</v>
      </c>
      <c r="K276" s="1060">
        <v>0</v>
      </c>
      <c r="L276" s="1060">
        <v>0</v>
      </c>
      <c r="M276" s="1060">
        <v>0</v>
      </c>
      <c r="N276" s="1060">
        <v>0</v>
      </c>
      <c r="O276" s="1060">
        <v>0</v>
      </c>
      <c r="P276" s="1060">
        <v>0</v>
      </c>
      <c r="Q276" s="1060">
        <v>0</v>
      </c>
      <c r="R276" s="1060">
        <v>0</v>
      </c>
      <c r="S276" s="1060">
        <v>1</v>
      </c>
      <c r="T276" s="1060">
        <v>2</v>
      </c>
      <c r="U276" s="1061">
        <v>2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4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3</v>
      </c>
      <c r="T278" s="55">
        <v>0</v>
      </c>
      <c r="U278" s="56">
        <v>1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7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2</v>
      </c>
      <c r="T279" s="55">
        <v>0</v>
      </c>
      <c r="U279" s="56">
        <v>5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12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4</v>
      </c>
      <c r="S280" s="55">
        <v>4</v>
      </c>
      <c r="T280" s="55">
        <v>0</v>
      </c>
      <c r="U280" s="56">
        <v>4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7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2</v>
      </c>
      <c r="S281" s="55">
        <v>1</v>
      </c>
      <c r="T281" s="55">
        <v>3</v>
      </c>
      <c r="U281" s="56">
        <v>1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659" t="s">
        <v>166</v>
      </c>
      <c r="D299" s="1660"/>
      <c r="E299" s="1660"/>
      <c r="F299" s="1660"/>
      <c r="G299" s="1660"/>
      <c r="H299" s="1660"/>
      <c r="I299" s="1660"/>
      <c r="J299" s="1660"/>
      <c r="K299" s="1660"/>
      <c r="L299" s="1660"/>
      <c r="M299" s="1660"/>
      <c r="N299" s="1660"/>
      <c r="O299" s="1660"/>
      <c r="P299" s="1660"/>
      <c r="Q299" s="1660"/>
      <c r="R299" s="1660"/>
      <c r="S299" s="1660"/>
      <c r="T299" s="1660"/>
      <c r="U299" s="1661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96"/>
      <c r="B300" s="1595"/>
      <c r="C300" s="1062" t="s">
        <v>8</v>
      </c>
      <c r="D300" s="1063" t="s">
        <v>9</v>
      </c>
      <c r="E300" s="1064" t="s">
        <v>10</v>
      </c>
      <c r="F300" s="1064" t="s">
        <v>11</v>
      </c>
      <c r="G300" s="1064" t="s">
        <v>12</v>
      </c>
      <c r="H300" s="1063" t="s">
        <v>13</v>
      </c>
      <c r="I300" s="1063" t="s">
        <v>14</v>
      </c>
      <c r="J300" s="1063" t="s">
        <v>15</v>
      </c>
      <c r="K300" s="1063" t="s">
        <v>16</v>
      </c>
      <c r="L300" s="1063" t="s">
        <v>17</v>
      </c>
      <c r="M300" s="1063" t="s">
        <v>18</v>
      </c>
      <c r="N300" s="1063" t="s">
        <v>19</v>
      </c>
      <c r="O300" s="1063" t="s">
        <v>20</v>
      </c>
      <c r="P300" s="1063" t="s">
        <v>21</v>
      </c>
      <c r="Q300" s="1063" t="s">
        <v>22</v>
      </c>
      <c r="R300" s="1063" t="s">
        <v>23</v>
      </c>
      <c r="S300" s="1063" t="s">
        <v>24</v>
      </c>
      <c r="T300" s="1063" t="s">
        <v>25</v>
      </c>
      <c r="U300" s="961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1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1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0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0</v>
      </c>
      <c r="U305" s="56">
        <v>0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0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2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1</v>
      </c>
      <c r="S312" s="55">
        <v>0</v>
      </c>
      <c r="T312" s="55">
        <v>0</v>
      </c>
      <c r="U312" s="56">
        <v>1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1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1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1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1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4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1</v>
      </c>
      <c r="S317" s="55">
        <v>0</v>
      </c>
      <c r="T317" s="55">
        <v>1</v>
      </c>
      <c r="U317" s="56">
        <v>2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9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1</v>
      </c>
      <c r="S323" s="211">
        <v>3</v>
      </c>
      <c r="T323" s="211">
        <v>2</v>
      </c>
      <c r="U323" s="88">
        <v>3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650" t="s">
        <v>261</v>
      </c>
      <c r="G326" s="1651"/>
      <c r="H326" s="1651"/>
      <c r="I326" s="1651"/>
      <c r="J326" s="1651"/>
      <c r="K326" s="1651"/>
      <c r="L326" s="1651"/>
      <c r="M326" s="1651"/>
      <c r="N326" s="1651"/>
      <c r="O326" s="1651"/>
      <c r="P326" s="1651"/>
      <c r="Q326" s="1651"/>
      <c r="R326" s="1651"/>
      <c r="S326" s="1651"/>
      <c r="T326" s="1651"/>
      <c r="U326" s="1651"/>
      <c r="V326" s="1651"/>
      <c r="W326" s="1651"/>
      <c r="X326" s="1651"/>
      <c r="Y326" s="1651"/>
      <c r="Z326" s="1651"/>
      <c r="AA326" s="1651"/>
      <c r="AB326" s="1651"/>
      <c r="AC326" s="1651"/>
      <c r="AD326" s="1651"/>
      <c r="AE326" s="1651"/>
      <c r="AF326" s="1651"/>
      <c r="AG326" s="1651"/>
      <c r="AH326" s="1651"/>
      <c r="AI326" s="1651"/>
      <c r="AJ326" s="1651"/>
      <c r="AK326" s="1651"/>
      <c r="AL326" s="1651"/>
      <c r="AM326" s="1651"/>
      <c r="AN326" s="1651"/>
      <c r="AO326" s="1651"/>
      <c r="AP326" s="1651"/>
      <c r="AQ326" s="1658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697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1065">
        <f t="shared" ref="C329:C340" si="26">SUM(D329:E329)</f>
        <v>0</v>
      </c>
      <c r="D329" s="1065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715" t="s">
        <v>273</v>
      </c>
      <c r="B333" s="1066" t="s">
        <v>274</v>
      </c>
      <c r="C333" s="1065">
        <f t="shared" si="26"/>
        <v>0</v>
      </c>
      <c r="D333" s="1065">
        <f t="shared" si="28"/>
        <v>0</v>
      </c>
      <c r="E333" s="350">
        <f t="shared" si="28"/>
        <v>0</v>
      </c>
      <c r="F333" s="1067"/>
      <c r="G333" s="374"/>
      <c r="H333" s="1068"/>
      <c r="I333" s="374"/>
      <c r="J333" s="1068"/>
      <c r="K333" s="374"/>
      <c r="L333" s="1068"/>
      <c r="M333" s="374"/>
      <c r="N333" s="1068"/>
      <c r="O333" s="375"/>
      <c r="P333" s="1067"/>
      <c r="Q333" s="374"/>
      <c r="R333" s="1069"/>
      <c r="S333" s="374"/>
      <c r="T333" s="1069"/>
      <c r="U333" s="374"/>
      <c r="V333" s="1069"/>
      <c r="W333" s="374"/>
      <c r="X333" s="1069"/>
      <c r="Y333" s="374"/>
      <c r="Z333" s="1069"/>
      <c r="AA333" s="374"/>
      <c r="AB333" s="1069"/>
      <c r="AC333" s="374"/>
      <c r="AD333" s="1069"/>
      <c r="AE333" s="374"/>
      <c r="AF333" s="1069"/>
      <c r="AG333" s="374"/>
      <c r="AH333" s="1069"/>
      <c r="AI333" s="374"/>
      <c r="AJ333" s="1069"/>
      <c r="AK333" s="374"/>
      <c r="AL333" s="1069"/>
      <c r="AM333" s="374"/>
      <c r="AN333" s="1069"/>
      <c r="AO333" s="374"/>
      <c r="AP333" s="1069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716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716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716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1070" t="s">
        <v>274</v>
      </c>
      <c r="C337" s="393">
        <f t="shared" si="26"/>
        <v>0</v>
      </c>
      <c r="D337" s="1065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650" t="s">
        <v>261</v>
      </c>
      <c r="G342" s="1651"/>
      <c r="H342" s="1651"/>
      <c r="I342" s="1651"/>
      <c r="J342" s="1651"/>
      <c r="K342" s="1651"/>
      <c r="L342" s="1651"/>
      <c r="M342" s="1651"/>
      <c r="N342" s="1651"/>
      <c r="O342" s="1651"/>
      <c r="P342" s="1651"/>
      <c r="Q342" s="1651"/>
      <c r="R342" s="1651"/>
      <c r="S342" s="1651"/>
      <c r="T342" s="1651"/>
      <c r="U342" s="1651"/>
      <c r="V342" s="1651"/>
      <c r="W342" s="1651"/>
      <c r="X342" s="1651"/>
      <c r="Y342" s="1651"/>
      <c r="Z342" s="1651"/>
      <c r="AA342" s="1651"/>
      <c r="AB342" s="1651"/>
      <c r="AC342" s="1651"/>
      <c r="AD342" s="1651"/>
      <c r="AE342" s="1651"/>
      <c r="AF342" s="1651"/>
      <c r="AG342" s="1651"/>
      <c r="AH342" s="1651"/>
      <c r="AI342" s="1651"/>
      <c r="AJ342" s="1651"/>
      <c r="AK342" s="1651"/>
      <c r="AL342" s="1651"/>
      <c r="AM342" s="1651"/>
      <c r="AN342" s="1651"/>
      <c r="AO342" s="1651"/>
      <c r="AP342" s="1651"/>
      <c r="AQ342" s="1652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717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969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714"/>
      <c r="B346" s="418" t="s">
        <v>270</v>
      </c>
      <c r="C346" s="419">
        <f t="shared" si="31"/>
        <v>2</v>
      </c>
      <c r="D346" s="356">
        <f>SUM(F346+H346+J346+L346+N346+P346+R346+T346+V346+X346+Z346+AB346+AD346+AF346+AH346+AJ346+AL346+AN346+AP346)</f>
        <v>0</v>
      </c>
      <c r="E346" s="357">
        <f t="shared" si="32"/>
        <v>2</v>
      </c>
      <c r="F346" s="351"/>
      <c r="G346" s="352">
        <v>1</v>
      </c>
      <c r="H346" s="351"/>
      <c r="I346" s="352">
        <v>1</v>
      </c>
      <c r="J346" s="351"/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>
        <v>2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714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9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1065">
        <f t="shared" si="32"/>
        <v>0</v>
      </c>
      <c r="E349" s="350">
        <f t="shared" si="32"/>
        <v>0</v>
      </c>
      <c r="F349" s="1067"/>
      <c r="G349" s="374"/>
      <c r="H349" s="1068"/>
      <c r="I349" s="374"/>
      <c r="J349" s="1068"/>
      <c r="K349" s="374"/>
      <c r="L349" s="1068"/>
      <c r="M349" s="374"/>
      <c r="N349" s="1068"/>
      <c r="O349" s="375"/>
      <c r="P349" s="524"/>
      <c r="Q349" s="970"/>
      <c r="R349" s="526"/>
      <c r="S349" s="970"/>
      <c r="T349" s="526"/>
      <c r="U349" s="970"/>
      <c r="V349" s="526"/>
      <c r="W349" s="970"/>
      <c r="X349" s="526"/>
      <c r="Y349" s="970"/>
      <c r="Z349" s="526"/>
      <c r="AA349" s="970"/>
      <c r="AB349" s="526"/>
      <c r="AC349" s="970"/>
      <c r="AD349" s="526"/>
      <c r="AE349" s="970"/>
      <c r="AF349" s="526"/>
      <c r="AG349" s="970"/>
      <c r="AH349" s="526"/>
      <c r="AI349" s="970"/>
      <c r="AJ349" s="526"/>
      <c r="AK349" s="970"/>
      <c r="AL349" s="526"/>
      <c r="AM349" s="970"/>
      <c r="AN349" s="526"/>
      <c r="AO349" s="970"/>
      <c r="AP349" s="526"/>
      <c r="AQ349" s="969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714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714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9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1065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1</v>
      </c>
      <c r="D354" s="356">
        <f t="shared" si="32"/>
        <v>1</v>
      </c>
      <c r="E354" s="396">
        <f t="shared" si="32"/>
        <v>0</v>
      </c>
      <c r="F354" s="362"/>
      <c r="G354" s="361"/>
      <c r="H354" s="362"/>
      <c r="I354" s="361"/>
      <c r="J354" s="362">
        <v>1</v>
      </c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>
        <v>1</v>
      </c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650" t="s">
        <v>261</v>
      </c>
      <c r="G358" s="1651"/>
      <c r="H358" s="1651"/>
      <c r="I358" s="1651"/>
      <c r="J358" s="1651"/>
      <c r="K358" s="1651"/>
      <c r="L358" s="1651"/>
      <c r="M358" s="1651"/>
      <c r="N358" s="1651"/>
      <c r="O358" s="1651"/>
      <c r="P358" s="1651"/>
      <c r="Q358" s="1651"/>
      <c r="R358" s="1651"/>
      <c r="S358" s="1651"/>
      <c r="T358" s="1651"/>
      <c r="U358" s="1651"/>
      <c r="V358" s="1651"/>
      <c r="W358" s="1651"/>
      <c r="X358" s="1651"/>
      <c r="Y358" s="1651"/>
      <c r="Z358" s="1651"/>
      <c r="AA358" s="1651"/>
      <c r="AB358" s="1651"/>
      <c r="AC358" s="1651"/>
      <c r="AD358" s="1651"/>
      <c r="AE358" s="1651"/>
      <c r="AF358" s="1651"/>
      <c r="AG358" s="1651"/>
      <c r="AH358" s="1651"/>
      <c r="AI358" s="1651"/>
      <c r="AJ358" s="1651"/>
      <c r="AK358" s="1651"/>
      <c r="AL358" s="1651"/>
      <c r="AM358" s="1651"/>
      <c r="AN358" s="1651"/>
      <c r="AO358" s="1651"/>
      <c r="AP358" s="1651"/>
      <c r="AQ358" s="1652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1071" t="s">
        <v>33</v>
      </c>
      <c r="G360" s="972" t="s">
        <v>34</v>
      </c>
      <c r="H360" s="1072" t="s">
        <v>33</v>
      </c>
      <c r="I360" s="972" t="s">
        <v>34</v>
      </c>
      <c r="J360" s="1072" t="s">
        <v>33</v>
      </c>
      <c r="K360" s="972" t="s">
        <v>34</v>
      </c>
      <c r="L360" s="1072" t="s">
        <v>33</v>
      </c>
      <c r="M360" s="972" t="s">
        <v>34</v>
      </c>
      <c r="N360" s="1072" t="s">
        <v>33</v>
      </c>
      <c r="O360" s="899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1073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525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526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693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16488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1106043E-306A-412D-8F1A-CE98C8090E6A}"/>
    <dataValidation type="whole" allowBlank="1" showInputMessage="1" showErrorMessage="1" error="Valor no Permitido" sqref="B131:XFD131 B276:B299 B1:B274 C1:XFD126 A1:A127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600-000001000000}">
      <formula1>0</formula1>
      <formula2>1E+30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",[8]NOMBRE!B2," - ","( ",[8]NOMBRE!C2,[8]NOMBRE!D2,[8]NOMBRE!E2,[8]NOMBRE!F2,[8]NOMBRE!G2,"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",[8]NOMBRE!B6," - ","( ",[8]NOMBRE!C6,[8]NOMBRE!D6," )")</f>
        <v>MES: JULIO - ( 07 )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",[8]NOMBRE!B7)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022" t="s">
        <v>3</v>
      </c>
      <c r="B9" s="1022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659" t="s">
        <v>6</v>
      </c>
      <c r="F10" s="1660"/>
      <c r="G10" s="1660"/>
      <c r="H10" s="1660"/>
      <c r="I10" s="1660"/>
      <c r="J10" s="1660"/>
      <c r="K10" s="1660"/>
      <c r="L10" s="1660"/>
      <c r="M10" s="1660"/>
      <c r="N10" s="1660"/>
      <c r="O10" s="1660"/>
      <c r="P10" s="1660"/>
      <c r="Q10" s="1660"/>
      <c r="R10" s="1660"/>
      <c r="S10" s="1660"/>
      <c r="T10" s="1660"/>
      <c r="U10" s="1660"/>
      <c r="V10" s="1660"/>
      <c r="W10" s="1660"/>
      <c r="X10" s="1660"/>
      <c r="Y10" s="1660"/>
      <c r="Z10" s="1660"/>
      <c r="AA10" s="1660"/>
      <c r="AB10" s="1660"/>
      <c r="AC10" s="1660"/>
      <c r="AD10" s="1660"/>
      <c r="AE10" s="1660"/>
      <c r="AF10" s="1660"/>
      <c r="AG10" s="1660"/>
      <c r="AH10" s="1660"/>
      <c r="AI10" s="1660"/>
      <c r="AJ10" s="1660"/>
      <c r="AK10" s="1660"/>
      <c r="AL10" s="1660"/>
      <c r="AM10" s="1660"/>
      <c r="AN10" s="1660"/>
      <c r="AO10" s="1660"/>
      <c r="AP10" s="1666"/>
      <c r="AQ10" s="1766" t="s">
        <v>7</v>
      </c>
      <c r="AR10" s="1660"/>
      <c r="AS10" s="1660"/>
      <c r="AT10" s="1660"/>
      <c r="AU10" s="1661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719"/>
      <c r="B11" s="1767"/>
      <c r="C11" s="1515"/>
      <c r="D11" s="1516"/>
      <c r="E11" s="1650" t="s">
        <v>8</v>
      </c>
      <c r="F11" s="1663"/>
      <c r="G11" s="1650" t="s">
        <v>9</v>
      </c>
      <c r="H11" s="1663"/>
      <c r="I11" s="1650" t="s">
        <v>10</v>
      </c>
      <c r="J11" s="1663"/>
      <c r="K11" s="1650" t="s">
        <v>11</v>
      </c>
      <c r="L11" s="1663"/>
      <c r="M11" s="1650" t="s">
        <v>12</v>
      </c>
      <c r="N11" s="1663"/>
      <c r="O11" s="1650" t="s">
        <v>13</v>
      </c>
      <c r="P11" s="1663"/>
      <c r="Q11" s="1650" t="s">
        <v>14</v>
      </c>
      <c r="R11" s="1663"/>
      <c r="S11" s="1650" t="s">
        <v>15</v>
      </c>
      <c r="T11" s="1663"/>
      <c r="U11" s="1650" t="s">
        <v>16</v>
      </c>
      <c r="V11" s="1663"/>
      <c r="W11" s="1650" t="s">
        <v>17</v>
      </c>
      <c r="X11" s="1663"/>
      <c r="Y11" s="1650" t="s">
        <v>18</v>
      </c>
      <c r="Z11" s="1663"/>
      <c r="AA11" s="1650" t="s">
        <v>19</v>
      </c>
      <c r="AB11" s="1663"/>
      <c r="AC11" s="1650" t="s">
        <v>20</v>
      </c>
      <c r="AD11" s="1663"/>
      <c r="AE11" s="1650" t="s">
        <v>21</v>
      </c>
      <c r="AF11" s="1663"/>
      <c r="AG11" s="1650" t="s">
        <v>22</v>
      </c>
      <c r="AH11" s="1663"/>
      <c r="AI11" s="1650" t="s">
        <v>23</v>
      </c>
      <c r="AJ11" s="1663"/>
      <c r="AK11" s="1650" t="s">
        <v>24</v>
      </c>
      <c r="AL11" s="1663"/>
      <c r="AM11" s="1650" t="s">
        <v>25</v>
      </c>
      <c r="AN11" s="1663"/>
      <c r="AO11" s="1659" t="s">
        <v>26</v>
      </c>
      <c r="AP11" s="1666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596"/>
      <c r="B12" s="1074" t="s">
        <v>32</v>
      </c>
      <c r="C12" s="1075" t="s">
        <v>33</v>
      </c>
      <c r="D12" s="899" t="s">
        <v>34</v>
      </c>
      <c r="E12" s="1074" t="s">
        <v>33</v>
      </c>
      <c r="F12" s="899" t="s">
        <v>34</v>
      </c>
      <c r="G12" s="1074" t="s">
        <v>33</v>
      </c>
      <c r="H12" s="899" t="s">
        <v>34</v>
      </c>
      <c r="I12" s="1074" t="s">
        <v>33</v>
      </c>
      <c r="J12" s="899" t="s">
        <v>34</v>
      </c>
      <c r="K12" s="1074" t="s">
        <v>33</v>
      </c>
      <c r="L12" s="899" t="s">
        <v>34</v>
      </c>
      <c r="M12" s="1074" t="s">
        <v>33</v>
      </c>
      <c r="N12" s="899" t="s">
        <v>34</v>
      </c>
      <c r="O12" s="1074" t="s">
        <v>33</v>
      </c>
      <c r="P12" s="899" t="s">
        <v>34</v>
      </c>
      <c r="Q12" s="1074" t="s">
        <v>33</v>
      </c>
      <c r="R12" s="899" t="s">
        <v>34</v>
      </c>
      <c r="S12" s="1074" t="s">
        <v>33</v>
      </c>
      <c r="T12" s="899" t="s">
        <v>34</v>
      </c>
      <c r="U12" s="1074" t="s">
        <v>33</v>
      </c>
      <c r="V12" s="899" t="s">
        <v>34</v>
      </c>
      <c r="W12" s="1074" t="s">
        <v>33</v>
      </c>
      <c r="X12" s="899" t="s">
        <v>34</v>
      </c>
      <c r="Y12" s="1074" t="s">
        <v>33</v>
      </c>
      <c r="Z12" s="899" t="s">
        <v>34</v>
      </c>
      <c r="AA12" s="1074" t="s">
        <v>33</v>
      </c>
      <c r="AB12" s="899" t="s">
        <v>34</v>
      </c>
      <c r="AC12" s="1074" t="s">
        <v>33</v>
      </c>
      <c r="AD12" s="899" t="s">
        <v>34</v>
      </c>
      <c r="AE12" s="1074" t="s">
        <v>33</v>
      </c>
      <c r="AF12" s="899" t="s">
        <v>34</v>
      </c>
      <c r="AG12" s="1074" t="s">
        <v>33</v>
      </c>
      <c r="AH12" s="899" t="s">
        <v>34</v>
      </c>
      <c r="AI12" s="1074" t="s">
        <v>33</v>
      </c>
      <c r="AJ12" s="899" t="s">
        <v>34</v>
      </c>
      <c r="AK12" s="1074" t="s">
        <v>33</v>
      </c>
      <c r="AL12" s="899" t="s">
        <v>34</v>
      </c>
      <c r="AM12" s="1074" t="s">
        <v>33</v>
      </c>
      <c r="AN12" s="899" t="s">
        <v>34</v>
      </c>
      <c r="AO12" s="1074" t="s">
        <v>33</v>
      </c>
      <c r="AP12" s="976" t="s">
        <v>34</v>
      </c>
      <c r="AQ12" s="1585"/>
      <c r="AR12" s="1758"/>
      <c r="AS12" s="1523"/>
      <c r="AT12" s="1743"/>
      <c r="AU12" s="1743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076" t="s">
        <v>35</v>
      </c>
      <c r="B13" s="1077">
        <f>SUM(C13+D13)</f>
        <v>0</v>
      </c>
      <c r="C13" s="1078">
        <f>SUM(E13+G13+I13+K13+M13+O13+Q13+S13+U13+W13+Y13+AA13+AC13+AE13+AG13+AI13+AK13+AM13+AO13)</f>
        <v>0</v>
      </c>
      <c r="D13" s="950">
        <f>SUM(F13+H13+J13+L13+N13+P13+R13+T13+V13+X13+Z13+AB13+AD13+AF13+AH13+AJ13+AL13+AN13+AP13)</f>
        <v>0</v>
      </c>
      <c r="E13" s="1079"/>
      <c r="F13" s="912"/>
      <c r="G13" s="1079"/>
      <c r="H13" s="1080"/>
      <c r="I13" s="1079"/>
      <c r="J13" s="1080"/>
      <c r="K13" s="1079"/>
      <c r="L13" s="1080"/>
      <c r="M13" s="1079"/>
      <c r="N13" s="1080"/>
      <c r="O13" s="1079"/>
      <c r="P13" s="1080"/>
      <c r="Q13" s="1079"/>
      <c r="R13" s="1080"/>
      <c r="S13" s="1079"/>
      <c r="T13" s="1080"/>
      <c r="U13" s="1079"/>
      <c r="V13" s="1080"/>
      <c r="W13" s="1079"/>
      <c r="X13" s="1080"/>
      <c r="Y13" s="1079"/>
      <c r="Z13" s="1080"/>
      <c r="AA13" s="1079"/>
      <c r="AB13" s="1080"/>
      <c r="AC13" s="1079"/>
      <c r="AD13" s="1080"/>
      <c r="AE13" s="1079"/>
      <c r="AF13" s="1080"/>
      <c r="AG13" s="1079"/>
      <c r="AH13" s="1080"/>
      <c r="AI13" s="1079"/>
      <c r="AJ13" s="1080"/>
      <c r="AK13" s="1079"/>
      <c r="AL13" s="1080"/>
      <c r="AM13" s="1079"/>
      <c r="AN13" s="1080"/>
      <c r="AO13" s="920"/>
      <c r="AP13" s="1081"/>
      <c r="AQ13" s="979"/>
      <c r="AR13" s="1082"/>
      <c r="AS13" s="912"/>
      <c r="AT13" s="1080"/>
      <c r="AU13" s="1080"/>
      <c r="AV13" s="1042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042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042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042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529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042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042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545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042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083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084"/>
      <c r="H20" s="1085"/>
      <c r="I20" s="1084"/>
      <c r="J20" s="1085"/>
      <c r="K20" s="1084"/>
      <c r="L20" s="1085"/>
      <c r="M20" s="1084"/>
      <c r="N20" s="1085"/>
      <c r="O20" s="1086"/>
      <c r="P20" s="1087"/>
      <c r="Q20" s="1086"/>
      <c r="R20" s="1087"/>
      <c r="S20" s="1086"/>
      <c r="T20" s="1087"/>
      <c r="U20" s="1086"/>
      <c r="V20" s="1087"/>
      <c r="W20" s="1086"/>
      <c r="X20" s="1087"/>
      <c r="Y20" s="1086"/>
      <c r="Z20" s="1087"/>
      <c r="AA20" s="1086"/>
      <c r="AB20" s="1087"/>
      <c r="AC20" s="1086"/>
      <c r="AD20" s="1087"/>
      <c r="AE20" s="1086"/>
      <c r="AF20" s="1087"/>
      <c r="AG20" s="1086"/>
      <c r="AH20" s="1087"/>
      <c r="AI20" s="1086"/>
      <c r="AJ20" s="1087"/>
      <c r="AK20" s="1086"/>
      <c r="AL20" s="1087"/>
      <c r="AM20" s="1086"/>
      <c r="AN20" s="1087"/>
      <c r="AO20" s="479"/>
      <c r="AP20" s="1088"/>
      <c r="AQ20" s="480"/>
      <c r="AR20" s="1089"/>
      <c r="AS20" s="88"/>
      <c r="AT20" s="89"/>
      <c r="AU20" s="89"/>
      <c r="AV20" s="1042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076" t="s">
        <v>43</v>
      </c>
      <c r="B21" s="75">
        <f>SUM(C21+D21)</f>
        <v>0</v>
      </c>
      <c r="C21" s="90">
        <f>SUM(C22+C23+C24+C25)</f>
        <v>0</v>
      </c>
      <c r="D21" s="950">
        <f>SUM(D22+D23+D24+D25)</f>
        <v>0</v>
      </c>
      <c r="E21" s="1077">
        <f>SUM(E22:E25)</f>
        <v>0</v>
      </c>
      <c r="F21" s="950">
        <f t="shared" ref="F21:AU21" si="5">SUM(F22:F25)</f>
        <v>0</v>
      </c>
      <c r="G21" s="1077">
        <f t="shared" si="5"/>
        <v>0</v>
      </c>
      <c r="H21" s="1090">
        <f t="shared" si="5"/>
        <v>0</v>
      </c>
      <c r="I21" s="1077">
        <f t="shared" si="5"/>
        <v>0</v>
      </c>
      <c r="J21" s="1090">
        <f t="shared" si="5"/>
        <v>0</v>
      </c>
      <c r="K21" s="1077">
        <f t="shared" si="5"/>
        <v>0</v>
      </c>
      <c r="L21" s="1090">
        <f t="shared" si="5"/>
        <v>0</v>
      </c>
      <c r="M21" s="1077">
        <f t="shared" si="5"/>
        <v>0</v>
      </c>
      <c r="N21" s="1090">
        <f t="shared" si="5"/>
        <v>0</v>
      </c>
      <c r="O21" s="1077">
        <f t="shared" si="5"/>
        <v>0</v>
      </c>
      <c r="P21" s="1090">
        <f t="shared" si="5"/>
        <v>0</v>
      </c>
      <c r="Q21" s="1077">
        <f t="shared" si="5"/>
        <v>0</v>
      </c>
      <c r="R21" s="1090">
        <f t="shared" si="5"/>
        <v>0</v>
      </c>
      <c r="S21" s="1077">
        <f t="shared" si="5"/>
        <v>0</v>
      </c>
      <c r="T21" s="1090">
        <f t="shared" si="5"/>
        <v>0</v>
      </c>
      <c r="U21" s="1077">
        <f t="shared" si="5"/>
        <v>0</v>
      </c>
      <c r="V21" s="1090">
        <f t="shared" si="5"/>
        <v>0</v>
      </c>
      <c r="W21" s="1077">
        <f t="shared" si="5"/>
        <v>0</v>
      </c>
      <c r="X21" s="1090">
        <f t="shared" si="5"/>
        <v>0</v>
      </c>
      <c r="Y21" s="1077">
        <f t="shared" si="5"/>
        <v>0</v>
      </c>
      <c r="Z21" s="1090">
        <f t="shared" si="5"/>
        <v>0</v>
      </c>
      <c r="AA21" s="1077">
        <f t="shared" si="5"/>
        <v>0</v>
      </c>
      <c r="AB21" s="1090">
        <f t="shared" si="5"/>
        <v>0</v>
      </c>
      <c r="AC21" s="1077">
        <f t="shared" si="5"/>
        <v>0</v>
      </c>
      <c r="AD21" s="1090">
        <f t="shared" si="5"/>
        <v>0</v>
      </c>
      <c r="AE21" s="1077">
        <f t="shared" si="5"/>
        <v>0</v>
      </c>
      <c r="AF21" s="1090">
        <f t="shared" si="5"/>
        <v>0</v>
      </c>
      <c r="AG21" s="1077">
        <f t="shared" si="5"/>
        <v>0</v>
      </c>
      <c r="AH21" s="1090">
        <f t="shared" si="5"/>
        <v>0</v>
      </c>
      <c r="AI21" s="1077">
        <f t="shared" si="5"/>
        <v>0</v>
      </c>
      <c r="AJ21" s="1090">
        <f t="shared" si="5"/>
        <v>0</v>
      </c>
      <c r="AK21" s="1077">
        <f t="shared" si="5"/>
        <v>0</v>
      </c>
      <c r="AL21" s="1090">
        <f t="shared" si="5"/>
        <v>0</v>
      </c>
      <c r="AM21" s="1077">
        <f t="shared" si="5"/>
        <v>0</v>
      </c>
      <c r="AN21" s="1090">
        <f t="shared" si="5"/>
        <v>0</v>
      </c>
      <c r="AO21" s="949">
        <f t="shared" si="5"/>
        <v>0</v>
      </c>
      <c r="AP21" s="1091">
        <f t="shared" si="5"/>
        <v>0</v>
      </c>
      <c r="AQ21" s="982">
        <f t="shared" si="5"/>
        <v>0</v>
      </c>
      <c r="AR21" s="1078">
        <f t="shared" si="5"/>
        <v>0</v>
      </c>
      <c r="AS21" s="950">
        <f t="shared" si="5"/>
        <v>0</v>
      </c>
      <c r="AT21" s="1090">
        <f t="shared" si="5"/>
        <v>0</v>
      </c>
      <c r="AU21" s="1090">
        <f t="shared" si="5"/>
        <v>0</v>
      </c>
      <c r="AV21" s="104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092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042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042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529">
        <f t="shared" si="1"/>
        <v>0</v>
      </c>
      <c r="C24" s="100">
        <f t="shared" si="6"/>
        <v>0</v>
      </c>
      <c r="D24" s="73">
        <f t="shared" si="6"/>
        <v>0</v>
      </c>
      <c r="E24" s="545"/>
      <c r="F24" s="70"/>
      <c r="G24" s="545"/>
      <c r="H24" s="101"/>
      <c r="I24" s="545"/>
      <c r="J24" s="101"/>
      <c r="K24" s="545"/>
      <c r="L24" s="101"/>
      <c r="M24" s="545"/>
      <c r="N24" s="101"/>
      <c r="O24" s="545"/>
      <c r="P24" s="101"/>
      <c r="Q24" s="545"/>
      <c r="R24" s="101"/>
      <c r="S24" s="545"/>
      <c r="T24" s="101"/>
      <c r="U24" s="545"/>
      <c r="V24" s="101"/>
      <c r="W24" s="545"/>
      <c r="X24" s="101"/>
      <c r="Y24" s="545"/>
      <c r="Z24" s="101"/>
      <c r="AA24" s="545"/>
      <c r="AB24" s="101"/>
      <c r="AC24" s="545"/>
      <c r="AD24" s="101"/>
      <c r="AE24" s="545"/>
      <c r="AF24" s="101"/>
      <c r="AG24" s="545"/>
      <c r="AH24" s="101"/>
      <c r="AI24" s="545"/>
      <c r="AJ24" s="101"/>
      <c r="AK24" s="545"/>
      <c r="AL24" s="101"/>
      <c r="AM24" s="545"/>
      <c r="AN24" s="101"/>
      <c r="AO24" s="1043"/>
      <c r="AP24" s="103"/>
      <c r="AQ24" s="104"/>
      <c r="AR24" s="105"/>
      <c r="AS24" s="70"/>
      <c r="AT24" s="1044"/>
      <c r="AU24" s="1044"/>
      <c r="AV24" s="1042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042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1086"/>
      <c r="F26" s="110"/>
      <c r="G26" s="1086"/>
      <c r="H26" s="1087"/>
      <c r="I26" s="1086"/>
      <c r="J26" s="1087"/>
      <c r="K26" s="1086"/>
      <c r="L26" s="1087"/>
      <c r="M26" s="1086"/>
      <c r="N26" s="1087"/>
      <c r="O26" s="1086"/>
      <c r="P26" s="1087"/>
      <c r="Q26" s="1086"/>
      <c r="R26" s="1087"/>
      <c r="S26" s="1086"/>
      <c r="T26" s="1087"/>
      <c r="U26" s="1086"/>
      <c r="V26" s="1087"/>
      <c r="W26" s="1086"/>
      <c r="X26" s="1087"/>
      <c r="Y26" s="1086"/>
      <c r="Z26" s="1087"/>
      <c r="AA26" s="1086"/>
      <c r="AB26" s="1087"/>
      <c r="AC26" s="1086"/>
      <c r="AD26" s="1087"/>
      <c r="AE26" s="1086"/>
      <c r="AF26" s="1087"/>
      <c r="AG26" s="1086"/>
      <c r="AH26" s="1087"/>
      <c r="AI26" s="1086"/>
      <c r="AJ26" s="1087"/>
      <c r="AK26" s="1086"/>
      <c r="AL26" s="1087"/>
      <c r="AM26" s="1086"/>
      <c r="AN26" s="1087"/>
      <c r="AO26" s="479"/>
      <c r="AP26" s="1088"/>
      <c r="AQ26" s="480"/>
      <c r="AR26" s="1089"/>
      <c r="AS26" s="110"/>
      <c r="AT26" s="1087"/>
      <c r="AU26" s="1087"/>
      <c r="AV26" s="1042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659" t="s">
        <v>6</v>
      </c>
      <c r="F28" s="1660"/>
      <c r="G28" s="1660"/>
      <c r="H28" s="1660"/>
      <c r="I28" s="1660"/>
      <c r="J28" s="1660"/>
      <c r="K28" s="1660"/>
      <c r="L28" s="1660"/>
      <c r="M28" s="1660"/>
      <c r="N28" s="1660"/>
      <c r="O28" s="1660"/>
      <c r="P28" s="1660"/>
      <c r="Q28" s="1660"/>
      <c r="R28" s="1660"/>
      <c r="S28" s="1660"/>
      <c r="T28" s="1660"/>
      <c r="U28" s="1660"/>
      <c r="V28" s="1660"/>
      <c r="W28" s="1660"/>
      <c r="X28" s="1660"/>
      <c r="Y28" s="1660"/>
      <c r="Z28" s="1660"/>
      <c r="AA28" s="1660"/>
      <c r="AB28" s="1660"/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0"/>
      <c r="AM28" s="1660"/>
      <c r="AN28" s="1660"/>
      <c r="AO28" s="1660"/>
      <c r="AP28" s="1666"/>
      <c r="AQ28" s="1766" t="s">
        <v>7</v>
      </c>
      <c r="AR28" s="1660"/>
      <c r="AS28" s="1660"/>
      <c r="AT28" s="1660"/>
      <c r="AU28" s="1661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650" t="s">
        <v>8</v>
      </c>
      <c r="F29" s="1663"/>
      <c r="G29" s="1650" t="s">
        <v>9</v>
      </c>
      <c r="H29" s="1663"/>
      <c r="I29" s="1650" t="s">
        <v>10</v>
      </c>
      <c r="J29" s="1663"/>
      <c r="K29" s="1650" t="s">
        <v>11</v>
      </c>
      <c r="L29" s="1663"/>
      <c r="M29" s="1651" t="s">
        <v>12</v>
      </c>
      <c r="N29" s="1663"/>
      <c r="O29" s="1650" t="s">
        <v>13</v>
      </c>
      <c r="P29" s="1663"/>
      <c r="Q29" s="1650" t="s">
        <v>14</v>
      </c>
      <c r="R29" s="1663"/>
      <c r="S29" s="1650" t="s">
        <v>15</v>
      </c>
      <c r="T29" s="1663"/>
      <c r="U29" s="1650" t="s">
        <v>16</v>
      </c>
      <c r="V29" s="1663"/>
      <c r="W29" s="1650" t="s">
        <v>17</v>
      </c>
      <c r="X29" s="1663"/>
      <c r="Y29" s="1650" t="s">
        <v>18</v>
      </c>
      <c r="Z29" s="1663"/>
      <c r="AA29" s="1650" t="s">
        <v>19</v>
      </c>
      <c r="AB29" s="1663"/>
      <c r="AC29" s="1650" t="s">
        <v>20</v>
      </c>
      <c r="AD29" s="1663"/>
      <c r="AE29" s="1650" t="s">
        <v>21</v>
      </c>
      <c r="AF29" s="1663"/>
      <c r="AG29" s="1650" t="s">
        <v>22</v>
      </c>
      <c r="AH29" s="1663"/>
      <c r="AI29" s="1650" t="s">
        <v>23</v>
      </c>
      <c r="AJ29" s="1663"/>
      <c r="AK29" s="1650" t="s">
        <v>24</v>
      </c>
      <c r="AL29" s="1663"/>
      <c r="AM29" s="1650" t="s">
        <v>25</v>
      </c>
      <c r="AN29" s="1663"/>
      <c r="AO29" s="1659" t="s">
        <v>26</v>
      </c>
      <c r="AP29" s="1666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1074" t="s">
        <v>33</v>
      </c>
      <c r="F30" s="899" t="s">
        <v>34</v>
      </c>
      <c r="G30" s="1074" t="s">
        <v>33</v>
      </c>
      <c r="H30" s="899" t="s">
        <v>34</v>
      </c>
      <c r="I30" s="1074" t="s">
        <v>33</v>
      </c>
      <c r="J30" s="899" t="s">
        <v>34</v>
      </c>
      <c r="K30" s="1074" t="s">
        <v>33</v>
      </c>
      <c r="L30" s="899" t="s">
        <v>34</v>
      </c>
      <c r="M30" s="957" t="s">
        <v>33</v>
      </c>
      <c r="N30" s="899" t="s">
        <v>34</v>
      </c>
      <c r="O30" s="1074" t="s">
        <v>33</v>
      </c>
      <c r="P30" s="899" t="s">
        <v>34</v>
      </c>
      <c r="Q30" s="1074" t="s">
        <v>33</v>
      </c>
      <c r="R30" s="899" t="s">
        <v>34</v>
      </c>
      <c r="S30" s="1074" t="s">
        <v>33</v>
      </c>
      <c r="T30" s="899" t="s">
        <v>34</v>
      </c>
      <c r="U30" s="1074" t="s">
        <v>33</v>
      </c>
      <c r="V30" s="899" t="s">
        <v>34</v>
      </c>
      <c r="W30" s="1074" t="s">
        <v>33</v>
      </c>
      <c r="X30" s="899" t="s">
        <v>34</v>
      </c>
      <c r="Y30" s="1074" t="s">
        <v>33</v>
      </c>
      <c r="Z30" s="899" t="s">
        <v>34</v>
      </c>
      <c r="AA30" s="1074" t="s">
        <v>33</v>
      </c>
      <c r="AB30" s="899" t="s">
        <v>34</v>
      </c>
      <c r="AC30" s="1074" t="s">
        <v>33</v>
      </c>
      <c r="AD30" s="899" t="s">
        <v>34</v>
      </c>
      <c r="AE30" s="1074" t="s">
        <v>33</v>
      </c>
      <c r="AF30" s="899" t="s">
        <v>34</v>
      </c>
      <c r="AG30" s="1074" t="s">
        <v>33</v>
      </c>
      <c r="AH30" s="899" t="s">
        <v>34</v>
      </c>
      <c r="AI30" s="1074" t="s">
        <v>33</v>
      </c>
      <c r="AJ30" s="899" t="s">
        <v>34</v>
      </c>
      <c r="AK30" s="1074" t="s">
        <v>33</v>
      </c>
      <c r="AL30" s="899" t="s">
        <v>34</v>
      </c>
      <c r="AM30" s="1074" t="s">
        <v>33</v>
      </c>
      <c r="AN30" s="899" t="s">
        <v>34</v>
      </c>
      <c r="AO30" s="1074" t="s">
        <v>33</v>
      </c>
      <c r="AP30" s="976" t="s">
        <v>34</v>
      </c>
      <c r="AQ30" s="1765"/>
      <c r="AR30" s="1758"/>
      <c r="AS30" s="1759"/>
      <c r="AT30" s="1743"/>
      <c r="AU30" s="1743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708" t="s">
        <v>52</v>
      </c>
      <c r="B31" s="1709"/>
      <c r="C31" s="1710"/>
      <c r="D31" s="114">
        <f t="shared" ref="D31:D56" si="7">SUM(E31:AP31)</f>
        <v>0</v>
      </c>
      <c r="E31" s="1093"/>
      <c r="F31" s="1094"/>
      <c r="G31" s="1093"/>
      <c r="H31" s="988"/>
      <c r="I31" s="1093"/>
      <c r="J31" s="988"/>
      <c r="K31" s="1093"/>
      <c r="L31" s="1094"/>
      <c r="M31" s="989"/>
      <c r="N31" s="988"/>
      <c r="O31" s="989"/>
      <c r="P31" s="988"/>
      <c r="Q31" s="989"/>
      <c r="R31" s="988"/>
      <c r="S31" s="989"/>
      <c r="T31" s="988"/>
      <c r="U31" s="989"/>
      <c r="V31" s="988"/>
      <c r="W31" s="989"/>
      <c r="X31" s="988"/>
      <c r="Y31" s="989"/>
      <c r="Z31" s="988"/>
      <c r="AA31" s="989"/>
      <c r="AB31" s="988"/>
      <c r="AC31" s="989"/>
      <c r="AD31" s="988"/>
      <c r="AE31" s="989"/>
      <c r="AF31" s="988"/>
      <c r="AG31" s="989"/>
      <c r="AH31" s="988"/>
      <c r="AI31" s="989"/>
      <c r="AJ31" s="988"/>
      <c r="AK31" s="989"/>
      <c r="AL31" s="988"/>
      <c r="AM31" s="989"/>
      <c r="AN31" s="988"/>
      <c r="AO31" s="989"/>
      <c r="AP31" s="990"/>
      <c r="AQ31" s="1095"/>
      <c r="AR31" s="989"/>
      <c r="AS31" s="988"/>
      <c r="AT31" s="988"/>
      <c r="AU31" s="988"/>
      <c r="AV31" s="1042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763" t="s">
        <v>54</v>
      </c>
      <c r="C32" s="1764"/>
      <c r="D32" s="1096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042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718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1042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718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1042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718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1042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718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1042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718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1042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718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1042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718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1042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718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1042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718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1042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718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1042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718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1042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718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1042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727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1042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727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1042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727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1042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727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1042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727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1042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727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1042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727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1042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727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1042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045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1042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045"/>
      <c r="B54" s="1573" t="s">
        <v>76</v>
      </c>
      <c r="C54" s="1498"/>
      <c r="D54" s="144">
        <f t="shared" si="7"/>
        <v>0</v>
      </c>
      <c r="E54" s="1097"/>
      <c r="F54" s="1098"/>
      <c r="G54" s="1097"/>
      <c r="H54" s="147"/>
      <c r="I54" s="1097"/>
      <c r="J54" s="147"/>
      <c r="K54" s="1097"/>
      <c r="L54" s="1098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1099"/>
      <c r="AR54" s="481"/>
      <c r="AS54" s="147"/>
      <c r="AT54" s="147"/>
      <c r="AU54" s="147"/>
      <c r="AV54" s="1042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760" t="s">
        <v>77</v>
      </c>
      <c r="B55" s="1761"/>
      <c r="C55" s="1762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042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1042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659" t="s">
        <v>7</v>
      </c>
      <c r="D58" s="1660"/>
      <c r="E58" s="1660"/>
      <c r="F58" s="1660"/>
      <c r="G58" s="1661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718"/>
      <c r="B59" s="1719"/>
      <c r="C59" s="1568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744"/>
      <c r="B60" s="1743"/>
      <c r="C60" s="1757"/>
      <c r="D60" s="1758"/>
      <c r="E60" s="1759"/>
      <c r="F60" s="1743"/>
      <c r="G60" s="1743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994" t="s">
        <v>5</v>
      </c>
      <c r="B66" s="1100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101" t="s">
        <v>80</v>
      </c>
      <c r="B68" s="1102" t="s">
        <v>81</v>
      </c>
      <c r="C68" s="1102" t="s">
        <v>27</v>
      </c>
      <c r="D68" s="1102" t="s">
        <v>88</v>
      </c>
      <c r="E68" s="1102" t="s">
        <v>29</v>
      </c>
      <c r="F68" s="1102" t="s">
        <v>31</v>
      </c>
      <c r="G68" s="1102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994" t="s">
        <v>5</v>
      </c>
      <c r="B73" s="1103">
        <f t="shared" ref="B73:G73" si="12">SUM(B69:B72)</f>
        <v>0</v>
      </c>
      <c r="C73" s="1103">
        <f t="shared" si="12"/>
        <v>0</v>
      </c>
      <c r="D73" s="1103">
        <f t="shared" si="12"/>
        <v>0</v>
      </c>
      <c r="E73" s="1103">
        <f t="shared" si="12"/>
        <v>0</v>
      </c>
      <c r="F73" s="1103">
        <f t="shared" si="12"/>
        <v>0</v>
      </c>
      <c r="G73" s="1103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101" t="s">
        <v>80</v>
      </c>
      <c r="B75" s="1102" t="s">
        <v>81</v>
      </c>
      <c r="C75" s="1102" t="s">
        <v>27</v>
      </c>
      <c r="D75" s="1102" t="s">
        <v>88</v>
      </c>
      <c r="E75" s="1102" t="s">
        <v>29</v>
      </c>
      <c r="F75" s="1102" t="s">
        <v>31</v>
      </c>
      <c r="G75" s="1102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994" t="s">
        <v>5</v>
      </c>
      <c r="B80" s="1103">
        <f t="shared" ref="B80:G80" si="13">SUM(B76:B79)</f>
        <v>0</v>
      </c>
      <c r="C80" s="1103">
        <f t="shared" si="13"/>
        <v>0</v>
      </c>
      <c r="D80" s="1103">
        <f t="shared" si="13"/>
        <v>0</v>
      </c>
      <c r="E80" s="1103">
        <f t="shared" si="13"/>
        <v>0</v>
      </c>
      <c r="F80" s="1103">
        <f t="shared" si="13"/>
        <v>0</v>
      </c>
      <c r="G80" s="1103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932" t="s">
        <v>91</v>
      </c>
      <c r="B82" s="1104" t="s">
        <v>92</v>
      </c>
      <c r="C82" s="1105" t="s">
        <v>93</v>
      </c>
      <c r="D82" s="1105" t="s">
        <v>94</v>
      </c>
      <c r="E82" s="1105" t="s">
        <v>30</v>
      </c>
      <c r="F82" s="933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106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545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997" t="s">
        <v>5</v>
      </c>
      <c r="B109" s="1107">
        <f>SUM(B83:B108)</f>
        <v>0</v>
      </c>
      <c r="C109" s="1108">
        <f>SUM(C83:C108)</f>
        <v>0</v>
      </c>
      <c r="D109" s="1108">
        <f>SUM(D83:D108)</f>
        <v>0</v>
      </c>
      <c r="E109" s="1108">
        <f>SUM(E83:E108)</f>
        <v>0</v>
      </c>
      <c r="F109" s="1000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109" t="s">
        <v>80</v>
      </c>
      <c r="B111" s="1104" t="s">
        <v>92</v>
      </c>
      <c r="C111" s="1105" t="s">
        <v>93</v>
      </c>
      <c r="D111" s="1105" t="s">
        <v>94</v>
      </c>
      <c r="E111" s="1105" t="s">
        <v>30</v>
      </c>
      <c r="F111" s="933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110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994" t="s">
        <v>5</v>
      </c>
      <c r="B117" s="1107">
        <f>SUM(B112:B116)</f>
        <v>0</v>
      </c>
      <c r="C117" s="1108">
        <f>SUM(C112:C116)</f>
        <v>0</v>
      </c>
      <c r="D117" s="1003">
        <f>SUM(D112:D116)</f>
        <v>0</v>
      </c>
      <c r="E117" s="1108">
        <f>SUM(E112:E116)</f>
        <v>0</v>
      </c>
      <c r="F117" s="1000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109" t="s">
        <v>80</v>
      </c>
      <c r="B119" s="1104" t="s">
        <v>92</v>
      </c>
      <c r="C119" s="1105" t="s">
        <v>93</v>
      </c>
      <c r="D119" s="1105" t="s">
        <v>94</v>
      </c>
      <c r="E119" s="1105" t="s">
        <v>30</v>
      </c>
      <c r="F119" s="933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110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994" t="s">
        <v>5</v>
      </c>
      <c r="B125" s="1107">
        <f>SUM(B120:B124)</f>
        <v>0</v>
      </c>
      <c r="C125" s="1108">
        <f>SUM(C120:C124)</f>
        <v>0</v>
      </c>
      <c r="D125" s="1108">
        <f>SUM(D120:D124)</f>
        <v>0</v>
      </c>
      <c r="E125" s="1108">
        <f>SUM(E120:E124)</f>
        <v>0</v>
      </c>
      <c r="F125" s="1000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659" t="s">
        <v>7</v>
      </c>
      <c r="D127" s="1660"/>
      <c r="E127" s="1660"/>
      <c r="F127" s="1660"/>
      <c r="G127" s="1661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721"/>
      <c r="B128" s="1722"/>
      <c r="C128" s="1074" t="s">
        <v>27</v>
      </c>
      <c r="D128" s="957" t="s">
        <v>28</v>
      </c>
      <c r="E128" s="899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111" t="s">
        <v>126</v>
      </c>
      <c r="B129" s="1112">
        <f>SUM(C129:G129)</f>
        <v>0</v>
      </c>
      <c r="C129" s="1059"/>
      <c r="D129" s="1060"/>
      <c r="E129" s="1113"/>
      <c r="F129" s="1113"/>
      <c r="G129" s="1113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1114">
        <f>SUM(C130:G130)</f>
        <v>0</v>
      </c>
      <c r="C130" s="1086"/>
      <c r="D130" s="1089"/>
      <c r="E130" s="1087"/>
      <c r="F130" s="1087"/>
      <c r="G130" s="1087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115" customFormat="1" ht="32.1" customHeight="1" x14ac:dyDescent="0.2">
      <c r="A132" s="1481" t="s">
        <v>129</v>
      </c>
      <c r="B132" s="1476" t="s">
        <v>5</v>
      </c>
      <c r="C132" s="1659" t="s">
        <v>7</v>
      </c>
      <c r="D132" s="1660"/>
      <c r="E132" s="1660"/>
      <c r="F132" s="1660"/>
      <c r="G132" s="1661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116"/>
      <c r="CI132" s="1116"/>
      <c r="CJ132" s="1116"/>
      <c r="CK132" s="1116"/>
      <c r="CL132" s="1116"/>
      <c r="CM132" s="1116"/>
      <c r="CN132" s="1116"/>
      <c r="CO132" s="1116"/>
      <c r="CP132" s="1116"/>
      <c r="CQ132" s="1116"/>
      <c r="CR132" s="1116"/>
      <c r="CS132" s="1116"/>
      <c r="CT132" s="1116"/>
      <c r="CU132" s="1117"/>
      <c r="CV132" s="1117"/>
      <c r="CW132" s="1117"/>
      <c r="CX132" s="1117"/>
      <c r="CY132" s="1117"/>
      <c r="CZ132" s="1117"/>
    </row>
    <row r="133" spans="1:104" ht="37.5" customHeight="1" x14ac:dyDescent="0.2">
      <c r="A133" s="1755"/>
      <c r="B133" s="1756"/>
      <c r="C133" s="1074" t="s">
        <v>27</v>
      </c>
      <c r="D133" s="1075" t="s">
        <v>28</v>
      </c>
      <c r="E133" s="1075" t="s">
        <v>29</v>
      </c>
      <c r="F133" s="1006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118" t="s">
        <v>130</v>
      </c>
      <c r="B134" s="1112">
        <f>SUM(C134:G134)</f>
        <v>0</v>
      </c>
      <c r="C134" s="1059"/>
      <c r="D134" s="1060"/>
      <c r="E134" s="1060"/>
      <c r="F134" s="1060"/>
      <c r="G134" s="1061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119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1120">
        <f>SUM(C135:G135)</f>
        <v>0</v>
      </c>
      <c r="C135" s="1121"/>
      <c r="D135" s="1122"/>
      <c r="E135" s="1122"/>
      <c r="F135" s="1122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528" t="s">
        <v>132</v>
      </c>
      <c r="D136" s="235"/>
      <c r="E136" s="1123"/>
      <c r="F136" s="1124"/>
      <c r="G136" s="1125"/>
      <c r="H136" s="1126"/>
      <c r="I136" s="553"/>
      <c r="J136" s="553"/>
      <c r="K136" s="553"/>
      <c r="L136" s="55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731" t="s">
        <v>134</v>
      </c>
      <c r="D137" s="1732"/>
      <c r="E137" s="1745"/>
      <c r="F137" s="1749" t="s">
        <v>135</v>
      </c>
      <c r="G137" s="1753" t="s">
        <v>136</v>
      </c>
      <c r="H137" s="1754" t="s">
        <v>7</v>
      </c>
      <c r="I137" s="1741"/>
      <c r="J137" s="1741"/>
      <c r="K137" s="1741"/>
      <c r="L137" s="174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752"/>
      <c r="B138" s="1750"/>
      <c r="C138" s="1127" t="s">
        <v>137</v>
      </c>
      <c r="D138" s="1128" t="s">
        <v>138</v>
      </c>
      <c r="E138" s="1129" t="s">
        <v>139</v>
      </c>
      <c r="F138" s="1749"/>
      <c r="G138" s="1753"/>
      <c r="H138" s="1129" t="s">
        <v>27</v>
      </c>
      <c r="I138" s="1130" t="s">
        <v>28</v>
      </c>
      <c r="J138" s="1130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131" t="s">
        <v>53</v>
      </c>
      <c r="B139" s="1132">
        <f>SUM(C139:G139)</f>
        <v>0</v>
      </c>
      <c r="C139" s="1133"/>
      <c r="D139" s="1134"/>
      <c r="E139" s="1135"/>
      <c r="F139" s="1134"/>
      <c r="G139" s="1136"/>
      <c r="H139" s="1135"/>
      <c r="I139" s="1134"/>
      <c r="J139" s="1134"/>
      <c r="K139" s="1134"/>
      <c r="L139" s="1134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731" t="s">
        <v>143</v>
      </c>
      <c r="D143" s="1745"/>
      <c r="E143" s="1732" t="s">
        <v>144</v>
      </c>
      <c r="F143" s="1745"/>
      <c r="G143" s="1732" t="s">
        <v>145</v>
      </c>
      <c r="H143" s="1745"/>
      <c r="I143" s="1731" t="s">
        <v>146</v>
      </c>
      <c r="J143" s="1745"/>
      <c r="K143" s="1749" t="s">
        <v>31</v>
      </c>
      <c r="L143" s="1749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752"/>
      <c r="B144" s="1750"/>
      <c r="C144" s="1137" t="s">
        <v>147</v>
      </c>
      <c r="D144" s="1129" t="s">
        <v>148</v>
      </c>
      <c r="E144" s="1137" t="s">
        <v>147</v>
      </c>
      <c r="F144" s="566" t="s">
        <v>148</v>
      </c>
      <c r="G144" s="1137" t="s">
        <v>147</v>
      </c>
      <c r="H144" s="1129" t="s">
        <v>148</v>
      </c>
      <c r="I144" s="1137" t="s">
        <v>147</v>
      </c>
      <c r="J144" s="1129" t="s">
        <v>148</v>
      </c>
      <c r="K144" s="1129" t="s">
        <v>149</v>
      </c>
      <c r="L144" s="1129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1131" t="s">
        <v>151</v>
      </c>
      <c r="C145" s="1059"/>
      <c r="D145" s="1135"/>
      <c r="E145" s="1059"/>
      <c r="F145" s="1135"/>
      <c r="G145" s="1059"/>
      <c r="H145" s="1135"/>
      <c r="I145" s="1059"/>
      <c r="J145" s="1135"/>
      <c r="K145" s="1135"/>
      <c r="L145" s="1135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719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719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750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749" t="s">
        <v>155</v>
      </c>
      <c r="B149" s="1131" t="s">
        <v>156</v>
      </c>
      <c r="C149" s="1059"/>
      <c r="D149" s="1135"/>
      <c r="E149" s="1059"/>
      <c r="F149" s="1135"/>
      <c r="G149" s="1059"/>
      <c r="H149" s="1135"/>
      <c r="I149" s="1059"/>
      <c r="J149" s="1135"/>
      <c r="K149" s="1135"/>
      <c r="L149" s="1135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751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751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751"/>
      <c r="B152" s="1052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751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1131" t="s">
        <v>161</v>
      </c>
      <c r="C154" s="1059"/>
      <c r="D154" s="1135"/>
      <c r="E154" s="1059"/>
      <c r="F154" s="1135"/>
      <c r="G154" s="1059"/>
      <c r="H154" s="1135"/>
      <c r="I154" s="1059"/>
      <c r="J154" s="1135"/>
      <c r="K154" s="1135"/>
      <c r="L154" s="1135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719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719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719"/>
      <c r="B157" s="1052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719"/>
      <c r="B158" s="1052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750"/>
      <c r="B159" s="249" t="s">
        <v>159</v>
      </c>
      <c r="C159" s="545"/>
      <c r="D159" s="70"/>
      <c r="E159" s="545"/>
      <c r="F159" s="70"/>
      <c r="G159" s="545"/>
      <c r="H159" s="70"/>
      <c r="I159" s="545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138" t="s">
        <v>163</v>
      </c>
      <c r="B160" s="1139" t="s">
        <v>153</v>
      </c>
      <c r="C160" s="1140"/>
      <c r="D160" s="1141"/>
      <c r="E160" s="1140"/>
      <c r="F160" s="1141"/>
      <c r="G160" s="1140"/>
      <c r="H160" s="1141"/>
      <c r="I160" s="1140"/>
      <c r="J160" s="1141"/>
      <c r="K160" s="1141"/>
      <c r="L160" s="1141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528" t="s">
        <v>165</v>
      </c>
      <c r="B162" s="256"/>
      <c r="C162" s="8"/>
      <c r="D162" s="257"/>
      <c r="E162" s="1142"/>
      <c r="F162" s="257"/>
      <c r="G162" s="1142"/>
      <c r="H162" s="1142"/>
      <c r="I162" s="257"/>
      <c r="J162" s="1143"/>
      <c r="K162" s="1143"/>
      <c r="L162" s="1143"/>
      <c r="M162" s="1143"/>
      <c r="N162" s="1143"/>
      <c r="O162" s="1144"/>
      <c r="P162" s="1144"/>
      <c r="Q162" s="1144"/>
      <c r="R162" s="1145"/>
      <c r="S162" s="11"/>
      <c r="T162" s="1144"/>
      <c r="U162" s="1144"/>
      <c r="V162" s="1145"/>
      <c r="W162" s="1145"/>
      <c r="X162" s="11"/>
      <c r="Y162" s="1144"/>
      <c r="Z162" s="1145"/>
      <c r="AA162" s="1145"/>
      <c r="AB162" s="11"/>
      <c r="AC162" s="1144"/>
      <c r="AD162" s="1144"/>
      <c r="AE162" s="1144"/>
      <c r="AF162" s="1144"/>
      <c r="AG162" s="1145"/>
      <c r="AH162" s="262"/>
      <c r="AI162" s="11"/>
      <c r="AJ162" s="1145"/>
      <c r="AK162" s="1145"/>
      <c r="AL162" s="1145"/>
      <c r="AM162" s="1145"/>
      <c r="AN162" s="1145"/>
      <c r="AO162" s="262"/>
      <c r="AP162" s="11"/>
      <c r="AQ162" s="1145"/>
      <c r="AR162" s="1145"/>
      <c r="AS162" s="1145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740" t="s">
        <v>166</v>
      </c>
      <c r="F163" s="1741"/>
      <c r="G163" s="1741"/>
      <c r="H163" s="1741"/>
      <c r="I163" s="1741"/>
      <c r="J163" s="1741"/>
      <c r="K163" s="1741"/>
      <c r="L163" s="1741"/>
      <c r="M163" s="1741"/>
      <c r="N163" s="1741"/>
      <c r="O163" s="1741"/>
      <c r="P163" s="1741"/>
      <c r="Q163" s="1741"/>
      <c r="R163" s="1741"/>
      <c r="S163" s="1741"/>
      <c r="T163" s="1741"/>
      <c r="U163" s="1741"/>
      <c r="V163" s="1741"/>
      <c r="W163" s="1741"/>
      <c r="X163" s="1741"/>
      <c r="Y163" s="1741"/>
      <c r="Z163" s="1741"/>
      <c r="AA163" s="1741"/>
      <c r="AB163" s="1741"/>
      <c r="AC163" s="1741"/>
      <c r="AD163" s="1741"/>
      <c r="AE163" s="1741"/>
      <c r="AF163" s="1741"/>
      <c r="AG163" s="1741"/>
      <c r="AH163" s="1741"/>
      <c r="AI163" s="1741"/>
      <c r="AJ163" s="1741"/>
      <c r="AK163" s="1741"/>
      <c r="AL163" s="1741"/>
      <c r="AM163" s="1741"/>
      <c r="AN163" s="1741"/>
      <c r="AO163" s="1741"/>
      <c r="AP163" s="1748"/>
      <c r="AQ163" s="1746" t="s">
        <v>167</v>
      </c>
      <c r="AR163" s="1746"/>
      <c r="AS163" s="1747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720"/>
      <c r="B164" s="1548"/>
      <c r="C164" s="1466"/>
      <c r="D164" s="1452"/>
      <c r="E164" s="1731" t="s">
        <v>8</v>
      </c>
      <c r="F164" s="1745"/>
      <c r="G164" s="1731" t="s">
        <v>9</v>
      </c>
      <c r="H164" s="1745"/>
      <c r="I164" s="1731" t="s">
        <v>10</v>
      </c>
      <c r="J164" s="1745"/>
      <c r="K164" s="1731" t="s">
        <v>11</v>
      </c>
      <c r="L164" s="1745"/>
      <c r="M164" s="1731" t="s">
        <v>12</v>
      </c>
      <c r="N164" s="1745"/>
      <c r="O164" s="1731" t="s">
        <v>13</v>
      </c>
      <c r="P164" s="1745"/>
      <c r="Q164" s="1731" t="s">
        <v>14</v>
      </c>
      <c r="R164" s="1745"/>
      <c r="S164" s="1731" t="s">
        <v>15</v>
      </c>
      <c r="T164" s="1745"/>
      <c r="U164" s="1731" t="s">
        <v>16</v>
      </c>
      <c r="V164" s="1745"/>
      <c r="W164" s="1731" t="s">
        <v>17</v>
      </c>
      <c r="X164" s="1745"/>
      <c r="Y164" s="1731" t="s">
        <v>18</v>
      </c>
      <c r="Z164" s="1745"/>
      <c r="AA164" s="1731" t="s">
        <v>19</v>
      </c>
      <c r="AB164" s="1745"/>
      <c r="AC164" s="1731" t="s">
        <v>20</v>
      </c>
      <c r="AD164" s="1745"/>
      <c r="AE164" s="1731" t="s">
        <v>21</v>
      </c>
      <c r="AF164" s="1745"/>
      <c r="AG164" s="1731" t="s">
        <v>22</v>
      </c>
      <c r="AH164" s="1745"/>
      <c r="AI164" s="1731" t="s">
        <v>23</v>
      </c>
      <c r="AJ164" s="1745"/>
      <c r="AK164" s="1731" t="s">
        <v>24</v>
      </c>
      <c r="AL164" s="1745"/>
      <c r="AM164" s="1731" t="s">
        <v>25</v>
      </c>
      <c r="AN164" s="1745"/>
      <c r="AO164" s="1740" t="s">
        <v>26</v>
      </c>
      <c r="AP164" s="1748"/>
      <c r="AQ164" s="1471" t="s">
        <v>168</v>
      </c>
      <c r="AR164" s="1740" t="s">
        <v>169</v>
      </c>
      <c r="AS164" s="1741"/>
      <c r="AT164" s="1146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722"/>
      <c r="B165" s="1127" t="s">
        <v>32</v>
      </c>
      <c r="C165" s="1147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1130" t="s">
        <v>170</v>
      </c>
      <c r="AS165" s="1129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148" t="s">
        <v>52</v>
      </c>
      <c r="B166" s="1149">
        <f t="shared" ref="B166:B175" si="14">SUM(C166+D166)</f>
        <v>353</v>
      </c>
      <c r="C166" s="1150">
        <f t="shared" ref="C166:C192" si="15">SUM(E166+G166+I166+K166+M166+O166+Q166+S166+U166+W166+Y166+AA166+AC166+AE166+AG166+AI166+AK166+AM166+AO166)</f>
        <v>180</v>
      </c>
      <c r="D166" s="1151">
        <f t="shared" ref="D166:D192" si="16">SUM(F166+H166+J166+L166+N166+P166+R166+T166+V166+X166+Z166+AB166+AD166+AF166+AH166+AJ166+AL166+AN166+AP166)</f>
        <v>173</v>
      </c>
      <c r="E166" s="1140">
        <v>1</v>
      </c>
      <c r="F166" s="1141">
        <v>0</v>
      </c>
      <c r="G166" s="1140">
        <v>0</v>
      </c>
      <c r="H166" s="1152">
        <v>0</v>
      </c>
      <c r="I166" s="1140">
        <v>0</v>
      </c>
      <c r="J166" s="1152">
        <v>1</v>
      </c>
      <c r="K166" s="1140">
        <v>0</v>
      </c>
      <c r="L166" s="1152">
        <v>0</v>
      </c>
      <c r="M166" s="1140">
        <v>2</v>
      </c>
      <c r="N166" s="1152">
        <v>2</v>
      </c>
      <c r="O166" s="1140">
        <v>1</v>
      </c>
      <c r="P166" s="1152">
        <v>2</v>
      </c>
      <c r="Q166" s="1140">
        <v>5</v>
      </c>
      <c r="R166" s="1152">
        <v>5</v>
      </c>
      <c r="S166" s="1140">
        <v>3</v>
      </c>
      <c r="T166" s="1152">
        <v>5</v>
      </c>
      <c r="U166" s="1140">
        <v>6</v>
      </c>
      <c r="V166" s="1152">
        <v>2</v>
      </c>
      <c r="W166" s="1140">
        <v>3</v>
      </c>
      <c r="X166" s="1152">
        <v>7</v>
      </c>
      <c r="Y166" s="1140">
        <v>5</v>
      </c>
      <c r="Z166" s="1152">
        <v>5</v>
      </c>
      <c r="AA166" s="1140">
        <v>6</v>
      </c>
      <c r="AB166" s="1152">
        <v>13</v>
      </c>
      <c r="AC166" s="1140">
        <v>9</v>
      </c>
      <c r="AD166" s="1152">
        <v>16</v>
      </c>
      <c r="AE166" s="1140">
        <v>17</v>
      </c>
      <c r="AF166" s="1152">
        <v>12</v>
      </c>
      <c r="AG166" s="1140">
        <v>21</v>
      </c>
      <c r="AH166" s="1152">
        <v>11</v>
      </c>
      <c r="AI166" s="1140">
        <v>25</v>
      </c>
      <c r="AJ166" s="1152">
        <v>24</v>
      </c>
      <c r="AK166" s="1140">
        <v>28</v>
      </c>
      <c r="AL166" s="1152">
        <v>16</v>
      </c>
      <c r="AM166" s="1140">
        <v>23</v>
      </c>
      <c r="AN166" s="1152">
        <v>18</v>
      </c>
      <c r="AO166" s="1153">
        <v>25</v>
      </c>
      <c r="AP166" s="1154">
        <v>34</v>
      </c>
      <c r="AQ166" s="1155">
        <v>222</v>
      </c>
      <c r="AR166" s="1156">
        <v>88</v>
      </c>
      <c r="AS166" s="1141">
        <v>43</v>
      </c>
      <c r="AT166" s="1042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1157">
        <f t="shared" si="14"/>
        <v>0</v>
      </c>
      <c r="C167" s="1158">
        <f t="shared" si="15"/>
        <v>0</v>
      </c>
      <c r="D167" s="274">
        <f t="shared" si="16"/>
        <v>0</v>
      </c>
      <c r="E167" s="1086"/>
      <c r="F167" s="110"/>
      <c r="G167" s="1086"/>
      <c r="H167" s="1159"/>
      <c r="I167" s="1121"/>
      <c r="J167" s="1159"/>
      <c r="K167" s="1121"/>
      <c r="L167" s="1159"/>
      <c r="M167" s="1121"/>
      <c r="N167" s="1159"/>
      <c r="O167" s="1121"/>
      <c r="P167" s="1159"/>
      <c r="Q167" s="1121"/>
      <c r="R167" s="1159"/>
      <c r="S167" s="1121"/>
      <c r="T167" s="1159"/>
      <c r="U167" s="1121"/>
      <c r="V167" s="1159"/>
      <c r="W167" s="1121"/>
      <c r="X167" s="1159"/>
      <c r="Y167" s="1121"/>
      <c r="Z167" s="1159"/>
      <c r="AA167" s="1121"/>
      <c r="AB167" s="1159"/>
      <c r="AC167" s="1121"/>
      <c r="AD167" s="1159"/>
      <c r="AE167" s="1121"/>
      <c r="AF167" s="1159"/>
      <c r="AG167" s="1121"/>
      <c r="AH167" s="1159"/>
      <c r="AI167" s="1121"/>
      <c r="AJ167" s="1159"/>
      <c r="AK167" s="1121"/>
      <c r="AL167" s="1159"/>
      <c r="AM167" s="1121"/>
      <c r="AN167" s="1159"/>
      <c r="AO167" s="479"/>
      <c r="AP167" s="1160"/>
      <c r="AQ167" s="275"/>
      <c r="AR167" s="1161"/>
      <c r="AS167" s="110"/>
      <c r="AT167" s="1042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0</v>
      </c>
      <c r="C168" s="278">
        <f t="shared" si="15"/>
        <v>0</v>
      </c>
      <c r="D168" s="279">
        <f t="shared" si="16"/>
        <v>0</v>
      </c>
      <c r="E168" s="36"/>
      <c r="F168" s="37"/>
      <c r="G168" s="36"/>
      <c r="H168" s="38"/>
      <c r="I168" s="36"/>
      <c r="J168" s="38"/>
      <c r="K168" s="36"/>
      <c r="L168" s="38"/>
      <c r="M168" s="36"/>
      <c r="N168" s="38"/>
      <c r="O168" s="36"/>
      <c r="P168" s="38"/>
      <c r="Q168" s="36"/>
      <c r="R168" s="38"/>
      <c r="S168" s="36"/>
      <c r="T168" s="38"/>
      <c r="U168" s="36"/>
      <c r="V168" s="38"/>
      <c r="W168" s="36"/>
      <c r="X168" s="38"/>
      <c r="Y168" s="36"/>
      <c r="Z168" s="38"/>
      <c r="AA168" s="36"/>
      <c r="AB168" s="38"/>
      <c r="AC168" s="36"/>
      <c r="AD168" s="38"/>
      <c r="AE168" s="36"/>
      <c r="AF168" s="38"/>
      <c r="AG168" s="36"/>
      <c r="AH168" s="38"/>
      <c r="AI168" s="36"/>
      <c r="AJ168" s="38"/>
      <c r="AK168" s="36"/>
      <c r="AL168" s="38"/>
      <c r="AM168" s="36"/>
      <c r="AN168" s="38"/>
      <c r="AO168" s="39"/>
      <c r="AP168" s="40"/>
      <c r="AQ168" s="280"/>
      <c r="AR168" s="177"/>
      <c r="AS168" s="37"/>
      <c r="AT168" s="1042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/>
      <c r="F169" s="56"/>
      <c r="G169" s="50"/>
      <c r="H169" s="56"/>
      <c r="I169" s="50"/>
      <c r="J169" s="56"/>
      <c r="K169" s="50"/>
      <c r="L169" s="51"/>
      <c r="M169" s="50"/>
      <c r="N169" s="51"/>
      <c r="O169" s="50"/>
      <c r="P169" s="51"/>
      <c r="Q169" s="50"/>
      <c r="R169" s="51"/>
      <c r="S169" s="50"/>
      <c r="T169" s="51"/>
      <c r="U169" s="50"/>
      <c r="V169" s="51"/>
      <c r="W169" s="50"/>
      <c r="X169" s="51"/>
      <c r="Y169" s="50"/>
      <c r="Z169" s="51"/>
      <c r="AA169" s="50"/>
      <c r="AB169" s="56"/>
      <c r="AC169" s="50"/>
      <c r="AD169" s="56"/>
      <c r="AE169" s="50"/>
      <c r="AF169" s="51"/>
      <c r="AG169" s="50"/>
      <c r="AH169" s="51"/>
      <c r="AI169" s="50"/>
      <c r="AJ169" s="51"/>
      <c r="AK169" s="50"/>
      <c r="AL169" s="51"/>
      <c r="AM169" s="50"/>
      <c r="AN169" s="51"/>
      <c r="AO169" s="52"/>
      <c r="AP169" s="53"/>
      <c r="AQ169" s="285"/>
      <c r="AR169" s="98"/>
      <c r="AS169" s="56"/>
      <c r="AT169" s="1042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59</v>
      </c>
      <c r="C170" s="283">
        <f t="shared" si="15"/>
        <v>37</v>
      </c>
      <c r="D170" s="284">
        <f t="shared" si="16"/>
        <v>22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0</v>
      </c>
      <c r="W170" s="50">
        <v>0</v>
      </c>
      <c r="X170" s="51">
        <v>1</v>
      </c>
      <c r="Y170" s="50">
        <v>0</v>
      </c>
      <c r="Z170" s="51">
        <v>0</v>
      </c>
      <c r="AA170" s="50">
        <v>0</v>
      </c>
      <c r="AB170" s="56">
        <v>0</v>
      </c>
      <c r="AC170" s="50">
        <v>0</v>
      </c>
      <c r="AD170" s="56">
        <v>1</v>
      </c>
      <c r="AE170" s="50">
        <v>2</v>
      </c>
      <c r="AF170" s="51">
        <v>1</v>
      </c>
      <c r="AG170" s="50">
        <v>2</v>
      </c>
      <c r="AH170" s="51">
        <v>2</v>
      </c>
      <c r="AI170" s="50">
        <v>5</v>
      </c>
      <c r="AJ170" s="51">
        <v>2</v>
      </c>
      <c r="AK170" s="50">
        <v>12</v>
      </c>
      <c r="AL170" s="51">
        <v>3</v>
      </c>
      <c r="AM170" s="50">
        <v>7</v>
      </c>
      <c r="AN170" s="51">
        <v>2</v>
      </c>
      <c r="AO170" s="52">
        <v>9</v>
      </c>
      <c r="AP170" s="53">
        <v>10</v>
      </c>
      <c r="AQ170" s="285">
        <v>38</v>
      </c>
      <c r="AR170" s="98">
        <v>5</v>
      </c>
      <c r="AS170" s="56">
        <v>16</v>
      </c>
      <c r="AT170" s="1042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1042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1</v>
      </c>
      <c r="C172" s="283">
        <f t="shared" si="15"/>
        <v>0</v>
      </c>
      <c r="D172" s="284">
        <f t="shared" si="16"/>
        <v>1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0</v>
      </c>
      <c r="AG172" s="50">
        <v>0</v>
      </c>
      <c r="AH172" s="51">
        <v>1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0</v>
      </c>
      <c r="AP172" s="53">
        <v>0</v>
      </c>
      <c r="AQ172" s="285">
        <v>0</v>
      </c>
      <c r="AR172" s="98">
        <v>0</v>
      </c>
      <c r="AS172" s="56">
        <v>1</v>
      </c>
      <c r="AT172" s="1042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/>
      <c r="F173" s="56"/>
      <c r="G173" s="50"/>
      <c r="H173" s="56"/>
      <c r="I173" s="50"/>
      <c r="J173" s="56"/>
      <c r="K173" s="50"/>
      <c r="L173" s="51"/>
      <c r="M173" s="50"/>
      <c r="N173" s="51"/>
      <c r="O173" s="50"/>
      <c r="P173" s="51"/>
      <c r="Q173" s="50"/>
      <c r="R173" s="51"/>
      <c r="S173" s="50"/>
      <c r="T173" s="51"/>
      <c r="U173" s="50"/>
      <c r="V173" s="51"/>
      <c r="W173" s="50"/>
      <c r="X173" s="51"/>
      <c r="Y173" s="50"/>
      <c r="Z173" s="51"/>
      <c r="AA173" s="50"/>
      <c r="AB173" s="56"/>
      <c r="AC173" s="50"/>
      <c r="AD173" s="56"/>
      <c r="AE173" s="50"/>
      <c r="AF173" s="51"/>
      <c r="AG173" s="50"/>
      <c r="AH173" s="51"/>
      <c r="AI173" s="50"/>
      <c r="AJ173" s="51"/>
      <c r="AK173" s="50"/>
      <c r="AL173" s="51"/>
      <c r="AM173" s="50"/>
      <c r="AN173" s="51"/>
      <c r="AO173" s="52"/>
      <c r="AP173" s="53"/>
      <c r="AQ173" s="285"/>
      <c r="AR173" s="98"/>
      <c r="AS173" s="56"/>
      <c r="AT173" s="1042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0</v>
      </c>
      <c r="C174" s="283">
        <f t="shared" si="15"/>
        <v>0</v>
      </c>
      <c r="D174" s="284">
        <f t="shared" si="16"/>
        <v>0</v>
      </c>
      <c r="E174" s="50"/>
      <c r="F174" s="56"/>
      <c r="G174" s="50"/>
      <c r="H174" s="56"/>
      <c r="I174" s="50"/>
      <c r="J174" s="56"/>
      <c r="K174" s="50"/>
      <c r="L174" s="51"/>
      <c r="M174" s="50"/>
      <c r="N174" s="51"/>
      <c r="O174" s="50"/>
      <c r="P174" s="51"/>
      <c r="Q174" s="50"/>
      <c r="R174" s="51"/>
      <c r="S174" s="50"/>
      <c r="T174" s="51"/>
      <c r="U174" s="50"/>
      <c r="V174" s="51"/>
      <c r="W174" s="50"/>
      <c r="X174" s="51"/>
      <c r="Y174" s="50"/>
      <c r="Z174" s="51"/>
      <c r="AA174" s="50"/>
      <c r="AB174" s="56"/>
      <c r="AC174" s="50"/>
      <c r="AD174" s="56"/>
      <c r="AE174" s="50"/>
      <c r="AF174" s="51"/>
      <c r="AG174" s="50"/>
      <c r="AH174" s="51"/>
      <c r="AI174" s="50"/>
      <c r="AJ174" s="51"/>
      <c r="AK174" s="50"/>
      <c r="AL174" s="51"/>
      <c r="AM174" s="50"/>
      <c r="AN174" s="51"/>
      <c r="AO174" s="52"/>
      <c r="AP174" s="53"/>
      <c r="AQ174" s="285"/>
      <c r="AR174" s="98"/>
      <c r="AS174" s="56"/>
      <c r="AT174" s="1042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1042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1042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1042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39</v>
      </c>
      <c r="C178" s="283">
        <f t="shared" si="15"/>
        <v>10</v>
      </c>
      <c r="D178" s="284">
        <f t="shared" si="16"/>
        <v>29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0</v>
      </c>
      <c r="K178" s="50">
        <v>0</v>
      </c>
      <c r="L178" s="51">
        <v>0</v>
      </c>
      <c r="M178" s="50">
        <v>1</v>
      </c>
      <c r="N178" s="51">
        <v>2</v>
      </c>
      <c r="O178" s="50">
        <v>0</v>
      </c>
      <c r="P178" s="51">
        <v>1</v>
      </c>
      <c r="Q178" s="50">
        <v>0</v>
      </c>
      <c r="R178" s="51">
        <v>1</v>
      </c>
      <c r="S178" s="50">
        <v>2</v>
      </c>
      <c r="T178" s="51">
        <v>0</v>
      </c>
      <c r="U178" s="50">
        <v>1</v>
      </c>
      <c r="V178" s="51">
        <v>1</v>
      </c>
      <c r="W178" s="50">
        <v>0</v>
      </c>
      <c r="X178" s="51">
        <v>0</v>
      </c>
      <c r="Y178" s="50">
        <v>1</v>
      </c>
      <c r="Z178" s="51">
        <v>1</v>
      </c>
      <c r="AA178" s="50">
        <v>0</v>
      </c>
      <c r="AB178" s="56">
        <v>1</v>
      </c>
      <c r="AC178" s="50">
        <v>0</v>
      </c>
      <c r="AD178" s="56">
        <v>6</v>
      </c>
      <c r="AE178" s="50">
        <v>1</v>
      </c>
      <c r="AF178" s="51">
        <v>2</v>
      </c>
      <c r="AG178" s="50">
        <v>1</v>
      </c>
      <c r="AH178" s="51">
        <v>2</v>
      </c>
      <c r="AI178" s="50">
        <v>1</v>
      </c>
      <c r="AJ178" s="51">
        <v>2</v>
      </c>
      <c r="AK178" s="50">
        <v>0</v>
      </c>
      <c r="AL178" s="51">
        <v>2</v>
      </c>
      <c r="AM178" s="50">
        <v>1</v>
      </c>
      <c r="AN178" s="51">
        <v>6</v>
      </c>
      <c r="AO178" s="52">
        <v>1</v>
      </c>
      <c r="AP178" s="53">
        <v>2</v>
      </c>
      <c r="AQ178" s="285">
        <v>38</v>
      </c>
      <c r="AR178" s="98">
        <v>0</v>
      </c>
      <c r="AS178" s="56">
        <v>1</v>
      </c>
      <c r="AT178" s="1042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1</v>
      </c>
      <c r="C179" s="283">
        <f t="shared" si="15"/>
        <v>1</v>
      </c>
      <c r="D179" s="284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1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5">
        <v>1</v>
      </c>
      <c r="AR179" s="98">
        <v>0</v>
      </c>
      <c r="AS179" s="56">
        <v>0</v>
      </c>
      <c r="AT179" s="1042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5</v>
      </c>
      <c r="C180" s="283">
        <f t="shared" si="15"/>
        <v>5</v>
      </c>
      <c r="D180" s="284">
        <f t="shared" si="16"/>
        <v>0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0</v>
      </c>
      <c r="AB180" s="56">
        <v>0</v>
      </c>
      <c r="AC180" s="50">
        <v>0</v>
      </c>
      <c r="AD180" s="56">
        <v>0</v>
      </c>
      <c r="AE180" s="50">
        <v>1</v>
      </c>
      <c r="AF180" s="51">
        <v>0</v>
      </c>
      <c r="AG180" s="50">
        <v>3</v>
      </c>
      <c r="AH180" s="51">
        <v>0</v>
      </c>
      <c r="AI180" s="50">
        <v>0</v>
      </c>
      <c r="AJ180" s="51">
        <v>0</v>
      </c>
      <c r="AK180" s="50">
        <v>1</v>
      </c>
      <c r="AL180" s="51">
        <v>0</v>
      </c>
      <c r="AM180" s="50">
        <v>0</v>
      </c>
      <c r="AN180" s="51">
        <v>0</v>
      </c>
      <c r="AO180" s="52">
        <v>0</v>
      </c>
      <c r="AP180" s="53">
        <v>0</v>
      </c>
      <c r="AQ180" s="285">
        <v>5</v>
      </c>
      <c r="AR180" s="98">
        <v>0</v>
      </c>
      <c r="AS180" s="56">
        <v>0</v>
      </c>
      <c r="AT180" s="1042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3</v>
      </c>
      <c r="C181" s="283">
        <f t="shared" si="15"/>
        <v>0</v>
      </c>
      <c r="D181" s="284">
        <f t="shared" si="16"/>
        <v>3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0</v>
      </c>
      <c r="AF181" s="51">
        <v>0</v>
      </c>
      <c r="AG181" s="50">
        <v>0</v>
      </c>
      <c r="AH181" s="51">
        <v>1</v>
      </c>
      <c r="AI181" s="50">
        <v>0</v>
      </c>
      <c r="AJ181" s="51">
        <v>1</v>
      </c>
      <c r="AK181" s="50">
        <v>0</v>
      </c>
      <c r="AL181" s="51">
        <v>0</v>
      </c>
      <c r="AM181" s="50">
        <v>0</v>
      </c>
      <c r="AN181" s="51">
        <v>0</v>
      </c>
      <c r="AO181" s="52">
        <v>0</v>
      </c>
      <c r="AP181" s="53">
        <v>1</v>
      </c>
      <c r="AQ181" s="285">
        <v>2</v>
      </c>
      <c r="AR181" s="98">
        <v>1</v>
      </c>
      <c r="AS181" s="56">
        <v>0</v>
      </c>
      <c r="AT181" s="1042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163</v>
      </c>
      <c r="C182" s="283">
        <f t="shared" si="15"/>
        <v>83</v>
      </c>
      <c r="D182" s="284">
        <f t="shared" si="16"/>
        <v>80</v>
      </c>
      <c r="E182" s="50">
        <v>0</v>
      </c>
      <c r="F182" s="56">
        <v>0</v>
      </c>
      <c r="G182" s="50">
        <v>0</v>
      </c>
      <c r="H182" s="56">
        <v>0</v>
      </c>
      <c r="I182" s="50">
        <v>0</v>
      </c>
      <c r="J182" s="56">
        <v>1</v>
      </c>
      <c r="K182" s="50">
        <v>0</v>
      </c>
      <c r="L182" s="51">
        <v>0</v>
      </c>
      <c r="M182" s="50">
        <v>1</v>
      </c>
      <c r="N182" s="51">
        <v>0</v>
      </c>
      <c r="O182" s="50">
        <v>0</v>
      </c>
      <c r="P182" s="51">
        <v>1</v>
      </c>
      <c r="Q182" s="50">
        <v>3</v>
      </c>
      <c r="R182" s="51">
        <v>2</v>
      </c>
      <c r="S182" s="50">
        <v>1</v>
      </c>
      <c r="T182" s="51">
        <v>3</v>
      </c>
      <c r="U182" s="50">
        <v>5</v>
      </c>
      <c r="V182" s="51">
        <v>0</v>
      </c>
      <c r="W182" s="50">
        <v>3</v>
      </c>
      <c r="X182" s="51">
        <v>2</v>
      </c>
      <c r="Y182" s="50">
        <v>4</v>
      </c>
      <c r="Z182" s="51">
        <v>4</v>
      </c>
      <c r="AA182" s="50">
        <v>3</v>
      </c>
      <c r="AB182" s="56">
        <v>10</v>
      </c>
      <c r="AC182" s="50">
        <v>8</v>
      </c>
      <c r="AD182" s="56">
        <v>8</v>
      </c>
      <c r="AE182" s="50">
        <v>8</v>
      </c>
      <c r="AF182" s="51">
        <v>6</v>
      </c>
      <c r="AG182" s="50">
        <v>7</v>
      </c>
      <c r="AH182" s="51">
        <v>5</v>
      </c>
      <c r="AI182" s="50">
        <v>11</v>
      </c>
      <c r="AJ182" s="51">
        <v>11</v>
      </c>
      <c r="AK182" s="50">
        <v>11</v>
      </c>
      <c r="AL182" s="51">
        <v>8</v>
      </c>
      <c r="AM182" s="50">
        <v>8</v>
      </c>
      <c r="AN182" s="51">
        <v>4</v>
      </c>
      <c r="AO182" s="52">
        <v>10</v>
      </c>
      <c r="AP182" s="53">
        <v>15</v>
      </c>
      <c r="AQ182" s="285">
        <v>76</v>
      </c>
      <c r="AR182" s="98">
        <v>71</v>
      </c>
      <c r="AS182" s="56">
        <v>16</v>
      </c>
      <c r="AT182" s="1042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1</v>
      </c>
      <c r="C183" s="283">
        <f t="shared" si="15"/>
        <v>1</v>
      </c>
      <c r="D183" s="284">
        <f t="shared" si="16"/>
        <v>0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1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0</v>
      </c>
      <c r="Y183" s="50">
        <v>0</v>
      </c>
      <c r="Z183" s="51">
        <v>0</v>
      </c>
      <c r="AA183" s="50">
        <v>0</v>
      </c>
      <c r="AB183" s="56">
        <v>0</v>
      </c>
      <c r="AC183" s="50">
        <v>0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0</v>
      </c>
      <c r="AK183" s="50">
        <v>0</v>
      </c>
      <c r="AL183" s="51">
        <v>0</v>
      </c>
      <c r="AM183" s="50">
        <v>0</v>
      </c>
      <c r="AN183" s="51">
        <v>0</v>
      </c>
      <c r="AO183" s="52">
        <v>0</v>
      </c>
      <c r="AP183" s="53">
        <v>0</v>
      </c>
      <c r="AQ183" s="285">
        <v>1</v>
      </c>
      <c r="AR183" s="98">
        <v>0</v>
      </c>
      <c r="AS183" s="56">
        <v>0</v>
      </c>
      <c r="AT183" s="1042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0</v>
      </c>
      <c r="C184" s="283">
        <f t="shared" si="15"/>
        <v>0</v>
      </c>
      <c r="D184" s="284">
        <f t="shared" si="16"/>
        <v>0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0</v>
      </c>
      <c r="AB184" s="56">
        <v>0</v>
      </c>
      <c r="AC184" s="50">
        <v>0</v>
      </c>
      <c r="AD184" s="56">
        <v>0</v>
      </c>
      <c r="AE184" s="50">
        <v>0</v>
      </c>
      <c r="AF184" s="51">
        <v>0</v>
      </c>
      <c r="AG184" s="50">
        <v>0</v>
      </c>
      <c r="AH184" s="51">
        <v>0</v>
      </c>
      <c r="AI184" s="50">
        <v>0</v>
      </c>
      <c r="AJ184" s="51">
        <v>0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5">
        <v>0</v>
      </c>
      <c r="AR184" s="98">
        <v>0</v>
      </c>
      <c r="AS184" s="56">
        <v>0</v>
      </c>
      <c r="AT184" s="1042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4</v>
      </c>
      <c r="C185" s="283">
        <f t="shared" si="15"/>
        <v>1</v>
      </c>
      <c r="D185" s="284">
        <f t="shared" si="16"/>
        <v>3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0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0</v>
      </c>
      <c r="AG185" s="50">
        <v>1</v>
      </c>
      <c r="AH185" s="51">
        <v>0</v>
      </c>
      <c r="AI185" s="50">
        <v>0</v>
      </c>
      <c r="AJ185" s="51">
        <v>1</v>
      </c>
      <c r="AK185" s="50">
        <v>0</v>
      </c>
      <c r="AL185" s="51">
        <v>1</v>
      </c>
      <c r="AM185" s="50">
        <v>0</v>
      </c>
      <c r="AN185" s="51">
        <v>1</v>
      </c>
      <c r="AO185" s="52">
        <v>0</v>
      </c>
      <c r="AP185" s="53">
        <v>0</v>
      </c>
      <c r="AQ185" s="285">
        <v>4</v>
      </c>
      <c r="AR185" s="98">
        <v>0</v>
      </c>
      <c r="AS185" s="56">
        <v>0</v>
      </c>
      <c r="AT185" s="1042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1042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1042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9</v>
      </c>
      <c r="C188" s="287">
        <f t="shared" si="15"/>
        <v>4</v>
      </c>
      <c r="D188" s="287">
        <f t="shared" si="16"/>
        <v>5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1</v>
      </c>
      <c r="S188" s="50">
        <v>0</v>
      </c>
      <c r="T188" s="51">
        <v>1</v>
      </c>
      <c r="U188" s="50">
        <v>0</v>
      </c>
      <c r="V188" s="51">
        <v>0</v>
      </c>
      <c r="W188" s="50">
        <v>0</v>
      </c>
      <c r="X188" s="51">
        <v>1</v>
      </c>
      <c r="Y188" s="50">
        <v>0</v>
      </c>
      <c r="Z188" s="51">
        <v>0</v>
      </c>
      <c r="AA188" s="50">
        <v>2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0</v>
      </c>
      <c r="AH188" s="51">
        <v>0</v>
      </c>
      <c r="AI188" s="50">
        <v>0</v>
      </c>
      <c r="AJ188" s="51">
        <v>1</v>
      </c>
      <c r="AK188" s="50">
        <v>0</v>
      </c>
      <c r="AL188" s="51">
        <v>1</v>
      </c>
      <c r="AM188" s="50">
        <v>0</v>
      </c>
      <c r="AN188" s="51">
        <v>0</v>
      </c>
      <c r="AO188" s="52">
        <v>2</v>
      </c>
      <c r="AP188" s="53">
        <v>0</v>
      </c>
      <c r="AQ188" s="285">
        <v>6</v>
      </c>
      <c r="AR188" s="98">
        <v>0</v>
      </c>
      <c r="AS188" s="56">
        <v>3</v>
      </c>
      <c r="AT188" s="1042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1</v>
      </c>
      <c r="C189" s="287">
        <f t="shared" si="15"/>
        <v>1</v>
      </c>
      <c r="D189" s="287">
        <f t="shared" si="16"/>
        <v>0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0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0</v>
      </c>
      <c r="AL189" s="51">
        <v>0</v>
      </c>
      <c r="AM189" s="50">
        <v>1</v>
      </c>
      <c r="AN189" s="51">
        <v>0</v>
      </c>
      <c r="AO189" s="52">
        <v>0</v>
      </c>
      <c r="AP189" s="53">
        <v>0</v>
      </c>
      <c r="AQ189" s="285">
        <v>1</v>
      </c>
      <c r="AR189" s="98">
        <v>0</v>
      </c>
      <c r="AS189" s="56">
        <v>0</v>
      </c>
      <c r="AT189" s="1042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0</v>
      </c>
      <c r="C190" s="287">
        <f t="shared" si="15"/>
        <v>0</v>
      </c>
      <c r="D190" s="290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5"/>
      <c r="AR190" s="98"/>
      <c r="AS190" s="56"/>
      <c r="AT190" s="1042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1042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67</v>
      </c>
      <c r="C192" s="291">
        <f t="shared" si="15"/>
        <v>37</v>
      </c>
      <c r="D192" s="292">
        <f t="shared" si="16"/>
        <v>30</v>
      </c>
      <c r="E192" s="50">
        <v>1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0</v>
      </c>
      <c r="N192" s="51">
        <v>0</v>
      </c>
      <c r="O192" s="50">
        <v>1</v>
      </c>
      <c r="P192" s="51">
        <v>0</v>
      </c>
      <c r="Q192" s="50">
        <v>1</v>
      </c>
      <c r="R192" s="51">
        <v>1</v>
      </c>
      <c r="S192" s="50">
        <v>0</v>
      </c>
      <c r="T192" s="51">
        <v>1</v>
      </c>
      <c r="U192" s="50">
        <v>0</v>
      </c>
      <c r="V192" s="51">
        <v>1</v>
      </c>
      <c r="W192" s="50">
        <v>0</v>
      </c>
      <c r="X192" s="51">
        <v>3</v>
      </c>
      <c r="Y192" s="50">
        <v>0</v>
      </c>
      <c r="Z192" s="51">
        <v>0</v>
      </c>
      <c r="AA192" s="50">
        <v>1</v>
      </c>
      <c r="AB192" s="56">
        <v>2</v>
      </c>
      <c r="AC192" s="50">
        <v>1</v>
      </c>
      <c r="AD192" s="56">
        <v>1</v>
      </c>
      <c r="AE192" s="50">
        <v>5</v>
      </c>
      <c r="AF192" s="51">
        <v>3</v>
      </c>
      <c r="AG192" s="50">
        <v>6</v>
      </c>
      <c r="AH192" s="51">
        <v>0</v>
      </c>
      <c r="AI192" s="50">
        <v>8</v>
      </c>
      <c r="AJ192" s="51">
        <v>6</v>
      </c>
      <c r="AK192" s="50">
        <v>4</v>
      </c>
      <c r="AL192" s="51">
        <v>1</v>
      </c>
      <c r="AM192" s="50">
        <v>6</v>
      </c>
      <c r="AN192" s="51">
        <v>5</v>
      </c>
      <c r="AO192" s="52">
        <v>3</v>
      </c>
      <c r="AP192" s="53">
        <v>6</v>
      </c>
      <c r="AQ192" s="285">
        <v>50</v>
      </c>
      <c r="AR192" s="98">
        <v>11</v>
      </c>
      <c r="AS192" s="56">
        <v>6</v>
      </c>
      <c r="AT192" s="1042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162" t="s">
        <v>43</v>
      </c>
      <c r="B193" s="1149">
        <f t="shared" ref="B193:AS193" si="21">SUM(B194:B198)</f>
        <v>308</v>
      </c>
      <c r="C193" s="1150">
        <f t="shared" si="21"/>
        <v>157</v>
      </c>
      <c r="D193" s="1151">
        <f t="shared" si="21"/>
        <v>151</v>
      </c>
      <c r="E193" s="1163">
        <f>SUM(E194:E198)</f>
        <v>0</v>
      </c>
      <c r="F193" s="1164">
        <f t="shared" si="21"/>
        <v>1</v>
      </c>
      <c r="G193" s="1165">
        <f t="shared" si="21"/>
        <v>1</v>
      </c>
      <c r="H193" s="1166">
        <f t="shared" si="21"/>
        <v>0</v>
      </c>
      <c r="I193" s="1167">
        <f t="shared" si="21"/>
        <v>0</v>
      </c>
      <c r="J193" s="1166">
        <f t="shared" si="21"/>
        <v>0</v>
      </c>
      <c r="K193" s="1167">
        <f t="shared" si="21"/>
        <v>0</v>
      </c>
      <c r="L193" s="1166">
        <f t="shared" si="21"/>
        <v>1</v>
      </c>
      <c r="M193" s="1167">
        <f t="shared" si="21"/>
        <v>1</v>
      </c>
      <c r="N193" s="1166">
        <f t="shared" si="21"/>
        <v>0</v>
      </c>
      <c r="O193" s="1167">
        <f t="shared" si="21"/>
        <v>1</v>
      </c>
      <c r="P193" s="1166">
        <f t="shared" si="21"/>
        <v>0</v>
      </c>
      <c r="Q193" s="1167">
        <f t="shared" si="21"/>
        <v>2</v>
      </c>
      <c r="R193" s="1166">
        <f t="shared" si="21"/>
        <v>5</v>
      </c>
      <c r="S193" s="1167">
        <f t="shared" si="21"/>
        <v>2</v>
      </c>
      <c r="T193" s="1166">
        <f t="shared" si="21"/>
        <v>6</v>
      </c>
      <c r="U193" s="1167">
        <f t="shared" si="21"/>
        <v>4</v>
      </c>
      <c r="V193" s="1166">
        <f t="shared" si="21"/>
        <v>0</v>
      </c>
      <c r="W193" s="1167">
        <f t="shared" si="21"/>
        <v>4</v>
      </c>
      <c r="X193" s="1166">
        <f t="shared" si="21"/>
        <v>5</v>
      </c>
      <c r="Y193" s="1167">
        <f t="shared" si="21"/>
        <v>3</v>
      </c>
      <c r="Z193" s="1166">
        <f t="shared" si="21"/>
        <v>3</v>
      </c>
      <c r="AA193" s="1167">
        <f t="shared" si="21"/>
        <v>11</v>
      </c>
      <c r="AB193" s="1166">
        <f t="shared" si="21"/>
        <v>8</v>
      </c>
      <c r="AC193" s="1167">
        <f t="shared" si="21"/>
        <v>7</v>
      </c>
      <c r="AD193" s="1166">
        <f t="shared" si="21"/>
        <v>16</v>
      </c>
      <c r="AE193" s="1167">
        <f t="shared" si="21"/>
        <v>16</v>
      </c>
      <c r="AF193" s="1166">
        <f t="shared" si="21"/>
        <v>16</v>
      </c>
      <c r="AG193" s="1167">
        <f t="shared" si="21"/>
        <v>17</v>
      </c>
      <c r="AH193" s="1166">
        <f t="shared" si="21"/>
        <v>10</v>
      </c>
      <c r="AI193" s="1167">
        <f t="shared" si="21"/>
        <v>23</v>
      </c>
      <c r="AJ193" s="1166">
        <f t="shared" si="21"/>
        <v>21</v>
      </c>
      <c r="AK193" s="1167">
        <f t="shared" si="21"/>
        <v>24</v>
      </c>
      <c r="AL193" s="1166">
        <f t="shared" si="21"/>
        <v>10</v>
      </c>
      <c r="AM193" s="1167">
        <f t="shared" si="21"/>
        <v>16</v>
      </c>
      <c r="AN193" s="1166">
        <f t="shared" si="21"/>
        <v>16</v>
      </c>
      <c r="AO193" s="1163">
        <f t="shared" si="21"/>
        <v>25</v>
      </c>
      <c r="AP193" s="1168">
        <f t="shared" si="21"/>
        <v>33</v>
      </c>
      <c r="AQ193" s="1165">
        <f t="shared" si="21"/>
        <v>135</v>
      </c>
      <c r="AR193" s="1169">
        <f t="shared" si="21"/>
        <v>80</v>
      </c>
      <c r="AS193" s="1164">
        <f t="shared" si="21"/>
        <v>93</v>
      </c>
      <c r="AT193" s="1042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564">
        <f>SUM(C194+D194)</f>
        <v>262</v>
      </c>
      <c r="C194" s="297">
        <f t="shared" ref="C194:D198" si="22">SUM(E194+G194+I194+K194+M194+O194+Q194+S194+U194+W194+Y194+AA194+AC194+AE194+AG194+AI194+AK194+AM194+AO194)</f>
        <v>125</v>
      </c>
      <c r="D194" s="292">
        <f t="shared" si="22"/>
        <v>137</v>
      </c>
      <c r="E194" s="545">
        <v>0</v>
      </c>
      <c r="F194" s="38">
        <v>1</v>
      </c>
      <c r="G194" s="545">
        <v>1</v>
      </c>
      <c r="H194" s="101">
        <v>0</v>
      </c>
      <c r="I194" s="545">
        <v>0</v>
      </c>
      <c r="J194" s="101">
        <v>0</v>
      </c>
      <c r="K194" s="545">
        <v>0</v>
      </c>
      <c r="L194" s="101">
        <v>1</v>
      </c>
      <c r="M194" s="545">
        <v>1</v>
      </c>
      <c r="N194" s="101">
        <v>0</v>
      </c>
      <c r="O194" s="545">
        <v>0</v>
      </c>
      <c r="P194" s="101">
        <v>0</v>
      </c>
      <c r="Q194" s="545">
        <v>1</v>
      </c>
      <c r="R194" s="101">
        <v>5</v>
      </c>
      <c r="S194" s="545">
        <v>2</v>
      </c>
      <c r="T194" s="101">
        <v>6</v>
      </c>
      <c r="U194" s="545">
        <v>4</v>
      </c>
      <c r="V194" s="101">
        <v>0</v>
      </c>
      <c r="W194" s="545">
        <v>3</v>
      </c>
      <c r="X194" s="101">
        <v>5</v>
      </c>
      <c r="Y194" s="545">
        <v>3</v>
      </c>
      <c r="Z194" s="101">
        <v>3</v>
      </c>
      <c r="AA194" s="545">
        <v>10</v>
      </c>
      <c r="AB194" s="101">
        <v>8</v>
      </c>
      <c r="AC194" s="545">
        <v>7</v>
      </c>
      <c r="AD194" s="101">
        <v>15</v>
      </c>
      <c r="AE194" s="545">
        <v>12</v>
      </c>
      <c r="AF194" s="101">
        <v>14</v>
      </c>
      <c r="AG194" s="545">
        <v>12</v>
      </c>
      <c r="AH194" s="101">
        <v>8</v>
      </c>
      <c r="AI194" s="545">
        <v>20</v>
      </c>
      <c r="AJ194" s="101">
        <v>18</v>
      </c>
      <c r="AK194" s="545">
        <v>20</v>
      </c>
      <c r="AL194" s="101">
        <v>9</v>
      </c>
      <c r="AM194" s="545">
        <v>13</v>
      </c>
      <c r="AN194" s="101">
        <v>14</v>
      </c>
      <c r="AO194" s="1043">
        <v>16</v>
      </c>
      <c r="AP194" s="103">
        <v>30</v>
      </c>
      <c r="AQ194" s="70">
        <v>122</v>
      </c>
      <c r="AR194" s="101">
        <v>61</v>
      </c>
      <c r="AS194" s="101">
        <v>79</v>
      </c>
      <c r="AT194" s="1042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2</v>
      </c>
      <c r="C195" s="283">
        <f t="shared" si="22"/>
        <v>2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1</v>
      </c>
      <c r="AJ195" s="51">
        <v>0</v>
      </c>
      <c r="AK195" s="50">
        <v>0</v>
      </c>
      <c r="AL195" s="51">
        <v>0</v>
      </c>
      <c r="AM195" s="50">
        <v>1</v>
      </c>
      <c r="AN195" s="51">
        <v>0</v>
      </c>
      <c r="AO195" s="52">
        <v>0</v>
      </c>
      <c r="AP195" s="53">
        <v>0</v>
      </c>
      <c r="AQ195" s="56">
        <v>0</v>
      </c>
      <c r="AR195" s="51">
        <v>1</v>
      </c>
      <c r="AS195" s="298">
        <v>1</v>
      </c>
      <c r="AT195" s="1042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37</v>
      </c>
      <c r="C196" s="283">
        <f t="shared" si="22"/>
        <v>23</v>
      </c>
      <c r="D196" s="284">
        <f t="shared" si="22"/>
        <v>14</v>
      </c>
      <c r="E196" s="50">
        <v>0</v>
      </c>
      <c r="F196" s="64">
        <v>0</v>
      </c>
      <c r="G196" s="62">
        <v>0</v>
      </c>
      <c r="H196" s="64">
        <v>0</v>
      </c>
      <c r="I196" s="545">
        <v>0</v>
      </c>
      <c r="J196" s="101">
        <v>0</v>
      </c>
      <c r="K196" s="545">
        <v>0</v>
      </c>
      <c r="L196" s="101">
        <v>0</v>
      </c>
      <c r="M196" s="545">
        <v>0</v>
      </c>
      <c r="N196" s="101">
        <v>0</v>
      </c>
      <c r="O196" s="545">
        <v>0</v>
      </c>
      <c r="P196" s="101">
        <v>0</v>
      </c>
      <c r="Q196" s="545">
        <v>1</v>
      </c>
      <c r="R196" s="101">
        <v>0</v>
      </c>
      <c r="S196" s="545">
        <v>0</v>
      </c>
      <c r="T196" s="101">
        <v>0</v>
      </c>
      <c r="U196" s="545">
        <v>0</v>
      </c>
      <c r="V196" s="101">
        <v>0</v>
      </c>
      <c r="W196" s="545">
        <v>0</v>
      </c>
      <c r="X196" s="101">
        <v>0</v>
      </c>
      <c r="Y196" s="545">
        <v>0</v>
      </c>
      <c r="Z196" s="101">
        <v>0</v>
      </c>
      <c r="AA196" s="545">
        <v>0</v>
      </c>
      <c r="AB196" s="101">
        <v>0</v>
      </c>
      <c r="AC196" s="545">
        <v>0</v>
      </c>
      <c r="AD196" s="101">
        <v>1</v>
      </c>
      <c r="AE196" s="545">
        <v>3</v>
      </c>
      <c r="AF196" s="101">
        <v>2</v>
      </c>
      <c r="AG196" s="545">
        <v>5</v>
      </c>
      <c r="AH196" s="101">
        <v>2</v>
      </c>
      <c r="AI196" s="545">
        <v>2</v>
      </c>
      <c r="AJ196" s="101">
        <v>3</v>
      </c>
      <c r="AK196" s="545">
        <v>3</v>
      </c>
      <c r="AL196" s="101">
        <v>1</v>
      </c>
      <c r="AM196" s="545">
        <v>2</v>
      </c>
      <c r="AN196" s="101">
        <v>2</v>
      </c>
      <c r="AO196" s="1043">
        <v>7</v>
      </c>
      <c r="AP196" s="103">
        <v>3</v>
      </c>
      <c r="AQ196" s="70">
        <v>9</v>
      </c>
      <c r="AR196" s="101">
        <v>17</v>
      </c>
      <c r="AS196" s="101">
        <v>11</v>
      </c>
      <c r="AT196" s="1042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545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0</v>
      </c>
      <c r="AT197" s="1042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1170" t="s">
        <v>66</v>
      </c>
      <c r="B198" s="1171">
        <f>SUM(C198+D198)</f>
        <v>7</v>
      </c>
      <c r="C198" s="303">
        <f t="shared" si="22"/>
        <v>7</v>
      </c>
      <c r="D198" s="304">
        <f t="shared" si="22"/>
        <v>0</v>
      </c>
      <c r="E198" s="210">
        <v>0</v>
      </c>
      <c r="F198" s="1159">
        <v>0</v>
      </c>
      <c r="G198" s="1086">
        <v>0</v>
      </c>
      <c r="H198" s="1159">
        <v>0</v>
      </c>
      <c r="I198" s="1086">
        <v>0</v>
      </c>
      <c r="J198" s="1159">
        <v>0</v>
      </c>
      <c r="K198" s="1086">
        <v>0</v>
      </c>
      <c r="L198" s="1159">
        <v>0</v>
      </c>
      <c r="M198" s="1086">
        <v>0</v>
      </c>
      <c r="N198" s="1159">
        <v>0</v>
      </c>
      <c r="O198" s="1086">
        <v>1</v>
      </c>
      <c r="P198" s="1159">
        <v>0</v>
      </c>
      <c r="Q198" s="1086">
        <v>0</v>
      </c>
      <c r="R198" s="1159">
        <v>0</v>
      </c>
      <c r="S198" s="1086">
        <v>0</v>
      </c>
      <c r="T198" s="1159">
        <v>0</v>
      </c>
      <c r="U198" s="1086">
        <v>0</v>
      </c>
      <c r="V198" s="1159">
        <v>0</v>
      </c>
      <c r="W198" s="1086">
        <v>1</v>
      </c>
      <c r="X198" s="1159">
        <v>0</v>
      </c>
      <c r="Y198" s="1086">
        <v>0</v>
      </c>
      <c r="Z198" s="1159">
        <v>0</v>
      </c>
      <c r="AA198" s="1086">
        <v>1</v>
      </c>
      <c r="AB198" s="1159">
        <v>0</v>
      </c>
      <c r="AC198" s="1086">
        <v>0</v>
      </c>
      <c r="AD198" s="1159">
        <v>0</v>
      </c>
      <c r="AE198" s="1086">
        <v>1</v>
      </c>
      <c r="AF198" s="1159">
        <v>0</v>
      </c>
      <c r="AG198" s="1086">
        <v>0</v>
      </c>
      <c r="AH198" s="1159">
        <v>0</v>
      </c>
      <c r="AI198" s="1086">
        <v>0</v>
      </c>
      <c r="AJ198" s="1159">
        <v>0</v>
      </c>
      <c r="AK198" s="1086">
        <v>1</v>
      </c>
      <c r="AL198" s="1159">
        <v>0</v>
      </c>
      <c r="AM198" s="1086">
        <v>0</v>
      </c>
      <c r="AN198" s="1159">
        <v>0</v>
      </c>
      <c r="AO198" s="479">
        <v>2</v>
      </c>
      <c r="AP198" s="1160">
        <v>0</v>
      </c>
      <c r="AQ198" s="110">
        <v>4</v>
      </c>
      <c r="AR198" s="1159">
        <v>1</v>
      </c>
      <c r="AS198" s="1159">
        <v>2</v>
      </c>
      <c r="AT198" s="1042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718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744"/>
      <c r="B202" s="1172" t="s">
        <v>32</v>
      </c>
      <c r="C202" s="1173" t="s">
        <v>33</v>
      </c>
      <c r="D202" s="1129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564">
        <f t="shared" ref="B203:B208" si="23">SUM(C203+D203)</f>
        <v>312</v>
      </c>
      <c r="C203" s="50">
        <v>160</v>
      </c>
      <c r="D203" s="56">
        <v>152</v>
      </c>
      <c r="E203" s="1042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63</v>
      </c>
      <c r="C204" s="50">
        <v>32</v>
      </c>
      <c r="D204" s="56">
        <v>31</v>
      </c>
      <c r="E204" s="1042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26</v>
      </c>
      <c r="C205" s="50">
        <v>15</v>
      </c>
      <c r="D205" s="56">
        <v>11</v>
      </c>
      <c r="E205" s="1042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22</v>
      </c>
      <c r="C206" s="50">
        <v>10</v>
      </c>
      <c r="D206" s="56">
        <v>12</v>
      </c>
      <c r="E206" s="1042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1042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1042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1169">
        <f>SUM(B203:B208)</f>
        <v>423</v>
      </c>
      <c r="C209" s="486">
        <f>SUM(C203:C208)</f>
        <v>217</v>
      </c>
      <c r="D209" s="1174">
        <f>SUM(D203:D208)</f>
        <v>206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172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1134">
        <v>947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63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26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16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1161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148" t="s">
        <v>5</v>
      </c>
      <c r="B217" s="250">
        <f>SUM(B212:B216)</f>
        <v>1052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172" t="s">
        <v>80</v>
      </c>
      <c r="B219" s="113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3232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166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61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44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148" t="s">
        <v>5</v>
      </c>
      <c r="B224" s="250">
        <f>SUM(B220:B223)</f>
        <v>3503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172" t="s">
        <v>196</v>
      </c>
      <c r="B226" s="113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175" t="s">
        <v>91</v>
      </c>
      <c r="B231" s="113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1134">
        <v>2989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63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/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2029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18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2552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21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1114">
        <f>SUM(B232:B265)</f>
        <v>7672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740" t="s">
        <v>166</v>
      </c>
      <c r="D269" s="1741"/>
      <c r="E269" s="1741"/>
      <c r="F269" s="1741"/>
      <c r="G269" s="1741"/>
      <c r="H269" s="1741"/>
      <c r="I269" s="1741"/>
      <c r="J269" s="1741"/>
      <c r="K269" s="1741"/>
      <c r="L269" s="1741"/>
      <c r="M269" s="1741"/>
      <c r="N269" s="1741"/>
      <c r="O269" s="1741"/>
      <c r="P269" s="1741"/>
      <c r="Q269" s="1741"/>
      <c r="R269" s="1741"/>
      <c r="S269" s="1741"/>
      <c r="T269" s="1741"/>
      <c r="U269" s="174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743"/>
      <c r="B270" s="1739"/>
      <c r="C270" s="1176" t="s">
        <v>8</v>
      </c>
      <c r="D270" s="1177" t="s">
        <v>9</v>
      </c>
      <c r="E270" s="1178" t="s">
        <v>10</v>
      </c>
      <c r="F270" s="1178" t="s">
        <v>11</v>
      </c>
      <c r="G270" s="1178" t="s">
        <v>12</v>
      </c>
      <c r="H270" s="1177" t="s">
        <v>13</v>
      </c>
      <c r="I270" s="1177" t="s">
        <v>14</v>
      </c>
      <c r="J270" s="1177" t="s">
        <v>15</v>
      </c>
      <c r="K270" s="1177" t="s">
        <v>16</v>
      </c>
      <c r="L270" s="1177" t="s">
        <v>17</v>
      </c>
      <c r="M270" s="1177" t="s">
        <v>18</v>
      </c>
      <c r="N270" s="1177" t="s">
        <v>19</v>
      </c>
      <c r="O270" s="1177" t="s">
        <v>20</v>
      </c>
      <c r="P270" s="1177" t="s">
        <v>21</v>
      </c>
      <c r="Q270" s="1177" t="s">
        <v>22</v>
      </c>
      <c r="R270" s="1177" t="s">
        <v>23</v>
      </c>
      <c r="S270" s="1177" t="s">
        <v>24</v>
      </c>
      <c r="T270" s="1177" t="s">
        <v>25</v>
      </c>
      <c r="U270" s="1179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1180"/>
      <c r="C271" s="1176"/>
      <c r="D271" s="1177"/>
      <c r="E271" s="1177"/>
      <c r="F271" s="1177"/>
      <c r="G271" s="1177"/>
      <c r="H271" s="1177"/>
      <c r="I271" s="1177"/>
      <c r="J271" s="1177"/>
      <c r="K271" s="1177"/>
      <c r="L271" s="1177"/>
      <c r="M271" s="1177"/>
      <c r="N271" s="1177"/>
      <c r="O271" s="1177"/>
      <c r="P271" s="1177"/>
      <c r="Q271" s="1177"/>
      <c r="R271" s="1177"/>
      <c r="S271" s="1177"/>
      <c r="T271" s="1177"/>
      <c r="U271" s="1181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1182" t="s">
        <v>214</v>
      </c>
      <c r="B272" s="1183">
        <f>SUM(C272:U272)</f>
        <v>15</v>
      </c>
      <c r="C272" s="1140">
        <v>0</v>
      </c>
      <c r="D272" s="1184">
        <v>0</v>
      </c>
      <c r="E272" s="1184">
        <v>0</v>
      </c>
      <c r="F272" s="1184">
        <v>0</v>
      </c>
      <c r="G272" s="1184">
        <v>0</v>
      </c>
      <c r="H272" s="1184">
        <v>0</v>
      </c>
      <c r="I272" s="1184">
        <v>0</v>
      </c>
      <c r="J272" s="1184">
        <v>0</v>
      </c>
      <c r="K272" s="1184">
        <v>0</v>
      </c>
      <c r="L272" s="1184">
        <v>0</v>
      </c>
      <c r="M272" s="1184">
        <v>0</v>
      </c>
      <c r="N272" s="1184">
        <v>0</v>
      </c>
      <c r="O272" s="1184">
        <v>0</v>
      </c>
      <c r="P272" s="1184">
        <v>1</v>
      </c>
      <c r="Q272" s="1184">
        <v>4</v>
      </c>
      <c r="R272" s="1184">
        <v>1</v>
      </c>
      <c r="S272" s="1184">
        <v>2</v>
      </c>
      <c r="T272" s="1184">
        <v>3</v>
      </c>
      <c r="U272" s="1141">
        <v>4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740" t="s">
        <v>166</v>
      </c>
      <c r="D274" s="1741"/>
      <c r="E274" s="1741"/>
      <c r="F274" s="1741"/>
      <c r="G274" s="1741"/>
      <c r="H274" s="1741"/>
      <c r="I274" s="1741"/>
      <c r="J274" s="1741"/>
      <c r="K274" s="1741"/>
      <c r="L274" s="1741"/>
      <c r="M274" s="1741"/>
      <c r="N274" s="1741"/>
      <c r="O274" s="1741"/>
      <c r="P274" s="1741"/>
      <c r="Q274" s="1741"/>
      <c r="R274" s="1741"/>
      <c r="S274" s="1741"/>
      <c r="T274" s="1741"/>
      <c r="U274" s="1742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739"/>
      <c r="C275" s="1176" t="s">
        <v>8</v>
      </c>
      <c r="D275" s="1177" t="s">
        <v>9</v>
      </c>
      <c r="E275" s="1178" t="s">
        <v>10</v>
      </c>
      <c r="F275" s="1178" t="s">
        <v>11</v>
      </c>
      <c r="G275" s="1178" t="s">
        <v>12</v>
      </c>
      <c r="H275" s="1177" t="s">
        <v>13</v>
      </c>
      <c r="I275" s="1177" t="s">
        <v>14</v>
      </c>
      <c r="J275" s="1177" t="s">
        <v>15</v>
      </c>
      <c r="K275" s="1177" t="s">
        <v>16</v>
      </c>
      <c r="L275" s="1177" t="s">
        <v>17</v>
      </c>
      <c r="M275" s="1177" t="s">
        <v>18</v>
      </c>
      <c r="N275" s="1177" t="s">
        <v>19</v>
      </c>
      <c r="O275" s="1177" t="s">
        <v>20</v>
      </c>
      <c r="P275" s="1177" t="s">
        <v>21</v>
      </c>
      <c r="Q275" s="1177" t="s">
        <v>22</v>
      </c>
      <c r="R275" s="1177" t="s">
        <v>23</v>
      </c>
      <c r="S275" s="1177" t="s">
        <v>24</v>
      </c>
      <c r="T275" s="1177" t="s">
        <v>25</v>
      </c>
      <c r="U275" s="1179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2</v>
      </c>
      <c r="C276" s="1059">
        <v>0</v>
      </c>
      <c r="D276" s="1060">
        <v>0</v>
      </c>
      <c r="E276" s="1060">
        <v>0</v>
      </c>
      <c r="F276" s="1060">
        <v>0</v>
      </c>
      <c r="G276" s="1060">
        <v>0</v>
      </c>
      <c r="H276" s="1060">
        <v>0</v>
      </c>
      <c r="I276" s="1060">
        <v>0</v>
      </c>
      <c r="J276" s="1060">
        <v>0</v>
      </c>
      <c r="K276" s="1060">
        <v>0</v>
      </c>
      <c r="L276" s="1060">
        <v>0</v>
      </c>
      <c r="M276" s="1060">
        <v>0</v>
      </c>
      <c r="N276" s="1060">
        <v>0</v>
      </c>
      <c r="O276" s="1060">
        <v>0</v>
      </c>
      <c r="P276" s="1060">
        <v>0</v>
      </c>
      <c r="Q276" s="1060">
        <v>0</v>
      </c>
      <c r="R276" s="1060">
        <v>0</v>
      </c>
      <c r="S276" s="1060">
        <v>1</v>
      </c>
      <c r="T276" s="1060">
        <v>1</v>
      </c>
      <c r="U276" s="1135">
        <v>0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0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2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6">
        <v>2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7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2</v>
      </c>
      <c r="T279" s="55">
        <v>2</v>
      </c>
      <c r="U279" s="56">
        <v>3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12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2</v>
      </c>
      <c r="Q280" s="55">
        <v>8</v>
      </c>
      <c r="R280" s="55">
        <v>2</v>
      </c>
      <c r="S280" s="55">
        <v>0</v>
      </c>
      <c r="T280" s="55">
        <v>0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0</v>
      </c>
      <c r="C281" s="50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6"/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740" t="s">
        <v>166</v>
      </c>
      <c r="D299" s="1741"/>
      <c r="E299" s="1741"/>
      <c r="F299" s="1741"/>
      <c r="G299" s="1741"/>
      <c r="H299" s="1741"/>
      <c r="I299" s="1741"/>
      <c r="J299" s="1741"/>
      <c r="K299" s="1741"/>
      <c r="L299" s="1741"/>
      <c r="M299" s="1741"/>
      <c r="N299" s="1741"/>
      <c r="O299" s="1741"/>
      <c r="P299" s="1741"/>
      <c r="Q299" s="1741"/>
      <c r="R299" s="1741"/>
      <c r="S299" s="1741"/>
      <c r="T299" s="1741"/>
      <c r="U299" s="174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743"/>
      <c r="B300" s="1739"/>
      <c r="C300" s="1176" t="s">
        <v>8</v>
      </c>
      <c r="D300" s="1177" t="s">
        <v>9</v>
      </c>
      <c r="E300" s="1178" t="s">
        <v>10</v>
      </c>
      <c r="F300" s="1178" t="s">
        <v>11</v>
      </c>
      <c r="G300" s="1178" t="s">
        <v>12</v>
      </c>
      <c r="H300" s="1177" t="s">
        <v>13</v>
      </c>
      <c r="I300" s="1177" t="s">
        <v>14</v>
      </c>
      <c r="J300" s="1177" t="s">
        <v>15</v>
      </c>
      <c r="K300" s="1177" t="s">
        <v>16</v>
      </c>
      <c r="L300" s="1177" t="s">
        <v>17</v>
      </c>
      <c r="M300" s="1177" t="s">
        <v>18</v>
      </c>
      <c r="N300" s="1177" t="s">
        <v>19</v>
      </c>
      <c r="O300" s="1177" t="s">
        <v>20</v>
      </c>
      <c r="P300" s="1177" t="s">
        <v>21</v>
      </c>
      <c r="Q300" s="1177" t="s">
        <v>22</v>
      </c>
      <c r="R300" s="1177" t="s">
        <v>23</v>
      </c>
      <c r="S300" s="1177" t="s">
        <v>24</v>
      </c>
      <c r="T300" s="1177" t="s">
        <v>25</v>
      </c>
      <c r="U300" s="1179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0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0</v>
      </c>
      <c r="U305" s="56">
        <v>0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0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6">
        <v>0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4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1</v>
      </c>
      <c r="Q315" s="42">
        <v>3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1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1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2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1</v>
      </c>
      <c r="T317" s="55">
        <v>0</v>
      </c>
      <c r="U317" s="56">
        <v>1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8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1</v>
      </c>
      <c r="S323" s="211">
        <v>1</v>
      </c>
      <c r="T323" s="211">
        <v>2</v>
      </c>
      <c r="U323" s="88">
        <v>4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731" t="s">
        <v>261</v>
      </c>
      <c r="G326" s="1732"/>
      <c r="H326" s="1732"/>
      <c r="I326" s="1732"/>
      <c r="J326" s="1732"/>
      <c r="K326" s="1732"/>
      <c r="L326" s="1732"/>
      <c r="M326" s="1732"/>
      <c r="N326" s="1732"/>
      <c r="O326" s="1732"/>
      <c r="P326" s="1732"/>
      <c r="Q326" s="1732"/>
      <c r="R326" s="1732"/>
      <c r="S326" s="1732"/>
      <c r="T326" s="1732"/>
      <c r="U326" s="1732"/>
      <c r="V326" s="1732"/>
      <c r="W326" s="1732"/>
      <c r="X326" s="1732"/>
      <c r="Y326" s="1732"/>
      <c r="Z326" s="1732"/>
      <c r="AA326" s="1732"/>
      <c r="AB326" s="1732"/>
      <c r="AC326" s="1732"/>
      <c r="AD326" s="1732"/>
      <c r="AE326" s="1732"/>
      <c r="AF326" s="1732"/>
      <c r="AG326" s="1732"/>
      <c r="AH326" s="1732"/>
      <c r="AI326" s="1732"/>
      <c r="AJ326" s="1732"/>
      <c r="AK326" s="1732"/>
      <c r="AL326" s="1732"/>
      <c r="AM326" s="1732"/>
      <c r="AN326" s="1732"/>
      <c r="AO326" s="1732"/>
      <c r="AP326" s="1732"/>
      <c r="AQ326" s="1738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737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1065">
        <f t="shared" ref="C329:C340" si="26">SUM(D329:E329)</f>
        <v>0</v>
      </c>
      <c r="D329" s="1065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735" t="s">
        <v>273</v>
      </c>
      <c r="B333" s="1185" t="s">
        <v>274</v>
      </c>
      <c r="C333" s="1065">
        <f t="shared" si="26"/>
        <v>0</v>
      </c>
      <c r="D333" s="1065">
        <f t="shared" si="28"/>
        <v>0</v>
      </c>
      <c r="E333" s="350">
        <f t="shared" si="28"/>
        <v>0</v>
      </c>
      <c r="F333" s="1067"/>
      <c r="G333" s="374"/>
      <c r="H333" s="1186"/>
      <c r="I333" s="374"/>
      <c r="J333" s="1186"/>
      <c r="K333" s="374"/>
      <c r="L333" s="1186"/>
      <c r="M333" s="374"/>
      <c r="N333" s="1186"/>
      <c r="O333" s="375"/>
      <c r="P333" s="1067"/>
      <c r="Q333" s="374"/>
      <c r="R333" s="1069"/>
      <c r="S333" s="374"/>
      <c r="T333" s="1069"/>
      <c r="U333" s="374"/>
      <c r="V333" s="1069"/>
      <c r="W333" s="374"/>
      <c r="X333" s="1069"/>
      <c r="Y333" s="374"/>
      <c r="Z333" s="1069"/>
      <c r="AA333" s="374"/>
      <c r="AB333" s="1069"/>
      <c r="AC333" s="374"/>
      <c r="AD333" s="1069"/>
      <c r="AE333" s="374"/>
      <c r="AF333" s="1069"/>
      <c r="AG333" s="374"/>
      <c r="AH333" s="1069"/>
      <c r="AI333" s="374"/>
      <c r="AJ333" s="1069"/>
      <c r="AK333" s="374"/>
      <c r="AL333" s="1069"/>
      <c r="AM333" s="374"/>
      <c r="AN333" s="1069"/>
      <c r="AO333" s="374"/>
      <c r="AP333" s="1069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736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736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736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1070" t="s">
        <v>274</v>
      </c>
      <c r="C337" s="393">
        <f t="shared" si="26"/>
        <v>0</v>
      </c>
      <c r="D337" s="1065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731" t="s">
        <v>261</v>
      </c>
      <c r="G342" s="1732"/>
      <c r="H342" s="1732"/>
      <c r="I342" s="1732"/>
      <c r="J342" s="1732"/>
      <c r="K342" s="1732"/>
      <c r="L342" s="1732"/>
      <c r="M342" s="1732"/>
      <c r="N342" s="1732"/>
      <c r="O342" s="1732"/>
      <c r="P342" s="1732"/>
      <c r="Q342" s="1732"/>
      <c r="R342" s="1732"/>
      <c r="S342" s="1732"/>
      <c r="T342" s="1732"/>
      <c r="U342" s="1732"/>
      <c r="V342" s="1732"/>
      <c r="W342" s="1732"/>
      <c r="X342" s="1732"/>
      <c r="Y342" s="1732"/>
      <c r="Z342" s="1732"/>
      <c r="AA342" s="1732"/>
      <c r="AB342" s="1732"/>
      <c r="AC342" s="1732"/>
      <c r="AD342" s="1732"/>
      <c r="AE342" s="1732"/>
      <c r="AF342" s="1732"/>
      <c r="AG342" s="1732"/>
      <c r="AH342" s="1732"/>
      <c r="AI342" s="1732"/>
      <c r="AJ342" s="1732"/>
      <c r="AK342" s="1732"/>
      <c r="AL342" s="1732"/>
      <c r="AM342" s="1732"/>
      <c r="AN342" s="1732"/>
      <c r="AO342" s="1732"/>
      <c r="AP342" s="1732"/>
      <c r="AQ342" s="1733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717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1187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714"/>
      <c r="B346" s="418" t="s">
        <v>270</v>
      </c>
      <c r="C346" s="419">
        <f t="shared" si="31"/>
        <v>5</v>
      </c>
      <c r="D346" s="356">
        <f>SUM(F346+H346+J346+L346+N346+P346+R346+T346+V346+X346+Z346+AB346+AD346+AF346+AH346+AJ346+AL346+AN346+AP346)</f>
        <v>4</v>
      </c>
      <c r="E346" s="357">
        <f t="shared" si="32"/>
        <v>1</v>
      </c>
      <c r="F346" s="351">
        <v>3</v>
      </c>
      <c r="G346" s="352">
        <v>1</v>
      </c>
      <c r="H346" s="351">
        <v>1</v>
      </c>
      <c r="I346" s="352"/>
      <c r="J346" s="351"/>
      <c r="K346" s="352"/>
      <c r="L346" s="351"/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>
        <v>5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714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734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1065">
        <f t="shared" si="32"/>
        <v>0</v>
      </c>
      <c r="E349" s="350">
        <f t="shared" si="32"/>
        <v>0</v>
      </c>
      <c r="F349" s="1067"/>
      <c r="G349" s="374"/>
      <c r="H349" s="1186"/>
      <c r="I349" s="374"/>
      <c r="J349" s="1186"/>
      <c r="K349" s="374"/>
      <c r="L349" s="1186"/>
      <c r="M349" s="374"/>
      <c r="N349" s="1186"/>
      <c r="O349" s="375"/>
      <c r="P349" s="524"/>
      <c r="Q349" s="1188"/>
      <c r="R349" s="526"/>
      <c r="S349" s="1188"/>
      <c r="T349" s="526"/>
      <c r="U349" s="1188"/>
      <c r="V349" s="526"/>
      <c r="W349" s="1188"/>
      <c r="X349" s="526"/>
      <c r="Y349" s="1188"/>
      <c r="Z349" s="526"/>
      <c r="AA349" s="1188"/>
      <c r="AB349" s="526"/>
      <c r="AC349" s="1188"/>
      <c r="AD349" s="526"/>
      <c r="AE349" s="1188"/>
      <c r="AF349" s="526"/>
      <c r="AG349" s="1188"/>
      <c r="AH349" s="526"/>
      <c r="AI349" s="1188"/>
      <c r="AJ349" s="526"/>
      <c r="AK349" s="1188"/>
      <c r="AL349" s="526"/>
      <c r="AM349" s="1188"/>
      <c r="AN349" s="526"/>
      <c r="AO349" s="1188"/>
      <c r="AP349" s="526"/>
      <c r="AQ349" s="1187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714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714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734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1065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1</v>
      </c>
      <c r="D354" s="356">
        <f t="shared" si="32"/>
        <v>1</v>
      </c>
      <c r="E354" s="396">
        <f t="shared" si="32"/>
        <v>0</v>
      </c>
      <c r="F354" s="362"/>
      <c r="G354" s="361"/>
      <c r="H354" s="362">
        <v>1</v>
      </c>
      <c r="I354" s="361"/>
      <c r="J354" s="362"/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>
        <v>1</v>
      </c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731" t="s">
        <v>261</v>
      </c>
      <c r="G358" s="1732"/>
      <c r="H358" s="1732"/>
      <c r="I358" s="1732"/>
      <c r="J358" s="1732"/>
      <c r="K358" s="1732"/>
      <c r="L358" s="1732"/>
      <c r="M358" s="1732"/>
      <c r="N358" s="1732"/>
      <c r="O358" s="1732"/>
      <c r="P358" s="1732"/>
      <c r="Q358" s="1732"/>
      <c r="R358" s="1732"/>
      <c r="S358" s="1732"/>
      <c r="T358" s="1732"/>
      <c r="U358" s="1732"/>
      <c r="V358" s="1732"/>
      <c r="W358" s="1732"/>
      <c r="X358" s="1732"/>
      <c r="Y358" s="1732"/>
      <c r="Z358" s="1732"/>
      <c r="AA358" s="1732"/>
      <c r="AB358" s="1732"/>
      <c r="AC358" s="1732"/>
      <c r="AD358" s="1732"/>
      <c r="AE358" s="1732"/>
      <c r="AF358" s="1732"/>
      <c r="AG358" s="1732"/>
      <c r="AH358" s="1732"/>
      <c r="AI358" s="1732"/>
      <c r="AJ358" s="1732"/>
      <c r="AK358" s="1732"/>
      <c r="AL358" s="1732"/>
      <c r="AM358" s="1732"/>
      <c r="AN358" s="1732"/>
      <c r="AO358" s="1732"/>
      <c r="AP358" s="1732"/>
      <c r="AQ358" s="1733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1189" t="s">
        <v>33</v>
      </c>
      <c r="G360" s="1190" t="s">
        <v>34</v>
      </c>
      <c r="H360" s="1191" t="s">
        <v>33</v>
      </c>
      <c r="I360" s="1190" t="s">
        <v>34</v>
      </c>
      <c r="J360" s="1191" t="s">
        <v>33</v>
      </c>
      <c r="K360" s="1190" t="s">
        <v>34</v>
      </c>
      <c r="L360" s="1191" t="s">
        <v>33</v>
      </c>
      <c r="M360" s="1190" t="s">
        <v>34</v>
      </c>
      <c r="N360" s="1191" t="s">
        <v>33</v>
      </c>
      <c r="O360" s="1129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1192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525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526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730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13987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EDF0E680-667D-4A1C-B546-D7C703D05DE6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700-000001000000}">
      <formula1>0</formula1>
      <formula2>1E+30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Z40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49.85546875" style="2" customWidth="1"/>
    <col min="2" max="2" width="29.7109375" style="2" customWidth="1"/>
    <col min="3" max="3" width="16.28515625" style="2" customWidth="1"/>
    <col min="4" max="21" width="19.28515625" style="2" customWidth="1"/>
    <col min="22" max="39" width="11.42578125" style="2"/>
    <col min="40" max="40" width="12.7109375" style="2" customWidth="1"/>
    <col min="41" max="41" width="11.42578125" style="2"/>
    <col min="42" max="42" width="13" style="2" customWidth="1"/>
    <col min="43" max="43" width="14.42578125" style="2" customWidth="1"/>
    <col min="44" max="44" width="12.42578125" style="2" customWidth="1"/>
    <col min="45" max="45" width="11.42578125" style="2"/>
    <col min="46" max="46" width="13.28515625" style="2" customWidth="1"/>
    <col min="47" max="47" width="11.42578125" style="2"/>
    <col min="48" max="48" width="48.42578125" style="2" customWidth="1"/>
    <col min="49" max="73" width="11.42578125" style="2" customWidth="1"/>
    <col min="74" max="76" width="11" style="2" customWidth="1"/>
    <col min="77" max="77" width="11" style="3" customWidth="1"/>
    <col min="78" max="78" width="13.28515625" style="3" customWidth="1"/>
    <col min="79" max="100" width="13.28515625" style="4" hidden="1" customWidth="1"/>
    <col min="101" max="104" width="13.28515625" style="4" customWidth="1"/>
    <col min="105" max="16384" width="11.42578125" style="2"/>
  </cols>
  <sheetData>
    <row r="1" spans="1:104" ht="16.350000000000001" customHeight="1" x14ac:dyDescent="0.2">
      <c r="A1" s="1" t="s">
        <v>0</v>
      </c>
      <c r="CU1" s="2"/>
      <c r="CV1" s="2"/>
      <c r="CW1" s="2"/>
      <c r="CX1" s="2"/>
      <c r="CY1" s="2"/>
      <c r="CZ1" s="2"/>
    </row>
    <row r="2" spans="1:104" ht="16.350000000000001" customHeight="1" x14ac:dyDescent="0.2">
      <c r="A2" s="1" t="str">
        <f>CONCATENATE("COMUNA: ",[9]NOMBRE!B2," - ","( ",[9]NOMBRE!C2,[9]NOMBRE!D2,[9]NOMBRE!E2,[9]NOMBRE!F2,[9]NOMBRE!G2," )")</f>
        <v>COMUNA: LINARES - ( 07401 )</v>
      </c>
      <c r="CU2" s="2"/>
      <c r="CV2" s="2"/>
      <c r="CW2" s="2"/>
      <c r="CX2" s="2"/>
      <c r="CY2" s="2"/>
      <c r="CZ2" s="2"/>
    </row>
    <row r="3" spans="1:104" ht="16.350000000000001" customHeigh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CU3" s="2"/>
      <c r="CV3" s="2"/>
      <c r="CW3" s="2"/>
      <c r="CX3" s="2"/>
      <c r="CY3" s="2"/>
      <c r="CZ3" s="2"/>
    </row>
    <row r="4" spans="1:104" ht="16.350000000000001" customHeight="1" x14ac:dyDescent="0.2">
      <c r="A4" s="1" t="str">
        <f>CONCATENATE("MES: ",[9]NOMBRE!B6," - ","( ",[9]NOMBRE!C6,[9]NOMBRE!D6," )")</f>
        <v>MES: AGOSTO - ( 08 )</v>
      </c>
      <c r="CU4" s="2"/>
      <c r="CV4" s="2"/>
      <c r="CW4" s="2"/>
      <c r="CX4" s="2"/>
      <c r="CY4" s="2"/>
      <c r="CZ4" s="2"/>
    </row>
    <row r="5" spans="1:104" ht="16.350000000000001" customHeight="1" x14ac:dyDescent="0.2">
      <c r="A5" s="1" t="str">
        <f>CONCATENATE("AÑO: ",[9]NOMBRE!B7)</f>
        <v>AÑO: 2021</v>
      </c>
      <c r="CU5" s="2"/>
      <c r="CV5" s="2"/>
      <c r="CW5" s="2"/>
      <c r="CX5" s="2"/>
      <c r="CY5" s="2"/>
      <c r="CZ5" s="2"/>
    </row>
    <row r="6" spans="1:104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5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2"/>
      <c r="CV6" s="2"/>
      <c r="CW6" s="2"/>
      <c r="CX6" s="2"/>
      <c r="CY6" s="2"/>
      <c r="CZ6" s="2"/>
    </row>
    <row r="7" spans="1:10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2"/>
      <c r="CV7" s="2"/>
      <c r="CW7" s="2"/>
      <c r="CX7" s="2"/>
      <c r="CY7" s="2"/>
      <c r="CZ7" s="2"/>
    </row>
    <row r="8" spans="1:104" ht="32.1" customHeight="1" x14ac:dyDescent="0.2">
      <c r="A8" s="9" t="s">
        <v>2</v>
      </c>
      <c r="B8" s="8"/>
      <c r="C8" s="8"/>
      <c r="D8" s="8"/>
      <c r="E8" s="8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2"/>
      <c r="CV8" s="2"/>
      <c r="CW8" s="2"/>
      <c r="CX8" s="2"/>
      <c r="CY8" s="2"/>
      <c r="CZ8" s="2"/>
    </row>
    <row r="9" spans="1:104" ht="32.1" customHeight="1" x14ac:dyDescent="0.2">
      <c r="A9" s="1022" t="s">
        <v>3</v>
      </c>
      <c r="B9" s="1022"/>
      <c r="C9" s="11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2"/>
      <c r="CV9" s="2"/>
      <c r="CW9" s="2"/>
      <c r="CX9" s="2"/>
      <c r="CY9" s="2"/>
      <c r="CZ9" s="2"/>
    </row>
    <row r="10" spans="1:104" ht="21.75" customHeight="1" x14ac:dyDescent="0.2">
      <c r="A10" s="1458" t="s">
        <v>4</v>
      </c>
      <c r="B10" s="1442" t="s">
        <v>5</v>
      </c>
      <c r="C10" s="1464"/>
      <c r="D10" s="1451"/>
      <c r="E10" s="1740" t="s">
        <v>6</v>
      </c>
      <c r="F10" s="1741"/>
      <c r="G10" s="1741"/>
      <c r="H10" s="1741"/>
      <c r="I10" s="1741"/>
      <c r="J10" s="1741"/>
      <c r="K10" s="1741"/>
      <c r="L10" s="1741"/>
      <c r="M10" s="1741"/>
      <c r="N10" s="1741"/>
      <c r="O10" s="1741"/>
      <c r="P10" s="1741"/>
      <c r="Q10" s="1741"/>
      <c r="R10" s="1741"/>
      <c r="S10" s="1741"/>
      <c r="T10" s="1741"/>
      <c r="U10" s="1741"/>
      <c r="V10" s="1741"/>
      <c r="W10" s="1741"/>
      <c r="X10" s="1741"/>
      <c r="Y10" s="1741"/>
      <c r="Z10" s="1741"/>
      <c r="AA10" s="1741"/>
      <c r="AB10" s="1741"/>
      <c r="AC10" s="1741"/>
      <c r="AD10" s="1741"/>
      <c r="AE10" s="1741"/>
      <c r="AF10" s="1741"/>
      <c r="AG10" s="1741"/>
      <c r="AH10" s="1741"/>
      <c r="AI10" s="1741"/>
      <c r="AJ10" s="1741"/>
      <c r="AK10" s="1741"/>
      <c r="AL10" s="1741"/>
      <c r="AM10" s="1741"/>
      <c r="AN10" s="1741"/>
      <c r="AO10" s="1741"/>
      <c r="AP10" s="1748"/>
      <c r="AQ10" s="1754" t="s">
        <v>7</v>
      </c>
      <c r="AR10" s="1741"/>
      <c r="AS10" s="1741"/>
      <c r="AT10" s="1741"/>
      <c r="AU10" s="174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2"/>
      <c r="CV10" s="2"/>
      <c r="CW10" s="2"/>
      <c r="CX10" s="2"/>
      <c r="CY10" s="2"/>
      <c r="CZ10" s="2"/>
    </row>
    <row r="11" spans="1:104" ht="15" customHeight="1" x14ac:dyDescent="0.2">
      <c r="A11" s="1719"/>
      <c r="B11" s="1767"/>
      <c r="C11" s="1515"/>
      <c r="D11" s="1516"/>
      <c r="E11" s="1731" t="s">
        <v>8</v>
      </c>
      <c r="F11" s="1745"/>
      <c r="G11" s="1731" t="s">
        <v>9</v>
      </c>
      <c r="H11" s="1745"/>
      <c r="I11" s="1731" t="s">
        <v>10</v>
      </c>
      <c r="J11" s="1745"/>
      <c r="K11" s="1731" t="s">
        <v>11</v>
      </c>
      <c r="L11" s="1745"/>
      <c r="M11" s="1731" t="s">
        <v>12</v>
      </c>
      <c r="N11" s="1745"/>
      <c r="O11" s="1731" t="s">
        <v>13</v>
      </c>
      <c r="P11" s="1745"/>
      <c r="Q11" s="1731" t="s">
        <v>14</v>
      </c>
      <c r="R11" s="1745"/>
      <c r="S11" s="1731" t="s">
        <v>15</v>
      </c>
      <c r="T11" s="1745"/>
      <c r="U11" s="1731" t="s">
        <v>16</v>
      </c>
      <c r="V11" s="1745"/>
      <c r="W11" s="1731" t="s">
        <v>17</v>
      </c>
      <c r="X11" s="1745"/>
      <c r="Y11" s="1731" t="s">
        <v>18</v>
      </c>
      <c r="Z11" s="1745"/>
      <c r="AA11" s="1731" t="s">
        <v>19</v>
      </c>
      <c r="AB11" s="1745"/>
      <c r="AC11" s="1731" t="s">
        <v>20</v>
      </c>
      <c r="AD11" s="1745"/>
      <c r="AE11" s="1731" t="s">
        <v>21</v>
      </c>
      <c r="AF11" s="1745"/>
      <c r="AG11" s="1731" t="s">
        <v>22</v>
      </c>
      <c r="AH11" s="1745"/>
      <c r="AI11" s="1731" t="s">
        <v>23</v>
      </c>
      <c r="AJ11" s="1745"/>
      <c r="AK11" s="1731" t="s">
        <v>24</v>
      </c>
      <c r="AL11" s="1745"/>
      <c r="AM11" s="1731" t="s">
        <v>25</v>
      </c>
      <c r="AN11" s="1745"/>
      <c r="AO11" s="1740" t="s">
        <v>26</v>
      </c>
      <c r="AP11" s="1748"/>
      <c r="AQ11" s="1520" t="s">
        <v>27</v>
      </c>
      <c r="AR11" s="1491" t="s">
        <v>28</v>
      </c>
      <c r="AS11" s="1522" t="s">
        <v>29</v>
      </c>
      <c r="AT11" s="1458" t="s">
        <v>30</v>
      </c>
      <c r="AU11" s="1458" t="s">
        <v>31</v>
      </c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2"/>
      <c r="CV11" s="2"/>
      <c r="CW11" s="2"/>
      <c r="CX11" s="2"/>
      <c r="CY11" s="2"/>
      <c r="CZ11" s="2"/>
    </row>
    <row r="12" spans="1:104" ht="21" customHeight="1" x14ac:dyDescent="0.2">
      <c r="A12" s="1743"/>
      <c r="B12" s="1137" t="s">
        <v>32</v>
      </c>
      <c r="C12" s="1193" t="s">
        <v>33</v>
      </c>
      <c r="D12" s="1129" t="s">
        <v>34</v>
      </c>
      <c r="E12" s="1137" t="s">
        <v>33</v>
      </c>
      <c r="F12" s="1129" t="s">
        <v>34</v>
      </c>
      <c r="G12" s="1137" t="s">
        <v>33</v>
      </c>
      <c r="H12" s="1129" t="s">
        <v>34</v>
      </c>
      <c r="I12" s="1137" t="s">
        <v>33</v>
      </c>
      <c r="J12" s="1129" t="s">
        <v>34</v>
      </c>
      <c r="K12" s="1137" t="s">
        <v>33</v>
      </c>
      <c r="L12" s="1129" t="s">
        <v>34</v>
      </c>
      <c r="M12" s="1137" t="s">
        <v>33</v>
      </c>
      <c r="N12" s="1129" t="s">
        <v>34</v>
      </c>
      <c r="O12" s="1137" t="s">
        <v>33</v>
      </c>
      <c r="P12" s="1129" t="s">
        <v>34</v>
      </c>
      <c r="Q12" s="1137" t="s">
        <v>33</v>
      </c>
      <c r="R12" s="1129" t="s">
        <v>34</v>
      </c>
      <c r="S12" s="1137" t="s">
        <v>33</v>
      </c>
      <c r="T12" s="1129" t="s">
        <v>34</v>
      </c>
      <c r="U12" s="1137" t="s">
        <v>33</v>
      </c>
      <c r="V12" s="1129" t="s">
        <v>34</v>
      </c>
      <c r="W12" s="1137" t="s">
        <v>33</v>
      </c>
      <c r="X12" s="1129" t="s">
        <v>34</v>
      </c>
      <c r="Y12" s="1137" t="s">
        <v>33</v>
      </c>
      <c r="Z12" s="1129" t="s">
        <v>34</v>
      </c>
      <c r="AA12" s="1137" t="s">
        <v>33</v>
      </c>
      <c r="AB12" s="1129" t="s">
        <v>34</v>
      </c>
      <c r="AC12" s="1137" t="s">
        <v>33</v>
      </c>
      <c r="AD12" s="1129" t="s">
        <v>34</v>
      </c>
      <c r="AE12" s="1137" t="s">
        <v>33</v>
      </c>
      <c r="AF12" s="1129" t="s">
        <v>34</v>
      </c>
      <c r="AG12" s="1137" t="s">
        <v>33</v>
      </c>
      <c r="AH12" s="1129" t="s">
        <v>34</v>
      </c>
      <c r="AI12" s="1137" t="s">
        <v>33</v>
      </c>
      <c r="AJ12" s="1129" t="s">
        <v>34</v>
      </c>
      <c r="AK12" s="1137" t="s">
        <v>33</v>
      </c>
      <c r="AL12" s="1129" t="s">
        <v>34</v>
      </c>
      <c r="AM12" s="1137" t="s">
        <v>33</v>
      </c>
      <c r="AN12" s="1129" t="s">
        <v>34</v>
      </c>
      <c r="AO12" s="1137" t="s">
        <v>33</v>
      </c>
      <c r="AP12" s="1194" t="s">
        <v>34</v>
      </c>
      <c r="AQ12" s="1585"/>
      <c r="AR12" s="1772"/>
      <c r="AS12" s="1523"/>
      <c r="AT12" s="1743"/>
      <c r="AU12" s="1743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2"/>
      <c r="CV12" s="2"/>
      <c r="CW12" s="2"/>
      <c r="CX12" s="2"/>
      <c r="CY12" s="2"/>
      <c r="CZ12" s="2"/>
    </row>
    <row r="13" spans="1:104" ht="14.45" customHeight="1" x14ac:dyDescent="0.2">
      <c r="A13" s="1195" t="s">
        <v>35</v>
      </c>
      <c r="B13" s="1167">
        <f>SUM(C13+D13)</f>
        <v>0</v>
      </c>
      <c r="C13" s="1196">
        <f>SUM(E13+G13+I13+K13+M13+O13+Q13+S13+U13+W13+Y13+AA13+AC13+AE13+AG13+AI13+AK13+AM13+AO13)</f>
        <v>0</v>
      </c>
      <c r="D13" s="1164">
        <f>SUM(F13+H13+J13+L13+N13+P13+R13+T13+V13+X13+Z13+AB13+AD13+AF13+AH13+AJ13+AL13+AN13+AP13)</f>
        <v>0</v>
      </c>
      <c r="E13" s="1140"/>
      <c r="F13" s="1141"/>
      <c r="G13" s="1140"/>
      <c r="H13" s="1152"/>
      <c r="I13" s="1140"/>
      <c r="J13" s="1152"/>
      <c r="K13" s="1140"/>
      <c r="L13" s="1152"/>
      <c r="M13" s="1140"/>
      <c r="N13" s="1152"/>
      <c r="O13" s="1140"/>
      <c r="P13" s="1152"/>
      <c r="Q13" s="1140"/>
      <c r="R13" s="1152"/>
      <c r="S13" s="1140"/>
      <c r="T13" s="1152"/>
      <c r="U13" s="1140"/>
      <c r="V13" s="1152"/>
      <c r="W13" s="1140"/>
      <c r="X13" s="1152"/>
      <c r="Y13" s="1140"/>
      <c r="Z13" s="1152"/>
      <c r="AA13" s="1140"/>
      <c r="AB13" s="1152"/>
      <c r="AC13" s="1140"/>
      <c r="AD13" s="1152"/>
      <c r="AE13" s="1140"/>
      <c r="AF13" s="1152"/>
      <c r="AG13" s="1140"/>
      <c r="AH13" s="1152"/>
      <c r="AI13" s="1140"/>
      <c r="AJ13" s="1152"/>
      <c r="AK13" s="1140"/>
      <c r="AL13" s="1152"/>
      <c r="AM13" s="1140"/>
      <c r="AN13" s="1152"/>
      <c r="AO13" s="1153"/>
      <c r="AP13" s="1154"/>
      <c r="AQ13" s="1197"/>
      <c r="AR13" s="1184"/>
      <c r="AS13" s="1141"/>
      <c r="AT13" s="1152"/>
      <c r="AU13" s="1152"/>
      <c r="AV13" s="1042" t="str">
        <f t="shared" ref="AV13:AV20" si="0">CA13</f>
        <v/>
      </c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12"/>
      <c r="BH13" s="12"/>
      <c r="CA13" s="30" t="str">
        <f>IF(CG13=1,"* Total Ingresos debe ser igual a la suma de los Tipos de Estrategia. ","")</f>
        <v/>
      </c>
      <c r="CB13" s="30"/>
      <c r="CC13" s="30"/>
      <c r="CD13" s="30"/>
      <c r="CE13" s="30"/>
      <c r="CF13" s="30"/>
      <c r="CG13" s="31">
        <f>IF(B13&lt;&gt;(AQ13+AR13+AS13+AT13+AU13),1,0)</f>
        <v>0</v>
      </c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2"/>
      <c r="CV13" s="2"/>
      <c r="CW13" s="2"/>
      <c r="CX13" s="2"/>
      <c r="CY13" s="2"/>
      <c r="CZ13" s="2"/>
    </row>
    <row r="14" spans="1:104" ht="18" customHeight="1" x14ac:dyDescent="0.2">
      <c r="A14" s="32" t="s">
        <v>36</v>
      </c>
      <c r="B14" s="33">
        <f t="shared" ref="B14:B26" si="1">SUM(C14+D14)</f>
        <v>0</v>
      </c>
      <c r="C14" s="34">
        <f>SUM(E14+G14+I14+K14+M14+O14+Q14+S14+U14+W14+Y14+AA14+AC14+AE14+AG14+AI14+AK14+AM14+AO14)</f>
        <v>0</v>
      </c>
      <c r="D14" s="35">
        <f>SUM(F14+H14+J14+L14+N14+P14+R14+T14+V14+X14+Z14+AB14+AD14+AF14+AH14+AJ14+AL14+AN14+AP14)</f>
        <v>0</v>
      </c>
      <c r="E14" s="36"/>
      <c r="F14" s="37"/>
      <c r="G14" s="36"/>
      <c r="H14" s="38"/>
      <c r="I14" s="36"/>
      <c r="J14" s="38"/>
      <c r="K14" s="36"/>
      <c r="L14" s="38"/>
      <c r="M14" s="36"/>
      <c r="N14" s="38"/>
      <c r="O14" s="36"/>
      <c r="P14" s="38"/>
      <c r="Q14" s="36"/>
      <c r="R14" s="38"/>
      <c r="S14" s="36"/>
      <c r="T14" s="38"/>
      <c r="U14" s="36"/>
      <c r="V14" s="38"/>
      <c r="W14" s="36"/>
      <c r="X14" s="38"/>
      <c r="Y14" s="36"/>
      <c r="Z14" s="38"/>
      <c r="AA14" s="36"/>
      <c r="AB14" s="38"/>
      <c r="AC14" s="36"/>
      <c r="AD14" s="38"/>
      <c r="AE14" s="36"/>
      <c r="AF14" s="38"/>
      <c r="AG14" s="36"/>
      <c r="AH14" s="38"/>
      <c r="AI14" s="36"/>
      <c r="AJ14" s="38"/>
      <c r="AK14" s="36"/>
      <c r="AL14" s="38"/>
      <c r="AM14" s="36"/>
      <c r="AN14" s="38"/>
      <c r="AO14" s="39"/>
      <c r="AP14" s="40"/>
      <c r="AQ14" s="41"/>
      <c r="AR14" s="42"/>
      <c r="AS14" s="37"/>
      <c r="AT14" s="38"/>
      <c r="AU14" s="38"/>
      <c r="AV14" s="1042" t="str">
        <f t="shared" si="0"/>
        <v/>
      </c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12"/>
      <c r="BH14" s="12"/>
      <c r="CA14" s="30" t="str">
        <f t="shared" ref="CA14:CA26" si="2">IF(CG14=1,"* Total Ingresos debe ser igual a la suma de los Tipos de Estrategia. ","")</f>
        <v/>
      </c>
      <c r="CB14" s="30"/>
      <c r="CC14" s="30"/>
      <c r="CD14" s="30"/>
      <c r="CE14" s="30"/>
      <c r="CF14" s="30"/>
      <c r="CG14" s="31">
        <f t="shared" ref="CG14:CG20" si="3">IF(B14&lt;&gt;(AQ14+AR14+AS14+AT14+AU14),1,0)</f>
        <v>0</v>
      </c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2"/>
      <c r="CV14" s="2"/>
      <c r="CW14" s="2"/>
      <c r="CX14" s="2"/>
      <c r="CY14" s="2"/>
      <c r="CZ14" s="2"/>
    </row>
    <row r="15" spans="1:104" ht="24.75" customHeight="1" x14ac:dyDescent="0.2">
      <c r="A15" s="43" t="s">
        <v>37</v>
      </c>
      <c r="B15" s="44">
        <f t="shared" si="1"/>
        <v>0</v>
      </c>
      <c r="C15" s="45">
        <f>SUM(Q15+S15+U15+W15+Y15+AA15+AC15+AE15+AG15+AI15+AK15+AM15+AO15)</f>
        <v>0</v>
      </c>
      <c r="D15" s="46">
        <f>SUM(R15+T15+V15+X15+Z15+AB15+AD15+AF15+AH15+AJ15+AL15+AN15+AP15)</f>
        <v>0</v>
      </c>
      <c r="E15" s="47"/>
      <c r="F15" s="48"/>
      <c r="G15" s="47"/>
      <c r="H15" s="49"/>
      <c r="I15" s="47"/>
      <c r="J15" s="49"/>
      <c r="K15" s="47"/>
      <c r="L15" s="49"/>
      <c r="M15" s="47"/>
      <c r="N15" s="49"/>
      <c r="O15" s="47"/>
      <c r="P15" s="49"/>
      <c r="Q15" s="50"/>
      <c r="R15" s="51"/>
      <c r="S15" s="50"/>
      <c r="T15" s="51"/>
      <c r="U15" s="50"/>
      <c r="V15" s="51"/>
      <c r="W15" s="50"/>
      <c r="X15" s="51"/>
      <c r="Y15" s="50"/>
      <c r="Z15" s="51"/>
      <c r="AA15" s="50"/>
      <c r="AB15" s="51"/>
      <c r="AC15" s="50"/>
      <c r="AD15" s="51"/>
      <c r="AE15" s="50"/>
      <c r="AF15" s="51"/>
      <c r="AG15" s="50"/>
      <c r="AH15" s="51"/>
      <c r="AI15" s="50"/>
      <c r="AJ15" s="51"/>
      <c r="AK15" s="50"/>
      <c r="AL15" s="51"/>
      <c r="AM15" s="50"/>
      <c r="AN15" s="51"/>
      <c r="AO15" s="52"/>
      <c r="AP15" s="53"/>
      <c r="AQ15" s="54"/>
      <c r="AR15" s="55"/>
      <c r="AS15" s="56"/>
      <c r="AT15" s="51"/>
      <c r="AU15" s="51"/>
      <c r="AV15" s="1042" t="str">
        <f t="shared" si="0"/>
        <v/>
      </c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12"/>
      <c r="BH15" s="12"/>
      <c r="CA15" s="30" t="str">
        <f t="shared" si="2"/>
        <v/>
      </c>
      <c r="CB15" s="30"/>
      <c r="CC15" s="30"/>
      <c r="CD15" s="30"/>
      <c r="CE15" s="30"/>
      <c r="CF15" s="30"/>
      <c r="CG15" s="31">
        <f t="shared" si="3"/>
        <v>0</v>
      </c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2"/>
      <c r="CV15" s="2"/>
      <c r="CW15" s="2"/>
      <c r="CX15" s="2"/>
      <c r="CY15" s="2"/>
      <c r="CZ15" s="2"/>
    </row>
    <row r="16" spans="1:104" ht="18" customHeight="1" x14ac:dyDescent="0.2">
      <c r="A16" s="57" t="s">
        <v>38</v>
      </c>
      <c r="B16" s="58">
        <f t="shared" si="1"/>
        <v>0</v>
      </c>
      <c r="C16" s="59">
        <f t="shared" ref="C16:D19" si="4">SUM(E16+G16+I16+K16+M16+O16+Q16+S16+U16+W16+Y16+AA16+AC16+AE16+AG16+AI16+AK16+AM16+AO16)</f>
        <v>0</v>
      </c>
      <c r="D16" s="60">
        <f t="shared" si="4"/>
        <v>0</v>
      </c>
      <c r="E16" s="50"/>
      <c r="F16" s="56"/>
      <c r="G16" s="50"/>
      <c r="H16" s="51"/>
      <c r="I16" s="50"/>
      <c r="J16" s="51"/>
      <c r="K16" s="50"/>
      <c r="L16" s="51"/>
      <c r="M16" s="50"/>
      <c r="N16" s="51"/>
      <c r="O16" s="50"/>
      <c r="P16" s="51"/>
      <c r="Q16" s="50"/>
      <c r="R16" s="51"/>
      <c r="S16" s="50"/>
      <c r="T16" s="51"/>
      <c r="U16" s="50"/>
      <c r="V16" s="51"/>
      <c r="W16" s="50"/>
      <c r="X16" s="51"/>
      <c r="Y16" s="50"/>
      <c r="Z16" s="51"/>
      <c r="AA16" s="50"/>
      <c r="AB16" s="51"/>
      <c r="AC16" s="50"/>
      <c r="AD16" s="51"/>
      <c r="AE16" s="50"/>
      <c r="AF16" s="51"/>
      <c r="AG16" s="50"/>
      <c r="AH16" s="51"/>
      <c r="AI16" s="50"/>
      <c r="AJ16" s="51"/>
      <c r="AK16" s="50"/>
      <c r="AL16" s="51"/>
      <c r="AM16" s="50"/>
      <c r="AN16" s="51"/>
      <c r="AO16" s="52"/>
      <c r="AP16" s="53"/>
      <c r="AQ16" s="54"/>
      <c r="AR16" s="55"/>
      <c r="AS16" s="56"/>
      <c r="AT16" s="51"/>
      <c r="AU16" s="51"/>
      <c r="AV16" s="1042" t="str">
        <f t="shared" si="0"/>
        <v/>
      </c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12"/>
      <c r="BH16" s="12"/>
      <c r="CA16" s="30" t="str">
        <f t="shared" si="2"/>
        <v/>
      </c>
      <c r="CB16" s="30"/>
      <c r="CC16" s="30"/>
      <c r="CD16" s="30"/>
      <c r="CE16" s="30"/>
      <c r="CF16" s="30"/>
      <c r="CG16" s="31">
        <f t="shared" si="3"/>
        <v>0</v>
      </c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2"/>
      <c r="CV16" s="2"/>
      <c r="CW16" s="2"/>
      <c r="CX16" s="2"/>
      <c r="CY16" s="2"/>
      <c r="CZ16" s="2"/>
    </row>
    <row r="17" spans="1:104" ht="18" customHeight="1" x14ac:dyDescent="0.2">
      <c r="A17" s="57" t="s">
        <v>39</v>
      </c>
      <c r="B17" s="1023">
        <f t="shared" si="1"/>
        <v>0</v>
      </c>
      <c r="C17" s="59">
        <f t="shared" si="4"/>
        <v>0</v>
      </c>
      <c r="D17" s="60">
        <f t="shared" si="4"/>
        <v>0</v>
      </c>
      <c r="E17" s="62"/>
      <c r="F17" s="63"/>
      <c r="G17" s="62"/>
      <c r="H17" s="64"/>
      <c r="I17" s="62"/>
      <c r="J17" s="64"/>
      <c r="K17" s="62"/>
      <c r="L17" s="64"/>
      <c r="M17" s="62"/>
      <c r="N17" s="64"/>
      <c r="O17" s="62"/>
      <c r="P17" s="64"/>
      <c r="Q17" s="62"/>
      <c r="R17" s="64"/>
      <c r="S17" s="62"/>
      <c r="T17" s="64"/>
      <c r="U17" s="62"/>
      <c r="V17" s="64"/>
      <c r="W17" s="62"/>
      <c r="X17" s="64"/>
      <c r="Y17" s="62"/>
      <c r="Z17" s="64"/>
      <c r="AA17" s="62"/>
      <c r="AB17" s="64"/>
      <c r="AC17" s="62"/>
      <c r="AD17" s="64"/>
      <c r="AE17" s="62"/>
      <c r="AF17" s="64"/>
      <c r="AG17" s="62"/>
      <c r="AH17" s="64"/>
      <c r="AI17" s="62"/>
      <c r="AJ17" s="64"/>
      <c r="AK17" s="62"/>
      <c r="AL17" s="64"/>
      <c r="AM17" s="62"/>
      <c r="AN17" s="64"/>
      <c r="AO17" s="65"/>
      <c r="AP17" s="66"/>
      <c r="AQ17" s="67"/>
      <c r="AR17" s="68"/>
      <c r="AS17" s="56"/>
      <c r="AT17" s="64"/>
      <c r="AU17" s="64"/>
      <c r="AV17" s="1042" t="str">
        <f t="shared" si="0"/>
        <v/>
      </c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12"/>
      <c r="BH17" s="12"/>
      <c r="CA17" s="30" t="str">
        <f t="shared" si="2"/>
        <v/>
      </c>
      <c r="CB17" s="30"/>
      <c r="CC17" s="30"/>
      <c r="CD17" s="30"/>
      <c r="CE17" s="30"/>
      <c r="CF17" s="30"/>
      <c r="CG17" s="31">
        <f t="shared" si="3"/>
        <v>0</v>
      </c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V17" s="2"/>
      <c r="CW17" s="2"/>
      <c r="CX17" s="2"/>
      <c r="CY17" s="2"/>
      <c r="CZ17" s="2"/>
    </row>
    <row r="18" spans="1:104" ht="18" customHeight="1" x14ac:dyDescent="0.2">
      <c r="A18" s="43" t="s">
        <v>40</v>
      </c>
      <c r="B18" s="69">
        <f t="shared" si="1"/>
        <v>0</v>
      </c>
      <c r="C18" s="59">
        <f t="shared" si="4"/>
        <v>0</v>
      </c>
      <c r="D18" s="46">
        <f t="shared" si="4"/>
        <v>0</v>
      </c>
      <c r="E18" s="50"/>
      <c r="F18" s="56"/>
      <c r="G18" s="50"/>
      <c r="H18" s="51"/>
      <c r="I18" s="50"/>
      <c r="J18" s="51"/>
      <c r="K18" s="50"/>
      <c r="L18" s="51"/>
      <c r="M18" s="50"/>
      <c r="N18" s="51"/>
      <c r="O18" s="50"/>
      <c r="P18" s="51"/>
      <c r="Q18" s="50"/>
      <c r="R18" s="51"/>
      <c r="S18" s="50"/>
      <c r="T18" s="51"/>
      <c r="U18" s="50"/>
      <c r="V18" s="51"/>
      <c r="W18" s="50"/>
      <c r="X18" s="51"/>
      <c r="Y18" s="50"/>
      <c r="Z18" s="51"/>
      <c r="AA18" s="50"/>
      <c r="AB18" s="51"/>
      <c r="AC18" s="50"/>
      <c r="AD18" s="51"/>
      <c r="AE18" s="50"/>
      <c r="AF18" s="51"/>
      <c r="AG18" s="50"/>
      <c r="AH18" s="51"/>
      <c r="AI18" s="50"/>
      <c r="AJ18" s="51"/>
      <c r="AK18" s="50"/>
      <c r="AL18" s="51"/>
      <c r="AM18" s="50"/>
      <c r="AN18" s="51"/>
      <c r="AO18" s="52"/>
      <c r="AP18" s="53"/>
      <c r="AQ18" s="54"/>
      <c r="AR18" s="68"/>
      <c r="AS18" s="70"/>
      <c r="AT18" s="71"/>
      <c r="AU18" s="71"/>
      <c r="AV18" s="1042" t="str">
        <f t="shared" si="0"/>
        <v/>
      </c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12"/>
      <c r="BH18" s="12"/>
      <c r="CA18" s="30" t="str">
        <f t="shared" si="2"/>
        <v/>
      </c>
      <c r="CB18" s="30"/>
      <c r="CC18" s="30"/>
      <c r="CD18" s="30"/>
      <c r="CE18" s="30"/>
      <c r="CF18" s="30"/>
      <c r="CG18" s="31">
        <f t="shared" si="3"/>
        <v>0</v>
      </c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V18" s="2"/>
      <c r="CW18" s="2"/>
      <c r="CX18" s="2"/>
      <c r="CY18" s="2"/>
      <c r="CZ18" s="2"/>
    </row>
    <row r="19" spans="1:104" ht="18" customHeight="1" x14ac:dyDescent="0.2">
      <c r="A19" s="43" t="s">
        <v>41</v>
      </c>
      <c r="B19" s="69">
        <f t="shared" si="1"/>
        <v>0</v>
      </c>
      <c r="C19" s="72">
        <f t="shared" si="4"/>
        <v>0</v>
      </c>
      <c r="D19" s="73">
        <f t="shared" si="4"/>
        <v>0</v>
      </c>
      <c r="E19" s="1024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Q19" s="50"/>
      <c r="R19" s="51"/>
      <c r="S19" s="50"/>
      <c r="T19" s="51"/>
      <c r="U19" s="50"/>
      <c r="V19" s="51"/>
      <c r="W19" s="50"/>
      <c r="X19" s="51"/>
      <c r="Y19" s="50"/>
      <c r="Z19" s="51"/>
      <c r="AA19" s="50"/>
      <c r="AB19" s="51"/>
      <c r="AC19" s="50"/>
      <c r="AD19" s="51"/>
      <c r="AE19" s="50"/>
      <c r="AF19" s="51"/>
      <c r="AG19" s="50"/>
      <c r="AH19" s="51"/>
      <c r="AI19" s="50"/>
      <c r="AJ19" s="51"/>
      <c r="AK19" s="50"/>
      <c r="AL19" s="51"/>
      <c r="AM19" s="50"/>
      <c r="AN19" s="51"/>
      <c r="AO19" s="52"/>
      <c r="AP19" s="53"/>
      <c r="AQ19" s="54"/>
      <c r="AR19" s="55"/>
      <c r="AS19" s="56"/>
      <c r="AT19" s="71"/>
      <c r="AU19" s="71"/>
      <c r="AV19" s="1042" t="str">
        <f t="shared" si="0"/>
        <v/>
      </c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12"/>
      <c r="BH19" s="12"/>
      <c r="CA19" s="30" t="str">
        <f t="shared" si="2"/>
        <v/>
      </c>
      <c r="CB19" s="30"/>
      <c r="CC19" s="30"/>
      <c r="CD19" s="30"/>
      <c r="CE19" s="30"/>
      <c r="CF19" s="30"/>
      <c r="CG19" s="31">
        <f t="shared" si="3"/>
        <v>0</v>
      </c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V19" s="2"/>
      <c r="CW19" s="2"/>
      <c r="CX19" s="2"/>
      <c r="CY19" s="2"/>
      <c r="CZ19" s="2"/>
    </row>
    <row r="20" spans="1:104" ht="18" customHeight="1" x14ac:dyDescent="0.2">
      <c r="A20" s="43" t="s">
        <v>42</v>
      </c>
      <c r="B20" s="75">
        <f t="shared" si="1"/>
        <v>0</v>
      </c>
      <c r="C20" s="1198">
        <f>SUM(O20+Q20+S20+U20+W20+Y20+AA20+AC20+AE20+AG20+AI20+AK20+AM20+AO20)</f>
        <v>0</v>
      </c>
      <c r="D20" s="77">
        <f>SUM(P20+R20+T20+V20+X20+Z20+AB20+AD20+AF20+AH20+AJ20+AL20+AN20+AP20)</f>
        <v>0</v>
      </c>
      <c r="E20" s="78"/>
      <c r="F20" s="79"/>
      <c r="G20" s="1084"/>
      <c r="H20" s="1199"/>
      <c r="I20" s="1084"/>
      <c r="J20" s="1199"/>
      <c r="K20" s="1084"/>
      <c r="L20" s="1199"/>
      <c r="M20" s="1084"/>
      <c r="N20" s="1199"/>
      <c r="O20" s="1086"/>
      <c r="P20" s="1159"/>
      <c r="Q20" s="1086"/>
      <c r="R20" s="1159"/>
      <c r="S20" s="1086"/>
      <c r="T20" s="1159"/>
      <c r="U20" s="1086"/>
      <c r="V20" s="1159"/>
      <c r="W20" s="1086"/>
      <c r="X20" s="1159"/>
      <c r="Y20" s="1086"/>
      <c r="Z20" s="1159"/>
      <c r="AA20" s="1086"/>
      <c r="AB20" s="1159"/>
      <c r="AC20" s="1086"/>
      <c r="AD20" s="1159"/>
      <c r="AE20" s="1086"/>
      <c r="AF20" s="1159"/>
      <c r="AG20" s="1086"/>
      <c r="AH20" s="1159"/>
      <c r="AI20" s="1086"/>
      <c r="AJ20" s="1159"/>
      <c r="AK20" s="1086"/>
      <c r="AL20" s="1159"/>
      <c r="AM20" s="1086"/>
      <c r="AN20" s="1159"/>
      <c r="AO20" s="479"/>
      <c r="AP20" s="1160"/>
      <c r="AQ20" s="480"/>
      <c r="AR20" s="1122"/>
      <c r="AS20" s="88"/>
      <c r="AT20" s="89"/>
      <c r="AU20" s="89"/>
      <c r="AV20" s="1042" t="str">
        <f t="shared" si="0"/>
        <v/>
      </c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12"/>
      <c r="BH20" s="12"/>
      <c r="CA20" s="30" t="str">
        <f t="shared" si="2"/>
        <v/>
      </c>
      <c r="CB20" s="30"/>
      <c r="CC20" s="30"/>
      <c r="CD20" s="30"/>
      <c r="CE20" s="30"/>
      <c r="CF20" s="30"/>
      <c r="CG20" s="31">
        <f t="shared" si="3"/>
        <v>0</v>
      </c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V20" s="2"/>
      <c r="CW20" s="2"/>
      <c r="CX20" s="2"/>
      <c r="CY20" s="2"/>
      <c r="CZ20" s="2"/>
    </row>
    <row r="21" spans="1:104" ht="18" customHeight="1" x14ac:dyDescent="0.2">
      <c r="A21" s="1195" t="s">
        <v>43</v>
      </c>
      <c r="B21" s="75">
        <f>SUM(C21+D21)</f>
        <v>0</v>
      </c>
      <c r="C21" s="90">
        <f>SUM(C22+C23+C24+C25)</f>
        <v>0</v>
      </c>
      <c r="D21" s="1164">
        <f>SUM(D22+D23+D24+D25)</f>
        <v>0</v>
      </c>
      <c r="E21" s="1167">
        <f>SUM(E22:E25)</f>
        <v>0</v>
      </c>
      <c r="F21" s="1164">
        <f t="shared" ref="F21:AU21" si="5">SUM(F22:F25)</f>
        <v>0</v>
      </c>
      <c r="G21" s="1167">
        <f t="shared" si="5"/>
        <v>0</v>
      </c>
      <c r="H21" s="1166">
        <f t="shared" si="5"/>
        <v>0</v>
      </c>
      <c r="I21" s="1167">
        <f t="shared" si="5"/>
        <v>0</v>
      </c>
      <c r="J21" s="1166">
        <f t="shared" si="5"/>
        <v>0</v>
      </c>
      <c r="K21" s="1167">
        <f t="shared" si="5"/>
        <v>0</v>
      </c>
      <c r="L21" s="1166">
        <f t="shared" si="5"/>
        <v>0</v>
      </c>
      <c r="M21" s="1167">
        <f t="shared" si="5"/>
        <v>0</v>
      </c>
      <c r="N21" s="1166">
        <f t="shared" si="5"/>
        <v>0</v>
      </c>
      <c r="O21" s="1167">
        <f t="shared" si="5"/>
        <v>0</v>
      </c>
      <c r="P21" s="1166">
        <f t="shared" si="5"/>
        <v>0</v>
      </c>
      <c r="Q21" s="1167">
        <f t="shared" si="5"/>
        <v>0</v>
      </c>
      <c r="R21" s="1166">
        <f t="shared" si="5"/>
        <v>0</v>
      </c>
      <c r="S21" s="1167">
        <f t="shared" si="5"/>
        <v>0</v>
      </c>
      <c r="T21" s="1166">
        <f t="shared" si="5"/>
        <v>0</v>
      </c>
      <c r="U21" s="1167">
        <f t="shared" si="5"/>
        <v>0</v>
      </c>
      <c r="V21" s="1166">
        <f t="shared" si="5"/>
        <v>0</v>
      </c>
      <c r="W21" s="1167">
        <f t="shared" si="5"/>
        <v>0</v>
      </c>
      <c r="X21" s="1166">
        <f t="shared" si="5"/>
        <v>0</v>
      </c>
      <c r="Y21" s="1167">
        <f t="shared" si="5"/>
        <v>0</v>
      </c>
      <c r="Z21" s="1166">
        <f t="shared" si="5"/>
        <v>0</v>
      </c>
      <c r="AA21" s="1167">
        <f t="shared" si="5"/>
        <v>0</v>
      </c>
      <c r="AB21" s="1166">
        <f t="shared" si="5"/>
        <v>0</v>
      </c>
      <c r="AC21" s="1167">
        <f t="shared" si="5"/>
        <v>0</v>
      </c>
      <c r="AD21" s="1166">
        <f t="shared" si="5"/>
        <v>0</v>
      </c>
      <c r="AE21" s="1167">
        <f t="shared" si="5"/>
        <v>0</v>
      </c>
      <c r="AF21" s="1166">
        <f t="shared" si="5"/>
        <v>0</v>
      </c>
      <c r="AG21" s="1167">
        <f t="shared" si="5"/>
        <v>0</v>
      </c>
      <c r="AH21" s="1166">
        <f t="shared" si="5"/>
        <v>0</v>
      </c>
      <c r="AI21" s="1167">
        <f t="shared" si="5"/>
        <v>0</v>
      </c>
      <c r="AJ21" s="1166">
        <f t="shared" si="5"/>
        <v>0</v>
      </c>
      <c r="AK21" s="1167">
        <f t="shared" si="5"/>
        <v>0</v>
      </c>
      <c r="AL21" s="1166">
        <f t="shared" si="5"/>
        <v>0</v>
      </c>
      <c r="AM21" s="1167">
        <f t="shared" si="5"/>
        <v>0</v>
      </c>
      <c r="AN21" s="1166">
        <f t="shared" si="5"/>
        <v>0</v>
      </c>
      <c r="AO21" s="1163">
        <f t="shared" si="5"/>
        <v>0</v>
      </c>
      <c r="AP21" s="1168">
        <f t="shared" si="5"/>
        <v>0</v>
      </c>
      <c r="AQ21" s="1200">
        <f t="shared" si="5"/>
        <v>0</v>
      </c>
      <c r="AR21" s="1196">
        <f t="shared" si="5"/>
        <v>0</v>
      </c>
      <c r="AS21" s="1164">
        <f t="shared" si="5"/>
        <v>0</v>
      </c>
      <c r="AT21" s="1166">
        <f t="shared" si="5"/>
        <v>0</v>
      </c>
      <c r="AU21" s="1166">
        <f t="shared" si="5"/>
        <v>0</v>
      </c>
      <c r="AV21" s="104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CA21" s="30"/>
      <c r="CB21" s="30"/>
      <c r="CC21" s="30"/>
      <c r="CD21" s="30"/>
      <c r="CE21" s="30"/>
      <c r="CF21" s="30"/>
      <c r="CG21" s="31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V21" s="2"/>
      <c r="CW21" s="2"/>
      <c r="CX21" s="2"/>
      <c r="CY21" s="2"/>
      <c r="CZ21" s="2"/>
    </row>
    <row r="22" spans="1:104" ht="18" customHeight="1" x14ac:dyDescent="0.2">
      <c r="A22" s="1201" t="s">
        <v>44</v>
      </c>
      <c r="B22" s="69">
        <f t="shared" si="1"/>
        <v>0</v>
      </c>
      <c r="C22" s="59">
        <f t="shared" ref="C22:D26" si="6">SUM(E22+G22+I22+K22+M22+O22+Q22+S22+U22+W22+Y22+AA22+AC22+AE22+AG22+AI22+AK22+AM22+AO22)</f>
        <v>0</v>
      </c>
      <c r="D22" s="96">
        <f t="shared" si="6"/>
        <v>0</v>
      </c>
      <c r="E22" s="62"/>
      <c r="F22" s="63"/>
      <c r="G22" s="62"/>
      <c r="H22" s="64"/>
      <c r="I22" s="62"/>
      <c r="J22" s="64"/>
      <c r="K22" s="62"/>
      <c r="L22" s="64"/>
      <c r="M22" s="62"/>
      <c r="N22" s="64"/>
      <c r="O22" s="62"/>
      <c r="P22" s="64"/>
      <c r="Q22" s="62"/>
      <c r="R22" s="64"/>
      <c r="S22" s="62"/>
      <c r="T22" s="64"/>
      <c r="U22" s="62"/>
      <c r="V22" s="64"/>
      <c r="W22" s="62"/>
      <c r="X22" s="64"/>
      <c r="Y22" s="62"/>
      <c r="Z22" s="64"/>
      <c r="AA22" s="62"/>
      <c r="AB22" s="64"/>
      <c r="AC22" s="62"/>
      <c r="AD22" s="64"/>
      <c r="AE22" s="62"/>
      <c r="AF22" s="64"/>
      <c r="AG22" s="62"/>
      <c r="AH22" s="64"/>
      <c r="AI22" s="62"/>
      <c r="AJ22" s="64"/>
      <c r="AK22" s="62"/>
      <c r="AL22" s="64"/>
      <c r="AM22" s="62"/>
      <c r="AN22" s="64"/>
      <c r="AO22" s="65"/>
      <c r="AP22" s="66"/>
      <c r="AQ22" s="67"/>
      <c r="AR22" s="68"/>
      <c r="AS22" s="63"/>
      <c r="AT22" s="97"/>
      <c r="AU22" s="97"/>
      <c r="AV22" s="1042" t="str">
        <f>CA22</f>
        <v/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12"/>
      <c r="BH22" s="12"/>
      <c r="CA22" s="30" t="str">
        <f t="shared" si="2"/>
        <v/>
      </c>
      <c r="CB22" s="30"/>
      <c r="CC22" s="30"/>
      <c r="CD22" s="30"/>
      <c r="CE22" s="30"/>
      <c r="CF22" s="30"/>
      <c r="CG22" s="31">
        <f>IF(B22&lt;&gt;(AQ22+AR22+AS22+AT22+AU22),1,0)</f>
        <v>0</v>
      </c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V22" s="2"/>
      <c r="CW22" s="2"/>
      <c r="CX22" s="2"/>
      <c r="CY22" s="2"/>
      <c r="CZ22" s="2"/>
    </row>
    <row r="23" spans="1:104" ht="18" customHeight="1" x14ac:dyDescent="0.2">
      <c r="A23" s="43" t="s">
        <v>45</v>
      </c>
      <c r="B23" s="58">
        <f t="shared" si="1"/>
        <v>0</v>
      </c>
      <c r="C23" s="72">
        <f t="shared" si="6"/>
        <v>0</v>
      </c>
      <c r="D23" s="46">
        <f t="shared" si="6"/>
        <v>0</v>
      </c>
      <c r="E23" s="50"/>
      <c r="F23" s="56"/>
      <c r="G23" s="50"/>
      <c r="H23" s="51"/>
      <c r="I23" s="50"/>
      <c r="J23" s="51"/>
      <c r="K23" s="50"/>
      <c r="L23" s="51"/>
      <c r="M23" s="50"/>
      <c r="N23" s="51"/>
      <c r="O23" s="50"/>
      <c r="P23" s="51"/>
      <c r="Q23" s="50"/>
      <c r="R23" s="51"/>
      <c r="S23" s="50"/>
      <c r="T23" s="51"/>
      <c r="U23" s="50"/>
      <c r="V23" s="51"/>
      <c r="W23" s="50"/>
      <c r="X23" s="51"/>
      <c r="Y23" s="50"/>
      <c r="Z23" s="51"/>
      <c r="AA23" s="50"/>
      <c r="AB23" s="51"/>
      <c r="AC23" s="50"/>
      <c r="AD23" s="51"/>
      <c r="AE23" s="50"/>
      <c r="AF23" s="51"/>
      <c r="AG23" s="50"/>
      <c r="AH23" s="51"/>
      <c r="AI23" s="50"/>
      <c r="AJ23" s="51"/>
      <c r="AK23" s="50"/>
      <c r="AL23" s="51"/>
      <c r="AM23" s="50"/>
      <c r="AN23" s="51"/>
      <c r="AO23" s="52"/>
      <c r="AP23" s="53"/>
      <c r="AQ23" s="54"/>
      <c r="AR23" s="55"/>
      <c r="AS23" s="56"/>
      <c r="AT23" s="98"/>
      <c r="AU23" s="98"/>
      <c r="AV23" s="1042" t="str">
        <f>CA23</f>
        <v/>
      </c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12"/>
      <c r="BH23" s="12"/>
      <c r="CA23" s="30" t="str">
        <f t="shared" si="2"/>
        <v/>
      </c>
      <c r="CB23" s="30"/>
      <c r="CC23" s="30"/>
      <c r="CD23" s="30"/>
      <c r="CE23" s="30"/>
      <c r="CF23" s="30"/>
      <c r="CG23" s="31">
        <f>IF(B23&lt;&gt;(AQ23+AR23+AS23+AT23+AU23),1,0)</f>
        <v>0</v>
      </c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V23" s="2"/>
      <c r="CW23" s="2"/>
      <c r="CX23" s="2"/>
      <c r="CY23" s="2"/>
      <c r="CZ23" s="2"/>
    </row>
    <row r="24" spans="1:104" ht="18" customHeight="1" x14ac:dyDescent="0.2">
      <c r="A24" s="99" t="s">
        <v>46</v>
      </c>
      <c r="B24" s="1023">
        <f t="shared" si="1"/>
        <v>0</v>
      </c>
      <c r="C24" s="100">
        <f t="shared" si="6"/>
        <v>0</v>
      </c>
      <c r="D24" s="73">
        <f t="shared" si="6"/>
        <v>0</v>
      </c>
      <c r="E24" s="1024"/>
      <c r="F24" s="70"/>
      <c r="G24" s="1024"/>
      <c r="H24" s="101"/>
      <c r="I24" s="1024"/>
      <c r="J24" s="101"/>
      <c r="K24" s="1024"/>
      <c r="L24" s="101"/>
      <c r="M24" s="1024"/>
      <c r="N24" s="101"/>
      <c r="O24" s="1024"/>
      <c r="P24" s="101"/>
      <c r="Q24" s="1024"/>
      <c r="R24" s="101"/>
      <c r="S24" s="1024"/>
      <c r="T24" s="101"/>
      <c r="U24" s="1024"/>
      <c r="V24" s="101"/>
      <c r="W24" s="1024"/>
      <c r="X24" s="101"/>
      <c r="Y24" s="1024"/>
      <c r="Z24" s="101"/>
      <c r="AA24" s="1024"/>
      <c r="AB24" s="101"/>
      <c r="AC24" s="1024"/>
      <c r="AD24" s="101"/>
      <c r="AE24" s="1024"/>
      <c r="AF24" s="101"/>
      <c r="AG24" s="1024"/>
      <c r="AH24" s="101"/>
      <c r="AI24" s="1024"/>
      <c r="AJ24" s="101"/>
      <c r="AK24" s="1024"/>
      <c r="AL24" s="101"/>
      <c r="AM24" s="1024"/>
      <c r="AN24" s="101"/>
      <c r="AO24" s="1043"/>
      <c r="AP24" s="103"/>
      <c r="AQ24" s="104"/>
      <c r="AR24" s="105"/>
      <c r="AS24" s="70"/>
      <c r="AT24" s="1044"/>
      <c r="AU24" s="1044"/>
      <c r="AV24" s="1042" t="str">
        <f>CA24</f>
        <v/>
      </c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12"/>
      <c r="BH24" s="12"/>
      <c r="CA24" s="30" t="str">
        <f t="shared" si="2"/>
        <v/>
      </c>
      <c r="CB24" s="30"/>
      <c r="CC24" s="30"/>
      <c r="CD24" s="30"/>
      <c r="CE24" s="30"/>
      <c r="CF24" s="30"/>
      <c r="CG24" s="31">
        <f>IF(B24&lt;&gt;(AQ24+AR24+AS24+AT24+AU24),1,0)</f>
        <v>0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V24" s="2"/>
      <c r="CW24" s="2"/>
      <c r="CX24" s="2"/>
      <c r="CY24" s="2"/>
      <c r="CZ24" s="2"/>
    </row>
    <row r="25" spans="1:104" ht="18" customHeight="1" x14ac:dyDescent="0.2">
      <c r="A25" s="107" t="s">
        <v>47</v>
      </c>
      <c r="B25" s="58">
        <f t="shared" si="1"/>
        <v>0</v>
      </c>
      <c r="C25" s="72">
        <f t="shared" si="6"/>
        <v>0</v>
      </c>
      <c r="D25" s="46">
        <f t="shared" si="6"/>
        <v>0</v>
      </c>
      <c r="E25" s="50"/>
      <c r="F25" s="56"/>
      <c r="G25" s="50"/>
      <c r="H25" s="51"/>
      <c r="I25" s="50"/>
      <c r="J25" s="51"/>
      <c r="K25" s="50"/>
      <c r="L25" s="51"/>
      <c r="M25" s="50"/>
      <c r="N25" s="51"/>
      <c r="O25" s="50"/>
      <c r="P25" s="51"/>
      <c r="Q25" s="50"/>
      <c r="R25" s="51"/>
      <c r="S25" s="50"/>
      <c r="T25" s="51"/>
      <c r="U25" s="50"/>
      <c r="V25" s="51"/>
      <c r="W25" s="50"/>
      <c r="X25" s="51"/>
      <c r="Y25" s="50"/>
      <c r="Z25" s="51"/>
      <c r="AA25" s="50"/>
      <c r="AB25" s="51"/>
      <c r="AC25" s="50"/>
      <c r="AD25" s="51"/>
      <c r="AE25" s="50"/>
      <c r="AF25" s="51"/>
      <c r="AG25" s="50"/>
      <c r="AH25" s="51"/>
      <c r="AI25" s="50"/>
      <c r="AJ25" s="51"/>
      <c r="AK25" s="50"/>
      <c r="AL25" s="51"/>
      <c r="AM25" s="50"/>
      <c r="AN25" s="51"/>
      <c r="AO25" s="52"/>
      <c r="AP25" s="53"/>
      <c r="AQ25" s="54"/>
      <c r="AR25" s="55"/>
      <c r="AS25" s="56"/>
      <c r="AT25" s="98"/>
      <c r="AU25" s="98"/>
      <c r="AV25" s="1042" t="str">
        <f>CA25</f>
        <v/>
      </c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12"/>
      <c r="BH25" s="12"/>
      <c r="CA25" s="30" t="str">
        <f t="shared" si="2"/>
        <v/>
      </c>
      <c r="CB25" s="30"/>
      <c r="CC25" s="30"/>
      <c r="CD25" s="30"/>
      <c r="CE25" s="30"/>
      <c r="CF25" s="30"/>
      <c r="CG25" s="31">
        <f>IF(B25&lt;&gt;(AQ25+AR25+AS25+AT25+AU25),1,0)</f>
        <v>0</v>
      </c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V25" s="2"/>
      <c r="CW25" s="2"/>
      <c r="CX25" s="2"/>
      <c r="CY25" s="2"/>
      <c r="CZ25" s="2"/>
    </row>
    <row r="26" spans="1:104" ht="18" customHeight="1" x14ac:dyDescent="0.2">
      <c r="A26" s="108" t="s">
        <v>48</v>
      </c>
      <c r="B26" s="75">
        <f t="shared" si="1"/>
        <v>0</v>
      </c>
      <c r="C26" s="90">
        <f t="shared" si="6"/>
        <v>0</v>
      </c>
      <c r="D26" s="109">
        <f t="shared" si="6"/>
        <v>0</v>
      </c>
      <c r="E26" s="1086"/>
      <c r="F26" s="110"/>
      <c r="G26" s="1086"/>
      <c r="H26" s="1159"/>
      <c r="I26" s="1086"/>
      <c r="J26" s="1159"/>
      <c r="K26" s="1086"/>
      <c r="L26" s="1159"/>
      <c r="M26" s="1086"/>
      <c r="N26" s="1159"/>
      <c r="O26" s="1086"/>
      <c r="P26" s="1159"/>
      <c r="Q26" s="1086"/>
      <c r="R26" s="1159"/>
      <c r="S26" s="1086"/>
      <c r="T26" s="1159"/>
      <c r="U26" s="1086"/>
      <c r="V26" s="1159"/>
      <c r="W26" s="1086"/>
      <c r="X26" s="1159"/>
      <c r="Y26" s="1086"/>
      <c r="Z26" s="1159"/>
      <c r="AA26" s="1086"/>
      <c r="AB26" s="1159"/>
      <c r="AC26" s="1086"/>
      <c r="AD26" s="1159"/>
      <c r="AE26" s="1086"/>
      <c r="AF26" s="1159"/>
      <c r="AG26" s="1086"/>
      <c r="AH26" s="1159"/>
      <c r="AI26" s="1086"/>
      <c r="AJ26" s="1159"/>
      <c r="AK26" s="1086"/>
      <c r="AL26" s="1159"/>
      <c r="AM26" s="1086"/>
      <c r="AN26" s="1159"/>
      <c r="AO26" s="479"/>
      <c r="AP26" s="1160"/>
      <c r="AQ26" s="480"/>
      <c r="AR26" s="1122"/>
      <c r="AS26" s="110"/>
      <c r="AT26" s="1159"/>
      <c r="AU26" s="1159"/>
      <c r="AV26" s="1042" t="str">
        <f>CA26</f>
        <v/>
      </c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12"/>
      <c r="BH26" s="12"/>
      <c r="CA26" s="30" t="str">
        <f t="shared" si="2"/>
        <v/>
      </c>
      <c r="CB26" s="30"/>
      <c r="CC26" s="30"/>
      <c r="CD26" s="30"/>
      <c r="CE26" s="30"/>
      <c r="CF26" s="30"/>
      <c r="CG26" s="31">
        <f>IF(B26&lt;&gt;(AQ26+AR26+AS26+AT26+AU26),1,0)</f>
        <v>0</v>
      </c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V26" s="2"/>
      <c r="CW26" s="2"/>
      <c r="CX26" s="2"/>
      <c r="CY26" s="2"/>
      <c r="CZ26" s="2"/>
    </row>
    <row r="27" spans="1:104" ht="32.1" customHeight="1" x14ac:dyDescent="0.2">
      <c r="A27" s="111" t="s">
        <v>49</v>
      </c>
      <c r="B27" s="112"/>
      <c r="C27" s="12"/>
      <c r="D27" s="112"/>
      <c r="E27" s="112"/>
      <c r="F27" s="12"/>
      <c r="G27" s="12"/>
      <c r="H27" s="12"/>
      <c r="I27" s="12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V27" s="2"/>
      <c r="CW27" s="2"/>
      <c r="CX27" s="2"/>
      <c r="CY27" s="2"/>
      <c r="CZ27" s="2"/>
    </row>
    <row r="28" spans="1:104" x14ac:dyDescent="0.2">
      <c r="A28" s="1471" t="s">
        <v>50</v>
      </c>
      <c r="B28" s="1464" t="s">
        <v>51</v>
      </c>
      <c r="C28" s="1451"/>
      <c r="D28" s="1451" t="s">
        <v>5</v>
      </c>
      <c r="E28" s="1740" t="s">
        <v>6</v>
      </c>
      <c r="F28" s="1741"/>
      <c r="G28" s="1741"/>
      <c r="H28" s="1741"/>
      <c r="I28" s="1741"/>
      <c r="J28" s="1741"/>
      <c r="K28" s="1741"/>
      <c r="L28" s="1741"/>
      <c r="M28" s="1741"/>
      <c r="N28" s="1741"/>
      <c r="O28" s="1741"/>
      <c r="P28" s="1741"/>
      <c r="Q28" s="1741"/>
      <c r="R28" s="1741"/>
      <c r="S28" s="1741"/>
      <c r="T28" s="1741"/>
      <c r="U28" s="1741"/>
      <c r="V28" s="1741"/>
      <c r="W28" s="1741"/>
      <c r="X28" s="1741"/>
      <c r="Y28" s="1741"/>
      <c r="Z28" s="1741"/>
      <c r="AA28" s="1741"/>
      <c r="AB28" s="1741"/>
      <c r="AC28" s="1741"/>
      <c r="AD28" s="1741"/>
      <c r="AE28" s="1741"/>
      <c r="AF28" s="1741"/>
      <c r="AG28" s="1741"/>
      <c r="AH28" s="1741"/>
      <c r="AI28" s="1741"/>
      <c r="AJ28" s="1741"/>
      <c r="AK28" s="1741"/>
      <c r="AL28" s="1741"/>
      <c r="AM28" s="1741"/>
      <c r="AN28" s="1741"/>
      <c r="AO28" s="1741"/>
      <c r="AP28" s="1748"/>
      <c r="AQ28" s="1754" t="s">
        <v>7</v>
      </c>
      <c r="AR28" s="1741"/>
      <c r="AS28" s="1741"/>
      <c r="AT28" s="1741"/>
      <c r="AU28" s="174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X28" s="3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V28" s="2"/>
      <c r="CW28" s="2"/>
      <c r="CX28" s="2"/>
      <c r="CY28" s="2"/>
      <c r="CZ28" s="2"/>
    </row>
    <row r="29" spans="1:104" ht="15" customHeight="1" x14ac:dyDescent="0.2">
      <c r="A29" s="1513"/>
      <c r="B29" s="1515"/>
      <c r="C29" s="1516"/>
      <c r="D29" s="1516"/>
      <c r="E29" s="1731" t="s">
        <v>8</v>
      </c>
      <c r="F29" s="1745"/>
      <c r="G29" s="1731" t="s">
        <v>9</v>
      </c>
      <c r="H29" s="1745"/>
      <c r="I29" s="1731" t="s">
        <v>10</v>
      </c>
      <c r="J29" s="1745"/>
      <c r="K29" s="1731" t="s">
        <v>11</v>
      </c>
      <c r="L29" s="1745"/>
      <c r="M29" s="1732" t="s">
        <v>12</v>
      </c>
      <c r="N29" s="1745"/>
      <c r="O29" s="1731" t="s">
        <v>13</v>
      </c>
      <c r="P29" s="1745"/>
      <c r="Q29" s="1731" t="s">
        <v>14</v>
      </c>
      <c r="R29" s="1745"/>
      <c r="S29" s="1731" t="s">
        <v>15</v>
      </c>
      <c r="T29" s="1745"/>
      <c r="U29" s="1731" t="s">
        <v>16</v>
      </c>
      <c r="V29" s="1745"/>
      <c r="W29" s="1731" t="s">
        <v>17</v>
      </c>
      <c r="X29" s="1745"/>
      <c r="Y29" s="1731" t="s">
        <v>18</v>
      </c>
      <c r="Z29" s="1745"/>
      <c r="AA29" s="1731" t="s">
        <v>19</v>
      </c>
      <c r="AB29" s="1745"/>
      <c r="AC29" s="1731" t="s">
        <v>20</v>
      </c>
      <c r="AD29" s="1745"/>
      <c r="AE29" s="1731" t="s">
        <v>21</v>
      </c>
      <c r="AF29" s="1745"/>
      <c r="AG29" s="1731" t="s">
        <v>22</v>
      </c>
      <c r="AH29" s="1745"/>
      <c r="AI29" s="1731" t="s">
        <v>23</v>
      </c>
      <c r="AJ29" s="1745"/>
      <c r="AK29" s="1731" t="s">
        <v>24</v>
      </c>
      <c r="AL29" s="1745"/>
      <c r="AM29" s="1731" t="s">
        <v>25</v>
      </c>
      <c r="AN29" s="1745"/>
      <c r="AO29" s="1740" t="s">
        <v>26</v>
      </c>
      <c r="AP29" s="1748"/>
      <c r="AQ29" s="1510" t="s">
        <v>27</v>
      </c>
      <c r="AR29" s="1491" t="s">
        <v>28</v>
      </c>
      <c r="AS29" s="1512" t="s">
        <v>29</v>
      </c>
      <c r="AT29" s="1458" t="s">
        <v>30</v>
      </c>
      <c r="AU29" s="1458" t="s">
        <v>31</v>
      </c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X29" s="3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V29" s="2"/>
      <c r="CW29" s="2"/>
      <c r="CX29" s="2"/>
      <c r="CY29" s="2"/>
      <c r="CZ29" s="2"/>
    </row>
    <row r="30" spans="1:104" ht="29.25" customHeight="1" x14ac:dyDescent="0.2">
      <c r="A30" s="1514"/>
      <c r="B30" s="1466"/>
      <c r="C30" s="1452"/>
      <c r="D30" s="1452"/>
      <c r="E30" s="1137" t="s">
        <v>33</v>
      </c>
      <c r="F30" s="1129" t="s">
        <v>34</v>
      </c>
      <c r="G30" s="1137" t="s">
        <v>33</v>
      </c>
      <c r="H30" s="1129" t="s">
        <v>34</v>
      </c>
      <c r="I30" s="1137" t="s">
        <v>33</v>
      </c>
      <c r="J30" s="1129" t="s">
        <v>34</v>
      </c>
      <c r="K30" s="1137" t="s">
        <v>33</v>
      </c>
      <c r="L30" s="1129" t="s">
        <v>34</v>
      </c>
      <c r="M30" s="1173" t="s">
        <v>33</v>
      </c>
      <c r="N30" s="1129" t="s">
        <v>34</v>
      </c>
      <c r="O30" s="1137" t="s">
        <v>33</v>
      </c>
      <c r="P30" s="1129" t="s">
        <v>34</v>
      </c>
      <c r="Q30" s="1137" t="s">
        <v>33</v>
      </c>
      <c r="R30" s="1129" t="s">
        <v>34</v>
      </c>
      <c r="S30" s="1137" t="s">
        <v>33</v>
      </c>
      <c r="T30" s="1129" t="s">
        <v>34</v>
      </c>
      <c r="U30" s="1137" t="s">
        <v>33</v>
      </c>
      <c r="V30" s="1129" t="s">
        <v>34</v>
      </c>
      <c r="W30" s="1137" t="s">
        <v>33</v>
      </c>
      <c r="X30" s="1129" t="s">
        <v>34</v>
      </c>
      <c r="Y30" s="1137" t="s">
        <v>33</v>
      </c>
      <c r="Z30" s="1129" t="s">
        <v>34</v>
      </c>
      <c r="AA30" s="1137" t="s">
        <v>33</v>
      </c>
      <c r="AB30" s="1129" t="s">
        <v>34</v>
      </c>
      <c r="AC30" s="1137" t="s">
        <v>33</v>
      </c>
      <c r="AD30" s="1129" t="s">
        <v>34</v>
      </c>
      <c r="AE30" s="1137" t="s">
        <v>33</v>
      </c>
      <c r="AF30" s="1129" t="s">
        <v>34</v>
      </c>
      <c r="AG30" s="1137" t="s">
        <v>33</v>
      </c>
      <c r="AH30" s="1129" t="s">
        <v>34</v>
      </c>
      <c r="AI30" s="1137" t="s">
        <v>33</v>
      </c>
      <c r="AJ30" s="1129" t="s">
        <v>34</v>
      </c>
      <c r="AK30" s="1137" t="s">
        <v>33</v>
      </c>
      <c r="AL30" s="1129" t="s">
        <v>34</v>
      </c>
      <c r="AM30" s="1137" t="s">
        <v>33</v>
      </c>
      <c r="AN30" s="1129" t="s">
        <v>34</v>
      </c>
      <c r="AO30" s="1137" t="s">
        <v>33</v>
      </c>
      <c r="AP30" s="1194" t="s">
        <v>34</v>
      </c>
      <c r="AQ30" s="1782"/>
      <c r="AR30" s="1772"/>
      <c r="AS30" s="1773"/>
      <c r="AT30" s="1743"/>
      <c r="AU30" s="1743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X30" s="3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V30" s="2"/>
      <c r="CW30" s="2"/>
      <c r="CX30" s="2"/>
      <c r="CY30" s="2"/>
      <c r="CZ30" s="2"/>
    </row>
    <row r="31" spans="1:104" ht="18" customHeight="1" x14ac:dyDescent="0.2">
      <c r="A31" s="1777" t="s">
        <v>52</v>
      </c>
      <c r="B31" s="1778"/>
      <c r="C31" s="1779"/>
      <c r="D31" s="114">
        <f t="shared" ref="D31:D56" si="7">SUM(E31:AP31)</f>
        <v>0</v>
      </c>
      <c r="E31" s="1202"/>
      <c r="F31" s="1203"/>
      <c r="G31" s="1202"/>
      <c r="H31" s="1204"/>
      <c r="I31" s="1202"/>
      <c r="J31" s="1204"/>
      <c r="K31" s="1202"/>
      <c r="L31" s="1203"/>
      <c r="M31" s="1205"/>
      <c r="N31" s="1204"/>
      <c r="O31" s="1205"/>
      <c r="P31" s="1204"/>
      <c r="Q31" s="1205"/>
      <c r="R31" s="1204"/>
      <c r="S31" s="1205"/>
      <c r="T31" s="1204"/>
      <c r="U31" s="1205"/>
      <c r="V31" s="1204"/>
      <c r="W31" s="1205"/>
      <c r="X31" s="1204"/>
      <c r="Y31" s="1205"/>
      <c r="Z31" s="1204"/>
      <c r="AA31" s="1205"/>
      <c r="AB31" s="1204"/>
      <c r="AC31" s="1205"/>
      <c r="AD31" s="1204"/>
      <c r="AE31" s="1205"/>
      <c r="AF31" s="1204"/>
      <c r="AG31" s="1205"/>
      <c r="AH31" s="1204"/>
      <c r="AI31" s="1205"/>
      <c r="AJ31" s="1204"/>
      <c r="AK31" s="1205"/>
      <c r="AL31" s="1204"/>
      <c r="AM31" s="1205"/>
      <c r="AN31" s="1204"/>
      <c r="AO31" s="1205"/>
      <c r="AP31" s="1206"/>
      <c r="AQ31" s="1207"/>
      <c r="AR31" s="1205"/>
      <c r="AS31" s="1204"/>
      <c r="AT31" s="1204"/>
      <c r="AU31" s="1204"/>
      <c r="AV31" s="1042" t="str">
        <f>CA31&amp;CB31&amp;CC31&amp;CD31&amp;CE31&amp;CF31&amp;CU31</f>
        <v/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12"/>
      <c r="BH31" s="12"/>
      <c r="BX31" s="3"/>
      <c r="CA31" s="30" t="str">
        <f>IF(CG31=1,"* Existen patologías que son mayores al Total de Ingresos-Persona. ","")</f>
        <v/>
      </c>
      <c r="CB31" s="30" t="str">
        <f>IF(CH31=1,"* EN RBC Existen Patologías que son Mayores a los Ingresos-Personas. ","")</f>
        <v/>
      </c>
      <c r="CC31" s="30" t="str">
        <f>IF(CI31=1,"* En RI existen Patologías que son mayores a los Ingresos-Personas. ","")</f>
        <v/>
      </c>
      <c r="CD31" s="30" t="str">
        <f>IF(CJ31=1,"* En RR Existen Patologías que son mayores a los Ingresos-Personas. ","")</f>
        <v/>
      </c>
      <c r="CE31" s="30" t="str">
        <f>IF(CK31=1,"* En Otros existen patologías que son mayores a los Ingresos-Persona. ","")</f>
        <v/>
      </c>
      <c r="CF31" s="30" t="str">
        <f>IF(CL31=1,"* En UAPORRINO existen patologías que son mayores a los Ingresos-personas. ","")</f>
        <v/>
      </c>
      <c r="CG31" s="31">
        <f>IF(D31&lt;MAX(D32:D54),1,0)</f>
        <v>0</v>
      </c>
      <c r="CH31" s="31">
        <f>IF(AQ31&lt;MAX(AQ32:AQ54),1,0)</f>
        <v>0</v>
      </c>
      <c r="CI31" s="31">
        <f>IF(AR31&lt;MAX(AR32:AR54),1,0)</f>
        <v>0</v>
      </c>
      <c r="CJ31" s="31">
        <f>IF(AS31&lt;MAX(AS32:AS54),1,0)</f>
        <v>0</v>
      </c>
      <c r="CK31" s="31">
        <f>IF(AT31&lt;MAX(AT32:AT54),1,0)</f>
        <v>0</v>
      </c>
      <c r="CL31" s="31">
        <f>IF(AU31&lt;MAX(AU32:AU54),1,0)</f>
        <v>0</v>
      </c>
      <c r="CM31" s="31">
        <f>IF(D31&lt;&gt;B13,1,0)</f>
        <v>0</v>
      </c>
      <c r="CN31" s="31"/>
      <c r="CO31" s="31"/>
      <c r="CP31" s="31"/>
      <c r="CQ31" s="31"/>
      <c r="CR31" s="31"/>
      <c r="CS31" s="31"/>
      <c r="CT31" s="31"/>
      <c r="CU31" s="30" t="str">
        <f>IF(CM31=1,"* El número de Ingreso NO DEBE ser distinto al Total de Ingresos de la sección A.1. ","")</f>
        <v/>
      </c>
      <c r="CV31" s="2"/>
      <c r="CW31" s="2"/>
      <c r="CX31" s="2"/>
      <c r="CY31" s="2"/>
      <c r="CZ31" s="2"/>
    </row>
    <row r="32" spans="1:104" ht="18.75" customHeight="1" x14ac:dyDescent="0.2">
      <c r="A32" s="1461" t="s">
        <v>53</v>
      </c>
      <c r="B32" s="1780" t="s">
        <v>54</v>
      </c>
      <c r="C32" s="1781"/>
      <c r="D32" s="1208">
        <f t="shared" si="7"/>
        <v>0</v>
      </c>
      <c r="E32" s="123"/>
      <c r="F32" s="124"/>
      <c r="G32" s="123"/>
      <c r="H32" s="125"/>
      <c r="I32" s="123"/>
      <c r="J32" s="125"/>
      <c r="K32" s="123"/>
      <c r="L32" s="124"/>
      <c r="M32" s="126"/>
      <c r="N32" s="125"/>
      <c r="O32" s="126"/>
      <c r="P32" s="125"/>
      <c r="Q32" s="126"/>
      <c r="R32" s="125"/>
      <c r="S32" s="126"/>
      <c r="T32" s="125"/>
      <c r="U32" s="126"/>
      <c r="V32" s="125"/>
      <c r="W32" s="126"/>
      <c r="X32" s="125"/>
      <c r="Y32" s="126"/>
      <c r="Z32" s="125"/>
      <c r="AA32" s="126"/>
      <c r="AB32" s="125"/>
      <c r="AC32" s="126"/>
      <c r="AD32" s="125"/>
      <c r="AE32" s="126"/>
      <c r="AF32" s="125"/>
      <c r="AG32" s="126"/>
      <c r="AH32" s="125"/>
      <c r="AI32" s="126"/>
      <c r="AJ32" s="125"/>
      <c r="AK32" s="126"/>
      <c r="AL32" s="125"/>
      <c r="AM32" s="126"/>
      <c r="AN32" s="125"/>
      <c r="AO32" s="126"/>
      <c r="AP32" s="127"/>
      <c r="AQ32" s="128"/>
      <c r="AR32" s="126"/>
      <c r="AS32" s="125"/>
      <c r="AT32" s="125"/>
      <c r="AU32" s="125"/>
      <c r="AV32" s="1042" t="str">
        <f>CA32</f>
        <v/>
      </c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12"/>
      <c r="BH32" s="12"/>
      <c r="BX32" s="3"/>
      <c r="CA32" s="30" t="str">
        <f>IF(CG32=1," * El total de Ingresos debe ser igual a la suma de los Tipos de Estrategia. ","")</f>
        <v/>
      </c>
      <c r="CG32" s="31">
        <f>IF((AQ32+AR32+AS32+AT32+AU32)=D32,0,1)</f>
        <v>0</v>
      </c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V32" s="2"/>
      <c r="CW32" s="2"/>
      <c r="CX32" s="2"/>
      <c r="CY32" s="2"/>
      <c r="CZ32" s="2"/>
    </row>
    <row r="33" spans="1:104" ht="18.75" customHeight="1" x14ac:dyDescent="0.2">
      <c r="A33" s="1718"/>
      <c r="B33" s="1508" t="s">
        <v>55</v>
      </c>
      <c r="C33" s="1509"/>
      <c r="D33" s="131">
        <f t="shared" si="7"/>
        <v>0</v>
      </c>
      <c r="E33" s="132"/>
      <c r="F33" s="133"/>
      <c r="G33" s="132"/>
      <c r="H33" s="134"/>
      <c r="I33" s="132"/>
      <c r="J33" s="134"/>
      <c r="K33" s="132"/>
      <c r="L33" s="133"/>
      <c r="M33" s="135"/>
      <c r="N33" s="134"/>
      <c r="O33" s="135"/>
      <c r="P33" s="134"/>
      <c r="Q33" s="135"/>
      <c r="R33" s="134"/>
      <c r="S33" s="135"/>
      <c r="T33" s="134"/>
      <c r="U33" s="135"/>
      <c r="V33" s="134"/>
      <c r="W33" s="135"/>
      <c r="X33" s="134"/>
      <c r="Y33" s="135"/>
      <c r="Z33" s="134"/>
      <c r="AA33" s="135"/>
      <c r="AB33" s="134"/>
      <c r="AC33" s="135"/>
      <c r="AD33" s="134"/>
      <c r="AE33" s="135"/>
      <c r="AF33" s="134"/>
      <c r="AG33" s="135"/>
      <c r="AH33" s="134"/>
      <c r="AI33" s="135"/>
      <c r="AJ33" s="134"/>
      <c r="AK33" s="135"/>
      <c r="AL33" s="134"/>
      <c r="AM33" s="135"/>
      <c r="AN33" s="134"/>
      <c r="AO33" s="135"/>
      <c r="AP33" s="136"/>
      <c r="AQ33" s="137"/>
      <c r="AR33" s="135"/>
      <c r="AS33" s="134"/>
      <c r="AT33" s="134"/>
      <c r="AU33" s="134"/>
      <c r="AV33" s="1042" t="str">
        <f t="shared" ref="AV33:AV56" si="8">CA33</f>
        <v/>
      </c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12"/>
      <c r="BH33" s="12"/>
      <c r="BX33" s="3"/>
      <c r="CA33" s="30" t="str">
        <f t="shared" ref="CA33:CA56" si="9">IF(CG33=1," * El total de Ingresos debe ser igual a la suma de los Tipos de Estrategia. ","")</f>
        <v/>
      </c>
      <c r="CG33" s="31">
        <f t="shared" ref="CG33:CG56" si="10">IF((AQ33+AR33+AS33+AT33+AU33)=D33,0,1)</f>
        <v>0</v>
      </c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2"/>
      <c r="CV33" s="2"/>
      <c r="CW33" s="2"/>
      <c r="CX33" s="2"/>
      <c r="CY33" s="2"/>
      <c r="CZ33" s="2"/>
    </row>
    <row r="34" spans="1:104" ht="26.25" customHeight="1" x14ac:dyDescent="0.2">
      <c r="A34" s="1718"/>
      <c r="B34" s="1495" t="s">
        <v>56</v>
      </c>
      <c r="C34" s="1496"/>
      <c r="D34" s="131">
        <f t="shared" si="7"/>
        <v>0</v>
      </c>
      <c r="E34" s="132"/>
      <c r="F34" s="133"/>
      <c r="G34" s="132"/>
      <c r="H34" s="134"/>
      <c r="I34" s="132"/>
      <c r="J34" s="134"/>
      <c r="K34" s="132"/>
      <c r="L34" s="133"/>
      <c r="M34" s="135"/>
      <c r="N34" s="134"/>
      <c r="O34" s="135"/>
      <c r="P34" s="134"/>
      <c r="Q34" s="135"/>
      <c r="R34" s="134"/>
      <c r="S34" s="135"/>
      <c r="T34" s="134"/>
      <c r="U34" s="135"/>
      <c r="V34" s="134"/>
      <c r="W34" s="135"/>
      <c r="X34" s="134"/>
      <c r="Y34" s="135"/>
      <c r="Z34" s="134"/>
      <c r="AA34" s="135"/>
      <c r="AB34" s="134"/>
      <c r="AC34" s="135"/>
      <c r="AD34" s="134"/>
      <c r="AE34" s="135"/>
      <c r="AF34" s="134"/>
      <c r="AG34" s="135"/>
      <c r="AH34" s="134"/>
      <c r="AI34" s="135"/>
      <c r="AJ34" s="134"/>
      <c r="AK34" s="135"/>
      <c r="AL34" s="134"/>
      <c r="AM34" s="135"/>
      <c r="AN34" s="134"/>
      <c r="AO34" s="135"/>
      <c r="AP34" s="136"/>
      <c r="AQ34" s="137"/>
      <c r="AR34" s="135"/>
      <c r="AS34" s="134"/>
      <c r="AT34" s="134"/>
      <c r="AU34" s="134"/>
      <c r="AV34" s="1042" t="str">
        <f t="shared" si="8"/>
        <v/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12"/>
      <c r="BH34" s="12"/>
      <c r="BX34" s="3"/>
      <c r="CA34" s="30" t="str">
        <f t="shared" si="9"/>
        <v/>
      </c>
      <c r="CG34" s="31">
        <f t="shared" si="10"/>
        <v>0</v>
      </c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2"/>
      <c r="CV34" s="2"/>
      <c r="CW34" s="2"/>
      <c r="CX34" s="2"/>
      <c r="CY34" s="2"/>
      <c r="CZ34" s="2"/>
    </row>
    <row r="35" spans="1:104" ht="24" customHeight="1" x14ac:dyDescent="0.2">
      <c r="A35" s="1718"/>
      <c r="B35" s="1495" t="s">
        <v>57</v>
      </c>
      <c r="C35" s="1496"/>
      <c r="D35" s="131">
        <f t="shared" si="7"/>
        <v>0</v>
      </c>
      <c r="E35" s="132"/>
      <c r="F35" s="133"/>
      <c r="G35" s="132"/>
      <c r="H35" s="134"/>
      <c r="I35" s="132"/>
      <c r="J35" s="134"/>
      <c r="K35" s="132"/>
      <c r="L35" s="133"/>
      <c r="M35" s="135"/>
      <c r="N35" s="134"/>
      <c r="O35" s="135"/>
      <c r="P35" s="134"/>
      <c r="Q35" s="135"/>
      <c r="R35" s="134"/>
      <c r="S35" s="135"/>
      <c r="T35" s="134"/>
      <c r="U35" s="135"/>
      <c r="V35" s="134"/>
      <c r="W35" s="135"/>
      <c r="X35" s="134"/>
      <c r="Y35" s="135"/>
      <c r="Z35" s="134"/>
      <c r="AA35" s="135"/>
      <c r="AB35" s="134"/>
      <c r="AC35" s="135"/>
      <c r="AD35" s="134"/>
      <c r="AE35" s="135"/>
      <c r="AF35" s="134"/>
      <c r="AG35" s="135"/>
      <c r="AH35" s="134"/>
      <c r="AI35" s="135"/>
      <c r="AJ35" s="134"/>
      <c r="AK35" s="135"/>
      <c r="AL35" s="134"/>
      <c r="AM35" s="135"/>
      <c r="AN35" s="134"/>
      <c r="AO35" s="135"/>
      <c r="AP35" s="136"/>
      <c r="AQ35" s="137"/>
      <c r="AR35" s="135"/>
      <c r="AS35" s="134"/>
      <c r="AT35" s="134"/>
      <c r="AU35" s="134"/>
      <c r="AV35" s="1042" t="str">
        <f t="shared" si="8"/>
        <v/>
      </c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X35" s="3"/>
      <c r="CA35" s="30" t="str">
        <f t="shared" si="9"/>
        <v/>
      </c>
      <c r="CG35" s="31">
        <f t="shared" si="10"/>
        <v>0</v>
      </c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2"/>
      <c r="CV35" s="2"/>
      <c r="CW35" s="2"/>
      <c r="CX35" s="2"/>
      <c r="CY35" s="2"/>
      <c r="CZ35" s="2"/>
    </row>
    <row r="36" spans="1:104" ht="18.75" customHeight="1" x14ac:dyDescent="0.2">
      <c r="A36" s="1718"/>
      <c r="B36" s="1495" t="s">
        <v>58</v>
      </c>
      <c r="C36" s="1496"/>
      <c r="D36" s="131">
        <f t="shared" si="7"/>
        <v>0</v>
      </c>
      <c r="E36" s="132"/>
      <c r="F36" s="133"/>
      <c r="G36" s="132"/>
      <c r="H36" s="134"/>
      <c r="I36" s="132"/>
      <c r="J36" s="134"/>
      <c r="K36" s="132"/>
      <c r="L36" s="133"/>
      <c r="M36" s="135"/>
      <c r="N36" s="134"/>
      <c r="O36" s="135"/>
      <c r="P36" s="134"/>
      <c r="Q36" s="135"/>
      <c r="R36" s="134"/>
      <c r="S36" s="135"/>
      <c r="T36" s="134"/>
      <c r="U36" s="135"/>
      <c r="V36" s="134"/>
      <c r="W36" s="135"/>
      <c r="X36" s="134"/>
      <c r="Y36" s="135"/>
      <c r="Z36" s="134"/>
      <c r="AA36" s="135"/>
      <c r="AB36" s="134"/>
      <c r="AC36" s="135"/>
      <c r="AD36" s="134"/>
      <c r="AE36" s="135"/>
      <c r="AF36" s="134"/>
      <c r="AG36" s="135"/>
      <c r="AH36" s="134"/>
      <c r="AI36" s="135"/>
      <c r="AJ36" s="134"/>
      <c r="AK36" s="135"/>
      <c r="AL36" s="134"/>
      <c r="AM36" s="135"/>
      <c r="AN36" s="134"/>
      <c r="AO36" s="135"/>
      <c r="AP36" s="136"/>
      <c r="AQ36" s="137"/>
      <c r="AR36" s="135"/>
      <c r="AS36" s="134"/>
      <c r="AT36" s="134"/>
      <c r="AU36" s="134"/>
      <c r="AV36" s="1042" t="str">
        <f t="shared" si="8"/>
        <v/>
      </c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CA36" s="30" t="str">
        <f t="shared" si="9"/>
        <v/>
      </c>
      <c r="CG36" s="31">
        <f t="shared" si="10"/>
        <v>0</v>
      </c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2"/>
      <c r="CV36" s="2"/>
      <c r="CW36" s="2"/>
      <c r="CX36" s="2"/>
      <c r="CY36" s="2"/>
      <c r="CZ36" s="2"/>
    </row>
    <row r="37" spans="1:104" ht="18.75" customHeight="1" x14ac:dyDescent="0.2">
      <c r="A37" s="1718"/>
      <c r="B37" s="1495" t="s">
        <v>59</v>
      </c>
      <c r="C37" s="1496"/>
      <c r="D37" s="131">
        <f t="shared" si="7"/>
        <v>0</v>
      </c>
      <c r="E37" s="132"/>
      <c r="F37" s="133"/>
      <c r="G37" s="132"/>
      <c r="H37" s="134"/>
      <c r="I37" s="132"/>
      <c r="J37" s="134"/>
      <c r="K37" s="132"/>
      <c r="L37" s="133"/>
      <c r="M37" s="135"/>
      <c r="N37" s="134"/>
      <c r="O37" s="135"/>
      <c r="P37" s="134"/>
      <c r="Q37" s="135"/>
      <c r="R37" s="134"/>
      <c r="S37" s="135"/>
      <c r="T37" s="134"/>
      <c r="U37" s="135"/>
      <c r="V37" s="134"/>
      <c r="W37" s="135"/>
      <c r="X37" s="134"/>
      <c r="Y37" s="135"/>
      <c r="Z37" s="134"/>
      <c r="AA37" s="135"/>
      <c r="AB37" s="134"/>
      <c r="AC37" s="135"/>
      <c r="AD37" s="134"/>
      <c r="AE37" s="135"/>
      <c r="AF37" s="134"/>
      <c r="AG37" s="135"/>
      <c r="AH37" s="134"/>
      <c r="AI37" s="135"/>
      <c r="AJ37" s="134"/>
      <c r="AK37" s="135"/>
      <c r="AL37" s="134"/>
      <c r="AM37" s="135"/>
      <c r="AN37" s="134"/>
      <c r="AO37" s="135"/>
      <c r="AP37" s="136"/>
      <c r="AQ37" s="137"/>
      <c r="AR37" s="135"/>
      <c r="AS37" s="134"/>
      <c r="AT37" s="134"/>
      <c r="AU37" s="134"/>
      <c r="AV37" s="1042" t="str">
        <f t="shared" si="8"/>
        <v/>
      </c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CA37" s="30" t="str">
        <f t="shared" si="9"/>
        <v/>
      </c>
      <c r="CG37" s="31">
        <f t="shared" si="10"/>
        <v>0</v>
      </c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2"/>
      <c r="CV37" s="2"/>
      <c r="CW37" s="2"/>
      <c r="CX37" s="2"/>
      <c r="CY37" s="2"/>
      <c r="CZ37" s="2"/>
    </row>
    <row r="38" spans="1:104" ht="18.75" customHeight="1" x14ac:dyDescent="0.2">
      <c r="A38" s="1718"/>
      <c r="B38" s="1495" t="s">
        <v>60</v>
      </c>
      <c r="C38" s="1496"/>
      <c r="D38" s="131">
        <f t="shared" si="7"/>
        <v>0</v>
      </c>
      <c r="E38" s="132"/>
      <c r="F38" s="133"/>
      <c r="G38" s="132"/>
      <c r="H38" s="134"/>
      <c r="I38" s="132"/>
      <c r="J38" s="134"/>
      <c r="K38" s="132"/>
      <c r="L38" s="133"/>
      <c r="M38" s="135"/>
      <c r="N38" s="134"/>
      <c r="O38" s="135"/>
      <c r="P38" s="134"/>
      <c r="Q38" s="135"/>
      <c r="R38" s="134"/>
      <c r="S38" s="135"/>
      <c r="T38" s="134"/>
      <c r="U38" s="135"/>
      <c r="V38" s="134"/>
      <c r="W38" s="135"/>
      <c r="X38" s="134"/>
      <c r="Y38" s="135"/>
      <c r="Z38" s="134"/>
      <c r="AA38" s="135"/>
      <c r="AB38" s="134"/>
      <c r="AC38" s="135"/>
      <c r="AD38" s="134"/>
      <c r="AE38" s="135"/>
      <c r="AF38" s="134"/>
      <c r="AG38" s="135"/>
      <c r="AH38" s="134"/>
      <c r="AI38" s="135"/>
      <c r="AJ38" s="134"/>
      <c r="AK38" s="135"/>
      <c r="AL38" s="134"/>
      <c r="AM38" s="135"/>
      <c r="AN38" s="134"/>
      <c r="AO38" s="135"/>
      <c r="AP38" s="136"/>
      <c r="AQ38" s="137"/>
      <c r="AR38" s="135"/>
      <c r="AS38" s="134"/>
      <c r="AT38" s="134"/>
      <c r="AU38" s="134"/>
      <c r="AV38" s="1042" t="str">
        <f t="shared" si="8"/>
        <v/>
      </c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CA38" s="30" t="str">
        <f t="shared" si="9"/>
        <v/>
      </c>
      <c r="CG38" s="31">
        <f t="shared" si="10"/>
        <v>0</v>
      </c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2"/>
      <c r="CV38" s="2"/>
      <c r="CW38" s="2"/>
      <c r="CX38" s="2"/>
      <c r="CY38" s="2"/>
      <c r="CZ38" s="2"/>
    </row>
    <row r="39" spans="1:104" ht="18.75" customHeight="1" x14ac:dyDescent="0.2">
      <c r="A39" s="1718"/>
      <c r="B39" s="1495" t="s">
        <v>61</v>
      </c>
      <c r="C39" s="1496"/>
      <c r="D39" s="131">
        <f t="shared" si="7"/>
        <v>0</v>
      </c>
      <c r="E39" s="132"/>
      <c r="F39" s="133"/>
      <c r="G39" s="132"/>
      <c r="H39" s="134"/>
      <c r="I39" s="132"/>
      <c r="J39" s="134"/>
      <c r="K39" s="132"/>
      <c r="L39" s="133"/>
      <c r="M39" s="135"/>
      <c r="N39" s="134"/>
      <c r="O39" s="135"/>
      <c r="P39" s="134"/>
      <c r="Q39" s="135"/>
      <c r="R39" s="134"/>
      <c r="S39" s="135"/>
      <c r="T39" s="134"/>
      <c r="U39" s="135"/>
      <c r="V39" s="134"/>
      <c r="W39" s="135"/>
      <c r="X39" s="134"/>
      <c r="Y39" s="135"/>
      <c r="Z39" s="134"/>
      <c r="AA39" s="135"/>
      <c r="AB39" s="134"/>
      <c r="AC39" s="135"/>
      <c r="AD39" s="134"/>
      <c r="AE39" s="135"/>
      <c r="AF39" s="134"/>
      <c r="AG39" s="135"/>
      <c r="AH39" s="134"/>
      <c r="AI39" s="135"/>
      <c r="AJ39" s="134"/>
      <c r="AK39" s="135"/>
      <c r="AL39" s="134"/>
      <c r="AM39" s="135"/>
      <c r="AN39" s="134"/>
      <c r="AO39" s="135"/>
      <c r="AP39" s="136"/>
      <c r="AQ39" s="137"/>
      <c r="AR39" s="135"/>
      <c r="AS39" s="134"/>
      <c r="AT39" s="134"/>
      <c r="AU39" s="134"/>
      <c r="AV39" s="1042" t="str">
        <f t="shared" si="8"/>
        <v/>
      </c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CA39" s="30" t="str">
        <f t="shared" si="9"/>
        <v/>
      </c>
      <c r="CG39" s="31">
        <f t="shared" si="10"/>
        <v>0</v>
      </c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2"/>
      <c r="CV39" s="2"/>
      <c r="CW39" s="2"/>
      <c r="CX39" s="2"/>
      <c r="CY39" s="2"/>
      <c r="CZ39" s="2"/>
    </row>
    <row r="40" spans="1:104" ht="18.75" customHeight="1" x14ac:dyDescent="0.2">
      <c r="A40" s="1718"/>
      <c r="B40" s="1495" t="s">
        <v>62</v>
      </c>
      <c r="C40" s="1496"/>
      <c r="D40" s="131">
        <f t="shared" si="7"/>
        <v>0</v>
      </c>
      <c r="E40" s="132"/>
      <c r="F40" s="133"/>
      <c r="G40" s="132"/>
      <c r="H40" s="134"/>
      <c r="I40" s="132"/>
      <c r="J40" s="134"/>
      <c r="K40" s="132"/>
      <c r="L40" s="133"/>
      <c r="M40" s="135"/>
      <c r="N40" s="134"/>
      <c r="O40" s="135"/>
      <c r="P40" s="134"/>
      <c r="Q40" s="135"/>
      <c r="R40" s="134"/>
      <c r="S40" s="135"/>
      <c r="T40" s="134"/>
      <c r="U40" s="135"/>
      <c r="V40" s="134"/>
      <c r="W40" s="135"/>
      <c r="X40" s="134"/>
      <c r="Y40" s="135"/>
      <c r="Z40" s="134"/>
      <c r="AA40" s="135"/>
      <c r="AB40" s="134"/>
      <c r="AC40" s="135"/>
      <c r="AD40" s="134"/>
      <c r="AE40" s="135"/>
      <c r="AF40" s="134"/>
      <c r="AG40" s="135"/>
      <c r="AH40" s="134"/>
      <c r="AI40" s="135"/>
      <c r="AJ40" s="134"/>
      <c r="AK40" s="135"/>
      <c r="AL40" s="134"/>
      <c r="AM40" s="135"/>
      <c r="AN40" s="134"/>
      <c r="AO40" s="135"/>
      <c r="AP40" s="136"/>
      <c r="AQ40" s="137"/>
      <c r="AR40" s="135"/>
      <c r="AS40" s="134"/>
      <c r="AT40" s="134"/>
      <c r="AU40" s="134"/>
      <c r="AV40" s="1042" t="str">
        <f t="shared" si="8"/>
        <v/>
      </c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CA40" s="30" t="str">
        <f t="shared" si="9"/>
        <v/>
      </c>
      <c r="CG40" s="31">
        <f t="shared" si="10"/>
        <v>0</v>
      </c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2"/>
      <c r="CV40" s="2"/>
      <c r="CW40" s="2"/>
      <c r="CX40" s="2"/>
      <c r="CY40" s="2"/>
      <c r="CZ40" s="2"/>
    </row>
    <row r="41" spans="1:104" ht="35.25" customHeight="1" x14ac:dyDescent="0.2">
      <c r="A41" s="1718"/>
      <c r="B41" s="1495" t="s">
        <v>63</v>
      </c>
      <c r="C41" s="1496"/>
      <c r="D41" s="131">
        <f t="shared" si="7"/>
        <v>0</v>
      </c>
      <c r="E41" s="132"/>
      <c r="F41" s="133"/>
      <c r="G41" s="132"/>
      <c r="H41" s="134"/>
      <c r="I41" s="132"/>
      <c r="J41" s="134"/>
      <c r="K41" s="132"/>
      <c r="L41" s="133"/>
      <c r="M41" s="135"/>
      <c r="N41" s="134"/>
      <c r="O41" s="135"/>
      <c r="P41" s="134"/>
      <c r="Q41" s="135"/>
      <c r="R41" s="134"/>
      <c r="S41" s="135"/>
      <c r="T41" s="134"/>
      <c r="U41" s="135"/>
      <c r="V41" s="134"/>
      <c r="W41" s="135"/>
      <c r="X41" s="134"/>
      <c r="Y41" s="135"/>
      <c r="Z41" s="134"/>
      <c r="AA41" s="135"/>
      <c r="AB41" s="134"/>
      <c r="AC41" s="135"/>
      <c r="AD41" s="134"/>
      <c r="AE41" s="135"/>
      <c r="AF41" s="134"/>
      <c r="AG41" s="135"/>
      <c r="AH41" s="134"/>
      <c r="AI41" s="135"/>
      <c r="AJ41" s="134"/>
      <c r="AK41" s="135"/>
      <c r="AL41" s="134"/>
      <c r="AM41" s="135"/>
      <c r="AN41" s="134"/>
      <c r="AO41" s="135"/>
      <c r="AP41" s="136"/>
      <c r="AQ41" s="137"/>
      <c r="AR41" s="135"/>
      <c r="AS41" s="134"/>
      <c r="AT41" s="134"/>
      <c r="AU41" s="134"/>
      <c r="AV41" s="1042" t="str">
        <f t="shared" si="8"/>
        <v/>
      </c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CA41" s="30" t="str">
        <f t="shared" si="9"/>
        <v/>
      </c>
      <c r="CG41" s="31">
        <f t="shared" si="10"/>
        <v>0</v>
      </c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2"/>
      <c r="CV41" s="2"/>
      <c r="CW41" s="2"/>
      <c r="CX41" s="2"/>
      <c r="CY41" s="2"/>
      <c r="CZ41" s="2"/>
    </row>
    <row r="42" spans="1:104" ht="28.5" customHeight="1" x14ac:dyDescent="0.2">
      <c r="A42" s="1718"/>
      <c r="B42" s="1495" t="s">
        <v>64</v>
      </c>
      <c r="C42" s="1496"/>
      <c r="D42" s="131">
        <f t="shared" si="7"/>
        <v>0</v>
      </c>
      <c r="E42" s="132"/>
      <c r="F42" s="133"/>
      <c r="G42" s="132"/>
      <c r="H42" s="134"/>
      <c r="I42" s="132"/>
      <c r="J42" s="134"/>
      <c r="K42" s="132"/>
      <c r="L42" s="133"/>
      <c r="M42" s="135"/>
      <c r="N42" s="134"/>
      <c r="O42" s="135"/>
      <c r="P42" s="134"/>
      <c r="Q42" s="135"/>
      <c r="R42" s="134"/>
      <c r="S42" s="135"/>
      <c r="T42" s="134"/>
      <c r="U42" s="135"/>
      <c r="V42" s="134"/>
      <c r="W42" s="135"/>
      <c r="X42" s="134"/>
      <c r="Y42" s="135"/>
      <c r="Z42" s="134"/>
      <c r="AA42" s="135"/>
      <c r="AB42" s="134"/>
      <c r="AC42" s="135"/>
      <c r="AD42" s="134"/>
      <c r="AE42" s="135"/>
      <c r="AF42" s="134"/>
      <c r="AG42" s="135"/>
      <c r="AH42" s="134"/>
      <c r="AI42" s="135"/>
      <c r="AJ42" s="134"/>
      <c r="AK42" s="135"/>
      <c r="AL42" s="134"/>
      <c r="AM42" s="135"/>
      <c r="AN42" s="134"/>
      <c r="AO42" s="135"/>
      <c r="AP42" s="136"/>
      <c r="AQ42" s="137"/>
      <c r="AR42" s="135"/>
      <c r="AS42" s="134"/>
      <c r="AT42" s="134"/>
      <c r="AU42" s="134"/>
      <c r="AV42" s="1042" t="str">
        <f t="shared" si="8"/>
        <v/>
      </c>
      <c r="CA42" s="30" t="str">
        <f t="shared" si="9"/>
        <v/>
      </c>
      <c r="CG42" s="31">
        <f t="shared" si="10"/>
        <v>0</v>
      </c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2"/>
      <c r="CV42" s="2"/>
      <c r="CW42" s="2"/>
      <c r="CX42" s="2"/>
      <c r="CY42" s="2"/>
      <c r="CZ42" s="2"/>
    </row>
    <row r="43" spans="1:104" ht="27" customHeight="1" x14ac:dyDescent="0.2">
      <c r="A43" s="1718"/>
      <c r="B43" s="1495" t="s">
        <v>65</v>
      </c>
      <c r="C43" s="1496"/>
      <c r="D43" s="131">
        <f t="shared" si="7"/>
        <v>0</v>
      </c>
      <c r="E43" s="132"/>
      <c r="F43" s="133"/>
      <c r="G43" s="132"/>
      <c r="H43" s="134"/>
      <c r="I43" s="132"/>
      <c r="J43" s="134"/>
      <c r="K43" s="132"/>
      <c r="L43" s="133"/>
      <c r="M43" s="135"/>
      <c r="N43" s="134"/>
      <c r="O43" s="135"/>
      <c r="P43" s="134"/>
      <c r="Q43" s="135"/>
      <c r="R43" s="134"/>
      <c r="S43" s="135"/>
      <c r="T43" s="134"/>
      <c r="U43" s="135"/>
      <c r="V43" s="134"/>
      <c r="W43" s="135"/>
      <c r="X43" s="134"/>
      <c r="Y43" s="135"/>
      <c r="Z43" s="134"/>
      <c r="AA43" s="135"/>
      <c r="AB43" s="134"/>
      <c r="AC43" s="135"/>
      <c r="AD43" s="134"/>
      <c r="AE43" s="135"/>
      <c r="AF43" s="134"/>
      <c r="AG43" s="135"/>
      <c r="AH43" s="134"/>
      <c r="AI43" s="135"/>
      <c r="AJ43" s="134"/>
      <c r="AK43" s="135"/>
      <c r="AL43" s="134"/>
      <c r="AM43" s="135"/>
      <c r="AN43" s="134"/>
      <c r="AO43" s="135"/>
      <c r="AP43" s="136"/>
      <c r="AQ43" s="137"/>
      <c r="AR43" s="135"/>
      <c r="AS43" s="134"/>
      <c r="AT43" s="134"/>
      <c r="AU43" s="134"/>
      <c r="AV43" s="1042" t="str">
        <f t="shared" si="8"/>
        <v/>
      </c>
      <c r="CA43" s="30" t="str">
        <f t="shared" si="9"/>
        <v/>
      </c>
      <c r="CG43" s="31">
        <f t="shared" si="10"/>
        <v>0</v>
      </c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2"/>
      <c r="CV43" s="2"/>
      <c r="CW43" s="2"/>
      <c r="CX43" s="2"/>
      <c r="CY43" s="2"/>
      <c r="CZ43" s="2"/>
    </row>
    <row r="44" spans="1:104" ht="18.75" customHeight="1" x14ac:dyDescent="0.2">
      <c r="A44" s="1718"/>
      <c r="B44" s="1495" t="s">
        <v>66</v>
      </c>
      <c r="C44" s="1496"/>
      <c r="D44" s="138">
        <f t="shared" si="7"/>
        <v>0</v>
      </c>
      <c r="E44" s="132"/>
      <c r="F44" s="133"/>
      <c r="G44" s="132"/>
      <c r="H44" s="133"/>
      <c r="I44" s="132"/>
      <c r="J44" s="134"/>
      <c r="K44" s="132"/>
      <c r="L44" s="133"/>
      <c r="M44" s="135"/>
      <c r="N44" s="133"/>
      <c r="O44" s="139"/>
      <c r="P44" s="133"/>
      <c r="Q44" s="139"/>
      <c r="R44" s="133"/>
      <c r="S44" s="139"/>
      <c r="T44" s="133"/>
      <c r="U44" s="139"/>
      <c r="V44" s="133"/>
      <c r="W44" s="139"/>
      <c r="X44" s="133"/>
      <c r="Y44" s="139"/>
      <c r="Z44" s="133"/>
      <c r="AA44" s="139"/>
      <c r="AB44" s="133"/>
      <c r="AC44" s="139"/>
      <c r="AD44" s="133"/>
      <c r="AE44" s="139"/>
      <c r="AF44" s="133"/>
      <c r="AG44" s="139"/>
      <c r="AH44" s="133"/>
      <c r="AI44" s="139"/>
      <c r="AJ44" s="133"/>
      <c r="AK44" s="139"/>
      <c r="AL44" s="133"/>
      <c r="AM44" s="139"/>
      <c r="AN44" s="133"/>
      <c r="AO44" s="139"/>
      <c r="AP44" s="140"/>
      <c r="AQ44" s="137"/>
      <c r="AR44" s="139"/>
      <c r="AS44" s="133"/>
      <c r="AT44" s="134"/>
      <c r="AU44" s="134"/>
      <c r="AV44" s="1042" t="str">
        <f t="shared" si="8"/>
        <v/>
      </c>
      <c r="CA44" s="30" t="str">
        <f t="shared" si="9"/>
        <v/>
      </c>
      <c r="CG44" s="31">
        <f t="shared" si="10"/>
        <v>0</v>
      </c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2"/>
      <c r="CV44" s="2"/>
      <c r="CW44" s="2"/>
      <c r="CX44" s="2"/>
      <c r="CY44" s="2"/>
      <c r="CZ44" s="2"/>
    </row>
    <row r="45" spans="1:104" ht="18.75" customHeight="1" x14ac:dyDescent="0.2">
      <c r="A45" s="1727"/>
      <c r="B45" s="1495" t="s">
        <v>67</v>
      </c>
      <c r="C45" s="1496"/>
      <c r="D45" s="138">
        <f t="shared" si="7"/>
        <v>0</v>
      </c>
      <c r="E45" s="132"/>
      <c r="F45" s="133"/>
      <c r="G45" s="132"/>
      <c r="H45" s="133"/>
      <c r="I45" s="132"/>
      <c r="J45" s="134"/>
      <c r="K45" s="132"/>
      <c r="L45" s="133"/>
      <c r="M45" s="135"/>
      <c r="N45" s="133"/>
      <c r="O45" s="139"/>
      <c r="P45" s="133"/>
      <c r="Q45" s="139"/>
      <c r="R45" s="133"/>
      <c r="S45" s="139"/>
      <c r="T45" s="133"/>
      <c r="U45" s="139"/>
      <c r="V45" s="133"/>
      <c r="W45" s="139"/>
      <c r="X45" s="133"/>
      <c r="Y45" s="139"/>
      <c r="Z45" s="133"/>
      <c r="AA45" s="139"/>
      <c r="AB45" s="133"/>
      <c r="AC45" s="139"/>
      <c r="AD45" s="133"/>
      <c r="AE45" s="139"/>
      <c r="AF45" s="133"/>
      <c r="AG45" s="139"/>
      <c r="AH45" s="133"/>
      <c r="AI45" s="139"/>
      <c r="AJ45" s="133"/>
      <c r="AK45" s="139"/>
      <c r="AL45" s="133"/>
      <c r="AM45" s="139"/>
      <c r="AN45" s="133"/>
      <c r="AO45" s="139"/>
      <c r="AP45" s="140"/>
      <c r="AQ45" s="137"/>
      <c r="AR45" s="139"/>
      <c r="AS45" s="133"/>
      <c r="AT45" s="134"/>
      <c r="AU45" s="134"/>
      <c r="AV45" s="1042" t="str">
        <f t="shared" si="8"/>
        <v/>
      </c>
      <c r="CA45" s="30" t="str">
        <f t="shared" si="9"/>
        <v/>
      </c>
      <c r="CG45" s="31">
        <f t="shared" si="10"/>
        <v>0</v>
      </c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2"/>
      <c r="CV45" s="2"/>
      <c r="CW45" s="2"/>
      <c r="CX45" s="2"/>
      <c r="CY45" s="2"/>
      <c r="CZ45" s="2"/>
    </row>
    <row r="46" spans="1:104" ht="18.75" customHeight="1" x14ac:dyDescent="0.2">
      <c r="A46" s="1727"/>
      <c r="B46" s="1495" t="s">
        <v>68</v>
      </c>
      <c r="C46" s="1496"/>
      <c r="D46" s="141">
        <f t="shared" si="7"/>
        <v>0</v>
      </c>
      <c r="E46" s="132"/>
      <c r="F46" s="133"/>
      <c r="G46" s="132"/>
      <c r="H46" s="133"/>
      <c r="I46" s="132"/>
      <c r="J46" s="134"/>
      <c r="K46" s="132"/>
      <c r="L46" s="133"/>
      <c r="M46" s="135"/>
      <c r="N46" s="133"/>
      <c r="O46" s="139"/>
      <c r="P46" s="133"/>
      <c r="Q46" s="139"/>
      <c r="R46" s="133"/>
      <c r="S46" s="139"/>
      <c r="T46" s="133"/>
      <c r="U46" s="139"/>
      <c r="V46" s="133"/>
      <c r="W46" s="139"/>
      <c r="X46" s="133"/>
      <c r="Y46" s="139"/>
      <c r="Z46" s="133"/>
      <c r="AA46" s="139"/>
      <c r="AB46" s="133"/>
      <c r="AC46" s="139"/>
      <c r="AD46" s="133"/>
      <c r="AE46" s="139"/>
      <c r="AF46" s="133"/>
      <c r="AG46" s="139"/>
      <c r="AH46" s="133"/>
      <c r="AI46" s="139"/>
      <c r="AJ46" s="133"/>
      <c r="AK46" s="139"/>
      <c r="AL46" s="133"/>
      <c r="AM46" s="139"/>
      <c r="AN46" s="133"/>
      <c r="AO46" s="139"/>
      <c r="AP46" s="140"/>
      <c r="AQ46" s="137"/>
      <c r="AR46" s="139"/>
      <c r="AS46" s="133"/>
      <c r="AT46" s="134"/>
      <c r="AU46" s="134"/>
      <c r="AV46" s="1042" t="str">
        <f t="shared" si="8"/>
        <v/>
      </c>
      <c r="CA46" s="30" t="str">
        <f t="shared" si="9"/>
        <v/>
      </c>
      <c r="CG46" s="31">
        <f t="shared" si="10"/>
        <v>0</v>
      </c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2"/>
      <c r="CV46" s="2"/>
      <c r="CW46" s="2"/>
      <c r="CX46" s="2"/>
      <c r="CY46" s="2"/>
      <c r="CZ46" s="2"/>
    </row>
    <row r="47" spans="1:104" ht="18.75" customHeight="1" x14ac:dyDescent="0.2">
      <c r="A47" s="1727"/>
      <c r="B47" s="1495" t="s">
        <v>69</v>
      </c>
      <c r="C47" s="1496"/>
      <c r="D47" s="141">
        <f t="shared" si="7"/>
        <v>0</v>
      </c>
      <c r="E47" s="132"/>
      <c r="F47" s="133"/>
      <c r="G47" s="132"/>
      <c r="H47" s="133"/>
      <c r="I47" s="132"/>
      <c r="J47" s="134"/>
      <c r="K47" s="132"/>
      <c r="L47" s="133"/>
      <c r="M47" s="135"/>
      <c r="N47" s="133"/>
      <c r="O47" s="139"/>
      <c r="P47" s="133"/>
      <c r="Q47" s="139"/>
      <c r="R47" s="133"/>
      <c r="S47" s="139"/>
      <c r="T47" s="133"/>
      <c r="U47" s="139"/>
      <c r="V47" s="133"/>
      <c r="W47" s="139"/>
      <c r="X47" s="133"/>
      <c r="Y47" s="139"/>
      <c r="Z47" s="133"/>
      <c r="AA47" s="139"/>
      <c r="AB47" s="133"/>
      <c r="AC47" s="139"/>
      <c r="AD47" s="133"/>
      <c r="AE47" s="139"/>
      <c r="AF47" s="133"/>
      <c r="AG47" s="139"/>
      <c r="AH47" s="133"/>
      <c r="AI47" s="139"/>
      <c r="AJ47" s="133"/>
      <c r="AK47" s="139"/>
      <c r="AL47" s="133"/>
      <c r="AM47" s="139"/>
      <c r="AN47" s="133"/>
      <c r="AO47" s="139"/>
      <c r="AP47" s="140"/>
      <c r="AQ47" s="137"/>
      <c r="AR47" s="139"/>
      <c r="AS47" s="133"/>
      <c r="AT47" s="134"/>
      <c r="AU47" s="134"/>
      <c r="AV47" s="1042" t="str">
        <f t="shared" si="8"/>
        <v/>
      </c>
      <c r="CA47" s="30" t="str">
        <f t="shared" si="9"/>
        <v/>
      </c>
      <c r="CG47" s="31">
        <f t="shared" si="10"/>
        <v>0</v>
      </c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2"/>
      <c r="CV47" s="2"/>
      <c r="CW47" s="2"/>
      <c r="CX47" s="2"/>
      <c r="CY47" s="2"/>
      <c r="CZ47" s="2"/>
    </row>
    <row r="48" spans="1:104" ht="18.75" customHeight="1" x14ac:dyDescent="0.2">
      <c r="A48" s="1727"/>
      <c r="B48" s="1495" t="s">
        <v>70</v>
      </c>
      <c r="C48" s="1496"/>
      <c r="D48" s="141">
        <f t="shared" si="7"/>
        <v>0</v>
      </c>
      <c r="E48" s="132"/>
      <c r="F48" s="133"/>
      <c r="G48" s="132"/>
      <c r="H48" s="133"/>
      <c r="I48" s="132"/>
      <c r="J48" s="134"/>
      <c r="K48" s="132"/>
      <c r="L48" s="133"/>
      <c r="M48" s="135"/>
      <c r="N48" s="133"/>
      <c r="O48" s="139"/>
      <c r="P48" s="133"/>
      <c r="Q48" s="139"/>
      <c r="R48" s="133"/>
      <c r="S48" s="139"/>
      <c r="T48" s="133"/>
      <c r="U48" s="139"/>
      <c r="V48" s="133"/>
      <c r="W48" s="139"/>
      <c r="X48" s="133"/>
      <c r="Y48" s="139"/>
      <c r="Z48" s="133"/>
      <c r="AA48" s="139"/>
      <c r="AB48" s="133"/>
      <c r="AC48" s="139"/>
      <c r="AD48" s="133"/>
      <c r="AE48" s="139"/>
      <c r="AF48" s="133"/>
      <c r="AG48" s="139"/>
      <c r="AH48" s="133"/>
      <c r="AI48" s="139"/>
      <c r="AJ48" s="133"/>
      <c r="AK48" s="139"/>
      <c r="AL48" s="133"/>
      <c r="AM48" s="139"/>
      <c r="AN48" s="133"/>
      <c r="AO48" s="139"/>
      <c r="AP48" s="140"/>
      <c r="AQ48" s="137"/>
      <c r="AR48" s="139"/>
      <c r="AS48" s="133"/>
      <c r="AT48" s="134"/>
      <c r="AU48" s="134"/>
      <c r="AV48" s="1042" t="str">
        <f t="shared" si="8"/>
        <v/>
      </c>
      <c r="CA48" s="30" t="str">
        <f t="shared" si="9"/>
        <v/>
      </c>
      <c r="CG48" s="31">
        <f t="shared" si="10"/>
        <v>0</v>
      </c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2"/>
      <c r="CV48" s="2"/>
      <c r="CW48" s="2"/>
      <c r="CX48" s="2"/>
      <c r="CY48" s="2"/>
      <c r="CZ48" s="2"/>
    </row>
    <row r="49" spans="1:104" ht="18.75" customHeight="1" x14ac:dyDescent="0.2">
      <c r="A49" s="1727"/>
      <c r="B49" s="1495" t="s">
        <v>71</v>
      </c>
      <c r="C49" s="1496"/>
      <c r="D49" s="141">
        <f t="shared" si="7"/>
        <v>0</v>
      </c>
      <c r="E49" s="132"/>
      <c r="F49" s="133"/>
      <c r="G49" s="132"/>
      <c r="H49" s="133"/>
      <c r="I49" s="132"/>
      <c r="J49" s="134"/>
      <c r="K49" s="132"/>
      <c r="L49" s="133"/>
      <c r="M49" s="135"/>
      <c r="N49" s="133"/>
      <c r="O49" s="139"/>
      <c r="P49" s="133"/>
      <c r="Q49" s="139"/>
      <c r="R49" s="133"/>
      <c r="S49" s="139"/>
      <c r="T49" s="133"/>
      <c r="U49" s="139"/>
      <c r="V49" s="133"/>
      <c r="W49" s="139"/>
      <c r="X49" s="133"/>
      <c r="Y49" s="139"/>
      <c r="Z49" s="133"/>
      <c r="AA49" s="139"/>
      <c r="AB49" s="133"/>
      <c r="AC49" s="139"/>
      <c r="AD49" s="133"/>
      <c r="AE49" s="139"/>
      <c r="AF49" s="133"/>
      <c r="AG49" s="139"/>
      <c r="AH49" s="133"/>
      <c r="AI49" s="139"/>
      <c r="AJ49" s="133"/>
      <c r="AK49" s="139"/>
      <c r="AL49" s="133"/>
      <c r="AM49" s="139"/>
      <c r="AN49" s="133"/>
      <c r="AO49" s="139"/>
      <c r="AP49" s="140"/>
      <c r="AQ49" s="137"/>
      <c r="AR49" s="139"/>
      <c r="AS49" s="133"/>
      <c r="AT49" s="134"/>
      <c r="AU49" s="134"/>
      <c r="AV49" s="1042" t="str">
        <f t="shared" si="8"/>
        <v/>
      </c>
      <c r="CA49" s="30" t="str">
        <f t="shared" si="9"/>
        <v/>
      </c>
      <c r="CG49" s="31">
        <f t="shared" si="10"/>
        <v>0</v>
      </c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2"/>
      <c r="CV49" s="2"/>
      <c r="CW49" s="2"/>
      <c r="CX49" s="2"/>
      <c r="CY49" s="2"/>
      <c r="CZ49" s="2"/>
    </row>
    <row r="50" spans="1:104" ht="18.75" customHeight="1" x14ac:dyDescent="0.2">
      <c r="A50" s="1727"/>
      <c r="B50" s="1495" t="s">
        <v>72</v>
      </c>
      <c r="C50" s="1496"/>
      <c r="D50" s="141">
        <f t="shared" si="7"/>
        <v>0</v>
      </c>
      <c r="E50" s="132"/>
      <c r="F50" s="133"/>
      <c r="G50" s="132"/>
      <c r="H50" s="133"/>
      <c r="I50" s="132"/>
      <c r="J50" s="134"/>
      <c r="K50" s="132"/>
      <c r="L50" s="133"/>
      <c r="M50" s="135"/>
      <c r="N50" s="133"/>
      <c r="O50" s="139"/>
      <c r="P50" s="133"/>
      <c r="Q50" s="139"/>
      <c r="R50" s="133"/>
      <c r="S50" s="139"/>
      <c r="T50" s="133"/>
      <c r="U50" s="139"/>
      <c r="V50" s="133"/>
      <c r="W50" s="139"/>
      <c r="X50" s="133"/>
      <c r="Y50" s="139"/>
      <c r="Z50" s="133"/>
      <c r="AA50" s="139"/>
      <c r="AB50" s="133"/>
      <c r="AC50" s="139"/>
      <c r="AD50" s="133"/>
      <c r="AE50" s="139"/>
      <c r="AF50" s="133"/>
      <c r="AG50" s="139"/>
      <c r="AH50" s="133"/>
      <c r="AI50" s="139"/>
      <c r="AJ50" s="133"/>
      <c r="AK50" s="139"/>
      <c r="AL50" s="133"/>
      <c r="AM50" s="139"/>
      <c r="AN50" s="133"/>
      <c r="AO50" s="139"/>
      <c r="AP50" s="140"/>
      <c r="AQ50" s="137"/>
      <c r="AR50" s="139"/>
      <c r="AS50" s="133"/>
      <c r="AT50" s="134"/>
      <c r="AU50" s="134"/>
      <c r="AV50" s="1042" t="str">
        <f t="shared" si="8"/>
        <v/>
      </c>
      <c r="CA50" s="30" t="str">
        <f t="shared" si="9"/>
        <v/>
      </c>
      <c r="CG50" s="31">
        <f t="shared" si="10"/>
        <v>0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2"/>
      <c r="CV50" s="2"/>
      <c r="CW50" s="2"/>
      <c r="CX50" s="2"/>
      <c r="CY50" s="2"/>
      <c r="CZ50" s="2"/>
    </row>
    <row r="51" spans="1:104" ht="18.75" customHeight="1" x14ac:dyDescent="0.2">
      <c r="A51" s="1727"/>
      <c r="B51" s="1495" t="s">
        <v>73</v>
      </c>
      <c r="C51" s="1496"/>
      <c r="D51" s="141">
        <f t="shared" si="7"/>
        <v>0</v>
      </c>
      <c r="E51" s="132"/>
      <c r="F51" s="133"/>
      <c r="G51" s="132"/>
      <c r="H51" s="133"/>
      <c r="I51" s="132"/>
      <c r="J51" s="134"/>
      <c r="K51" s="132"/>
      <c r="L51" s="133"/>
      <c r="M51" s="135"/>
      <c r="N51" s="133"/>
      <c r="O51" s="139"/>
      <c r="P51" s="133"/>
      <c r="Q51" s="139"/>
      <c r="R51" s="133"/>
      <c r="S51" s="139"/>
      <c r="T51" s="133"/>
      <c r="U51" s="139"/>
      <c r="V51" s="133"/>
      <c r="W51" s="139"/>
      <c r="X51" s="133"/>
      <c r="Y51" s="139"/>
      <c r="Z51" s="133"/>
      <c r="AA51" s="139"/>
      <c r="AB51" s="133"/>
      <c r="AC51" s="139"/>
      <c r="AD51" s="133"/>
      <c r="AE51" s="139"/>
      <c r="AF51" s="133"/>
      <c r="AG51" s="139"/>
      <c r="AH51" s="133"/>
      <c r="AI51" s="139"/>
      <c r="AJ51" s="133"/>
      <c r="AK51" s="139"/>
      <c r="AL51" s="133"/>
      <c r="AM51" s="139"/>
      <c r="AN51" s="133"/>
      <c r="AO51" s="139"/>
      <c r="AP51" s="140"/>
      <c r="AQ51" s="137"/>
      <c r="AR51" s="139"/>
      <c r="AS51" s="133"/>
      <c r="AT51" s="134"/>
      <c r="AU51" s="134"/>
      <c r="AV51" s="1042" t="str">
        <f t="shared" si="8"/>
        <v/>
      </c>
      <c r="CA51" s="30" t="str">
        <f t="shared" si="9"/>
        <v/>
      </c>
      <c r="CG51" s="31">
        <f t="shared" si="10"/>
        <v>0</v>
      </c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2"/>
      <c r="CV51" s="2"/>
      <c r="CW51" s="2"/>
      <c r="CX51" s="2"/>
      <c r="CY51" s="2"/>
      <c r="CZ51" s="2"/>
    </row>
    <row r="52" spans="1:104" ht="18.75" customHeight="1" x14ac:dyDescent="0.2">
      <c r="A52" s="1727"/>
      <c r="B52" s="1495" t="s">
        <v>74</v>
      </c>
      <c r="C52" s="1496"/>
      <c r="D52" s="142">
        <f t="shared" si="7"/>
        <v>0</v>
      </c>
      <c r="E52" s="132"/>
      <c r="F52" s="133"/>
      <c r="G52" s="132"/>
      <c r="H52" s="133"/>
      <c r="I52" s="132"/>
      <c r="J52" s="134"/>
      <c r="K52" s="132"/>
      <c r="L52" s="133"/>
      <c r="M52" s="135"/>
      <c r="N52" s="133"/>
      <c r="O52" s="139"/>
      <c r="P52" s="133"/>
      <c r="Q52" s="139"/>
      <c r="R52" s="133"/>
      <c r="S52" s="139"/>
      <c r="T52" s="133"/>
      <c r="U52" s="139"/>
      <c r="V52" s="133"/>
      <c r="W52" s="139"/>
      <c r="X52" s="133"/>
      <c r="Y52" s="139"/>
      <c r="Z52" s="133"/>
      <c r="AA52" s="139"/>
      <c r="AB52" s="133"/>
      <c r="AC52" s="139"/>
      <c r="AD52" s="133"/>
      <c r="AE52" s="139"/>
      <c r="AF52" s="133"/>
      <c r="AG52" s="139"/>
      <c r="AH52" s="133"/>
      <c r="AI52" s="139"/>
      <c r="AJ52" s="133"/>
      <c r="AK52" s="139"/>
      <c r="AL52" s="133"/>
      <c r="AM52" s="139"/>
      <c r="AN52" s="133"/>
      <c r="AO52" s="139"/>
      <c r="AP52" s="140"/>
      <c r="AQ52" s="137"/>
      <c r="AR52" s="139"/>
      <c r="AS52" s="133"/>
      <c r="AT52" s="134"/>
      <c r="AU52" s="134"/>
      <c r="AV52" s="1042" t="str">
        <f t="shared" si="8"/>
        <v/>
      </c>
      <c r="CA52" s="30" t="str">
        <f t="shared" si="9"/>
        <v/>
      </c>
      <c r="CG52" s="31">
        <f t="shared" si="10"/>
        <v>0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2"/>
      <c r="CV52" s="2"/>
      <c r="CW52" s="2"/>
      <c r="CX52" s="2"/>
      <c r="CY52" s="2"/>
      <c r="CZ52" s="2"/>
    </row>
    <row r="53" spans="1:104" ht="18.75" customHeight="1" x14ac:dyDescent="0.2">
      <c r="A53" s="1045"/>
      <c r="B53" s="1495" t="s">
        <v>75</v>
      </c>
      <c r="C53" s="1496"/>
      <c r="D53" s="131">
        <f t="shared" si="7"/>
        <v>0</v>
      </c>
      <c r="E53" s="132"/>
      <c r="F53" s="133"/>
      <c r="G53" s="132"/>
      <c r="H53" s="134"/>
      <c r="I53" s="132"/>
      <c r="J53" s="134"/>
      <c r="K53" s="132"/>
      <c r="L53" s="133"/>
      <c r="M53" s="135"/>
      <c r="N53" s="134"/>
      <c r="O53" s="135"/>
      <c r="P53" s="134"/>
      <c r="Q53" s="135"/>
      <c r="R53" s="134"/>
      <c r="S53" s="135"/>
      <c r="T53" s="134"/>
      <c r="U53" s="135"/>
      <c r="V53" s="134"/>
      <c r="W53" s="135"/>
      <c r="X53" s="134"/>
      <c r="Y53" s="135"/>
      <c r="Z53" s="134"/>
      <c r="AA53" s="135"/>
      <c r="AB53" s="134"/>
      <c r="AC53" s="135"/>
      <c r="AD53" s="134"/>
      <c r="AE53" s="135"/>
      <c r="AF53" s="134"/>
      <c r="AG53" s="135"/>
      <c r="AH53" s="134"/>
      <c r="AI53" s="135"/>
      <c r="AJ53" s="134"/>
      <c r="AK53" s="135"/>
      <c r="AL53" s="134"/>
      <c r="AM53" s="135"/>
      <c r="AN53" s="134"/>
      <c r="AO53" s="135"/>
      <c r="AP53" s="136"/>
      <c r="AQ53" s="137"/>
      <c r="AR53" s="135"/>
      <c r="AS53" s="134"/>
      <c r="AT53" s="134"/>
      <c r="AU53" s="134"/>
      <c r="AV53" s="1042" t="str">
        <f t="shared" si="8"/>
        <v/>
      </c>
      <c r="CA53" s="30" t="str">
        <f t="shared" si="9"/>
        <v/>
      </c>
      <c r="CG53" s="31">
        <f t="shared" si="10"/>
        <v>0</v>
      </c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2"/>
      <c r="CV53" s="2"/>
      <c r="CW53" s="2"/>
      <c r="CX53" s="2"/>
      <c r="CY53" s="2"/>
      <c r="CZ53" s="2"/>
    </row>
    <row r="54" spans="1:104" ht="18.75" customHeight="1" x14ac:dyDescent="0.2">
      <c r="A54" s="1045"/>
      <c r="B54" s="1573" t="s">
        <v>76</v>
      </c>
      <c r="C54" s="1498"/>
      <c r="D54" s="144">
        <f t="shared" si="7"/>
        <v>0</v>
      </c>
      <c r="E54" s="1097"/>
      <c r="F54" s="1209"/>
      <c r="G54" s="1097"/>
      <c r="H54" s="147"/>
      <c r="I54" s="1097"/>
      <c r="J54" s="147"/>
      <c r="K54" s="1097"/>
      <c r="L54" s="1209"/>
      <c r="M54" s="481"/>
      <c r="N54" s="147"/>
      <c r="O54" s="481"/>
      <c r="P54" s="147"/>
      <c r="Q54" s="481"/>
      <c r="R54" s="147"/>
      <c r="S54" s="481"/>
      <c r="T54" s="147"/>
      <c r="U54" s="481"/>
      <c r="V54" s="147"/>
      <c r="W54" s="481"/>
      <c r="X54" s="147"/>
      <c r="Y54" s="481"/>
      <c r="Z54" s="147"/>
      <c r="AA54" s="481"/>
      <c r="AB54" s="147"/>
      <c r="AC54" s="481"/>
      <c r="AD54" s="147"/>
      <c r="AE54" s="481"/>
      <c r="AF54" s="147"/>
      <c r="AG54" s="481"/>
      <c r="AH54" s="147"/>
      <c r="AI54" s="481"/>
      <c r="AJ54" s="147"/>
      <c r="AK54" s="481"/>
      <c r="AL54" s="147"/>
      <c r="AM54" s="481"/>
      <c r="AN54" s="147"/>
      <c r="AO54" s="481"/>
      <c r="AP54" s="482"/>
      <c r="AQ54" s="1210"/>
      <c r="AR54" s="481"/>
      <c r="AS54" s="147"/>
      <c r="AT54" s="147"/>
      <c r="AU54" s="147"/>
      <c r="AV54" s="1042" t="str">
        <f t="shared" si="8"/>
        <v/>
      </c>
      <c r="CA54" s="30" t="str">
        <f t="shared" si="9"/>
        <v/>
      </c>
      <c r="CG54" s="31">
        <f t="shared" si="10"/>
        <v>0</v>
      </c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2"/>
      <c r="CV54" s="2"/>
      <c r="CW54" s="2"/>
      <c r="CX54" s="2"/>
      <c r="CY54" s="2"/>
      <c r="CZ54" s="2"/>
    </row>
    <row r="55" spans="1:104" ht="15.6" customHeight="1" x14ac:dyDescent="0.2">
      <c r="A55" s="1774" t="s">
        <v>77</v>
      </c>
      <c r="B55" s="1775"/>
      <c r="C55" s="1776"/>
      <c r="D55" s="138">
        <f t="shared" si="7"/>
        <v>0</v>
      </c>
      <c r="E55" s="123"/>
      <c r="F55" s="124"/>
      <c r="G55" s="123"/>
      <c r="H55" s="125"/>
      <c r="I55" s="123"/>
      <c r="J55" s="125"/>
      <c r="K55" s="123"/>
      <c r="L55" s="124"/>
      <c r="M55" s="126"/>
      <c r="N55" s="125"/>
      <c r="O55" s="126"/>
      <c r="P55" s="125"/>
      <c r="Q55" s="126"/>
      <c r="R55" s="125"/>
      <c r="S55" s="126"/>
      <c r="T55" s="125"/>
      <c r="U55" s="126"/>
      <c r="V55" s="125"/>
      <c r="W55" s="126"/>
      <c r="X55" s="125"/>
      <c r="Y55" s="126"/>
      <c r="Z55" s="125"/>
      <c r="AA55" s="126"/>
      <c r="AB55" s="125"/>
      <c r="AC55" s="126"/>
      <c r="AD55" s="125"/>
      <c r="AE55" s="126"/>
      <c r="AF55" s="125"/>
      <c r="AG55" s="126"/>
      <c r="AH55" s="125"/>
      <c r="AI55" s="126"/>
      <c r="AJ55" s="125"/>
      <c r="AK55" s="126"/>
      <c r="AL55" s="125"/>
      <c r="AM55" s="126"/>
      <c r="AN55" s="125"/>
      <c r="AO55" s="126"/>
      <c r="AP55" s="127"/>
      <c r="AQ55" s="128"/>
      <c r="AR55" s="126"/>
      <c r="AS55" s="125"/>
      <c r="AT55" s="125"/>
      <c r="AU55" s="125"/>
      <c r="AV55" s="1042" t="str">
        <f t="shared" si="8"/>
        <v/>
      </c>
      <c r="CA55" s="30" t="str">
        <f t="shared" si="9"/>
        <v/>
      </c>
      <c r="CG55" s="31">
        <f t="shared" si="10"/>
        <v>0</v>
      </c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2"/>
      <c r="CV55" s="2"/>
      <c r="CW55" s="2"/>
      <c r="CX55" s="2"/>
      <c r="CY55" s="2"/>
      <c r="CZ55" s="2"/>
    </row>
    <row r="56" spans="1:104" ht="15.6" customHeight="1" x14ac:dyDescent="0.2">
      <c r="A56" s="1485" t="s">
        <v>78</v>
      </c>
      <c r="B56" s="1486"/>
      <c r="C56" s="1487"/>
      <c r="D56" s="151">
        <f t="shared" si="7"/>
        <v>0</v>
      </c>
      <c r="E56" s="152"/>
      <c r="F56" s="153"/>
      <c r="G56" s="152"/>
      <c r="H56" s="154"/>
      <c r="I56" s="152"/>
      <c r="J56" s="154"/>
      <c r="K56" s="152"/>
      <c r="L56" s="153"/>
      <c r="M56" s="155"/>
      <c r="N56" s="154"/>
      <c r="O56" s="155"/>
      <c r="P56" s="154"/>
      <c r="Q56" s="155"/>
      <c r="R56" s="154"/>
      <c r="S56" s="155"/>
      <c r="T56" s="154"/>
      <c r="U56" s="155"/>
      <c r="V56" s="154"/>
      <c r="W56" s="155"/>
      <c r="X56" s="154"/>
      <c r="Y56" s="155"/>
      <c r="Z56" s="154"/>
      <c r="AA56" s="155"/>
      <c r="AB56" s="154"/>
      <c r="AC56" s="155"/>
      <c r="AD56" s="154"/>
      <c r="AE56" s="155"/>
      <c r="AF56" s="154"/>
      <c r="AG56" s="155"/>
      <c r="AH56" s="154"/>
      <c r="AI56" s="155"/>
      <c r="AJ56" s="154"/>
      <c r="AK56" s="155"/>
      <c r="AL56" s="154"/>
      <c r="AM56" s="155"/>
      <c r="AN56" s="154"/>
      <c r="AO56" s="155"/>
      <c r="AP56" s="156"/>
      <c r="AQ56" s="157"/>
      <c r="AR56" s="155"/>
      <c r="AS56" s="154"/>
      <c r="AT56" s="154"/>
      <c r="AU56" s="154"/>
      <c r="AV56" s="1042" t="str">
        <f t="shared" si="8"/>
        <v/>
      </c>
      <c r="CA56" s="30" t="str">
        <f t="shared" si="9"/>
        <v/>
      </c>
      <c r="CG56" s="31">
        <f t="shared" si="10"/>
        <v>0</v>
      </c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2"/>
      <c r="CV56" s="2"/>
      <c r="CW56" s="2"/>
      <c r="CX56" s="2"/>
      <c r="CY56" s="2"/>
      <c r="CZ56" s="2"/>
    </row>
    <row r="57" spans="1:104" ht="22.5" customHeight="1" x14ac:dyDescent="0.2">
      <c r="A57" s="111" t="s">
        <v>79</v>
      </c>
      <c r="B57" s="9"/>
      <c r="C57" s="15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2"/>
      <c r="CV57" s="2"/>
      <c r="CW57" s="2"/>
      <c r="CX57" s="2"/>
      <c r="CY57" s="2"/>
      <c r="CZ57" s="2"/>
    </row>
    <row r="58" spans="1:104" ht="15.6" customHeight="1" x14ac:dyDescent="0.2">
      <c r="A58" s="1461" t="s">
        <v>80</v>
      </c>
      <c r="B58" s="1458" t="s">
        <v>81</v>
      </c>
      <c r="C58" s="1740" t="s">
        <v>7</v>
      </c>
      <c r="D58" s="1741"/>
      <c r="E58" s="1741"/>
      <c r="F58" s="1741"/>
      <c r="G58" s="1742"/>
      <c r="AJ58" s="3"/>
      <c r="AK58" s="3"/>
      <c r="BY58" s="2"/>
      <c r="BZ58" s="2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2"/>
      <c r="CV58" s="2"/>
      <c r="CW58" s="2"/>
      <c r="CX58" s="2"/>
      <c r="CY58" s="2"/>
      <c r="CZ58" s="2"/>
    </row>
    <row r="59" spans="1:104" ht="15.6" customHeight="1" x14ac:dyDescent="0.2">
      <c r="A59" s="1718"/>
      <c r="B59" s="1719"/>
      <c r="C59" s="1723" t="s">
        <v>27</v>
      </c>
      <c r="D59" s="1491" t="s">
        <v>28</v>
      </c>
      <c r="E59" s="1609" t="s">
        <v>29</v>
      </c>
      <c r="F59" s="1458" t="s">
        <v>31</v>
      </c>
      <c r="G59" s="1458" t="s">
        <v>66</v>
      </c>
      <c r="AJ59" s="3"/>
      <c r="AK59" s="3"/>
      <c r="BY59" s="2"/>
      <c r="BZ59" s="2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2"/>
      <c r="CV59" s="2"/>
      <c r="CW59" s="2"/>
      <c r="CX59" s="2"/>
      <c r="CY59" s="2"/>
      <c r="CZ59" s="2"/>
    </row>
    <row r="60" spans="1:104" ht="15.6" customHeight="1" x14ac:dyDescent="0.2">
      <c r="A60" s="1744"/>
      <c r="B60" s="1743"/>
      <c r="C60" s="1757"/>
      <c r="D60" s="1772"/>
      <c r="E60" s="1773"/>
      <c r="F60" s="1743"/>
      <c r="G60" s="1743"/>
      <c r="AJ60" s="3"/>
      <c r="AK60" s="3"/>
      <c r="BY60" s="2"/>
      <c r="BZ60" s="2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2"/>
      <c r="CV60" s="2"/>
      <c r="CW60" s="2"/>
      <c r="CX60" s="2"/>
      <c r="CY60" s="2"/>
      <c r="CZ60" s="2"/>
    </row>
    <row r="61" spans="1:104" ht="16.5" customHeight="1" x14ac:dyDescent="0.2">
      <c r="A61" s="159" t="s">
        <v>82</v>
      </c>
      <c r="B61" s="160">
        <f>SUM(C61:G61)</f>
        <v>0</v>
      </c>
      <c r="C61" s="161"/>
      <c r="D61" s="162"/>
      <c r="E61" s="163"/>
      <c r="F61" s="163"/>
      <c r="G61" s="163"/>
      <c r="AJ61" s="3"/>
      <c r="AK61" s="3"/>
      <c r="BY61" s="2"/>
      <c r="BZ61" s="2"/>
      <c r="CA61" s="30"/>
      <c r="CB61" s="30"/>
      <c r="CC61" s="30"/>
      <c r="CD61" s="30"/>
      <c r="CE61" s="30"/>
      <c r="CF61" s="30"/>
      <c r="CG61" s="31"/>
      <c r="CH61" s="31"/>
      <c r="CI61" s="31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2"/>
      <c r="CV61" s="2"/>
      <c r="CW61" s="2"/>
      <c r="CX61" s="2"/>
      <c r="CY61" s="2"/>
      <c r="CZ61" s="2"/>
    </row>
    <row r="62" spans="1:104" ht="16.5" customHeight="1" x14ac:dyDescent="0.2">
      <c r="A62" s="164" t="s">
        <v>83</v>
      </c>
      <c r="B62" s="160">
        <f>SUM(C62:G62)</f>
        <v>0</v>
      </c>
      <c r="C62" s="161"/>
      <c r="D62" s="162"/>
      <c r="E62" s="165"/>
      <c r="F62" s="165"/>
      <c r="G62" s="165"/>
      <c r="AJ62" s="3"/>
      <c r="AK62" s="3"/>
      <c r="BY62" s="2"/>
      <c r="BZ62" s="2"/>
      <c r="CA62" s="30"/>
      <c r="CB62" s="30"/>
      <c r="CC62" s="30"/>
      <c r="CD62" s="30"/>
      <c r="CE62" s="30"/>
      <c r="CF62" s="30"/>
      <c r="CG62" s="31"/>
      <c r="CH62" s="31"/>
      <c r="CI62" s="31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2"/>
      <c r="CV62" s="2"/>
      <c r="CW62" s="2"/>
      <c r="CX62" s="2"/>
      <c r="CY62" s="2"/>
      <c r="CZ62" s="2"/>
    </row>
    <row r="63" spans="1:104" ht="16.5" customHeight="1" x14ac:dyDescent="0.2">
      <c r="A63" s="164" t="s">
        <v>84</v>
      </c>
      <c r="B63" s="160">
        <f>SUM(C63:G63)</f>
        <v>0</v>
      </c>
      <c r="C63" s="161"/>
      <c r="D63" s="162"/>
      <c r="E63" s="165"/>
      <c r="F63" s="165"/>
      <c r="G63" s="165"/>
      <c r="AJ63" s="3"/>
      <c r="AK63" s="3"/>
      <c r="BY63" s="2"/>
      <c r="BZ63" s="2"/>
      <c r="CA63" s="30"/>
      <c r="CB63" s="30"/>
      <c r="CC63" s="30"/>
      <c r="CD63" s="30"/>
      <c r="CE63" s="30"/>
      <c r="CF63" s="30"/>
      <c r="CG63" s="31"/>
      <c r="CH63" s="31"/>
      <c r="CI63" s="31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2"/>
      <c r="CV63" s="2"/>
      <c r="CW63" s="2"/>
      <c r="CX63" s="2"/>
      <c r="CY63" s="2"/>
      <c r="CZ63" s="2"/>
    </row>
    <row r="64" spans="1:104" ht="16.5" customHeight="1" x14ac:dyDescent="0.2">
      <c r="A64" s="164" t="s">
        <v>85</v>
      </c>
      <c r="B64" s="160">
        <f>SUM(C64:G64)</f>
        <v>0</v>
      </c>
      <c r="C64" s="161"/>
      <c r="D64" s="162"/>
      <c r="E64" s="165"/>
      <c r="F64" s="165"/>
      <c r="G64" s="165"/>
      <c r="AJ64" s="3"/>
      <c r="AK64" s="3"/>
      <c r="BY64" s="2"/>
      <c r="BZ64" s="2"/>
      <c r="CA64" s="30"/>
      <c r="CB64" s="30"/>
      <c r="CC64" s="30"/>
      <c r="CD64" s="30"/>
      <c r="CE64" s="30"/>
      <c r="CF64" s="30"/>
      <c r="CG64" s="31"/>
      <c r="CH64" s="31"/>
      <c r="CI64" s="31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2"/>
      <c r="CV64" s="2"/>
      <c r="CW64" s="2"/>
      <c r="CX64" s="2"/>
      <c r="CY64" s="2"/>
      <c r="CZ64" s="2"/>
    </row>
    <row r="65" spans="1:104" ht="16.5" customHeight="1" x14ac:dyDescent="0.2">
      <c r="A65" s="164" t="s">
        <v>86</v>
      </c>
      <c r="B65" s="160">
        <f>SUM(C65:G65)</f>
        <v>0</v>
      </c>
      <c r="C65" s="166"/>
      <c r="D65" s="167"/>
      <c r="E65" s="168"/>
      <c r="F65" s="168"/>
      <c r="G65" s="168"/>
      <c r="AJ65" s="3"/>
      <c r="AK65" s="3"/>
      <c r="BY65" s="2"/>
      <c r="BZ65" s="2"/>
      <c r="CA65" s="30"/>
      <c r="CB65" s="30"/>
      <c r="CC65" s="30"/>
      <c r="CD65" s="30"/>
      <c r="CE65" s="30"/>
      <c r="CF65" s="30"/>
      <c r="CG65" s="31"/>
      <c r="CH65" s="31"/>
      <c r="CI65" s="31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2"/>
      <c r="CV65" s="2"/>
      <c r="CW65" s="2"/>
      <c r="CX65" s="2"/>
      <c r="CY65" s="2"/>
      <c r="CZ65" s="2"/>
    </row>
    <row r="66" spans="1:104" ht="15.6" customHeight="1" x14ac:dyDescent="0.2">
      <c r="A66" s="1211" t="s">
        <v>5</v>
      </c>
      <c r="B66" s="1149">
        <f t="shared" ref="B66:G66" si="11">SUM(B61:B65)</f>
        <v>0</v>
      </c>
      <c r="C66" s="171">
        <f t="shared" si="11"/>
        <v>0</v>
      </c>
      <c r="D66" s="172">
        <f t="shared" si="11"/>
        <v>0</v>
      </c>
      <c r="E66" s="173">
        <f t="shared" si="11"/>
        <v>0</v>
      </c>
      <c r="F66" s="173">
        <f t="shared" si="11"/>
        <v>0</v>
      </c>
      <c r="G66" s="173">
        <f t="shared" si="11"/>
        <v>0</v>
      </c>
      <c r="AJ66" s="3"/>
      <c r="AK66" s="3"/>
      <c r="BY66" s="2"/>
      <c r="BZ66" s="2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2"/>
      <c r="CV66" s="2"/>
      <c r="CW66" s="2"/>
      <c r="CX66" s="2"/>
      <c r="CY66" s="2"/>
      <c r="CZ66" s="2"/>
    </row>
    <row r="67" spans="1:104" ht="28.5" customHeight="1" x14ac:dyDescent="0.2">
      <c r="A67" s="111" t="s">
        <v>87</v>
      </c>
      <c r="D67" s="9"/>
      <c r="E67" s="9"/>
      <c r="F67" s="9"/>
      <c r="G67" s="9"/>
      <c r="H67" s="9"/>
      <c r="I67" s="9"/>
      <c r="J67" s="9"/>
      <c r="K67" s="9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2"/>
      <c r="CV67" s="2"/>
      <c r="CW67" s="2"/>
      <c r="CX67" s="2"/>
      <c r="CY67" s="2"/>
      <c r="CZ67" s="2"/>
    </row>
    <row r="68" spans="1:104" ht="39" customHeight="1" x14ac:dyDescent="0.2">
      <c r="A68" s="1172" t="s">
        <v>80</v>
      </c>
      <c r="B68" s="1130" t="s">
        <v>81</v>
      </c>
      <c r="C68" s="1130" t="s">
        <v>27</v>
      </c>
      <c r="D68" s="1130" t="s">
        <v>88</v>
      </c>
      <c r="E68" s="1130" t="s">
        <v>29</v>
      </c>
      <c r="F68" s="1130" t="s">
        <v>31</v>
      </c>
      <c r="G68" s="1130" t="s">
        <v>30</v>
      </c>
      <c r="I68" s="6"/>
      <c r="J68" s="6"/>
      <c r="K68" s="6"/>
      <c r="AU68" s="6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2"/>
      <c r="CV68" s="2"/>
      <c r="CW68" s="2"/>
      <c r="CX68" s="2"/>
      <c r="CY68" s="2"/>
      <c r="CZ68" s="2"/>
    </row>
    <row r="69" spans="1:104" ht="20.25" customHeight="1" x14ac:dyDescent="0.2">
      <c r="A69" s="159" t="s">
        <v>83</v>
      </c>
      <c r="B69" s="496">
        <f>SUM(C69:G69)</f>
        <v>0</v>
      </c>
      <c r="C69" s="177"/>
      <c r="D69" s="177"/>
      <c r="E69" s="177"/>
      <c r="F69" s="177"/>
      <c r="G69" s="177"/>
      <c r="I69" s="6"/>
      <c r="J69" s="6"/>
      <c r="K69" s="6"/>
      <c r="AU69" s="6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2"/>
      <c r="CV69" s="2"/>
      <c r="CW69" s="2"/>
      <c r="CX69" s="2"/>
      <c r="CY69" s="2"/>
      <c r="CZ69" s="2"/>
    </row>
    <row r="70" spans="1:104" ht="20.25" customHeight="1" x14ac:dyDescent="0.2">
      <c r="A70" s="164" t="s">
        <v>84</v>
      </c>
      <c r="B70" s="497">
        <f>SUM(C70:G70)</f>
        <v>0</v>
      </c>
      <c r="C70" s="98"/>
      <c r="D70" s="98"/>
      <c r="E70" s="98"/>
      <c r="F70" s="98"/>
      <c r="G70" s="98"/>
      <c r="I70" s="6"/>
      <c r="J70" s="6"/>
      <c r="K70" s="6"/>
      <c r="AU70" s="6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2"/>
      <c r="CV70" s="2"/>
      <c r="CW70" s="2"/>
      <c r="CX70" s="2"/>
      <c r="CY70" s="2"/>
      <c r="CZ70" s="2"/>
    </row>
    <row r="71" spans="1:104" ht="20.25" customHeight="1" x14ac:dyDescent="0.2">
      <c r="A71" s="164" t="s">
        <v>85</v>
      </c>
      <c r="B71" s="497">
        <f>SUM(C71:G71)</f>
        <v>0</v>
      </c>
      <c r="C71" s="98"/>
      <c r="D71" s="98"/>
      <c r="E71" s="98"/>
      <c r="F71" s="98"/>
      <c r="G71" s="98"/>
      <c r="I71" s="6"/>
      <c r="J71" s="6"/>
      <c r="K71" s="6"/>
      <c r="AU71" s="6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2"/>
      <c r="CV71" s="2"/>
      <c r="CW71" s="2"/>
      <c r="CX71" s="2"/>
      <c r="CY71" s="2"/>
      <c r="CZ71" s="2"/>
    </row>
    <row r="72" spans="1:104" ht="20.25" customHeight="1" x14ac:dyDescent="0.2">
      <c r="A72" s="164" t="s">
        <v>86</v>
      </c>
      <c r="B72" s="199">
        <f>SUM(C72:G72)</f>
        <v>0</v>
      </c>
      <c r="C72" s="89"/>
      <c r="D72" s="89"/>
      <c r="E72" s="89"/>
      <c r="F72" s="89"/>
      <c r="G72" s="89"/>
      <c r="I72" s="6"/>
      <c r="J72" s="6"/>
      <c r="K72" s="6"/>
      <c r="AU72" s="6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2"/>
      <c r="CV72" s="2"/>
      <c r="CW72" s="2"/>
      <c r="CX72" s="2"/>
      <c r="CY72" s="2"/>
      <c r="CZ72" s="2"/>
    </row>
    <row r="73" spans="1:104" ht="15" customHeight="1" x14ac:dyDescent="0.2">
      <c r="A73" s="1211" t="s">
        <v>5</v>
      </c>
      <c r="B73" s="1212">
        <f t="shared" ref="B73:G73" si="12">SUM(B69:B72)</f>
        <v>0</v>
      </c>
      <c r="C73" s="1212">
        <f t="shared" si="12"/>
        <v>0</v>
      </c>
      <c r="D73" s="1212">
        <f t="shared" si="12"/>
        <v>0</v>
      </c>
      <c r="E73" s="1212">
        <f t="shared" si="12"/>
        <v>0</v>
      </c>
      <c r="F73" s="1212">
        <f t="shared" si="12"/>
        <v>0</v>
      </c>
      <c r="G73" s="1212">
        <f t="shared" si="12"/>
        <v>0</v>
      </c>
      <c r="I73" s="6"/>
      <c r="J73" s="6"/>
      <c r="K73" s="6"/>
      <c r="AU73" s="6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2"/>
      <c r="CV73" s="2"/>
      <c r="CW73" s="2"/>
      <c r="CX73" s="2"/>
      <c r="CY73" s="2"/>
      <c r="CZ73" s="2"/>
    </row>
    <row r="74" spans="1:104" ht="29.25" customHeight="1" x14ac:dyDescent="0.2">
      <c r="A74" s="111" t="s">
        <v>89</v>
      </c>
      <c r="D74" s="6"/>
      <c r="E74" s="6"/>
      <c r="F74" s="6"/>
      <c r="G74" s="6"/>
      <c r="H74" s="6"/>
      <c r="I74" s="6"/>
      <c r="J74" s="6"/>
      <c r="K74" s="6"/>
      <c r="AU74" s="6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2"/>
      <c r="CV74" s="2"/>
      <c r="CW74" s="2"/>
      <c r="CX74" s="2"/>
      <c r="CY74" s="2"/>
      <c r="CZ74" s="2"/>
    </row>
    <row r="75" spans="1:104" ht="45" customHeight="1" x14ac:dyDescent="0.2">
      <c r="A75" s="1172" t="s">
        <v>80</v>
      </c>
      <c r="B75" s="1130" t="s">
        <v>81</v>
      </c>
      <c r="C75" s="1130" t="s">
        <v>27</v>
      </c>
      <c r="D75" s="1130" t="s">
        <v>88</v>
      </c>
      <c r="E75" s="1130" t="s">
        <v>29</v>
      </c>
      <c r="F75" s="1130" t="s">
        <v>31</v>
      </c>
      <c r="G75" s="1130" t="s">
        <v>30</v>
      </c>
      <c r="I75" s="6"/>
      <c r="J75" s="6"/>
      <c r="K75" s="6"/>
      <c r="AU75" s="6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2"/>
      <c r="CV75" s="2"/>
      <c r="CW75" s="2"/>
      <c r="CX75" s="2"/>
      <c r="CY75" s="2"/>
      <c r="CZ75" s="2"/>
    </row>
    <row r="76" spans="1:104" ht="17.25" customHeight="1" x14ac:dyDescent="0.2">
      <c r="A76" s="159" t="s">
        <v>83</v>
      </c>
      <c r="B76" s="496">
        <f>SUM(C76:G76)</f>
        <v>0</v>
      </c>
      <c r="C76" s="177"/>
      <c r="D76" s="177"/>
      <c r="E76" s="177"/>
      <c r="F76" s="177"/>
      <c r="G76" s="177"/>
      <c r="I76" s="6"/>
      <c r="J76" s="6"/>
      <c r="K76" s="6"/>
      <c r="AU76" s="6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2"/>
      <c r="CV76" s="2"/>
      <c r="CW76" s="2"/>
      <c r="CX76" s="2"/>
      <c r="CY76" s="2"/>
      <c r="CZ76" s="2"/>
    </row>
    <row r="77" spans="1:104" ht="17.25" customHeight="1" x14ac:dyDescent="0.2">
      <c r="A77" s="164" t="s">
        <v>84</v>
      </c>
      <c r="B77" s="497">
        <f>SUM(C77:G77)</f>
        <v>0</v>
      </c>
      <c r="C77" s="98"/>
      <c r="D77" s="98"/>
      <c r="E77" s="98"/>
      <c r="F77" s="98"/>
      <c r="G77" s="98"/>
      <c r="I77" s="6"/>
      <c r="J77" s="6"/>
      <c r="K77" s="6"/>
      <c r="AU77" s="6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2"/>
      <c r="CV77" s="2"/>
      <c r="CW77" s="2"/>
      <c r="CX77" s="2"/>
      <c r="CY77" s="2"/>
      <c r="CZ77" s="2"/>
    </row>
    <row r="78" spans="1:104" ht="17.25" customHeight="1" x14ac:dyDescent="0.2">
      <c r="A78" s="164" t="s">
        <v>85</v>
      </c>
      <c r="B78" s="497">
        <f>SUM(C78:G78)</f>
        <v>0</v>
      </c>
      <c r="C78" s="98"/>
      <c r="D78" s="98"/>
      <c r="E78" s="98"/>
      <c r="F78" s="98"/>
      <c r="G78" s="98"/>
      <c r="I78" s="6"/>
      <c r="J78" s="6"/>
      <c r="K78" s="6"/>
      <c r="AU78" s="6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2"/>
      <c r="CV78" s="2"/>
      <c r="CW78" s="2"/>
      <c r="CX78" s="2"/>
      <c r="CY78" s="2"/>
      <c r="CZ78" s="2"/>
    </row>
    <row r="79" spans="1:104" ht="17.25" customHeight="1" x14ac:dyDescent="0.2">
      <c r="A79" s="164" t="s">
        <v>86</v>
      </c>
      <c r="B79" s="199">
        <f>SUM(C79:G79)</f>
        <v>0</v>
      </c>
      <c r="C79" s="89"/>
      <c r="D79" s="89"/>
      <c r="E79" s="89"/>
      <c r="F79" s="89"/>
      <c r="G79" s="89"/>
      <c r="I79" s="6"/>
      <c r="J79" s="6"/>
      <c r="K79" s="6"/>
      <c r="AU79" s="6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2"/>
      <c r="CV79" s="2"/>
      <c r="CW79" s="2"/>
      <c r="CX79" s="2"/>
      <c r="CY79" s="2"/>
      <c r="CZ79" s="2"/>
    </row>
    <row r="80" spans="1:104" x14ac:dyDescent="0.2">
      <c r="A80" s="1211" t="s">
        <v>5</v>
      </c>
      <c r="B80" s="1212">
        <f t="shared" ref="B80:G80" si="13">SUM(B76:B79)</f>
        <v>0</v>
      </c>
      <c r="C80" s="1212">
        <f t="shared" si="13"/>
        <v>0</v>
      </c>
      <c r="D80" s="1212">
        <f t="shared" si="13"/>
        <v>0</v>
      </c>
      <c r="E80" s="1212">
        <f t="shared" si="13"/>
        <v>0</v>
      </c>
      <c r="F80" s="1212">
        <f t="shared" si="13"/>
        <v>0</v>
      </c>
      <c r="G80" s="1212">
        <f t="shared" si="13"/>
        <v>0</v>
      </c>
      <c r="I80" s="6"/>
      <c r="J80" s="6"/>
      <c r="K80" s="6"/>
      <c r="AU80" s="6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2"/>
      <c r="CV80" s="2"/>
      <c r="CW80" s="2"/>
      <c r="CX80" s="2"/>
      <c r="CY80" s="2"/>
      <c r="CZ80" s="2"/>
    </row>
    <row r="81" spans="1:104" ht="22.5" customHeight="1" x14ac:dyDescent="0.2">
      <c r="A81" s="181" t="s">
        <v>90</v>
      </c>
      <c r="B81" s="182"/>
      <c r="C81" s="183"/>
      <c r="D81" s="184"/>
      <c r="F81" s="6"/>
      <c r="G81" s="6"/>
      <c r="I81" s="6"/>
      <c r="J81" s="6"/>
      <c r="K81" s="6"/>
      <c r="AU81" s="6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2"/>
      <c r="CV81" s="2"/>
      <c r="CW81" s="2"/>
      <c r="CX81" s="2"/>
      <c r="CY81" s="2"/>
      <c r="CZ81" s="2"/>
    </row>
    <row r="82" spans="1:104" ht="43.5" customHeight="1" x14ac:dyDescent="0.2">
      <c r="A82" s="1213" t="s">
        <v>91</v>
      </c>
      <c r="B82" s="1127" t="s">
        <v>92</v>
      </c>
      <c r="C82" s="1147" t="s">
        <v>93</v>
      </c>
      <c r="D82" s="1147" t="s">
        <v>94</v>
      </c>
      <c r="E82" s="1147" t="s">
        <v>30</v>
      </c>
      <c r="F82" s="1214" t="s">
        <v>31</v>
      </c>
      <c r="G82" s="6"/>
      <c r="I82" s="6"/>
      <c r="J82" s="6"/>
      <c r="K82" s="6"/>
      <c r="AU82" s="6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2"/>
      <c r="CV82" s="2"/>
      <c r="CW82" s="2"/>
      <c r="CX82" s="2"/>
      <c r="CY82" s="2"/>
      <c r="CZ82" s="2"/>
    </row>
    <row r="83" spans="1:104" x14ac:dyDescent="0.2">
      <c r="A83" s="1215" t="s">
        <v>95</v>
      </c>
      <c r="B83" s="36"/>
      <c r="C83" s="42"/>
      <c r="D83" s="42"/>
      <c r="E83" s="42"/>
      <c r="F83" s="37"/>
      <c r="G83" s="6"/>
      <c r="I83" s="6"/>
      <c r="J83" s="6"/>
      <c r="K83" s="6"/>
      <c r="AU83" s="6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2"/>
      <c r="CV83" s="2"/>
      <c r="CW83" s="2"/>
      <c r="CX83" s="2"/>
      <c r="CY83" s="2"/>
      <c r="CZ83" s="2"/>
    </row>
    <row r="84" spans="1:104" x14ac:dyDescent="0.2">
      <c r="A84" s="190" t="s">
        <v>96</v>
      </c>
      <c r="B84" s="50"/>
      <c r="C84" s="55"/>
      <c r="D84" s="55"/>
      <c r="E84" s="55"/>
      <c r="F84" s="56"/>
      <c r="G84" s="6"/>
      <c r="I84" s="6"/>
      <c r="J84" s="6"/>
      <c r="K84" s="6"/>
      <c r="AU84" s="6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2"/>
      <c r="CV84" s="2"/>
      <c r="CW84" s="2"/>
      <c r="CX84" s="2"/>
      <c r="CY84" s="2"/>
      <c r="CZ84" s="2"/>
    </row>
    <row r="85" spans="1:104" x14ac:dyDescent="0.2">
      <c r="A85" s="191" t="s">
        <v>97</v>
      </c>
      <c r="B85" s="50"/>
      <c r="C85" s="55"/>
      <c r="D85" s="55"/>
      <c r="E85" s="55"/>
      <c r="F85" s="56"/>
      <c r="G85" s="6"/>
      <c r="I85" s="6"/>
      <c r="J85" s="6"/>
      <c r="K85" s="6"/>
      <c r="AU85" s="6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2"/>
      <c r="CV85" s="2"/>
      <c r="CW85" s="2"/>
      <c r="CX85" s="2"/>
      <c r="CY85" s="2"/>
      <c r="CZ85" s="2"/>
    </row>
    <row r="86" spans="1:104" x14ac:dyDescent="0.2">
      <c r="A86" s="191" t="s">
        <v>98</v>
      </c>
      <c r="B86" s="50"/>
      <c r="C86" s="55"/>
      <c r="D86" s="55"/>
      <c r="E86" s="55"/>
      <c r="F86" s="56"/>
      <c r="G86" s="6"/>
      <c r="I86" s="6"/>
      <c r="J86" s="6"/>
      <c r="K86" s="6"/>
      <c r="AU86" s="6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2"/>
      <c r="CV86" s="2"/>
      <c r="CW86" s="2"/>
      <c r="CX86" s="2"/>
      <c r="CY86" s="2"/>
      <c r="CZ86" s="2"/>
    </row>
    <row r="87" spans="1:104" x14ac:dyDescent="0.2">
      <c r="A87" s="191" t="s">
        <v>99</v>
      </c>
      <c r="B87" s="50"/>
      <c r="C87" s="55"/>
      <c r="D87" s="55"/>
      <c r="E87" s="55"/>
      <c r="F87" s="56"/>
      <c r="G87" s="6"/>
      <c r="I87" s="6"/>
      <c r="J87" s="6"/>
      <c r="K87" s="6"/>
      <c r="AU87" s="6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2"/>
      <c r="CV87" s="2"/>
      <c r="CW87" s="2"/>
      <c r="CX87" s="2"/>
      <c r="CY87" s="2"/>
      <c r="CZ87" s="2"/>
    </row>
    <row r="88" spans="1:104" x14ac:dyDescent="0.2">
      <c r="A88" s="191" t="s">
        <v>100</v>
      </c>
      <c r="B88" s="50"/>
      <c r="C88" s="55"/>
      <c r="D88" s="55"/>
      <c r="E88" s="55"/>
      <c r="F88" s="56"/>
      <c r="G88" s="6"/>
      <c r="I88" s="6"/>
      <c r="J88" s="6"/>
      <c r="K88" s="6"/>
      <c r="AU88" s="6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2"/>
      <c r="CV88" s="2"/>
      <c r="CW88" s="2"/>
      <c r="CX88" s="2"/>
      <c r="CY88" s="2"/>
      <c r="CZ88" s="2"/>
    </row>
    <row r="89" spans="1:104" x14ac:dyDescent="0.2">
      <c r="A89" s="192" t="s">
        <v>101</v>
      </c>
      <c r="B89" s="50"/>
      <c r="C89" s="68"/>
      <c r="D89" s="68"/>
      <c r="E89" s="68"/>
      <c r="F89" s="63"/>
      <c r="G89" s="6"/>
      <c r="I89" s="6"/>
      <c r="J89" s="6"/>
      <c r="K89" s="6"/>
      <c r="AU89" s="6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2"/>
      <c r="CV89" s="2"/>
      <c r="CW89" s="2"/>
      <c r="CX89" s="2"/>
      <c r="CY89" s="2"/>
      <c r="CZ89" s="2"/>
    </row>
    <row r="90" spans="1:104" x14ac:dyDescent="0.2">
      <c r="A90" s="191" t="s">
        <v>102</v>
      </c>
      <c r="B90" s="50"/>
      <c r="C90" s="68"/>
      <c r="D90" s="68"/>
      <c r="E90" s="68"/>
      <c r="F90" s="64"/>
      <c r="G90" s="6"/>
      <c r="I90" s="6"/>
      <c r="J90" s="6"/>
      <c r="K90" s="6"/>
      <c r="AU90" s="6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2"/>
      <c r="CV90" s="2"/>
      <c r="CW90" s="2"/>
      <c r="CX90" s="2"/>
      <c r="CY90" s="2"/>
      <c r="CZ90" s="2"/>
    </row>
    <row r="91" spans="1:104" x14ac:dyDescent="0.2">
      <c r="A91" s="191" t="s">
        <v>103</v>
      </c>
      <c r="B91" s="1024"/>
      <c r="C91" s="68"/>
      <c r="D91" s="68"/>
      <c r="E91" s="68"/>
      <c r="F91" s="64"/>
      <c r="G91" s="6"/>
      <c r="I91" s="6"/>
      <c r="J91" s="6"/>
      <c r="K91" s="6"/>
      <c r="AU91" s="6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2"/>
      <c r="CV91" s="2"/>
      <c r="CW91" s="2"/>
      <c r="CX91" s="2"/>
      <c r="CY91" s="2"/>
      <c r="CZ91" s="2"/>
    </row>
    <row r="92" spans="1:104" ht="25.5" customHeight="1" x14ac:dyDescent="0.2">
      <c r="A92" s="192" t="s">
        <v>104</v>
      </c>
      <c r="B92" s="50"/>
      <c r="C92" s="68"/>
      <c r="D92" s="68"/>
      <c r="E92" s="68"/>
      <c r="F92" s="64"/>
      <c r="G92" s="6"/>
      <c r="I92" s="6"/>
      <c r="J92" s="6"/>
      <c r="K92" s="6"/>
      <c r="AU92" s="6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2"/>
      <c r="CV92" s="2"/>
      <c r="CW92" s="2"/>
      <c r="CX92" s="2"/>
      <c r="CY92" s="2"/>
      <c r="CZ92" s="2"/>
    </row>
    <row r="93" spans="1:104" x14ac:dyDescent="0.2">
      <c r="A93" s="194" t="s">
        <v>105</v>
      </c>
      <c r="B93" s="36"/>
      <c r="C93" s="68"/>
      <c r="D93" s="68"/>
      <c r="E93" s="68"/>
      <c r="F93" s="64"/>
      <c r="G93" s="6"/>
      <c r="I93" s="6"/>
      <c r="J93" s="6"/>
      <c r="K93" s="6"/>
      <c r="AU93" s="6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2"/>
      <c r="CV93" s="2"/>
      <c r="CW93" s="2"/>
      <c r="CX93" s="2"/>
      <c r="CY93" s="2"/>
      <c r="CZ93" s="2"/>
    </row>
    <row r="94" spans="1:104" x14ac:dyDescent="0.2">
      <c r="A94" s="191" t="s">
        <v>106</v>
      </c>
      <c r="B94" s="50"/>
      <c r="C94" s="68"/>
      <c r="D94" s="68"/>
      <c r="E94" s="68"/>
      <c r="F94" s="64"/>
      <c r="G94" s="6"/>
      <c r="I94" s="6"/>
      <c r="J94" s="6"/>
      <c r="K94" s="6"/>
      <c r="AU94" s="6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2"/>
      <c r="CV94" s="2"/>
      <c r="CW94" s="2"/>
      <c r="CX94" s="2"/>
      <c r="CY94" s="2"/>
      <c r="CZ94" s="2"/>
    </row>
    <row r="95" spans="1:104" ht="25.5" customHeight="1" x14ac:dyDescent="0.2">
      <c r="A95" s="192" t="s">
        <v>107</v>
      </c>
      <c r="B95" s="50"/>
      <c r="C95" s="68"/>
      <c r="D95" s="68"/>
      <c r="E95" s="68"/>
      <c r="F95" s="51"/>
      <c r="G95" s="6"/>
      <c r="I95" s="6"/>
      <c r="J95" s="6"/>
      <c r="K95" s="6"/>
      <c r="AU95" s="6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2"/>
      <c r="CV95" s="2"/>
      <c r="CW95" s="2"/>
      <c r="CX95" s="2"/>
      <c r="CY95" s="2"/>
      <c r="CZ95" s="2"/>
    </row>
    <row r="96" spans="1:104" x14ac:dyDescent="0.2">
      <c r="A96" s="192" t="s">
        <v>108</v>
      </c>
      <c r="B96" s="50"/>
      <c r="C96" s="68"/>
      <c r="D96" s="68"/>
      <c r="E96" s="68"/>
      <c r="F96" s="63"/>
      <c r="G96" s="6"/>
      <c r="I96" s="6"/>
      <c r="J96" s="6"/>
      <c r="K96" s="6"/>
      <c r="AU96" s="6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2"/>
      <c r="CV96" s="2"/>
      <c r="CW96" s="2"/>
      <c r="CX96" s="2"/>
      <c r="CY96" s="2"/>
      <c r="CZ96" s="2"/>
    </row>
    <row r="97" spans="1:104" x14ac:dyDescent="0.2">
      <c r="A97" s="191" t="s">
        <v>109</v>
      </c>
      <c r="B97" s="50"/>
      <c r="C97" s="68"/>
      <c r="D97" s="68"/>
      <c r="E97" s="68"/>
      <c r="F97" s="63"/>
      <c r="G97" s="6"/>
      <c r="I97" s="6"/>
      <c r="J97" s="6"/>
      <c r="K97" s="6"/>
      <c r="AU97" s="6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2"/>
      <c r="CV97" s="2"/>
      <c r="CW97" s="2"/>
      <c r="CX97" s="2"/>
      <c r="CY97" s="2"/>
      <c r="CZ97" s="2"/>
    </row>
    <row r="98" spans="1:104" x14ac:dyDescent="0.2">
      <c r="A98" s="191" t="s">
        <v>110</v>
      </c>
      <c r="B98" s="50"/>
      <c r="C98" s="68"/>
      <c r="D98" s="68"/>
      <c r="E98" s="68"/>
      <c r="F98" s="63"/>
      <c r="G98" s="6"/>
      <c r="I98" s="6"/>
      <c r="J98" s="6"/>
      <c r="K98" s="6"/>
      <c r="AU98" s="6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2"/>
      <c r="CV98" s="2"/>
      <c r="CW98" s="2"/>
      <c r="CX98" s="2"/>
      <c r="CY98" s="2"/>
      <c r="CZ98" s="2"/>
    </row>
    <row r="99" spans="1:104" x14ac:dyDescent="0.2">
      <c r="A99" s="191" t="s">
        <v>111</v>
      </c>
      <c r="B99" s="50"/>
      <c r="C99" s="68"/>
      <c r="D99" s="68"/>
      <c r="E99" s="68"/>
      <c r="F99" s="63"/>
      <c r="G99" s="6"/>
      <c r="I99" s="6"/>
      <c r="J99" s="6"/>
      <c r="K99" s="6"/>
      <c r="AU99" s="6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2"/>
      <c r="CV99" s="2"/>
      <c r="CW99" s="2"/>
      <c r="CX99" s="2"/>
      <c r="CY99" s="2"/>
      <c r="CZ99" s="2"/>
    </row>
    <row r="100" spans="1:104" x14ac:dyDescent="0.2">
      <c r="A100" s="191" t="s">
        <v>112</v>
      </c>
      <c r="B100" s="50"/>
      <c r="C100" s="68"/>
      <c r="D100" s="68"/>
      <c r="E100" s="68"/>
      <c r="F100" s="63"/>
      <c r="G100" s="6"/>
      <c r="I100" s="6"/>
      <c r="J100" s="6"/>
      <c r="K100" s="6"/>
      <c r="AU100" s="6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2"/>
      <c r="CV100" s="2"/>
      <c r="CW100" s="2"/>
      <c r="CX100" s="2"/>
      <c r="CY100" s="2"/>
      <c r="CZ100" s="2"/>
    </row>
    <row r="101" spans="1:104" x14ac:dyDescent="0.2">
      <c r="A101" s="195" t="s">
        <v>113</v>
      </c>
      <c r="B101" s="50"/>
      <c r="C101" s="68"/>
      <c r="D101" s="68"/>
      <c r="E101" s="68"/>
      <c r="F101" s="63"/>
      <c r="G101" s="6"/>
      <c r="I101" s="6"/>
      <c r="J101" s="6"/>
      <c r="K101" s="6"/>
      <c r="AU101" s="6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2"/>
      <c r="CV101" s="2"/>
      <c r="CW101" s="2"/>
      <c r="CX101" s="2"/>
      <c r="CY101" s="2"/>
      <c r="CZ101" s="2"/>
    </row>
    <row r="102" spans="1:104" x14ac:dyDescent="0.2">
      <c r="A102" s="196" t="s">
        <v>114</v>
      </c>
      <c r="B102" s="50"/>
      <c r="C102" s="68"/>
      <c r="D102" s="68"/>
      <c r="E102" s="68"/>
      <c r="F102" s="63"/>
      <c r="G102" s="6"/>
      <c r="I102" s="6"/>
      <c r="J102" s="6"/>
      <c r="K102" s="6"/>
      <c r="AU102" s="6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2"/>
      <c r="CV102" s="2"/>
      <c r="CW102" s="2"/>
      <c r="CX102" s="2"/>
      <c r="CY102" s="2"/>
      <c r="CZ102" s="2"/>
    </row>
    <row r="103" spans="1:104" x14ac:dyDescent="0.2">
      <c r="A103" s="196" t="s">
        <v>115</v>
      </c>
      <c r="B103" s="50"/>
      <c r="C103" s="68"/>
      <c r="D103" s="68"/>
      <c r="E103" s="68"/>
      <c r="F103" s="63"/>
      <c r="G103" s="6"/>
      <c r="I103" s="6"/>
      <c r="J103" s="6"/>
      <c r="K103" s="6"/>
      <c r="AU103" s="6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2"/>
      <c r="CV103" s="2"/>
      <c r="CW103" s="2"/>
      <c r="CX103" s="2"/>
      <c r="CY103" s="2"/>
      <c r="CZ103" s="2"/>
    </row>
    <row r="104" spans="1:104" x14ac:dyDescent="0.2">
      <c r="A104" s="196" t="s">
        <v>116</v>
      </c>
      <c r="B104" s="50"/>
      <c r="C104" s="68"/>
      <c r="D104" s="68"/>
      <c r="E104" s="68"/>
      <c r="F104" s="63"/>
      <c r="G104" s="6"/>
      <c r="I104" s="6"/>
      <c r="J104" s="6"/>
      <c r="K104" s="6"/>
      <c r="AU104" s="6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2"/>
      <c r="CV104" s="2"/>
      <c r="CW104" s="2"/>
      <c r="CX104" s="2"/>
      <c r="CY104" s="2"/>
      <c r="CZ104" s="2"/>
    </row>
    <row r="105" spans="1:104" ht="24" customHeight="1" x14ac:dyDescent="0.2">
      <c r="A105" s="197" t="s">
        <v>117</v>
      </c>
      <c r="B105" s="50"/>
      <c r="C105" s="68"/>
      <c r="D105" s="68"/>
      <c r="E105" s="68"/>
      <c r="F105" s="63"/>
      <c r="G105" s="6"/>
      <c r="I105" s="6"/>
      <c r="J105" s="6"/>
      <c r="K105" s="6"/>
      <c r="AU105" s="6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2"/>
      <c r="CV105" s="2"/>
      <c r="CW105" s="2"/>
      <c r="CX105" s="2"/>
      <c r="CY105" s="2"/>
      <c r="CZ105" s="2"/>
    </row>
    <row r="106" spans="1:104" x14ac:dyDescent="0.2">
      <c r="A106" s="196" t="s">
        <v>118</v>
      </c>
      <c r="B106" s="50"/>
      <c r="C106" s="68"/>
      <c r="D106" s="68"/>
      <c r="E106" s="68"/>
      <c r="F106" s="63"/>
      <c r="G106" s="6"/>
      <c r="I106" s="6"/>
      <c r="J106" s="6"/>
      <c r="K106" s="6"/>
      <c r="AU106" s="6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2"/>
      <c r="CV106" s="2"/>
      <c r="CW106" s="2"/>
      <c r="CX106" s="2"/>
      <c r="CY106" s="2"/>
      <c r="CZ106" s="2"/>
    </row>
    <row r="107" spans="1:104" x14ac:dyDescent="0.2">
      <c r="A107" s="198" t="s">
        <v>119</v>
      </c>
      <c r="B107" s="50"/>
      <c r="C107" s="68"/>
      <c r="D107" s="68"/>
      <c r="E107" s="68"/>
      <c r="F107" s="63"/>
      <c r="G107" s="6"/>
      <c r="I107" s="6"/>
      <c r="J107" s="6"/>
      <c r="K107" s="6"/>
      <c r="AU107" s="6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2"/>
      <c r="CV107" s="2"/>
      <c r="CW107" s="2"/>
      <c r="CX107" s="2"/>
      <c r="CY107" s="2"/>
      <c r="CZ107" s="2"/>
    </row>
    <row r="108" spans="1:104" x14ac:dyDescent="0.2">
      <c r="A108" s="199" t="s">
        <v>120</v>
      </c>
      <c r="B108" s="50"/>
      <c r="C108" s="68"/>
      <c r="D108" s="68"/>
      <c r="E108" s="68"/>
      <c r="F108" s="63"/>
      <c r="G108" s="6"/>
      <c r="I108" s="6"/>
      <c r="J108" s="6"/>
      <c r="K108" s="6"/>
      <c r="AU108" s="6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2"/>
      <c r="CV108" s="2"/>
      <c r="CW108" s="2"/>
      <c r="CX108" s="2"/>
      <c r="CY108" s="2"/>
      <c r="CZ108" s="2"/>
    </row>
    <row r="109" spans="1:104" ht="18" customHeight="1" x14ac:dyDescent="0.2">
      <c r="A109" s="1216" t="s">
        <v>5</v>
      </c>
      <c r="B109" s="1217">
        <f>SUM(B83:B108)</f>
        <v>0</v>
      </c>
      <c r="C109" s="1218">
        <f>SUM(C83:C108)</f>
        <v>0</v>
      </c>
      <c r="D109" s="1218">
        <f>SUM(D83:D108)</f>
        <v>0</v>
      </c>
      <c r="E109" s="1218">
        <f>SUM(E83:E108)</f>
        <v>0</v>
      </c>
      <c r="F109" s="1219">
        <f>SUM(F83:F108)</f>
        <v>0</v>
      </c>
      <c r="G109" s="6"/>
      <c r="I109" s="6"/>
      <c r="J109" s="6"/>
      <c r="K109" s="6"/>
      <c r="AU109" s="6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2"/>
      <c r="CV109" s="2"/>
      <c r="CW109" s="2"/>
      <c r="CX109" s="2"/>
      <c r="CY109" s="2"/>
      <c r="CZ109" s="2"/>
    </row>
    <row r="110" spans="1:104" ht="26.25" customHeight="1" x14ac:dyDescent="0.2">
      <c r="A110" s="204" t="s">
        <v>121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BX110" s="3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2"/>
      <c r="CV110" s="2"/>
      <c r="CW110" s="2"/>
      <c r="CX110" s="2"/>
      <c r="CY110" s="2"/>
      <c r="CZ110" s="2"/>
    </row>
    <row r="111" spans="1:104" ht="47.25" customHeight="1" x14ac:dyDescent="0.3">
      <c r="A111" s="1220" t="s">
        <v>80</v>
      </c>
      <c r="B111" s="1127" t="s">
        <v>92</v>
      </c>
      <c r="C111" s="1147" t="s">
        <v>93</v>
      </c>
      <c r="D111" s="1147" t="s">
        <v>94</v>
      </c>
      <c r="E111" s="1147" t="s">
        <v>30</v>
      </c>
      <c r="F111" s="1214" t="s">
        <v>31</v>
      </c>
      <c r="G111" s="206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2"/>
      <c r="CV111" s="2"/>
      <c r="CW111" s="2"/>
      <c r="CX111" s="2"/>
      <c r="CY111" s="2"/>
      <c r="CZ111" s="2"/>
    </row>
    <row r="112" spans="1:104" ht="17.25" customHeight="1" x14ac:dyDescent="0.2">
      <c r="A112" s="1221" t="s">
        <v>83</v>
      </c>
      <c r="B112" s="50"/>
      <c r="C112" s="55"/>
      <c r="D112" s="55"/>
      <c r="E112" s="55"/>
      <c r="F112" s="56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2"/>
      <c r="CV112" s="2"/>
      <c r="CW112" s="2"/>
      <c r="CX112" s="2"/>
      <c r="CY112" s="2"/>
      <c r="CZ112" s="2"/>
    </row>
    <row r="113" spans="1:104" ht="17.25" customHeight="1" x14ac:dyDescent="0.2">
      <c r="A113" s="208" t="s">
        <v>84</v>
      </c>
      <c r="B113" s="50"/>
      <c r="C113" s="55"/>
      <c r="D113" s="55"/>
      <c r="E113" s="55"/>
      <c r="F113" s="56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2"/>
      <c r="CV113" s="2"/>
      <c r="CW113" s="2"/>
      <c r="CX113" s="2"/>
      <c r="CY113" s="2"/>
      <c r="CZ113" s="2"/>
    </row>
    <row r="114" spans="1:104" ht="17.25" customHeight="1" x14ac:dyDescent="0.2">
      <c r="A114" s="208" t="s">
        <v>85</v>
      </c>
      <c r="B114" s="50"/>
      <c r="C114" s="55"/>
      <c r="D114" s="55"/>
      <c r="E114" s="55"/>
      <c r="F114" s="56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2"/>
      <c r="CV114" s="2"/>
      <c r="CW114" s="2"/>
      <c r="CX114" s="2"/>
      <c r="CY114" s="2"/>
      <c r="CZ114" s="2"/>
    </row>
    <row r="115" spans="1:104" ht="17.25" customHeight="1" x14ac:dyDescent="0.2">
      <c r="A115" s="208" t="s">
        <v>86</v>
      </c>
      <c r="B115" s="50"/>
      <c r="C115" s="55"/>
      <c r="D115" s="55"/>
      <c r="E115" s="55"/>
      <c r="F115" s="56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2"/>
      <c r="CV115" s="2"/>
      <c r="CW115" s="2"/>
      <c r="CX115" s="2"/>
      <c r="CY115" s="2"/>
      <c r="CZ115" s="2"/>
    </row>
    <row r="116" spans="1:104" ht="17.25" customHeight="1" x14ac:dyDescent="0.2">
      <c r="A116" s="209" t="s">
        <v>122</v>
      </c>
      <c r="B116" s="210"/>
      <c r="C116" s="211"/>
      <c r="D116" s="211"/>
      <c r="E116" s="211"/>
      <c r="F116" s="8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2"/>
      <c r="CV116" s="2"/>
      <c r="CW116" s="2"/>
      <c r="CX116" s="2"/>
      <c r="CY116" s="2"/>
      <c r="CZ116" s="2"/>
    </row>
    <row r="117" spans="1:104" ht="18.75" customHeight="1" x14ac:dyDescent="0.2">
      <c r="A117" s="1211" t="s">
        <v>5</v>
      </c>
      <c r="B117" s="1217">
        <f>SUM(B112:B116)</f>
        <v>0</v>
      </c>
      <c r="C117" s="1218">
        <f>SUM(C112:C116)</f>
        <v>0</v>
      </c>
      <c r="D117" s="1222">
        <f>SUM(D112:D116)</f>
        <v>0</v>
      </c>
      <c r="E117" s="1218">
        <f>SUM(E112:E116)</f>
        <v>0</v>
      </c>
      <c r="F117" s="1219">
        <f>SUM(F112:F116)</f>
        <v>0</v>
      </c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2"/>
      <c r="CV117" s="2"/>
      <c r="CW117" s="2"/>
      <c r="CX117" s="2"/>
      <c r="CY117" s="2"/>
      <c r="CZ117" s="2"/>
    </row>
    <row r="118" spans="1:104" ht="23.25" customHeight="1" x14ac:dyDescent="0.2">
      <c r="A118" s="204" t="s">
        <v>123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2"/>
      <c r="CV118" s="2"/>
      <c r="CW118" s="2"/>
      <c r="CX118" s="2"/>
      <c r="CY118" s="2"/>
      <c r="CZ118" s="2"/>
    </row>
    <row r="119" spans="1:104" ht="47.25" customHeight="1" x14ac:dyDescent="0.2">
      <c r="A119" s="1220" t="s">
        <v>80</v>
      </c>
      <c r="B119" s="1127" t="s">
        <v>92</v>
      </c>
      <c r="C119" s="1147" t="s">
        <v>93</v>
      </c>
      <c r="D119" s="1147" t="s">
        <v>94</v>
      </c>
      <c r="E119" s="1147" t="s">
        <v>30</v>
      </c>
      <c r="F119" s="1214" t="s">
        <v>31</v>
      </c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2"/>
      <c r="CV119" s="2"/>
      <c r="CW119" s="2"/>
      <c r="CX119" s="2"/>
      <c r="CY119" s="2"/>
      <c r="CZ119" s="2"/>
    </row>
    <row r="120" spans="1:104" ht="17.25" customHeight="1" x14ac:dyDescent="0.2">
      <c r="A120" s="1221" t="s">
        <v>83</v>
      </c>
      <c r="B120" s="50"/>
      <c r="C120" s="55"/>
      <c r="D120" s="55"/>
      <c r="E120" s="55"/>
      <c r="F120" s="56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2"/>
      <c r="CV120" s="2"/>
      <c r="CW120" s="2"/>
      <c r="CX120" s="2"/>
      <c r="CY120" s="2"/>
      <c r="CZ120" s="2"/>
    </row>
    <row r="121" spans="1:104" ht="17.25" customHeight="1" x14ac:dyDescent="0.2">
      <c r="A121" s="208" t="s">
        <v>84</v>
      </c>
      <c r="B121" s="50"/>
      <c r="C121" s="55"/>
      <c r="D121" s="55"/>
      <c r="E121" s="55"/>
      <c r="F121" s="56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2"/>
      <c r="CV121" s="2"/>
      <c r="CW121" s="2"/>
      <c r="CX121" s="2"/>
      <c r="CY121" s="2"/>
      <c r="CZ121" s="2"/>
    </row>
    <row r="122" spans="1:104" ht="17.25" customHeight="1" x14ac:dyDescent="0.2">
      <c r="A122" s="208" t="s">
        <v>85</v>
      </c>
      <c r="B122" s="50"/>
      <c r="C122" s="55"/>
      <c r="D122" s="55"/>
      <c r="E122" s="55"/>
      <c r="F122" s="56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2"/>
      <c r="CV122" s="2"/>
      <c r="CW122" s="2"/>
      <c r="CX122" s="2"/>
      <c r="CY122" s="2"/>
      <c r="CZ122" s="2"/>
    </row>
    <row r="123" spans="1:104" ht="17.25" customHeight="1" x14ac:dyDescent="0.2">
      <c r="A123" s="208" t="s">
        <v>86</v>
      </c>
      <c r="B123" s="50"/>
      <c r="C123" s="55"/>
      <c r="D123" s="55"/>
      <c r="E123" s="55"/>
      <c r="F123" s="56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2"/>
      <c r="CV123" s="2"/>
      <c r="CW123" s="2"/>
      <c r="CX123" s="2"/>
      <c r="CY123" s="2"/>
      <c r="CZ123" s="2"/>
    </row>
    <row r="124" spans="1:104" ht="17.25" customHeight="1" x14ac:dyDescent="0.2">
      <c r="A124" s="209" t="s">
        <v>122</v>
      </c>
      <c r="B124" s="210"/>
      <c r="C124" s="211"/>
      <c r="D124" s="211"/>
      <c r="E124" s="211"/>
      <c r="F124" s="8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2"/>
      <c r="CV124" s="2"/>
      <c r="CW124" s="2"/>
      <c r="CX124" s="2"/>
      <c r="CY124" s="2"/>
      <c r="CZ124" s="2"/>
    </row>
    <row r="125" spans="1:104" ht="19.5" customHeight="1" x14ac:dyDescent="0.2">
      <c r="A125" s="1211" t="s">
        <v>5</v>
      </c>
      <c r="B125" s="1217">
        <f>SUM(B120:B124)</f>
        <v>0</v>
      </c>
      <c r="C125" s="1218">
        <f>SUM(C120:C124)</f>
        <v>0</v>
      </c>
      <c r="D125" s="1218">
        <f>SUM(D120:D124)</f>
        <v>0</v>
      </c>
      <c r="E125" s="1218">
        <f>SUM(E120:E124)</f>
        <v>0</v>
      </c>
      <c r="F125" s="1219">
        <f>SUM(F120:F124)</f>
        <v>0</v>
      </c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2"/>
      <c r="CV125" s="2"/>
      <c r="CW125" s="2"/>
      <c r="CX125" s="2"/>
      <c r="CY125" s="2"/>
      <c r="CZ125" s="2"/>
    </row>
    <row r="126" spans="1:104" ht="26.25" customHeight="1" x14ac:dyDescent="0.2">
      <c r="A126" s="204" t="s">
        <v>124</v>
      </c>
      <c r="D126" s="8"/>
      <c r="E126" s="8"/>
      <c r="F126" s="8"/>
      <c r="G126" s="6"/>
      <c r="H126" s="6"/>
      <c r="I126" s="6"/>
      <c r="J126" s="6"/>
      <c r="K126" s="8"/>
      <c r="L126" s="8"/>
      <c r="M126" s="8"/>
      <c r="N126" s="8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</row>
    <row r="127" spans="1:104" ht="15.6" customHeight="1" x14ac:dyDescent="0.2">
      <c r="A127" s="1481" t="s">
        <v>125</v>
      </c>
      <c r="B127" s="1476" t="s">
        <v>5</v>
      </c>
      <c r="C127" s="1740" t="s">
        <v>7</v>
      </c>
      <c r="D127" s="1741"/>
      <c r="E127" s="1741"/>
      <c r="F127" s="1741"/>
      <c r="G127" s="1742"/>
      <c r="H127" s="6"/>
      <c r="I127" s="6"/>
      <c r="J127" s="8"/>
      <c r="K127" s="8"/>
      <c r="L127" s="8"/>
      <c r="M127" s="8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BX127" s="3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</row>
    <row r="128" spans="1:104" ht="31.5" customHeight="1" x14ac:dyDescent="0.2">
      <c r="A128" s="1721"/>
      <c r="B128" s="1722"/>
      <c r="C128" s="1137" t="s">
        <v>27</v>
      </c>
      <c r="D128" s="1173" t="s">
        <v>28</v>
      </c>
      <c r="E128" s="1129" t="s">
        <v>29</v>
      </c>
      <c r="F128" s="565" t="s">
        <v>30</v>
      </c>
      <c r="G128" s="565" t="s">
        <v>31</v>
      </c>
      <c r="H128" s="8"/>
      <c r="I128" s="8"/>
      <c r="J128" s="8"/>
      <c r="K128" s="8"/>
      <c r="L128" s="8"/>
      <c r="M128" s="8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BX128" s="3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</row>
    <row r="129" spans="1:104" ht="22.5" customHeight="1" x14ac:dyDescent="0.2">
      <c r="A129" s="1223" t="s">
        <v>126</v>
      </c>
      <c r="B129" s="1224">
        <f>SUM(C129:G129)</f>
        <v>0</v>
      </c>
      <c r="C129" s="1059"/>
      <c r="D129" s="1060"/>
      <c r="E129" s="1113"/>
      <c r="F129" s="1113"/>
      <c r="G129" s="1113"/>
      <c r="H129" s="8"/>
      <c r="I129" s="8"/>
      <c r="J129" s="8"/>
      <c r="K129" s="8"/>
      <c r="L129" s="8"/>
      <c r="M129" s="8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BX129" s="3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</row>
    <row r="130" spans="1:104" ht="22.5" customHeight="1" x14ac:dyDescent="0.2">
      <c r="A130" s="219" t="s">
        <v>127</v>
      </c>
      <c r="B130" s="1114">
        <f>SUM(C130:G130)</f>
        <v>0</v>
      </c>
      <c r="C130" s="1086"/>
      <c r="D130" s="1122"/>
      <c r="E130" s="1159"/>
      <c r="F130" s="1159"/>
      <c r="G130" s="1159"/>
      <c r="H130" s="8"/>
      <c r="I130" s="8"/>
      <c r="J130" s="8"/>
      <c r="K130" s="8"/>
      <c r="L130" s="8"/>
      <c r="M130" s="8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BX130" s="3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</row>
    <row r="131" spans="1:104" ht="32.1" customHeight="1" x14ac:dyDescent="0.2">
      <c r="A131" s="181" t="s">
        <v>128</v>
      </c>
      <c r="D131" s="22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BY131" s="2"/>
      <c r="BZ131" s="2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</row>
    <row r="132" spans="1:104" s="1225" customFormat="1" ht="32.1" customHeight="1" x14ac:dyDescent="0.2">
      <c r="A132" s="1481" t="s">
        <v>129</v>
      </c>
      <c r="B132" s="1476" t="s">
        <v>5</v>
      </c>
      <c r="C132" s="1740" t="s">
        <v>7</v>
      </c>
      <c r="D132" s="1741"/>
      <c r="E132" s="1741"/>
      <c r="F132" s="1741"/>
      <c r="G132" s="1742"/>
      <c r="H132" s="8"/>
      <c r="I132" s="8"/>
      <c r="J132" s="8"/>
      <c r="K132" s="8"/>
      <c r="L132" s="8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CA132" s="4"/>
      <c r="CB132" s="4"/>
      <c r="CC132" s="4"/>
      <c r="CD132" s="4"/>
      <c r="CE132" s="4"/>
      <c r="CF132" s="4"/>
      <c r="CG132" s="7"/>
      <c r="CH132" s="1226"/>
      <c r="CI132" s="1226"/>
      <c r="CJ132" s="1226"/>
      <c r="CK132" s="1226"/>
      <c r="CL132" s="1226"/>
      <c r="CM132" s="1226"/>
      <c r="CN132" s="1226"/>
      <c r="CO132" s="1226"/>
      <c r="CP132" s="1226"/>
      <c r="CQ132" s="1226"/>
      <c r="CR132" s="1226"/>
      <c r="CS132" s="1226"/>
      <c r="CT132" s="1226"/>
      <c r="CU132" s="1227"/>
      <c r="CV132" s="1227"/>
      <c r="CW132" s="1227"/>
      <c r="CX132" s="1227"/>
      <c r="CY132" s="1227"/>
      <c r="CZ132" s="1227"/>
    </row>
    <row r="133" spans="1:104" ht="37.5" customHeight="1" x14ac:dyDescent="0.2">
      <c r="A133" s="1770"/>
      <c r="B133" s="1771"/>
      <c r="C133" s="1137" t="s">
        <v>27</v>
      </c>
      <c r="D133" s="1193" t="s">
        <v>28</v>
      </c>
      <c r="E133" s="1193" t="s">
        <v>29</v>
      </c>
      <c r="F133" s="1228" t="s">
        <v>30</v>
      </c>
      <c r="G133" s="566" t="s">
        <v>31</v>
      </c>
      <c r="H133" s="8"/>
      <c r="I133" s="8"/>
      <c r="J133" s="8"/>
      <c r="K133" s="8"/>
      <c r="L133" s="8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</row>
    <row r="134" spans="1:104" ht="19.5" customHeight="1" x14ac:dyDescent="0.2">
      <c r="A134" s="1229" t="s">
        <v>130</v>
      </c>
      <c r="B134" s="1224">
        <f>SUM(C134:G134)</f>
        <v>0</v>
      </c>
      <c r="C134" s="1059"/>
      <c r="D134" s="1060"/>
      <c r="E134" s="1060"/>
      <c r="F134" s="1060"/>
      <c r="G134" s="1135"/>
      <c r="H134" s="8"/>
      <c r="I134" s="8"/>
      <c r="J134" s="8"/>
      <c r="K134" s="8"/>
      <c r="L134" s="8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1230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W134" s="3"/>
      <c r="BX134" s="3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</row>
    <row r="135" spans="1:104" ht="19.5" customHeight="1" x14ac:dyDescent="0.2">
      <c r="A135" s="483" t="s">
        <v>131</v>
      </c>
      <c r="B135" s="1231">
        <f>SUM(C135:G135)</f>
        <v>0</v>
      </c>
      <c r="C135" s="1086"/>
      <c r="D135" s="1122"/>
      <c r="E135" s="1122"/>
      <c r="F135" s="1122"/>
      <c r="G135" s="110"/>
      <c r="H135" s="8"/>
      <c r="I135" s="8"/>
      <c r="J135" s="8"/>
      <c r="K135" s="232"/>
      <c r="L135" s="232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W135" s="3"/>
      <c r="BX135" s="3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</row>
    <row r="136" spans="1:104" ht="28.5" customHeight="1" x14ac:dyDescent="0.2">
      <c r="A136" s="1022" t="s">
        <v>132</v>
      </c>
      <c r="D136" s="235"/>
      <c r="E136" s="1232"/>
      <c r="F136" s="1233"/>
      <c r="G136" s="1234"/>
      <c r="H136" s="1235"/>
      <c r="I136" s="1035"/>
      <c r="J136" s="1035"/>
      <c r="K136" s="1035"/>
      <c r="L136" s="1035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12"/>
      <c r="BG136" s="12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</row>
    <row r="137" spans="1:104" ht="15" customHeight="1" x14ac:dyDescent="0.2">
      <c r="A137" s="1461" t="s">
        <v>133</v>
      </c>
      <c r="B137" s="1458" t="s">
        <v>5</v>
      </c>
      <c r="C137" s="1731" t="s">
        <v>134</v>
      </c>
      <c r="D137" s="1732"/>
      <c r="E137" s="1745"/>
      <c r="F137" s="1749" t="s">
        <v>135</v>
      </c>
      <c r="G137" s="1753" t="s">
        <v>136</v>
      </c>
      <c r="H137" s="1754" t="s">
        <v>7</v>
      </c>
      <c r="I137" s="1741"/>
      <c r="J137" s="1741"/>
      <c r="K137" s="1741"/>
      <c r="L137" s="174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12"/>
      <c r="BG137" s="12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</row>
    <row r="138" spans="1:104" ht="49.5" customHeight="1" x14ac:dyDescent="0.2">
      <c r="A138" s="1744"/>
      <c r="B138" s="1743"/>
      <c r="C138" s="1127" t="s">
        <v>137</v>
      </c>
      <c r="D138" s="1128" t="s">
        <v>138</v>
      </c>
      <c r="E138" s="1129" t="s">
        <v>139</v>
      </c>
      <c r="F138" s="1749"/>
      <c r="G138" s="1753"/>
      <c r="H138" s="1129" t="s">
        <v>27</v>
      </c>
      <c r="I138" s="1130" t="s">
        <v>28</v>
      </c>
      <c r="J138" s="1130" t="s">
        <v>29</v>
      </c>
      <c r="K138" s="565" t="s">
        <v>30</v>
      </c>
      <c r="L138" s="565" t="s">
        <v>31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12"/>
      <c r="BG138" s="12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</row>
    <row r="139" spans="1:104" ht="15" customHeight="1" x14ac:dyDescent="0.2">
      <c r="A139" s="1131" t="s">
        <v>53</v>
      </c>
      <c r="B139" s="1132">
        <f>SUM(C139:G139)</f>
        <v>0</v>
      </c>
      <c r="C139" s="1059"/>
      <c r="D139" s="1134"/>
      <c r="E139" s="1135"/>
      <c r="F139" s="1134"/>
      <c r="G139" s="1236"/>
      <c r="H139" s="1135"/>
      <c r="I139" s="1134"/>
      <c r="J139" s="1134"/>
      <c r="K139" s="1134"/>
      <c r="L139" s="1134"/>
      <c r="M139" s="246" t="str">
        <f>CA139</f>
        <v/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12"/>
      <c r="Y139" s="12"/>
      <c r="Z139" s="12"/>
      <c r="AA139" s="12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12"/>
      <c r="BG139" s="12"/>
      <c r="CA139" s="30" t="str">
        <f>IF(CG139=1,"* Total Personas debe ser igual que según Tipo estrategia + Otros + UAPORRINO. ","")</f>
        <v/>
      </c>
      <c r="CB139" s="30"/>
      <c r="CC139" s="30"/>
      <c r="CD139" s="30"/>
      <c r="CE139" s="30"/>
      <c r="CF139" s="30"/>
      <c r="CG139" s="31">
        <f>IF(B139&lt;&gt;SUM(H139:L139),1,0)</f>
        <v>0</v>
      </c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</row>
    <row r="140" spans="1:104" ht="15" customHeight="1" x14ac:dyDescent="0.2">
      <c r="A140" s="247" t="s">
        <v>77</v>
      </c>
      <c r="B140" s="196">
        <f>SUM(C140:G140)</f>
        <v>0</v>
      </c>
      <c r="C140" s="50"/>
      <c r="D140" s="98"/>
      <c r="E140" s="56"/>
      <c r="F140" s="98"/>
      <c r="G140" s="248"/>
      <c r="H140" s="56"/>
      <c r="I140" s="98"/>
      <c r="J140" s="98"/>
      <c r="K140" s="98"/>
      <c r="L140" s="98"/>
      <c r="M140" s="246" t="str">
        <f>CA140</f>
        <v/>
      </c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12"/>
      <c r="Y140" s="12"/>
      <c r="Z140" s="12"/>
      <c r="AA140" s="12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12"/>
      <c r="BG140" s="12"/>
      <c r="CA140" s="30" t="str">
        <f>IF(CG140=1,"* Total Personas debe ser igual que según Tipo estrategia + Otros + UAPORRINO. ","")</f>
        <v/>
      </c>
      <c r="CB140" s="30"/>
      <c r="CC140" s="30"/>
      <c r="CD140" s="30"/>
      <c r="CE140" s="30"/>
      <c r="CF140" s="30"/>
      <c r="CG140" s="31">
        <f>IF(B140&lt;&gt;SUM(H140:L140),1,0)</f>
        <v>0</v>
      </c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</row>
    <row r="141" spans="1:104" ht="15" customHeight="1" x14ac:dyDescent="0.2">
      <c r="A141" s="249" t="s">
        <v>78</v>
      </c>
      <c r="B141" s="250">
        <f>SUM(C141:G141)</f>
        <v>0</v>
      </c>
      <c r="C141" s="210"/>
      <c r="D141" s="89"/>
      <c r="E141" s="88"/>
      <c r="F141" s="89"/>
      <c r="G141" s="251"/>
      <c r="H141" s="88"/>
      <c r="I141" s="89"/>
      <c r="J141" s="89"/>
      <c r="K141" s="89"/>
      <c r="L141" s="89"/>
      <c r="M141" s="246" t="str">
        <f>CA141</f>
        <v/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12"/>
      <c r="Y141" s="12"/>
      <c r="Z141" s="12"/>
      <c r="AA141" s="12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12"/>
      <c r="BG141" s="12"/>
      <c r="CA141" s="30" t="str">
        <f>IF(CG141=1,"* Total Personas debe ser igual que según Tipo estrategia + Otros + UAPORRINO. ","")</f>
        <v/>
      </c>
      <c r="CB141" s="30"/>
      <c r="CC141" s="30"/>
      <c r="CD141" s="30"/>
      <c r="CE141" s="30"/>
      <c r="CF141" s="30"/>
      <c r="CG141" s="31">
        <f>IF(B141&lt;&gt;SUM(H141:L141),1,0)</f>
        <v>0</v>
      </c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</row>
    <row r="142" spans="1:104" ht="25.5" customHeight="1" x14ac:dyDescent="0.2">
      <c r="A142" s="204" t="s">
        <v>140</v>
      </c>
      <c r="D142" s="221"/>
      <c r="E142" s="221"/>
      <c r="F142" s="221"/>
      <c r="G142" s="221"/>
      <c r="H142" s="221"/>
      <c r="I142" s="221"/>
      <c r="J142" s="221"/>
      <c r="K142" s="221"/>
      <c r="L142" s="221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12"/>
      <c r="BG142" s="12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2"/>
      <c r="CV142" s="2"/>
      <c r="CW142" s="2"/>
      <c r="CX142" s="2"/>
      <c r="CY142" s="2"/>
      <c r="CZ142" s="2"/>
    </row>
    <row r="143" spans="1:104" ht="21.75" customHeight="1" x14ac:dyDescent="0.2">
      <c r="A143" s="1461" t="s">
        <v>141</v>
      </c>
      <c r="B143" s="1458" t="s">
        <v>142</v>
      </c>
      <c r="C143" s="1731" t="s">
        <v>143</v>
      </c>
      <c r="D143" s="1745"/>
      <c r="E143" s="1732" t="s">
        <v>144</v>
      </c>
      <c r="F143" s="1745"/>
      <c r="G143" s="1732" t="s">
        <v>145</v>
      </c>
      <c r="H143" s="1745"/>
      <c r="I143" s="1731" t="s">
        <v>146</v>
      </c>
      <c r="J143" s="1745"/>
      <c r="K143" s="1749" t="s">
        <v>31</v>
      </c>
      <c r="L143" s="1749"/>
      <c r="M143" s="252"/>
      <c r="N143" s="232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12"/>
      <c r="BG143" s="12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2"/>
      <c r="CV143" s="2"/>
      <c r="CW143" s="2"/>
      <c r="CX143" s="2"/>
      <c r="CY143" s="2"/>
      <c r="CZ143" s="2"/>
    </row>
    <row r="144" spans="1:104" ht="24" customHeight="1" x14ac:dyDescent="0.2">
      <c r="A144" s="1744"/>
      <c r="B144" s="1743"/>
      <c r="C144" s="1137" t="s">
        <v>147</v>
      </c>
      <c r="D144" s="1129" t="s">
        <v>148</v>
      </c>
      <c r="E144" s="1137" t="s">
        <v>147</v>
      </c>
      <c r="F144" s="566" t="s">
        <v>148</v>
      </c>
      <c r="G144" s="1137" t="s">
        <v>147</v>
      </c>
      <c r="H144" s="1129" t="s">
        <v>148</v>
      </c>
      <c r="I144" s="1137" t="s">
        <v>147</v>
      </c>
      <c r="J144" s="1129" t="s">
        <v>148</v>
      </c>
      <c r="K144" s="1129" t="s">
        <v>149</v>
      </c>
      <c r="L144" s="1129" t="s">
        <v>148</v>
      </c>
      <c r="M144" s="221"/>
      <c r="N144" s="8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12"/>
      <c r="BG144" s="12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2"/>
      <c r="CV144" s="2"/>
      <c r="CW144" s="2"/>
      <c r="CX144" s="2"/>
      <c r="CY144" s="2"/>
      <c r="CZ144" s="2"/>
    </row>
    <row r="145" spans="1:104" ht="15" customHeight="1" x14ac:dyDescent="0.2">
      <c r="A145" s="1458" t="s">
        <v>150</v>
      </c>
      <c r="B145" s="1131" t="s">
        <v>151</v>
      </c>
      <c r="C145" s="1059"/>
      <c r="D145" s="1135"/>
      <c r="E145" s="1059"/>
      <c r="F145" s="1135"/>
      <c r="G145" s="1059"/>
      <c r="H145" s="1135"/>
      <c r="I145" s="1059"/>
      <c r="J145" s="1135"/>
      <c r="K145" s="1135"/>
      <c r="L145" s="1135"/>
      <c r="M145" s="221"/>
      <c r="N145" s="8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12"/>
      <c r="BG145" s="12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2"/>
      <c r="CV145" s="2"/>
      <c r="CW145" s="2"/>
      <c r="CX145" s="2"/>
      <c r="CY145" s="2"/>
      <c r="CZ145" s="2"/>
    </row>
    <row r="146" spans="1:104" ht="24" customHeight="1" x14ac:dyDescent="0.2">
      <c r="A146" s="1719"/>
      <c r="B146" s="247" t="s">
        <v>152</v>
      </c>
      <c r="C146" s="50"/>
      <c r="D146" s="56"/>
      <c r="E146" s="50"/>
      <c r="F146" s="56"/>
      <c r="G146" s="50"/>
      <c r="H146" s="56"/>
      <c r="I146" s="50"/>
      <c r="J146" s="56"/>
      <c r="K146" s="56"/>
      <c r="L146" s="56"/>
      <c r="M146" s="221"/>
      <c r="N146" s="8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12"/>
      <c r="BG146" s="12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2"/>
      <c r="CV146" s="2"/>
      <c r="CW146" s="2"/>
      <c r="CX146" s="2"/>
      <c r="CY146" s="2"/>
      <c r="CZ146" s="2"/>
    </row>
    <row r="147" spans="1:104" ht="24.75" customHeight="1" x14ac:dyDescent="0.2">
      <c r="A147" s="1719"/>
      <c r="B147" s="247" t="s">
        <v>153</v>
      </c>
      <c r="C147" s="50"/>
      <c r="D147" s="56"/>
      <c r="E147" s="50"/>
      <c r="F147" s="56"/>
      <c r="G147" s="50"/>
      <c r="H147" s="56"/>
      <c r="I147" s="50"/>
      <c r="J147" s="56"/>
      <c r="K147" s="56"/>
      <c r="L147" s="56"/>
      <c r="M147" s="221"/>
      <c r="N147" s="8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12"/>
      <c r="BG147" s="12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2"/>
      <c r="CV147" s="2"/>
      <c r="CW147" s="2"/>
      <c r="CX147" s="2"/>
      <c r="CY147" s="2"/>
      <c r="CZ147" s="2"/>
    </row>
    <row r="148" spans="1:104" ht="15" customHeight="1" x14ac:dyDescent="0.2">
      <c r="A148" s="1743"/>
      <c r="B148" s="247" t="s">
        <v>154</v>
      </c>
      <c r="C148" s="210"/>
      <c r="D148" s="88"/>
      <c r="E148" s="210"/>
      <c r="F148" s="88"/>
      <c r="G148" s="210"/>
      <c r="H148" s="88"/>
      <c r="I148" s="210"/>
      <c r="J148" s="88"/>
      <c r="K148" s="88"/>
      <c r="L148" s="88"/>
      <c r="M148" s="221"/>
      <c r="N148" s="8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12"/>
      <c r="BG148" s="12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2"/>
      <c r="CV148" s="2"/>
      <c r="CW148" s="2"/>
      <c r="CX148" s="2"/>
      <c r="CY148" s="2"/>
      <c r="CZ148" s="2"/>
    </row>
    <row r="149" spans="1:104" ht="15" customHeight="1" x14ac:dyDescent="0.2">
      <c r="A149" s="1749" t="s">
        <v>155</v>
      </c>
      <c r="B149" s="1131" t="s">
        <v>156</v>
      </c>
      <c r="C149" s="1059"/>
      <c r="D149" s="1135"/>
      <c r="E149" s="1059"/>
      <c r="F149" s="1135"/>
      <c r="G149" s="1059"/>
      <c r="H149" s="1135"/>
      <c r="I149" s="1059"/>
      <c r="J149" s="1135"/>
      <c r="K149" s="1135"/>
      <c r="L149" s="1135"/>
      <c r="M149" s="221"/>
      <c r="N149" s="8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12"/>
      <c r="BG149" s="12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2"/>
      <c r="CV149" s="2"/>
      <c r="CW149" s="2"/>
      <c r="CX149" s="2"/>
      <c r="CY149" s="2"/>
      <c r="CZ149" s="2"/>
    </row>
    <row r="150" spans="1:104" ht="22.5" customHeight="1" x14ac:dyDescent="0.2">
      <c r="A150" s="1751"/>
      <c r="B150" s="247" t="s">
        <v>157</v>
      </c>
      <c r="C150" s="50"/>
      <c r="D150" s="56"/>
      <c r="E150" s="50"/>
      <c r="F150" s="56"/>
      <c r="G150" s="50"/>
      <c r="H150" s="56"/>
      <c r="I150" s="50"/>
      <c r="J150" s="56"/>
      <c r="K150" s="56"/>
      <c r="L150" s="56"/>
      <c r="M150" s="221"/>
      <c r="N150" s="8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12"/>
      <c r="BG150" s="12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2"/>
      <c r="CV150" s="2"/>
      <c r="CW150" s="2"/>
      <c r="CX150" s="2"/>
      <c r="CY150" s="2"/>
      <c r="CZ150" s="2"/>
    </row>
    <row r="151" spans="1:104" ht="15" customHeight="1" x14ac:dyDescent="0.2">
      <c r="A151" s="1751"/>
      <c r="B151" s="247" t="s">
        <v>154</v>
      </c>
      <c r="C151" s="50"/>
      <c r="D151" s="56"/>
      <c r="E151" s="50"/>
      <c r="F151" s="56"/>
      <c r="G151" s="50"/>
      <c r="H151" s="56"/>
      <c r="I151" s="50"/>
      <c r="J151" s="56"/>
      <c r="K151" s="56"/>
      <c r="L151" s="56"/>
      <c r="M151" s="221"/>
      <c r="N151" s="8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12"/>
      <c r="BG151" s="12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2"/>
      <c r="CV151" s="2"/>
      <c r="CW151" s="2"/>
      <c r="CX151" s="2"/>
      <c r="CY151" s="2"/>
      <c r="CZ151" s="2"/>
    </row>
    <row r="152" spans="1:104" ht="15" customHeight="1" x14ac:dyDescent="0.2">
      <c r="A152" s="1751"/>
      <c r="B152" s="1052" t="s">
        <v>158</v>
      </c>
      <c r="C152" s="62"/>
      <c r="D152" s="63"/>
      <c r="E152" s="62"/>
      <c r="F152" s="63"/>
      <c r="G152" s="62"/>
      <c r="H152" s="63"/>
      <c r="I152" s="62"/>
      <c r="J152" s="63"/>
      <c r="K152" s="63"/>
      <c r="L152" s="63"/>
      <c r="M152" s="221"/>
      <c r="N152" s="8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12"/>
      <c r="BG152" s="12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2"/>
      <c r="CV152" s="2"/>
      <c r="CW152" s="2"/>
      <c r="CX152" s="2"/>
      <c r="CY152" s="2"/>
      <c r="CZ152" s="2"/>
    </row>
    <row r="153" spans="1:104" ht="15" customHeight="1" x14ac:dyDescent="0.2">
      <c r="A153" s="1751"/>
      <c r="B153" s="249" t="s">
        <v>159</v>
      </c>
      <c r="C153" s="210"/>
      <c r="D153" s="88"/>
      <c r="E153" s="210"/>
      <c r="F153" s="88"/>
      <c r="G153" s="210"/>
      <c r="H153" s="88"/>
      <c r="I153" s="210"/>
      <c r="J153" s="88"/>
      <c r="K153" s="88"/>
      <c r="L153" s="88"/>
      <c r="M153" s="221"/>
      <c r="N153" s="8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12"/>
      <c r="BG153" s="12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2"/>
      <c r="CV153" s="2"/>
      <c r="CW153" s="2"/>
      <c r="CX153" s="2"/>
      <c r="CY153" s="2"/>
      <c r="CZ153" s="2"/>
    </row>
    <row r="154" spans="1:104" ht="15" customHeight="1" x14ac:dyDescent="0.2">
      <c r="A154" s="1458" t="s">
        <v>160</v>
      </c>
      <c r="B154" s="1131" t="s">
        <v>161</v>
      </c>
      <c r="C154" s="1059"/>
      <c r="D154" s="1135"/>
      <c r="E154" s="1059"/>
      <c r="F154" s="1135"/>
      <c r="G154" s="1059"/>
      <c r="H154" s="1135"/>
      <c r="I154" s="1059"/>
      <c r="J154" s="1135"/>
      <c r="K154" s="1135"/>
      <c r="L154" s="1135"/>
      <c r="M154" s="221"/>
      <c r="N154" s="8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12"/>
      <c r="BG154" s="12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2"/>
      <c r="CV154" s="2"/>
      <c r="CW154" s="2"/>
      <c r="CX154" s="2"/>
      <c r="CY154" s="2"/>
      <c r="CZ154" s="2"/>
    </row>
    <row r="155" spans="1:104" ht="26.25" customHeight="1" x14ac:dyDescent="0.2">
      <c r="A155" s="1719"/>
      <c r="B155" s="247" t="s">
        <v>157</v>
      </c>
      <c r="C155" s="50"/>
      <c r="D155" s="56"/>
      <c r="E155" s="50"/>
      <c r="F155" s="56"/>
      <c r="G155" s="50"/>
      <c r="H155" s="56"/>
      <c r="I155" s="50"/>
      <c r="J155" s="56"/>
      <c r="K155" s="56"/>
      <c r="L155" s="56"/>
      <c r="M155" s="221"/>
      <c r="N155" s="8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12"/>
      <c r="BG155" s="12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2"/>
      <c r="CV155" s="2"/>
      <c r="CW155" s="2"/>
      <c r="CX155" s="2"/>
      <c r="CY155" s="2"/>
      <c r="CZ155" s="2"/>
    </row>
    <row r="156" spans="1:104" ht="15" customHeight="1" x14ac:dyDescent="0.2">
      <c r="A156" s="1719"/>
      <c r="B156" s="247" t="s">
        <v>154</v>
      </c>
      <c r="C156" s="50"/>
      <c r="D156" s="56"/>
      <c r="E156" s="50"/>
      <c r="F156" s="56"/>
      <c r="G156" s="50"/>
      <c r="H156" s="56"/>
      <c r="I156" s="50"/>
      <c r="J156" s="56"/>
      <c r="K156" s="56"/>
      <c r="L156" s="56"/>
      <c r="M156" s="8"/>
      <c r="N156" s="8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12"/>
      <c r="BG156" s="12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2"/>
      <c r="CV156" s="2"/>
      <c r="CW156" s="2"/>
      <c r="CX156" s="2"/>
      <c r="CY156" s="2"/>
      <c r="CZ156" s="2"/>
    </row>
    <row r="157" spans="1:104" ht="15" customHeight="1" x14ac:dyDescent="0.2">
      <c r="A157" s="1719"/>
      <c r="B157" s="1052" t="s">
        <v>162</v>
      </c>
      <c r="C157" s="50"/>
      <c r="D157" s="56"/>
      <c r="E157" s="50"/>
      <c r="F157" s="56"/>
      <c r="G157" s="50"/>
      <c r="H157" s="56"/>
      <c r="I157" s="50"/>
      <c r="J157" s="56"/>
      <c r="K157" s="56"/>
      <c r="L157" s="56"/>
      <c r="M157" s="8"/>
      <c r="N157" s="8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12"/>
      <c r="BG157" s="12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2"/>
      <c r="CV157" s="2"/>
      <c r="CW157" s="2"/>
      <c r="CX157" s="2"/>
      <c r="CY157" s="2"/>
      <c r="CZ157" s="2"/>
    </row>
    <row r="158" spans="1:104" ht="15" customHeight="1" x14ac:dyDescent="0.2">
      <c r="A158" s="1719"/>
      <c r="B158" s="1052" t="s">
        <v>158</v>
      </c>
      <c r="C158" s="50"/>
      <c r="D158" s="56"/>
      <c r="E158" s="50"/>
      <c r="F158" s="56"/>
      <c r="G158" s="50"/>
      <c r="H158" s="56"/>
      <c r="I158" s="50"/>
      <c r="J158" s="56"/>
      <c r="K158" s="56"/>
      <c r="L158" s="56"/>
      <c r="M158" s="8"/>
      <c r="N158" s="8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12"/>
      <c r="BG158" s="12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2"/>
      <c r="CV158" s="2"/>
      <c r="CW158" s="2"/>
      <c r="CX158" s="2"/>
      <c r="CY158" s="2"/>
      <c r="CZ158" s="2"/>
    </row>
    <row r="159" spans="1:104" ht="15" customHeight="1" x14ac:dyDescent="0.2">
      <c r="A159" s="1743"/>
      <c r="B159" s="249" t="s">
        <v>159</v>
      </c>
      <c r="C159" s="1024"/>
      <c r="D159" s="70"/>
      <c r="E159" s="1024"/>
      <c r="F159" s="70"/>
      <c r="G159" s="1024"/>
      <c r="H159" s="70"/>
      <c r="I159" s="1024"/>
      <c r="J159" s="70"/>
      <c r="K159" s="70"/>
      <c r="L159" s="70"/>
      <c r="M159" s="8"/>
      <c r="N159" s="8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12"/>
      <c r="BG159" s="12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2"/>
      <c r="CV159" s="2"/>
      <c r="CW159" s="2"/>
      <c r="CX159" s="2"/>
      <c r="CY159" s="2"/>
      <c r="CZ159" s="2"/>
    </row>
    <row r="160" spans="1:104" ht="21" x14ac:dyDescent="0.2">
      <c r="A160" s="1138" t="s">
        <v>163</v>
      </c>
      <c r="B160" s="1139" t="s">
        <v>153</v>
      </c>
      <c r="C160" s="1140"/>
      <c r="D160" s="1141"/>
      <c r="E160" s="1140"/>
      <c r="F160" s="1141"/>
      <c r="G160" s="1140"/>
      <c r="H160" s="1141"/>
      <c r="I160" s="1140"/>
      <c r="J160" s="1141"/>
      <c r="K160" s="1141"/>
      <c r="L160" s="1141"/>
      <c r="M160" s="8"/>
      <c r="N160" s="8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12"/>
      <c r="BG160" s="12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2"/>
      <c r="CV160" s="2"/>
      <c r="CW160" s="2"/>
      <c r="CX160" s="2"/>
      <c r="CY160" s="2"/>
      <c r="CZ160" s="2"/>
    </row>
    <row r="161" spans="1:104" ht="24" customHeight="1" x14ac:dyDescent="0.2">
      <c r="A161" s="9" t="s">
        <v>164</v>
      </c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2"/>
      <c r="CV161" s="2"/>
      <c r="CW161" s="2"/>
      <c r="CX161" s="2"/>
      <c r="CY161" s="2"/>
      <c r="CZ161" s="2"/>
    </row>
    <row r="162" spans="1:104" ht="21" customHeight="1" x14ac:dyDescent="0.2">
      <c r="A162" s="1022" t="s">
        <v>165</v>
      </c>
      <c r="B162" s="256"/>
      <c r="C162" s="8"/>
      <c r="D162" s="257"/>
      <c r="E162" s="943"/>
      <c r="F162" s="257"/>
      <c r="G162" s="943"/>
      <c r="H162" s="943"/>
      <c r="I162" s="257"/>
      <c r="J162" s="944"/>
      <c r="K162" s="944"/>
      <c r="L162" s="944"/>
      <c r="M162" s="944"/>
      <c r="N162" s="944"/>
      <c r="O162" s="945"/>
      <c r="P162" s="945"/>
      <c r="Q162" s="945"/>
      <c r="R162" s="946"/>
      <c r="S162" s="11"/>
      <c r="T162" s="945"/>
      <c r="U162" s="945"/>
      <c r="V162" s="946"/>
      <c r="W162" s="946"/>
      <c r="X162" s="11"/>
      <c r="Y162" s="945"/>
      <c r="Z162" s="946"/>
      <c r="AA162" s="946"/>
      <c r="AB162" s="11"/>
      <c r="AC162" s="945"/>
      <c r="AD162" s="945"/>
      <c r="AE162" s="945"/>
      <c r="AF162" s="945"/>
      <c r="AG162" s="946"/>
      <c r="AH162" s="262"/>
      <c r="AI162" s="11"/>
      <c r="AJ162" s="946"/>
      <c r="AK162" s="946"/>
      <c r="AL162" s="946"/>
      <c r="AM162" s="946"/>
      <c r="AN162" s="946"/>
      <c r="AO162" s="262"/>
      <c r="AP162" s="11"/>
      <c r="AQ162" s="946"/>
      <c r="AR162" s="946"/>
      <c r="AS162" s="946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2"/>
      <c r="CV162" s="2"/>
      <c r="CW162" s="2"/>
      <c r="CX162" s="2"/>
      <c r="CY162" s="2"/>
      <c r="CZ162" s="2"/>
    </row>
    <row r="163" spans="1:104" ht="15" customHeight="1" x14ac:dyDescent="0.2">
      <c r="A163" s="1476" t="s">
        <v>35</v>
      </c>
      <c r="B163" s="1442" t="s">
        <v>5</v>
      </c>
      <c r="C163" s="1464"/>
      <c r="D163" s="1451"/>
      <c r="E163" s="1740" t="s">
        <v>166</v>
      </c>
      <c r="F163" s="1741"/>
      <c r="G163" s="1741"/>
      <c r="H163" s="1741"/>
      <c r="I163" s="1741"/>
      <c r="J163" s="1741"/>
      <c r="K163" s="1741"/>
      <c r="L163" s="1741"/>
      <c r="M163" s="1741"/>
      <c r="N163" s="1741"/>
      <c r="O163" s="1741"/>
      <c r="P163" s="1741"/>
      <c r="Q163" s="1741"/>
      <c r="R163" s="1741"/>
      <c r="S163" s="1741"/>
      <c r="T163" s="1741"/>
      <c r="U163" s="1741"/>
      <c r="V163" s="1741"/>
      <c r="W163" s="1741"/>
      <c r="X163" s="1741"/>
      <c r="Y163" s="1741"/>
      <c r="Z163" s="1741"/>
      <c r="AA163" s="1741"/>
      <c r="AB163" s="1741"/>
      <c r="AC163" s="1741"/>
      <c r="AD163" s="1741"/>
      <c r="AE163" s="1741"/>
      <c r="AF163" s="1741"/>
      <c r="AG163" s="1741"/>
      <c r="AH163" s="1741"/>
      <c r="AI163" s="1741"/>
      <c r="AJ163" s="1741"/>
      <c r="AK163" s="1741"/>
      <c r="AL163" s="1741"/>
      <c r="AM163" s="1741"/>
      <c r="AN163" s="1741"/>
      <c r="AO163" s="1741"/>
      <c r="AP163" s="1748"/>
      <c r="AQ163" s="1746" t="s">
        <v>167</v>
      </c>
      <c r="AR163" s="1746"/>
      <c r="AS163" s="1747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2"/>
      <c r="CV163" s="2"/>
      <c r="CW163" s="2"/>
      <c r="CX163" s="2"/>
      <c r="CY163" s="2"/>
      <c r="CZ163" s="2"/>
    </row>
    <row r="164" spans="1:104" ht="15" customHeight="1" x14ac:dyDescent="0.2">
      <c r="A164" s="1720"/>
      <c r="B164" s="1548"/>
      <c r="C164" s="1466"/>
      <c r="D164" s="1452"/>
      <c r="E164" s="1731" t="s">
        <v>8</v>
      </c>
      <c r="F164" s="1745"/>
      <c r="G164" s="1731" t="s">
        <v>9</v>
      </c>
      <c r="H164" s="1745"/>
      <c r="I164" s="1731" t="s">
        <v>10</v>
      </c>
      <c r="J164" s="1745"/>
      <c r="K164" s="1731" t="s">
        <v>11</v>
      </c>
      <c r="L164" s="1745"/>
      <c r="M164" s="1731" t="s">
        <v>12</v>
      </c>
      <c r="N164" s="1745"/>
      <c r="O164" s="1731" t="s">
        <v>13</v>
      </c>
      <c r="P164" s="1745"/>
      <c r="Q164" s="1731" t="s">
        <v>14</v>
      </c>
      <c r="R164" s="1745"/>
      <c r="S164" s="1731" t="s">
        <v>15</v>
      </c>
      <c r="T164" s="1745"/>
      <c r="U164" s="1731" t="s">
        <v>16</v>
      </c>
      <c r="V164" s="1745"/>
      <c r="W164" s="1731" t="s">
        <v>17</v>
      </c>
      <c r="X164" s="1745"/>
      <c r="Y164" s="1731" t="s">
        <v>18</v>
      </c>
      <c r="Z164" s="1745"/>
      <c r="AA164" s="1731" t="s">
        <v>19</v>
      </c>
      <c r="AB164" s="1745"/>
      <c r="AC164" s="1731" t="s">
        <v>20</v>
      </c>
      <c r="AD164" s="1745"/>
      <c r="AE164" s="1731" t="s">
        <v>21</v>
      </c>
      <c r="AF164" s="1745"/>
      <c r="AG164" s="1731" t="s">
        <v>22</v>
      </c>
      <c r="AH164" s="1745"/>
      <c r="AI164" s="1731" t="s">
        <v>23</v>
      </c>
      <c r="AJ164" s="1745"/>
      <c r="AK164" s="1731" t="s">
        <v>24</v>
      </c>
      <c r="AL164" s="1745"/>
      <c r="AM164" s="1731" t="s">
        <v>25</v>
      </c>
      <c r="AN164" s="1745"/>
      <c r="AO164" s="1740" t="s">
        <v>26</v>
      </c>
      <c r="AP164" s="1748"/>
      <c r="AQ164" s="1471" t="s">
        <v>168</v>
      </c>
      <c r="AR164" s="1740" t="s">
        <v>169</v>
      </c>
      <c r="AS164" s="1741"/>
      <c r="AT164" s="1237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2"/>
      <c r="CV164" s="2"/>
      <c r="CW164" s="2"/>
      <c r="CX164" s="2"/>
      <c r="CY164" s="2"/>
      <c r="CZ164" s="2"/>
    </row>
    <row r="165" spans="1:104" ht="35.25" customHeight="1" x14ac:dyDescent="0.2">
      <c r="A165" s="1605"/>
      <c r="B165" s="1127" t="s">
        <v>32</v>
      </c>
      <c r="C165" s="1147" t="s">
        <v>33</v>
      </c>
      <c r="D165" s="568" t="s">
        <v>34</v>
      </c>
      <c r="E165" s="515" t="s">
        <v>33</v>
      </c>
      <c r="F165" s="566" t="s">
        <v>34</v>
      </c>
      <c r="G165" s="515" t="s">
        <v>33</v>
      </c>
      <c r="H165" s="566" t="s">
        <v>34</v>
      </c>
      <c r="I165" s="515" t="s">
        <v>33</v>
      </c>
      <c r="J165" s="566" t="s">
        <v>34</v>
      </c>
      <c r="K165" s="515" t="s">
        <v>33</v>
      </c>
      <c r="L165" s="566" t="s">
        <v>34</v>
      </c>
      <c r="M165" s="515" t="s">
        <v>33</v>
      </c>
      <c r="N165" s="566" t="s">
        <v>34</v>
      </c>
      <c r="O165" s="515" t="s">
        <v>33</v>
      </c>
      <c r="P165" s="566" t="s">
        <v>34</v>
      </c>
      <c r="Q165" s="515" t="s">
        <v>33</v>
      </c>
      <c r="R165" s="566" t="s">
        <v>34</v>
      </c>
      <c r="S165" s="515" t="s">
        <v>33</v>
      </c>
      <c r="T165" s="566" t="s">
        <v>34</v>
      </c>
      <c r="U165" s="515" t="s">
        <v>33</v>
      </c>
      <c r="V165" s="566" t="s">
        <v>34</v>
      </c>
      <c r="W165" s="515" t="s">
        <v>33</v>
      </c>
      <c r="X165" s="566" t="s">
        <v>34</v>
      </c>
      <c r="Y165" s="515" t="s">
        <v>33</v>
      </c>
      <c r="Z165" s="566" t="s">
        <v>34</v>
      </c>
      <c r="AA165" s="515" t="s">
        <v>33</v>
      </c>
      <c r="AB165" s="566" t="s">
        <v>34</v>
      </c>
      <c r="AC165" s="515" t="s">
        <v>33</v>
      </c>
      <c r="AD165" s="566" t="s">
        <v>34</v>
      </c>
      <c r="AE165" s="515" t="s">
        <v>33</v>
      </c>
      <c r="AF165" s="566" t="s">
        <v>34</v>
      </c>
      <c r="AG165" s="515" t="s">
        <v>33</v>
      </c>
      <c r="AH165" s="566" t="s">
        <v>34</v>
      </c>
      <c r="AI165" s="515" t="s">
        <v>33</v>
      </c>
      <c r="AJ165" s="566" t="s">
        <v>34</v>
      </c>
      <c r="AK165" s="515" t="s">
        <v>33</v>
      </c>
      <c r="AL165" s="566" t="s">
        <v>34</v>
      </c>
      <c r="AM165" s="515" t="s">
        <v>33</v>
      </c>
      <c r="AN165" s="566" t="s">
        <v>34</v>
      </c>
      <c r="AO165" s="515" t="s">
        <v>33</v>
      </c>
      <c r="AP165" s="266" t="s">
        <v>34</v>
      </c>
      <c r="AQ165" s="1472"/>
      <c r="AR165" s="1130" t="s">
        <v>170</v>
      </c>
      <c r="AS165" s="1129" t="s">
        <v>171</v>
      </c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2"/>
      <c r="CV165" s="2"/>
      <c r="CW165" s="2"/>
      <c r="CX165" s="2"/>
      <c r="CY165" s="2"/>
      <c r="CZ165" s="2"/>
    </row>
    <row r="166" spans="1:104" x14ac:dyDescent="0.2">
      <c r="A166" s="1148" t="s">
        <v>52</v>
      </c>
      <c r="B166" s="1149">
        <f t="shared" ref="B166:B175" si="14">SUM(C166+D166)</f>
        <v>266</v>
      </c>
      <c r="C166" s="1150">
        <f t="shared" ref="C166:C192" si="15">SUM(E166+G166+I166+K166+M166+O166+Q166+S166+U166+W166+Y166+AA166+AC166+AE166+AG166+AI166+AK166+AM166+AO166)</f>
        <v>111</v>
      </c>
      <c r="D166" s="1151">
        <f t="shared" ref="D166:D192" si="16">SUM(F166+H166+J166+L166+N166+P166+R166+T166+V166+X166+Z166+AB166+AD166+AF166+AH166+AJ166+AL166+AN166+AP166)</f>
        <v>155</v>
      </c>
      <c r="E166" s="1140">
        <v>3</v>
      </c>
      <c r="F166" s="1141">
        <v>0</v>
      </c>
      <c r="G166" s="1140">
        <v>0</v>
      </c>
      <c r="H166" s="1152">
        <v>0</v>
      </c>
      <c r="I166" s="1140">
        <v>0</v>
      </c>
      <c r="J166" s="1152">
        <v>2</v>
      </c>
      <c r="K166" s="1140">
        <v>0</v>
      </c>
      <c r="L166" s="1152">
        <v>2</v>
      </c>
      <c r="M166" s="1140">
        <v>2</v>
      </c>
      <c r="N166" s="1152">
        <v>1</v>
      </c>
      <c r="O166" s="1140">
        <v>1</v>
      </c>
      <c r="P166" s="1152">
        <v>4</v>
      </c>
      <c r="Q166" s="1140">
        <v>2</v>
      </c>
      <c r="R166" s="1152">
        <v>1</v>
      </c>
      <c r="S166" s="1140">
        <v>6</v>
      </c>
      <c r="T166" s="1152">
        <v>2</v>
      </c>
      <c r="U166" s="1140">
        <v>0</v>
      </c>
      <c r="V166" s="1152">
        <v>6</v>
      </c>
      <c r="W166" s="1140">
        <v>1</v>
      </c>
      <c r="X166" s="1152">
        <v>7</v>
      </c>
      <c r="Y166" s="1140">
        <v>2</v>
      </c>
      <c r="Z166" s="1152">
        <v>9</v>
      </c>
      <c r="AA166" s="1140">
        <v>6</v>
      </c>
      <c r="AB166" s="1152">
        <v>6</v>
      </c>
      <c r="AC166" s="1140">
        <v>5</v>
      </c>
      <c r="AD166" s="1152">
        <v>5</v>
      </c>
      <c r="AE166" s="1140">
        <v>5</v>
      </c>
      <c r="AF166" s="1152">
        <v>7</v>
      </c>
      <c r="AG166" s="1140">
        <v>11</v>
      </c>
      <c r="AH166" s="1152">
        <v>11</v>
      </c>
      <c r="AI166" s="1140">
        <v>12</v>
      </c>
      <c r="AJ166" s="1152">
        <v>15</v>
      </c>
      <c r="AK166" s="1140">
        <v>12</v>
      </c>
      <c r="AL166" s="1152">
        <v>19</v>
      </c>
      <c r="AM166" s="1140">
        <v>16</v>
      </c>
      <c r="AN166" s="1152">
        <v>14</v>
      </c>
      <c r="AO166" s="1153">
        <v>27</v>
      </c>
      <c r="AP166" s="1154">
        <v>44</v>
      </c>
      <c r="AQ166" s="1155">
        <v>182</v>
      </c>
      <c r="AR166" s="1156">
        <v>22</v>
      </c>
      <c r="AS166" s="1141">
        <v>62</v>
      </c>
      <c r="AT166" s="1042" t="str">
        <f t="shared" ref="AT166:AT198" si="17">CA166</f>
        <v/>
      </c>
      <c r="AU166" s="233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CA166" s="30" t="str">
        <f t="shared" ref="CA166:CA192" si="18">IF(CG166=1,"* El número de Consultas Según tipo de atención NO DEBE ser diferente al Total. ","")</f>
        <v/>
      </c>
      <c r="CB166" s="30"/>
      <c r="CC166" s="30"/>
      <c r="CD166" s="30"/>
      <c r="CE166" s="30"/>
      <c r="CF166" s="30"/>
      <c r="CG166" s="31">
        <f t="shared" ref="CG166:CG192" si="19">IF(B166&lt;&gt;SUM(AQ166:AS166),1,0)</f>
        <v>0</v>
      </c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2"/>
      <c r="CV166" s="2"/>
      <c r="CW166" s="2"/>
      <c r="CX166" s="2"/>
      <c r="CY166" s="2"/>
      <c r="CZ166" s="2"/>
    </row>
    <row r="167" spans="1:104" x14ac:dyDescent="0.2">
      <c r="A167" s="484" t="s">
        <v>36</v>
      </c>
      <c r="B167" s="947">
        <f t="shared" si="14"/>
        <v>0</v>
      </c>
      <c r="C167" s="1158">
        <f t="shared" si="15"/>
        <v>0</v>
      </c>
      <c r="D167" s="274">
        <f t="shared" si="16"/>
        <v>0</v>
      </c>
      <c r="E167" s="891"/>
      <c r="F167" s="110"/>
      <c r="G167" s="891"/>
      <c r="H167" s="1159"/>
      <c r="I167" s="891"/>
      <c r="J167" s="1159"/>
      <c r="K167" s="891"/>
      <c r="L167" s="1159"/>
      <c r="M167" s="891"/>
      <c r="N167" s="1159"/>
      <c r="O167" s="891"/>
      <c r="P167" s="1159"/>
      <c r="Q167" s="891"/>
      <c r="R167" s="1159"/>
      <c r="S167" s="891"/>
      <c r="T167" s="1159"/>
      <c r="U167" s="891"/>
      <c r="V167" s="1159"/>
      <c r="W167" s="891"/>
      <c r="X167" s="1159"/>
      <c r="Y167" s="891"/>
      <c r="Z167" s="1159"/>
      <c r="AA167" s="891"/>
      <c r="AB167" s="1159"/>
      <c r="AC167" s="891"/>
      <c r="AD167" s="1159"/>
      <c r="AE167" s="891"/>
      <c r="AF167" s="1159"/>
      <c r="AG167" s="891"/>
      <c r="AH167" s="1159"/>
      <c r="AI167" s="891"/>
      <c r="AJ167" s="1159"/>
      <c r="AK167" s="891"/>
      <c r="AL167" s="1159"/>
      <c r="AM167" s="891"/>
      <c r="AN167" s="1159"/>
      <c r="AO167" s="479"/>
      <c r="AP167" s="1160"/>
      <c r="AQ167" s="275"/>
      <c r="AR167" s="485"/>
      <c r="AS167" s="110"/>
      <c r="AT167" s="1042" t="str">
        <f t="shared" si="17"/>
        <v/>
      </c>
      <c r="AU167" s="233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CA167" s="30" t="str">
        <f t="shared" si="18"/>
        <v/>
      </c>
      <c r="CB167" s="30"/>
      <c r="CC167" s="30"/>
      <c r="CD167" s="30"/>
      <c r="CE167" s="30"/>
      <c r="CF167" s="30"/>
      <c r="CG167" s="31">
        <f t="shared" si="19"/>
        <v>0</v>
      </c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2"/>
      <c r="CV167" s="2"/>
      <c r="CW167" s="2"/>
      <c r="CX167" s="2"/>
      <c r="CY167" s="2"/>
      <c r="CZ167" s="2"/>
    </row>
    <row r="168" spans="1:104" ht="27" customHeight="1" x14ac:dyDescent="0.2">
      <c r="A168" s="276" t="s">
        <v>172</v>
      </c>
      <c r="B168" s="277">
        <f t="shared" si="14"/>
        <v>1</v>
      </c>
      <c r="C168" s="278">
        <f t="shared" si="15"/>
        <v>1</v>
      </c>
      <c r="D168" s="279">
        <f t="shared" si="16"/>
        <v>0</v>
      </c>
      <c r="E168" s="36">
        <v>0</v>
      </c>
      <c r="F168" s="37">
        <v>0</v>
      </c>
      <c r="G168" s="36">
        <v>0</v>
      </c>
      <c r="H168" s="38">
        <v>0</v>
      </c>
      <c r="I168" s="36">
        <v>0</v>
      </c>
      <c r="J168" s="38">
        <v>0</v>
      </c>
      <c r="K168" s="36">
        <v>0</v>
      </c>
      <c r="L168" s="38">
        <v>0</v>
      </c>
      <c r="M168" s="36">
        <v>0</v>
      </c>
      <c r="N168" s="38">
        <v>0</v>
      </c>
      <c r="O168" s="36">
        <v>0</v>
      </c>
      <c r="P168" s="38">
        <v>0</v>
      </c>
      <c r="Q168" s="36">
        <v>0</v>
      </c>
      <c r="R168" s="38">
        <v>0</v>
      </c>
      <c r="S168" s="36">
        <v>0</v>
      </c>
      <c r="T168" s="38">
        <v>0</v>
      </c>
      <c r="U168" s="36">
        <v>0</v>
      </c>
      <c r="V168" s="38">
        <v>0</v>
      </c>
      <c r="W168" s="36">
        <v>0</v>
      </c>
      <c r="X168" s="38">
        <v>0</v>
      </c>
      <c r="Y168" s="36">
        <v>0</v>
      </c>
      <c r="Z168" s="38">
        <v>0</v>
      </c>
      <c r="AA168" s="36">
        <v>0</v>
      </c>
      <c r="AB168" s="38">
        <v>0</v>
      </c>
      <c r="AC168" s="36">
        <v>0</v>
      </c>
      <c r="AD168" s="38">
        <v>0</v>
      </c>
      <c r="AE168" s="36">
        <v>0</v>
      </c>
      <c r="AF168" s="38">
        <v>0</v>
      </c>
      <c r="AG168" s="36">
        <v>0</v>
      </c>
      <c r="AH168" s="38">
        <v>0</v>
      </c>
      <c r="AI168" s="36">
        <v>0</v>
      </c>
      <c r="AJ168" s="38">
        <v>0</v>
      </c>
      <c r="AK168" s="36">
        <v>0</v>
      </c>
      <c r="AL168" s="38">
        <v>0</v>
      </c>
      <c r="AM168" s="36">
        <v>0</v>
      </c>
      <c r="AN168" s="38">
        <v>0</v>
      </c>
      <c r="AO168" s="39">
        <v>1</v>
      </c>
      <c r="AP168" s="40">
        <v>0</v>
      </c>
      <c r="AQ168" s="280">
        <v>1</v>
      </c>
      <c r="AR168" s="177">
        <v>0</v>
      </c>
      <c r="AS168" s="37">
        <v>0</v>
      </c>
      <c r="AT168" s="1042" t="str">
        <f t="shared" si="17"/>
        <v/>
      </c>
      <c r="AU168" s="233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CA168" s="30" t="str">
        <f t="shared" si="18"/>
        <v/>
      </c>
      <c r="CB168" s="30"/>
      <c r="CC168" s="30"/>
      <c r="CD168" s="30"/>
      <c r="CE168" s="30"/>
      <c r="CF168" s="30"/>
      <c r="CG168" s="31">
        <f t="shared" si="19"/>
        <v>0</v>
      </c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2"/>
      <c r="CV168" s="2"/>
      <c r="CW168" s="2"/>
      <c r="CX168" s="2"/>
      <c r="CY168" s="2"/>
      <c r="CZ168" s="2"/>
    </row>
    <row r="169" spans="1:104" ht="13.5" customHeight="1" x14ac:dyDescent="0.2">
      <c r="A169" s="281" t="s">
        <v>173</v>
      </c>
      <c r="B169" s="282">
        <f t="shared" si="14"/>
        <v>0</v>
      </c>
      <c r="C169" s="283">
        <f t="shared" si="15"/>
        <v>0</v>
      </c>
      <c r="D169" s="284">
        <f t="shared" si="16"/>
        <v>0</v>
      </c>
      <c r="E169" s="50">
        <v>0</v>
      </c>
      <c r="F169" s="56">
        <v>0</v>
      </c>
      <c r="G169" s="50">
        <v>0</v>
      </c>
      <c r="H169" s="56">
        <v>0</v>
      </c>
      <c r="I169" s="50">
        <v>0</v>
      </c>
      <c r="J169" s="56">
        <v>0</v>
      </c>
      <c r="K169" s="50">
        <v>0</v>
      </c>
      <c r="L169" s="51">
        <v>0</v>
      </c>
      <c r="M169" s="50">
        <v>0</v>
      </c>
      <c r="N169" s="51">
        <v>0</v>
      </c>
      <c r="O169" s="50">
        <v>0</v>
      </c>
      <c r="P169" s="51">
        <v>0</v>
      </c>
      <c r="Q169" s="50">
        <v>0</v>
      </c>
      <c r="R169" s="51">
        <v>0</v>
      </c>
      <c r="S169" s="50">
        <v>0</v>
      </c>
      <c r="T169" s="51">
        <v>0</v>
      </c>
      <c r="U169" s="50">
        <v>0</v>
      </c>
      <c r="V169" s="51">
        <v>0</v>
      </c>
      <c r="W169" s="50">
        <v>0</v>
      </c>
      <c r="X169" s="51">
        <v>0</v>
      </c>
      <c r="Y169" s="50">
        <v>0</v>
      </c>
      <c r="Z169" s="51">
        <v>0</v>
      </c>
      <c r="AA169" s="50">
        <v>0</v>
      </c>
      <c r="AB169" s="56">
        <v>0</v>
      </c>
      <c r="AC169" s="50">
        <v>0</v>
      </c>
      <c r="AD169" s="56">
        <v>0</v>
      </c>
      <c r="AE169" s="50">
        <v>0</v>
      </c>
      <c r="AF169" s="51">
        <v>0</v>
      </c>
      <c r="AG169" s="50">
        <v>0</v>
      </c>
      <c r="AH169" s="51">
        <v>0</v>
      </c>
      <c r="AI169" s="50">
        <v>0</v>
      </c>
      <c r="AJ169" s="51">
        <v>0</v>
      </c>
      <c r="AK169" s="50">
        <v>0</v>
      </c>
      <c r="AL169" s="51">
        <v>0</v>
      </c>
      <c r="AM169" s="50">
        <v>0</v>
      </c>
      <c r="AN169" s="51">
        <v>0</v>
      </c>
      <c r="AO169" s="52">
        <v>0</v>
      </c>
      <c r="AP169" s="53">
        <v>0</v>
      </c>
      <c r="AQ169" s="285">
        <v>0</v>
      </c>
      <c r="AR169" s="98">
        <v>0</v>
      </c>
      <c r="AS169" s="56">
        <v>0</v>
      </c>
      <c r="AT169" s="1042" t="str">
        <f t="shared" si="17"/>
        <v/>
      </c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CA169" s="30" t="str">
        <f t="shared" si="18"/>
        <v/>
      </c>
      <c r="CB169" s="30"/>
      <c r="CC169" s="30"/>
      <c r="CD169" s="30"/>
      <c r="CE169" s="30"/>
      <c r="CF169" s="30"/>
      <c r="CG169" s="31">
        <f t="shared" si="19"/>
        <v>0</v>
      </c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2"/>
      <c r="CV169" s="2"/>
      <c r="CW169" s="2"/>
      <c r="CX169" s="2"/>
      <c r="CY169" s="2"/>
      <c r="CZ169" s="2"/>
    </row>
    <row r="170" spans="1:104" ht="15.6" customHeight="1" x14ac:dyDescent="0.2">
      <c r="A170" s="281" t="s">
        <v>56</v>
      </c>
      <c r="B170" s="282">
        <f t="shared" si="14"/>
        <v>69</v>
      </c>
      <c r="C170" s="283">
        <f t="shared" si="15"/>
        <v>29</v>
      </c>
      <c r="D170" s="284">
        <f t="shared" si="16"/>
        <v>40</v>
      </c>
      <c r="E170" s="50">
        <v>0</v>
      </c>
      <c r="F170" s="56">
        <v>0</v>
      </c>
      <c r="G170" s="50">
        <v>0</v>
      </c>
      <c r="H170" s="56">
        <v>0</v>
      </c>
      <c r="I170" s="50">
        <v>0</v>
      </c>
      <c r="J170" s="56">
        <v>0</v>
      </c>
      <c r="K170" s="50">
        <v>0</v>
      </c>
      <c r="L170" s="51">
        <v>0</v>
      </c>
      <c r="M170" s="50">
        <v>0</v>
      </c>
      <c r="N170" s="51">
        <v>0</v>
      </c>
      <c r="O170" s="50">
        <v>0</v>
      </c>
      <c r="P170" s="51">
        <v>0</v>
      </c>
      <c r="Q170" s="50">
        <v>0</v>
      </c>
      <c r="R170" s="51">
        <v>0</v>
      </c>
      <c r="S170" s="50">
        <v>0</v>
      </c>
      <c r="T170" s="51">
        <v>0</v>
      </c>
      <c r="U170" s="50">
        <v>0</v>
      </c>
      <c r="V170" s="51">
        <v>1</v>
      </c>
      <c r="W170" s="50">
        <v>0</v>
      </c>
      <c r="X170" s="51">
        <v>4</v>
      </c>
      <c r="Y170" s="50">
        <v>1</v>
      </c>
      <c r="Z170" s="51">
        <v>0</v>
      </c>
      <c r="AA170" s="50">
        <v>1</v>
      </c>
      <c r="AB170" s="56">
        <v>0</v>
      </c>
      <c r="AC170" s="50">
        <v>0</v>
      </c>
      <c r="AD170" s="56">
        <v>2</v>
      </c>
      <c r="AE170" s="50">
        <v>2</v>
      </c>
      <c r="AF170" s="51">
        <v>2</v>
      </c>
      <c r="AG170" s="50">
        <v>4</v>
      </c>
      <c r="AH170" s="51">
        <v>5</v>
      </c>
      <c r="AI170" s="50">
        <v>2</v>
      </c>
      <c r="AJ170" s="51">
        <v>2</v>
      </c>
      <c r="AK170" s="50">
        <v>4</v>
      </c>
      <c r="AL170" s="51">
        <v>5</v>
      </c>
      <c r="AM170" s="50">
        <v>3</v>
      </c>
      <c r="AN170" s="51">
        <v>3</v>
      </c>
      <c r="AO170" s="52">
        <v>12</v>
      </c>
      <c r="AP170" s="53">
        <v>16</v>
      </c>
      <c r="AQ170" s="285">
        <v>46</v>
      </c>
      <c r="AR170" s="98">
        <v>2</v>
      </c>
      <c r="AS170" s="56">
        <v>21</v>
      </c>
      <c r="AT170" s="1042" t="str">
        <f t="shared" si="17"/>
        <v/>
      </c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12"/>
      <c r="CA170" s="30" t="str">
        <f t="shared" si="18"/>
        <v/>
      </c>
      <c r="CB170" s="30"/>
      <c r="CC170" s="30"/>
      <c r="CD170" s="30"/>
      <c r="CE170" s="30"/>
      <c r="CF170" s="30"/>
      <c r="CG170" s="31">
        <f t="shared" si="19"/>
        <v>0</v>
      </c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2"/>
      <c r="CV170" s="2"/>
      <c r="CW170" s="2"/>
      <c r="CX170" s="2"/>
      <c r="CY170" s="2"/>
      <c r="CZ170" s="2"/>
    </row>
    <row r="171" spans="1:104" ht="15.6" customHeight="1" x14ac:dyDescent="0.2">
      <c r="A171" s="281" t="s">
        <v>62</v>
      </c>
      <c r="B171" s="282">
        <f t="shared" si="14"/>
        <v>0</v>
      </c>
      <c r="C171" s="283">
        <f t="shared" si="15"/>
        <v>0</v>
      </c>
      <c r="D171" s="284">
        <f t="shared" si="16"/>
        <v>0</v>
      </c>
      <c r="E171" s="50"/>
      <c r="F171" s="56"/>
      <c r="G171" s="50"/>
      <c r="H171" s="56"/>
      <c r="I171" s="50"/>
      <c r="J171" s="56"/>
      <c r="K171" s="50"/>
      <c r="L171" s="51"/>
      <c r="M171" s="50"/>
      <c r="N171" s="51"/>
      <c r="O171" s="50"/>
      <c r="P171" s="51"/>
      <c r="Q171" s="50"/>
      <c r="R171" s="51"/>
      <c r="S171" s="50"/>
      <c r="T171" s="51"/>
      <c r="U171" s="50"/>
      <c r="V171" s="51"/>
      <c r="W171" s="50"/>
      <c r="X171" s="51"/>
      <c r="Y171" s="50"/>
      <c r="Z171" s="51"/>
      <c r="AA171" s="50"/>
      <c r="AB171" s="56"/>
      <c r="AC171" s="50"/>
      <c r="AD171" s="56"/>
      <c r="AE171" s="50"/>
      <c r="AF171" s="51"/>
      <c r="AG171" s="50"/>
      <c r="AH171" s="51"/>
      <c r="AI171" s="50"/>
      <c r="AJ171" s="51"/>
      <c r="AK171" s="50"/>
      <c r="AL171" s="51"/>
      <c r="AM171" s="50"/>
      <c r="AN171" s="51"/>
      <c r="AO171" s="52"/>
      <c r="AP171" s="53"/>
      <c r="AQ171" s="285"/>
      <c r="AR171" s="98"/>
      <c r="AS171" s="56"/>
      <c r="AT171" s="1042" t="str">
        <f t="shared" si="17"/>
        <v/>
      </c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12"/>
      <c r="CA171" s="30" t="str">
        <f t="shared" si="18"/>
        <v/>
      </c>
      <c r="CB171" s="30"/>
      <c r="CC171" s="30"/>
      <c r="CD171" s="30"/>
      <c r="CE171" s="30"/>
      <c r="CF171" s="30"/>
      <c r="CG171" s="31">
        <f t="shared" si="19"/>
        <v>0</v>
      </c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2"/>
      <c r="CV171" s="2"/>
      <c r="CW171" s="2"/>
      <c r="CX171" s="2"/>
      <c r="CY171" s="2"/>
      <c r="CZ171" s="2"/>
    </row>
    <row r="172" spans="1:104" ht="15.6" customHeight="1" x14ac:dyDescent="0.2">
      <c r="A172" s="281" t="s">
        <v>174</v>
      </c>
      <c r="B172" s="282">
        <f t="shared" si="14"/>
        <v>2</v>
      </c>
      <c r="C172" s="283">
        <f t="shared" si="15"/>
        <v>1</v>
      </c>
      <c r="D172" s="284">
        <f t="shared" si="16"/>
        <v>1</v>
      </c>
      <c r="E172" s="50">
        <v>0</v>
      </c>
      <c r="F172" s="56">
        <v>0</v>
      </c>
      <c r="G172" s="50">
        <v>0</v>
      </c>
      <c r="H172" s="56">
        <v>0</v>
      </c>
      <c r="I172" s="50">
        <v>0</v>
      </c>
      <c r="J172" s="56">
        <v>0</v>
      </c>
      <c r="K172" s="50">
        <v>0</v>
      </c>
      <c r="L172" s="51">
        <v>0</v>
      </c>
      <c r="M172" s="50">
        <v>0</v>
      </c>
      <c r="N172" s="51">
        <v>0</v>
      </c>
      <c r="O172" s="50">
        <v>0</v>
      </c>
      <c r="P172" s="51">
        <v>0</v>
      </c>
      <c r="Q172" s="50">
        <v>0</v>
      </c>
      <c r="R172" s="51">
        <v>0</v>
      </c>
      <c r="S172" s="50">
        <v>0</v>
      </c>
      <c r="T172" s="51">
        <v>0</v>
      </c>
      <c r="U172" s="50">
        <v>0</v>
      </c>
      <c r="V172" s="51">
        <v>0</v>
      </c>
      <c r="W172" s="50">
        <v>0</v>
      </c>
      <c r="X172" s="51">
        <v>0</v>
      </c>
      <c r="Y172" s="50">
        <v>0</v>
      </c>
      <c r="Z172" s="51">
        <v>0</v>
      </c>
      <c r="AA172" s="50">
        <v>0</v>
      </c>
      <c r="AB172" s="56">
        <v>0</v>
      </c>
      <c r="AC172" s="50">
        <v>0</v>
      </c>
      <c r="AD172" s="56">
        <v>0</v>
      </c>
      <c r="AE172" s="50">
        <v>0</v>
      </c>
      <c r="AF172" s="51">
        <v>1</v>
      </c>
      <c r="AG172" s="50">
        <v>0</v>
      </c>
      <c r="AH172" s="51">
        <v>0</v>
      </c>
      <c r="AI172" s="50">
        <v>0</v>
      </c>
      <c r="AJ172" s="51">
        <v>0</v>
      </c>
      <c r="AK172" s="50">
        <v>0</v>
      </c>
      <c r="AL172" s="51">
        <v>0</v>
      </c>
      <c r="AM172" s="50">
        <v>0</v>
      </c>
      <c r="AN172" s="51">
        <v>0</v>
      </c>
      <c r="AO172" s="52">
        <v>1</v>
      </c>
      <c r="AP172" s="53">
        <v>0</v>
      </c>
      <c r="AQ172" s="285">
        <v>1</v>
      </c>
      <c r="AR172" s="98">
        <v>0</v>
      </c>
      <c r="AS172" s="56">
        <v>1</v>
      </c>
      <c r="AT172" s="1042" t="str">
        <f t="shared" si="17"/>
        <v/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12"/>
      <c r="CA172" s="30" t="str">
        <f t="shared" si="18"/>
        <v/>
      </c>
      <c r="CB172" s="30"/>
      <c r="CC172" s="30"/>
      <c r="CD172" s="30"/>
      <c r="CE172" s="30"/>
      <c r="CF172" s="30"/>
      <c r="CG172" s="31">
        <f t="shared" si="19"/>
        <v>0</v>
      </c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2"/>
      <c r="CV172" s="2"/>
      <c r="CW172" s="2"/>
      <c r="CX172" s="2"/>
      <c r="CY172" s="2"/>
      <c r="CZ172" s="2"/>
    </row>
    <row r="173" spans="1:104" ht="15.6" customHeight="1" x14ac:dyDescent="0.2">
      <c r="A173" s="281" t="s">
        <v>175</v>
      </c>
      <c r="B173" s="282">
        <f t="shared" si="14"/>
        <v>0</v>
      </c>
      <c r="C173" s="283">
        <f t="shared" si="15"/>
        <v>0</v>
      </c>
      <c r="D173" s="284">
        <f t="shared" si="16"/>
        <v>0</v>
      </c>
      <c r="E173" s="50">
        <v>0</v>
      </c>
      <c r="F173" s="56">
        <v>0</v>
      </c>
      <c r="G173" s="50">
        <v>0</v>
      </c>
      <c r="H173" s="56">
        <v>0</v>
      </c>
      <c r="I173" s="50">
        <v>0</v>
      </c>
      <c r="J173" s="56">
        <v>0</v>
      </c>
      <c r="K173" s="50">
        <v>0</v>
      </c>
      <c r="L173" s="51">
        <v>0</v>
      </c>
      <c r="M173" s="50">
        <v>0</v>
      </c>
      <c r="N173" s="51">
        <v>0</v>
      </c>
      <c r="O173" s="50">
        <v>0</v>
      </c>
      <c r="P173" s="51">
        <v>0</v>
      </c>
      <c r="Q173" s="50">
        <v>0</v>
      </c>
      <c r="R173" s="51">
        <v>0</v>
      </c>
      <c r="S173" s="50">
        <v>0</v>
      </c>
      <c r="T173" s="51">
        <v>0</v>
      </c>
      <c r="U173" s="50">
        <v>0</v>
      </c>
      <c r="V173" s="51">
        <v>0</v>
      </c>
      <c r="W173" s="50">
        <v>0</v>
      </c>
      <c r="X173" s="51">
        <v>0</v>
      </c>
      <c r="Y173" s="50">
        <v>0</v>
      </c>
      <c r="Z173" s="51">
        <v>0</v>
      </c>
      <c r="AA173" s="50">
        <v>0</v>
      </c>
      <c r="AB173" s="56">
        <v>0</v>
      </c>
      <c r="AC173" s="50">
        <v>0</v>
      </c>
      <c r="AD173" s="56">
        <v>0</v>
      </c>
      <c r="AE173" s="50">
        <v>0</v>
      </c>
      <c r="AF173" s="51">
        <v>0</v>
      </c>
      <c r="AG173" s="50">
        <v>0</v>
      </c>
      <c r="AH173" s="51">
        <v>0</v>
      </c>
      <c r="AI173" s="50">
        <v>0</v>
      </c>
      <c r="AJ173" s="51">
        <v>0</v>
      </c>
      <c r="AK173" s="50">
        <v>0</v>
      </c>
      <c r="AL173" s="51">
        <v>0</v>
      </c>
      <c r="AM173" s="50">
        <v>0</v>
      </c>
      <c r="AN173" s="51">
        <v>0</v>
      </c>
      <c r="AO173" s="52">
        <v>0</v>
      </c>
      <c r="AP173" s="53">
        <v>0</v>
      </c>
      <c r="AQ173" s="285">
        <v>0</v>
      </c>
      <c r="AR173" s="98">
        <v>0</v>
      </c>
      <c r="AS173" s="56">
        <v>0</v>
      </c>
      <c r="AT173" s="1042" t="str">
        <f t="shared" si="17"/>
        <v/>
      </c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12"/>
      <c r="CA173" s="30" t="str">
        <f t="shared" si="18"/>
        <v/>
      </c>
      <c r="CB173" s="30"/>
      <c r="CC173" s="30"/>
      <c r="CD173" s="30"/>
      <c r="CE173" s="30"/>
      <c r="CF173" s="30"/>
      <c r="CG173" s="31">
        <f t="shared" si="19"/>
        <v>0</v>
      </c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2"/>
      <c r="CV173" s="2"/>
      <c r="CW173" s="2"/>
      <c r="CX173" s="2"/>
      <c r="CY173" s="2"/>
      <c r="CZ173" s="2"/>
    </row>
    <row r="174" spans="1:104" ht="15.6" customHeight="1" x14ac:dyDescent="0.2">
      <c r="A174" s="281" t="s">
        <v>59</v>
      </c>
      <c r="B174" s="282">
        <f t="shared" si="14"/>
        <v>1</v>
      </c>
      <c r="C174" s="283">
        <f t="shared" si="15"/>
        <v>1</v>
      </c>
      <c r="D174" s="284">
        <f t="shared" si="16"/>
        <v>0</v>
      </c>
      <c r="E174" s="50">
        <v>0</v>
      </c>
      <c r="F174" s="56">
        <v>0</v>
      </c>
      <c r="G174" s="50">
        <v>0</v>
      </c>
      <c r="H174" s="56">
        <v>0</v>
      </c>
      <c r="I174" s="50">
        <v>0</v>
      </c>
      <c r="J174" s="56">
        <v>0</v>
      </c>
      <c r="K174" s="50">
        <v>0</v>
      </c>
      <c r="L174" s="51">
        <v>0</v>
      </c>
      <c r="M174" s="50">
        <v>0</v>
      </c>
      <c r="N174" s="51">
        <v>0</v>
      </c>
      <c r="O174" s="50">
        <v>0</v>
      </c>
      <c r="P174" s="51">
        <v>0</v>
      </c>
      <c r="Q174" s="50">
        <v>0</v>
      </c>
      <c r="R174" s="51">
        <v>0</v>
      </c>
      <c r="S174" s="50">
        <v>1</v>
      </c>
      <c r="T174" s="51">
        <v>0</v>
      </c>
      <c r="U174" s="50">
        <v>0</v>
      </c>
      <c r="V174" s="51">
        <v>0</v>
      </c>
      <c r="W174" s="50">
        <v>0</v>
      </c>
      <c r="X174" s="51">
        <v>0</v>
      </c>
      <c r="Y174" s="50">
        <v>0</v>
      </c>
      <c r="Z174" s="51">
        <v>0</v>
      </c>
      <c r="AA174" s="50">
        <v>0</v>
      </c>
      <c r="AB174" s="56">
        <v>0</v>
      </c>
      <c r="AC174" s="50">
        <v>0</v>
      </c>
      <c r="AD174" s="56">
        <v>0</v>
      </c>
      <c r="AE174" s="50">
        <v>0</v>
      </c>
      <c r="AF174" s="51">
        <v>0</v>
      </c>
      <c r="AG174" s="50">
        <v>0</v>
      </c>
      <c r="AH174" s="51">
        <v>0</v>
      </c>
      <c r="AI174" s="50">
        <v>0</v>
      </c>
      <c r="AJ174" s="51">
        <v>0</v>
      </c>
      <c r="AK174" s="50">
        <v>0</v>
      </c>
      <c r="AL174" s="51">
        <v>0</v>
      </c>
      <c r="AM174" s="50">
        <v>0</v>
      </c>
      <c r="AN174" s="51">
        <v>0</v>
      </c>
      <c r="AO174" s="52">
        <v>0</v>
      </c>
      <c r="AP174" s="53">
        <v>0</v>
      </c>
      <c r="AQ174" s="285">
        <v>0</v>
      </c>
      <c r="AR174" s="98">
        <v>0</v>
      </c>
      <c r="AS174" s="56">
        <v>1</v>
      </c>
      <c r="AT174" s="1042" t="str">
        <f t="shared" si="17"/>
        <v/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12"/>
      <c r="CA174" s="30" t="str">
        <f t="shared" si="18"/>
        <v/>
      </c>
      <c r="CB174" s="30"/>
      <c r="CC174" s="30"/>
      <c r="CD174" s="30"/>
      <c r="CE174" s="30"/>
      <c r="CF174" s="30"/>
      <c r="CG174" s="31">
        <f t="shared" si="19"/>
        <v>0</v>
      </c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2"/>
      <c r="CV174" s="2"/>
      <c r="CW174" s="2"/>
      <c r="CX174" s="2"/>
      <c r="CY174" s="2"/>
      <c r="CZ174" s="2"/>
    </row>
    <row r="175" spans="1:104" ht="15.6" customHeight="1" x14ac:dyDescent="0.2">
      <c r="A175" s="281" t="s">
        <v>60</v>
      </c>
      <c r="B175" s="282">
        <f t="shared" si="14"/>
        <v>0</v>
      </c>
      <c r="C175" s="283">
        <f t="shared" si="15"/>
        <v>0</v>
      </c>
      <c r="D175" s="284">
        <f t="shared" si="16"/>
        <v>0</v>
      </c>
      <c r="E175" s="50"/>
      <c r="F175" s="56"/>
      <c r="G175" s="50"/>
      <c r="H175" s="56"/>
      <c r="I175" s="50"/>
      <c r="J175" s="56"/>
      <c r="K175" s="50"/>
      <c r="L175" s="51"/>
      <c r="M175" s="50"/>
      <c r="N175" s="51"/>
      <c r="O175" s="50"/>
      <c r="P175" s="51"/>
      <c r="Q175" s="50"/>
      <c r="R175" s="51"/>
      <c r="S175" s="50"/>
      <c r="T175" s="51"/>
      <c r="U175" s="50"/>
      <c r="V175" s="51"/>
      <c r="W175" s="50"/>
      <c r="X175" s="51"/>
      <c r="Y175" s="50"/>
      <c r="Z175" s="51"/>
      <c r="AA175" s="50"/>
      <c r="AB175" s="56"/>
      <c r="AC175" s="50"/>
      <c r="AD175" s="56"/>
      <c r="AE175" s="50"/>
      <c r="AF175" s="51"/>
      <c r="AG175" s="50"/>
      <c r="AH175" s="51"/>
      <c r="AI175" s="50"/>
      <c r="AJ175" s="51"/>
      <c r="AK175" s="50"/>
      <c r="AL175" s="51"/>
      <c r="AM175" s="50"/>
      <c r="AN175" s="51"/>
      <c r="AO175" s="52"/>
      <c r="AP175" s="53"/>
      <c r="AQ175" s="285"/>
      <c r="AR175" s="98"/>
      <c r="AS175" s="56"/>
      <c r="AT175" s="1042" t="str">
        <f t="shared" si="17"/>
        <v/>
      </c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12"/>
      <c r="CA175" s="30" t="str">
        <f t="shared" si="18"/>
        <v/>
      </c>
      <c r="CB175" s="30"/>
      <c r="CC175" s="30"/>
      <c r="CD175" s="30"/>
      <c r="CE175" s="30"/>
      <c r="CF175" s="30"/>
      <c r="CG175" s="31">
        <f t="shared" si="19"/>
        <v>0</v>
      </c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2"/>
      <c r="CV175" s="2"/>
      <c r="CW175" s="2"/>
      <c r="CX175" s="2"/>
      <c r="CY175" s="2"/>
      <c r="CZ175" s="2"/>
    </row>
    <row r="176" spans="1:104" ht="15.6" customHeight="1" x14ac:dyDescent="0.2">
      <c r="A176" s="281" t="s">
        <v>176</v>
      </c>
      <c r="B176" s="282">
        <f t="shared" ref="B176:B192" si="20">SUM(C176+D176)</f>
        <v>0</v>
      </c>
      <c r="C176" s="283">
        <f t="shared" si="15"/>
        <v>0</v>
      </c>
      <c r="D176" s="284">
        <f t="shared" si="16"/>
        <v>0</v>
      </c>
      <c r="E176" s="50"/>
      <c r="F176" s="56"/>
      <c r="G176" s="50"/>
      <c r="H176" s="56"/>
      <c r="I176" s="50"/>
      <c r="J176" s="56"/>
      <c r="K176" s="50"/>
      <c r="L176" s="51"/>
      <c r="M176" s="50"/>
      <c r="N176" s="51"/>
      <c r="O176" s="50"/>
      <c r="P176" s="51"/>
      <c r="Q176" s="50"/>
      <c r="R176" s="51"/>
      <c r="S176" s="50"/>
      <c r="T176" s="51"/>
      <c r="U176" s="50"/>
      <c r="V176" s="51"/>
      <c r="W176" s="50"/>
      <c r="X176" s="51"/>
      <c r="Y176" s="50"/>
      <c r="Z176" s="51"/>
      <c r="AA176" s="50"/>
      <c r="AB176" s="56"/>
      <c r="AC176" s="50"/>
      <c r="AD176" s="56"/>
      <c r="AE176" s="50"/>
      <c r="AF176" s="51"/>
      <c r="AG176" s="50"/>
      <c r="AH176" s="51"/>
      <c r="AI176" s="50"/>
      <c r="AJ176" s="51"/>
      <c r="AK176" s="50"/>
      <c r="AL176" s="51"/>
      <c r="AM176" s="50"/>
      <c r="AN176" s="51"/>
      <c r="AO176" s="52"/>
      <c r="AP176" s="53"/>
      <c r="AQ176" s="285"/>
      <c r="AR176" s="98"/>
      <c r="AS176" s="56"/>
      <c r="AT176" s="1042" t="str">
        <f t="shared" si="17"/>
        <v/>
      </c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CA176" s="30" t="str">
        <f t="shared" si="18"/>
        <v/>
      </c>
      <c r="CB176" s="30"/>
      <c r="CC176" s="30"/>
      <c r="CD176" s="30"/>
      <c r="CE176" s="30"/>
      <c r="CF176" s="30"/>
      <c r="CG176" s="31">
        <f t="shared" si="19"/>
        <v>0</v>
      </c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2"/>
      <c r="CV176" s="2"/>
      <c r="CW176" s="2"/>
      <c r="CX176" s="2"/>
      <c r="CY176" s="2"/>
      <c r="CZ176" s="2"/>
    </row>
    <row r="177" spans="1:104" ht="15.6" customHeight="1" x14ac:dyDescent="0.2">
      <c r="A177" s="281" t="s">
        <v>177</v>
      </c>
      <c r="B177" s="282">
        <f t="shared" si="20"/>
        <v>0</v>
      </c>
      <c r="C177" s="283">
        <f t="shared" si="15"/>
        <v>0</v>
      </c>
      <c r="D177" s="284">
        <f t="shared" si="16"/>
        <v>0</v>
      </c>
      <c r="E177" s="50"/>
      <c r="F177" s="56"/>
      <c r="G177" s="50"/>
      <c r="H177" s="56"/>
      <c r="I177" s="50"/>
      <c r="J177" s="56"/>
      <c r="K177" s="50"/>
      <c r="L177" s="51"/>
      <c r="M177" s="50"/>
      <c r="N177" s="51"/>
      <c r="O177" s="50"/>
      <c r="P177" s="51"/>
      <c r="Q177" s="50"/>
      <c r="R177" s="51"/>
      <c r="S177" s="50"/>
      <c r="T177" s="51"/>
      <c r="U177" s="50"/>
      <c r="V177" s="51"/>
      <c r="W177" s="50"/>
      <c r="X177" s="51"/>
      <c r="Y177" s="50"/>
      <c r="Z177" s="51"/>
      <c r="AA177" s="50"/>
      <c r="AB177" s="56"/>
      <c r="AC177" s="50"/>
      <c r="AD177" s="56"/>
      <c r="AE177" s="50"/>
      <c r="AF177" s="51"/>
      <c r="AG177" s="50"/>
      <c r="AH177" s="51"/>
      <c r="AI177" s="50"/>
      <c r="AJ177" s="51"/>
      <c r="AK177" s="50"/>
      <c r="AL177" s="51"/>
      <c r="AM177" s="50"/>
      <c r="AN177" s="51"/>
      <c r="AO177" s="52"/>
      <c r="AP177" s="53"/>
      <c r="AQ177" s="285"/>
      <c r="AR177" s="98"/>
      <c r="AS177" s="56"/>
      <c r="AT177" s="1042" t="str">
        <f t="shared" si="17"/>
        <v/>
      </c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CA177" s="30" t="str">
        <f t="shared" si="18"/>
        <v/>
      </c>
      <c r="CB177" s="30"/>
      <c r="CC177" s="30"/>
      <c r="CD177" s="30"/>
      <c r="CE177" s="30"/>
      <c r="CF177" s="30"/>
      <c r="CG177" s="31">
        <f t="shared" si="19"/>
        <v>0</v>
      </c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2"/>
      <c r="CV177" s="2"/>
      <c r="CW177" s="2"/>
      <c r="CX177" s="2"/>
      <c r="CY177" s="2"/>
      <c r="CZ177" s="2"/>
    </row>
    <row r="178" spans="1:104" ht="18" customHeight="1" x14ac:dyDescent="0.2">
      <c r="A178" s="281" t="s">
        <v>178</v>
      </c>
      <c r="B178" s="282">
        <f t="shared" si="20"/>
        <v>45</v>
      </c>
      <c r="C178" s="283">
        <f t="shared" si="15"/>
        <v>18</v>
      </c>
      <c r="D178" s="284">
        <f t="shared" si="16"/>
        <v>27</v>
      </c>
      <c r="E178" s="50">
        <v>0</v>
      </c>
      <c r="F178" s="56">
        <v>0</v>
      </c>
      <c r="G178" s="50">
        <v>0</v>
      </c>
      <c r="H178" s="56">
        <v>0</v>
      </c>
      <c r="I178" s="50">
        <v>0</v>
      </c>
      <c r="J178" s="56">
        <v>1</v>
      </c>
      <c r="K178" s="50">
        <v>0</v>
      </c>
      <c r="L178" s="51">
        <v>2</v>
      </c>
      <c r="M178" s="50">
        <v>1</v>
      </c>
      <c r="N178" s="51">
        <v>1</v>
      </c>
      <c r="O178" s="50">
        <v>1</v>
      </c>
      <c r="P178" s="51">
        <v>0</v>
      </c>
      <c r="Q178" s="50">
        <v>1</v>
      </c>
      <c r="R178" s="51">
        <v>1</v>
      </c>
      <c r="S178" s="50">
        <v>2</v>
      </c>
      <c r="T178" s="51">
        <v>0</v>
      </c>
      <c r="U178" s="50">
        <v>0</v>
      </c>
      <c r="V178" s="51">
        <v>1</v>
      </c>
      <c r="W178" s="50">
        <v>0</v>
      </c>
      <c r="X178" s="51">
        <v>0</v>
      </c>
      <c r="Y178" s="50">
        <v>0</v>
      </c>
      <c r="Z178" s="51">
        <v>2</v>
      </c>
      <c r="AA178" s="50">
        <v>2</v>
      </c>
      <c r="AB178" s="56">
        <v>3</v>
      </c>
      <c r="AC178" s="50">
        <v>2</v>
      </c>
      <c r="AD178" s="56">
        <v>3</v>
      </c>
      <c r="AE178" s="50">
        <v>0</v>
      </c>
      <c r="AF178" s="51">
        <v>0</v>
      </c>
      <c r="AG178" s="50">
        <v>1</v>
      </c>
      <c r="AH178" s="51">
        <v>1</v>
      </c>
      <c r="AI178" s="50">
        <v>3</v>
      </c>
      <c r="AJ178" s="51">
        <v>2</v>
      </c>
      <c r="AK178" s="50">
        <v>0</v>
      </c>
      <c r="AL178" s="51">
        <v>2</v>
      </c>
      <c r="AM178" s="50">
        <v>1</v>
      </c>
      <c r="AN178" s="51">
        <v>2</v>
      </c>
      <c r="AO178" s="52">
        <v>4</v>
      </c>
      <c r="AP178" s="53">
        <v>6</v>
      </c>
      <c r="AQ178" s="285">
        <v>34</v>
      </c>
      <c r="AR178" s="98">
        <v>0</v>
      </c>
      <c r="AS178" s="56">
        <v>11</v>
      </c>
      <c r="AT178" s="1042" t="str">
        <f t="shared" si="17"/>
        <v/>
      </c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CA178" s="30" t="str">
        <f t="shared" si="18"/>
        <v/>
      </c>
      <c r="CB178" s="30"/>
      <c r="CC178" s="30"/>
      <c r="CD178" s="30"/>
      <c r="CE178" s="30"/>
      <c r="CF178" s="30"/>
      <c r="CG178" s="31">
        <f t="shared" si="19"/>
        <v>0</v>
      </c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2"/>
      <c r="CV178" s="2"/>
      <c r="CW178" s="2"/>
      <c r="CX178" s="2"/>
      <c r="CY178" s="2"/>
      <c r="CZ178" s="2"/>
    </row>
    <row r="179" spans="1:104" ht="15" customHeight="1" x14ac:dyDescent="0.2">
      <c r="A179" s="281" t="s">
        <v>179</v>
      </c>
      <c r="B179" s="282">
        <f t="shared" si="20"/>
        <v>0</v>
      </c>
      <c r="C179" s="283">
        <f t="shared" si="15"/>
        <v>0</v>
      </c>
      <c r="D179" s="284">
        <f t="shared" si="16"/>
        <v>0</v>
      </c>
      <c r="E179" s="50">
        <v>0</v>
      </c>
      <c r="F179" s="56">
        <v>0</v>
      </c>
      <c r="G179" s="50">
        <v>0</v>
      </c>
      <c r="H179" s="56">
        <v>0</v>
      </c>
      <c r="I179" s="50">
        <v>0</v>
      </c>
      <c r="J179" s="56">
        <v>0</v>
      </c>
      <c r="K179" s="50">
        <v>0</v>
      </c>
      <c r="L179" s="51">
        <v>0</v>
      </c>
      <c r="M179" s="50">
        <v>0</v>
      </c>
      <c r="N179" s="51">
        <v>0</v>
      </c>
      <c r="O179" s="50">
        <v>0</v>
      </c>
      <c r="P179" s="51">
        <v>0</v>
      </c>
      <c r="Q179" s="50">
        <v>0</v>
      </c>
      <c r="R179" s="51">
        <v>0</v>
      </c>
      <c r="S179" s="50">
        <v>0</v>
      </c>
      <c r="T179" s="51">
        <v>0</v>
      </c>
      <c r="U179" s="50">
        <v>0</v>
      </c>
      <c r="V179" s="51">
        <v>0</v>
      </c>
      <c r="W179" s="50">
        <v>0</v>
      </c>
      <c r="X179" s="51">
        <v>0</v>
      </c>
      <c r="Y179" s="50">
        <v>0</v>
      </c>
      <c r="Z179" s="51">
        <v>0</v>
      </c>
      <c r="AA179" s="50">
        <v>0</v>
      </c>
      <c r="AB179" s="56">
        <v>0</v>
      </c>
      <c r="AC179" s="50">
        <v>0</v>
      </c>
      <c r="AD179" s="56">
        <v>0</v>
      </c>
      <c r="AE179" s="50">
        <v>0</v>
      </c>
      <c r="AF179" s="51">
        <v>0</v>
      </c>
      <c r="AG179" s="50">
        <v>0</v>
      </c>
      <c r="AH179" s="51">
        <v>0</v>
      </c>
      <c r="AI179" s="50">
        <v>0</v>
      </c>
      <c r="AJ179" s="51">
        <v>0</v>
      </c>
      <c r="AK179" s="50">
        <v>0</v>
      </c>
      <c r="AL179" s="51">
        <v>0</v>
      </c>
      <c r="AM179" s="50">
        <v>0</v>
      </c>
      <c r="AN179" s="51">
        <v>0</v>
      </c>
      <c r="AO179" s="52">
        <v>0</v>
      </c>
      <c r="AP179" s="53">
        <v>0</v>
      </c>
      <c r="AQ179" s="285">
        <v>0</v>
      </c>
      <c r="AR179" s="98">
        <v>0</v>
      </c>
      <c r="AS179" s="56">
        <v>0</v>
      </c>
      <c r="AT179" s="1042" t="str">
        <f t="shared" si="17"/>
        <v/>
      </c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CA179" s="30" t="str">
        <f t="shared" si="18"/>
        <v/>
      </c>
      <c r="CB179" s="30"/>
      <c r="CC179" s="30"/>
      <c r="CD179" s="30"/>
      <c r="CE179" s="30"/>
      <c r="CF179" s="30"/>
      <c r="CG179" s="31">
        <f t="shared" si="19"/>
        <v>0</v>
      </c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2"/>
      <c r="CV179" s="2"/>
      <c r="CW179" s="2"/>
      <c r="CX179" s="2"/>
      <c r="CY179" s="2"/>
      <c r="CZ179" s="2"/>
    </row>
    <row r="180" spans="1:104" ht="15" customHeight="1" x14ac:dyDescent="0.2">
      <c r="A180" s="281" t="s">
        <v>180</v>
      </c>
      <c r="B180" s="282">
        <f t="shared" si="20"/>
        <v>4</v>
      </c>
      <c r="C180" s="283">
        <f t="shared" si="15"/>
        <v>3</v>
      </c>
      <c r="D180" s="284">
        <f t="shared" si="16"/>
        <v>1</v>
      </c>
      <c r="E180" s="50">
        <v>0</v>
      </c>
      <c r="F180" s="56">
        <v>0</v>
      </c>
      <c r="G180" s="50">
        <v>0</v>
      </c>
      <c r="H180" s="56">
        <v>0</v>
      </c>
      <c r="I180" s="50">
        <v>0</v>
      </c>
      <c r="J180" s="56">
        <v>0</v>
      </c>
      <c r="K180" s="50">
        <v>0</v>
      </c>
      <c r="L180" s="51">
        <v>0</v>
      </c>
      <c r="M180" s="50">
        <v>0</v>
      </c>
      <c r="N180" s="51">
        <v>0</v>
      </c>
      <c r="O180" s="50">
        <v>0</v>
      </c>
      <c r="P180" s="51">
        <v>0</v>
      </c>
      <c r="Q180" s="50">
        <v>0</v>
      </c>
      <c r="R180" s="51">
        <v>0</v>
      </c>
      <c r="S180" s="50">
        <v>0</v>
      </c>
      <c r="T180" s="51">
        <v>0</v>
      </c>
      <c r="U180" s="50">
        <v>0</v>
      </c>
      <c r="V180" s="51">
        <v>0</v>
      </c>
      <c r="W180" s="50">
        <v>0</v>
      </c>
      <c r="X180" s="51">
        <v>0</v>
      </c>
      <c r="Y180" s="50">
        <v>0</v>
      </c>
      <c r="Z180" s="51">
        <v>0</v>
      </c>
      <c r="AA180" s="50">
        <v>1</v>
      </c>
      <c r="AB180" s="56">
        <v>0</v>
      </c>
      <c r="AC180" s="50">
        <v>0</v>
      </c>
      <c r="AD180" s="56">
        <v>0</v>
      </c>
      <c r="AE180" s="50">
        <v>0</v>
      </c>
      <c r="AF180" s="51">
        <v>0</v>
      </c>
      <c r="AG180" s="50">
        <v>0</v>
      </c>
      <c r="AH180" s="51">
        <v>0</v>
      </c>
      <c r="AI180" s="50">
        <v>0</v>
      </c>
      <c r="AJ180" s="51">
        <v>0</v>
      </c>
      <c r="AK180" s="50">
        <v>1</v>
      </c>
      <c r="AL180" s="51">
        <v>1</v>
      </c>
      <c r="AM180" s="50">
        <v>0</v>
      </c>
      <c r="AN180" s="51">
        <v>0</v>
      </c>
      <c r="AO180" s="52">
        <v>1</v>
      </c>
      <c r="AP180" s="53">
        <v>0</v>
      </c>
      <c r="AQ180" s="285">
        <v>4</v>
      </c>
      <c r="AR180" s="98">
        <v>0</v>
      </c>
      <c r="AS180" s="56">
        <v>0</v>
      </c>
      <c r="AT180" s="1042" t="str">
        <f t="shared" si="17"/>
        <v/>
      </c>
      <c r="CA180" s="30" t="str">
        <f t="shared" si="18"/>
        <v/>
      </c>
      <c r="CB180" s="30"/>
      <c r="CC180" s="30"/>
      <c r="CD180" s="30"/>
      <c r="CE180" s="30"/>
      <c r="CF180" s="30"/>
      <c r="CG180" s="31">
        <f t="shared" si="19"/>
        <v>0</v>
      </c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2"/>
      <c r="CV180" s="2"/>
      <c r="CW180" s="2"/>
      <c r="CX180" s="2"/>
      <c r="CY180" s="2"/>
      <c r="CZ180" s="2"/>
    </row>
    <row r="181" spans="1:104" ht="15" customHeight="1" x14ac:dyDescent="0.2">
      <c r="A181" s="281" t="s">
        <v>181</v>
      </c>
      <c r="B181" s="282">
        <f t="shared" si="20"/>
        <v>4</v>
      </c>
      <c r="C181" s="283">
        <f t="shared" si="15"/>
        <v>3</v>
      </c>
      <c r="D181" s="284">
        <f t="shared" si="16"/>
        <v>1</v>
      </c>
      <c r="E181" s="50">
        <v>0</v>
      </c>
      <c r="F181" s="56">
        <v>0</v>
      </c>
      <c r="G181" s="50">
        <v>0</v>
      </c>
      <c r="H181" s="56">
        <v>0</v>
      </c>
      <c r="I181" s="50">
        <v>0</v>
      </c>
      <c r="J181" s="56">
        <v>0</v>
      </c>
      <c r="K181" s="50">
        <v>0</v>
      </c>
      <c r="L181" s="51">
        <v>0</v>
      </c>
      <c r="M181" s="50">
        <v>0</v>
      </c>
      <c r="N181" s="51">
        <v>0</v>
      </c>
      <c r="O181" s="50">
        <v>0</v>
      </c>
      <c r="P181" s="51">
        <v>0</v>
      </c>
      <c r="Q181" s="50">
        <v>0</v>
      </c>
      <c r="R181" s="51">
        <v>0</v>
      </c>
      <c r="S181" s="50">
        <v>0</v>
      </c>
      <c r="T181" s="51">
        <v>0</v>
      </c>
      <c r="U181" s="50">
        <v>0</v>
      </c>
      <c r="V181" s="51">
        <v>0</v>
      </c>
      <c r="W181" s="50">
        <v>0</v>
      </c>
      <c r="X181" s="51">
        <v>0</v>
      </c>
      <c r="Y181" s="50">
        <v>0</v>
      </c>
      <c r="Z181" s="51">
        <v>0</v>
      </c>
      <c r="AA181" s="50">
        <v>0</v>
      </c>
      <c r="AB181" s="56">
        <v>0</v>
      </c>
      <c r="AC181" s="50">
        <v>0</v>
      </c>
      <c r="AD181" s="56">
        <v>0</v>
      </c>
      <c r="AE181" s="50">
        <v>2</v>
      </c>
      <c r="AF181" s="51">
        <v>0</v>
      </c>
      <c r="AG181" s="50">
        <v>0</v>
      </c>
      <c r="AH181" s="51">
        <v>0</v>
      </c>
      <c r="AI181" s="50">
        <v>0</v>
      </c>
      <c r="AJ181" s="51">
        <v>0</v>
      </c>
      <c r="AK181" s="50">
        <v>1</v>
      </c>
      <c r="AL181" s="51">
        <v>1</v>
      </c>
      <c r="AM181" s="50">
        <v>0</v>
      </c>
      <c r="AN181" s="51">
        <v>0</v>
      </c>
      <c r="AO181" s="52">
        <v>0</v>
      </c>
      <c r="AP181" s="53">
        <v>0</v>
      </c>
      <c r="AQ181" s="285">
        <v>2</v>
      </c>
      <c r="AR181" s="98">
        <v>0</v>
      </c>
      <c r="AS181" s="56">
        <v>2</v>
      </c>
      <c r="AT181" s="1042" t="str">
        <f t="shared" si="17"/>
        <v/>
      </c>
      <c r="CA181" s="30" t="str">
        <f t="shared" si="18"/>
        <v/>
      </c>
      <c r="CB181" s="30"/>
      <c r="CC181" s="30"/>
      <c r="CD181" s="30"/>
      <c r="CE181" s="30"/>
      <c r="CF181" s="30"/>
      <c r="CG181" s="31">
        <f t="shared" si="19"/>
        <v>0</v>
      </c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2"/>
      <c r="CV181" s="2"/>
      <c r="CW181" s="2"/>
      <c r="CX181" s="2"/>
      <c r="CY181" s="2"/>
      <c r="CZ181" s="2"/>
    </row>
    <row r="182" spans="1:104" ht="15" customHeight="1" x14ac:dyDescent="0.2">
      <c r="A182" s="281" t="s">
        <v>182</v>
      </c>
      <c r="B182" s="282">
        <f t="shared" si="20"/>
        <v>64</v>
      </c>
      <c r="C182" s="283">
        <f t="shared" si="15"/>
        <v>30</v>
      </c>
      <c r="D182" s="284">
        <f t="shared" si="16"/>
        <v>34</v>
      </c>
      <c r="E182" s="50">
        <v>1</v>
      </c>
      <c r="F182" s="56">
        <v>0</v>
      </c>
      <c r="G182" s="50">
        <v>0</v>
      </c>
      <c r="H182" s="56">
        <v>0</v>
      </c>
      <c r="I182" s="50">
        <v>0</v>
      </c>
      <c r="J182" s="56">
        <v>1</v>
      </c>
      <c r="K182" s="50">
        <v>0</v>
      </c>
      <c r="L182" s="51">
        <v>0</v>
      </c>
      <c r="M182" s="50">
        <v>0</v>
      </c>
      <c r="N182" s="51">
        <v>0</v>
      </c>
      <c r="O182" s="50">
        <v>0</v>
      </c>
      <c r="P182" s="51">
        <v>1</v>
      </c>
      <c r="Q182" s="50">
        <v>1</v>
      </c>
      <c r="R182" s="51">
        <v>0</v>
      </c>
      <c r="S182" s="50">
        <v>1</v>
      </c>
      <c r="T182" s="51">
        <v>2</v>
      </c>
      <c r="U182" s="50">
        <v>0</v>
      </c>
      <c r="V182" s="51">
        <v>2</v>
      </c>
      <c r="W182" s="50">
        <v>0</v>
      </c>
      <c r="X182" s="51">
        <v>1</v>
      </c>
      <c r="Y182" s="50">
        <v>1</v>
      </c>
      <c r="Z182" s="51">
        <v>2</v>
      </c>
      <c r="AA182" s="50">
        <v>1</v>
      </c>
      <c r="AB182" s="56">
        <v>0</v>
      </c>
      <c r="AC182" s="50">
        <v>2</v>
      </c>
      <c r="AD182" s="56">
        <v>0</v>
      </c>
      <c r="AE182" s="50">
        <v>1</v>
      </c>
      <c r="AF182" s="51">
        <v>3</v>
      </c>
      <c r="AG182" s="50">
        <v>4</v>
      </c>
      <c r="AH182" s="51">
        <v>3</v>
      </c>
      <c r="AI182" s="50">
        <v>5</v>
      </c>
      <c r="AJ182" s="51">
        <v>4</v>
      </c>
      <c r="AK182" s="50">
        <v>4</v>
      </c>
      <c r="AL182" s="51">
        <v>0</v>
      </c>
      <c r="AM182" s="50">
        <v>4</v>
      </c>
      <c r="AN182" s="51">
        <v>6</v>
      </c>
      <c r="AO182" s="52">
        <v>5</v>
      </c>
      <c r="AP182" s="53">
        <v>9</v>
      </c>
      <c r="AQ182" s="285">
        <v>41</v>
      </c>
      <c r="AR182" s="98">
        <v>10</v>
      </c>
      <c r="AS182" s="56">
        <v>13</v>
      </c>
      <c r="AT182" s="1042" t="str">
        <f t="shared" si="17"/>
        <v/>
      </c>
      <c r="CA182" s="30" t="str">
        <f t="shared" si="18"/>
        <v/>
      </c>
      <c r="CB182" s="30"/>
      <c r="CC182" s="30"/>
      <c r="CD182" s="30"/>
      <c r="CE182" s="30"/>
      <c r="CF182" s="30"/>
      <c r="CG182" s="31">
        <f t="shared" si="19"/>
        <v>0</v>
      </c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2"/>
      <c r="CV182" s="2"/>
      <c r="CW182" s="2"/>
      <c r="CX182" s="2"/>
      <c r="CY182" s="2"/>
      <c r="CZ182" s="2"/>
    </row>
    <row r="183" spans="1:104" ht="15" customHeight="1" x14ac:dyDescent="0.2">
      <c r="A183" s="281" t="s">
        <v>183</v>
      </c>
      <c r="B183" s="282">
        <f t="shared" si="20"/>
        <v>7</v>
      </c>
      <c r="C183" s="283">
        <f t="shared" si="15"/>
        <v>3</v>
      </c>
      <c r="D183" s="284">
        <f t="shared" si="16"/>
        <v>4</v>
      </c>
      <c r="E183" s="50">
        <v>0</v>
      </c>
      <c r="F183" s="56">
        <v>0</v>
      </c>
      <c r="G183" s="50">
        <v>0</v>
      </c>
      <c r="H183" s="56">
        <v>0</v>
      </c>
      <c r="I183" s="50">
        <v>0</v>
      </c>
      <c r="J183" s="56">
        <v>0</v>
      </c>
      <c r="K183" s="50">
        <v>0</v>
      </c>
      <c r="L183" s="51">
        <v>0</v>
      </c>
      <c r="M183" s="50">
        <v>0</v>
      </c>
      <c r="N183" s="51">
        <v>0</v>
      </c>
      <c r="O183" s="50">
        <v>0</v>
      </c>
      <c r="P183" s="51">
        <v>0</v>
      </c>
      <c r="Q183" s="50">
        <v>0</v>
      </c>
      <c r="R183" s="51">
        <v>0</v>
      </c>
      <c r="S183" s="50">
        <v>0</v>
      </c>
      <c r="T183" s="51">
        <v>0</v>
      </c>
      <c r="U183" s="50">
        <v>0</v>
      </c>
      <c r="V183" s="51">
        <v>0</v>
      </c>
      <c r="W183" s="50">
        <v>0</v>
      </c>
      <c r="X183" s="51">
        <v>1</v>
      </c>
      <c r="Y183" s="50">
        <v>0</v>
      </c>
      <c r="Z183" s="51">
        <v>0</v>
      </c>
      <c r="AA183" s="50">
        <v>0</v>
      </c>
      <c r="AB183" s="56">
        <v>0</v>
      </c>
      <c r="AC183" s="50">
        <v>1</v>
      </c>
      <c r="AD183" s="56">
        <v>0</v>
      </c>
      <c r="AE183" s="50">
        <v>0</v>
      </c>
      <c r="AF183" s="51">
        <v>0</v>
      </c>
      <c r="AG183" s="50">
        <v>0</v>
      </c>
      <c r="AH183" s="51">
        <v>0</v>
      </c>
      <c r="AI183" s="50">
        <v>0</v>
      </c>
      <c r="AJ183" s="51">
        <v>1</v>
      </c>
      <c r="AK183" s="50">
        <v>1</v>
      </c>
      <c r="AL183" s="51">
        <v>1</v>
      </c>
      <c r="AM183" s="50">
        <v>1</v>
      </c>
      <c r="AN183" s="51">
        <v>0</v>
      </c>
      <c r="AO183" s="52">
        <v>0</v>
      </c>
      <c r="AP183" s="53">
        <v>1</v>
      </c>
      <c r="AQ183" s="285">
        <v>7</v>
      </c>
      <c r="AR183" s="98">
        <v>0</v>
      </c>
      <c r="AS183" s="56">
        <v>0</v>
      </c>
      <c r="AT183" s="1042" t="str">
        <f t="shared" si="17"/>
        <v/>
      </c>
      <c r="CA183" s="30" t="str">
        <f t="shared" si="18"/>
        <v/>
      </c>
      <c r="CB183" s="30"/>
      <c r="CC183" s="30"/>
      <c r="CD183" s="30"/>
      <c r="CE183" s="30"/>
      <c r="CF183" s="30"/>
      <c r="CG183" s="31">
        <f t="shared" si="19"/>
        <v>0</v>
      </c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2"/>
      <c r="CV183" s="2"/>
      <c r="CW183" s="2"/>
      <c r="CX183" s="2"/>
      <c r="CY183" s="2"/>
      <c r="CZ183" s="2"/>
    </row>
    <row r="184" spans="1:104" ht="15" customHeight="1" x14ac:dyDescent="0.2">
      <c r="A184" s="281" t="s">
        <v>184</v>
      </c>
      <c r="B184" s="282">
        <f t="shared" si="20"/>
        <v>1</v>
      </c>
      <c r="C184" s="283">
        <f t="shared" si="15"/>
        <v>0</v>
      </c>
      <c r="D184" s="284">
        <f t="shared" si="16"/>
        <v>1</v>
      </c>
      <c r="E184" s="50">
        <v>0</v>
      </c>
      <c r="F184" s="56">
        <v>0</v>
      </c>
      <c r="G184" s="50">
        <v>0</v>
      </c>
      <c r="H184" s="56">
        <v>0</v>
      </c>
      <c r="I184" s="50">
        <v>0</v>
      </c>
      <c r="J184" s="56">
        <v>0</v>
      </c>
      <c r="K184" s="50">
        <v>0</v>
      </c>
      <c r="L184" s="51">
        <v>0</v>
      </c>
      <c r="M184" s="50">
        <v>0</v>
      </c>
      <c r="N184" s="51">
        <v>0</v>
      </c>
      <c r="O184" s="50">
        <v>0</v>
      </c>
      <c r="P184" s="51">
        <v>0</v>
      </c>
      <c r="Q184" s="50">
        <v>0</v>
      </c>
      <c r="R184" s="51">
        <v>0</v>
      </c>
      <c r="S184" s="50">
        <v>0</v>
      </c>
      <c r="T184" s="51">
        <v>0</v>
      </c>
      <c r="U184" s="50">
        <v>0</v>
      </c>
      <c r="V184" s="51">
        <v>0</v>
      </c>
      <c r="W184" s="50">
        <v>0</v>
      </c>
      <c r="X184" s="51">
        <v>0</v>
      </c>
      <c r="Y184" s="50">
        <v>0</v>
      </c>
      <c r="Z184" s="51">
        <v>0</v>
      </c>
      <c r="AA184" s="50">
        <v>0</v>
      </c>
      <c r="AB184" s="56">
        <v>1</v>
      </c>
      <c r="AC184" s="50">
        <v>0</v>
      </c>
      <c r="AD184" s="56">
        <v>0</v>
      </c>
      <c r="AE184" s="50">
        <v>0</v>
      </c>
      <c r="AF184" s="51">
        <v>0</v>
      </c>
      <c r="AG184" s="50">
        <v>0</v>
      </c>
      <c r="AH184" s="51">
        <v>0</v>
      </c>
      <c r="AI184" s="50">
        <v>0</v>
      </c>
      <c r="AJ184" s="51">
        <v>0</v>
      </c>
      <c r="AK184" s="50">
        <v>0</v>
      </c>
      <c r="AL184" s="51">
        <v>0</v>
      </c>
      <c r="AM184" s="50">
        <v>0</v>
      </c>
      <c r="AN184" s="51">
        <v>0</v>
      </c>
      <c r="AO184" s="52">
        <v>0</v>
      </c>
      <c r="AP184" s="53">
        <v>0</v>
      </c>
      <c r="AQ184" s="285">
        <v>1</v>
      </c>
      <c r="AR184" s="98">
        <v>0</v>
      </c>
      <c r="AS184" s="56">
        <v>0</v>
      </c>
      <c r="AT184" s="1042" t="str">
        <f t="shared" si="17"/>
        <v/>
      </c>
      <c r="CA184" s="30" t="str">
        <f t="shared" si="18"/>
        <v/>
      </c>
      <c r="CB184" s="30"/>
      <c r="CC184" s="30"/>
      <c r="CD184" s="30"/>
      <c r="CE184" s="30"/>
      <c r="CF184" s="30"/>
      <c r="CG184" s="31">
        <f t="shared" si="19"/>
        <v>0</v>
      </c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2"/>
      <c r="CV184" s="2"/>
      <c r="CW184" s="2"/>
      <c r="CX184" s="2"/>
      <c r="CY184" s="2"/>
      <c r="CZ184" s="2"/>
    </row>
    <row r="185" spans="1:104" ht="15" customHeight="1" x14ac:dyDescent="0.2">
      <c r="A185" s="281" t="s">
        <v>72</v>
      </c>
      <c r="B185" s="282">
        <f t="shared" si="20"/>
        <v>7</v>
      </c>
      <c r="C185" s="283">
        <f t="shared" si="15"/>
        <v>1</v>
      </c>
      <c r="D185" s="284">
        <f t="shared" si="16"/>
        <v>6</v>
      </c>
      <c r="E185" s="50">
        <v>0</v>
      </c>
      <c r="F185" s="56">
        <v>0</v>
      </c>
      <c r="G185" s="50">
        <v>0</v>
      </c>
      <c r="H185" s="56">
        <v>0</v>
      </c>
      <c r="I185" s="50">
        <v>0</v>
      </c>
      <c r="J185" s="56">
        <v>0</v>
      </c>
      <c r="K185" s="50">
        <v>0</v>
      </c>
      <c r="L185" s="51">
        <v>0</v>
      </c>
      <c r="M185" s="50">
        <v>0</v>
      </c>
      <c r="N185" s="51">
        <v>0</v>
      </c>
      <c r="O185" s="50">
        <v>0</v>
      </c>
      <c r="P185" s="51">
        <v>1</v>
      </c>
      <c r="Q185" s="50">
        <v>0</v>
      </c>
      <c r="R185" s="51">
        <v>0</v>
      </c>
      <c r="S185" s="50">
        <v>0</v>
      </c>
      <c r="T185" s="51">
        <v>0</v>
      </c>
      <c r="U185" s="50">
        <v>0</v>
      </c>
      <c r="V185" s="51">
        <v>0</v>
      </c>
      <c r="W185" s="50">
        <v>0</v>
      </c>
      <c r="X185" s="51">
        <v>0</v>
      </c>
      <c r="Y185" s="50">
        <v>0</v>
      </c>
      <c r="Z185" s="51">
        <v>0</v>
      </c>
      <c r="AA185" s="50">
        <v>0</v>
      </c>
      <c r="AB185" s="56">
        <v>0</v>
      </c>
      <c r="AC185" s="50">
        <v>0</v>
      </c>
      <c r="AD185" s="56">
        <v>0</v>
      </c>
      <c r="AE185" s="50">
        <v>0</v>
      </c>
      <c r="AF185" s="51">
        <v>1</v>
      </c>
      <c r="AG185" s="50">
        <v>1</v>
      </c>
      <c r="AH185" s="51">
        <v>0</v>
      </c>
      <c r="AI185" s="50">
        <v>0</v>
      </c>
      <c r="AJ185" s="51">
        <v>0</v>
      </c>
      <c r="AK185" s="50">
        <v>0</v>
      </c>
      <c r="AL185" s="51">
        <v>2</v>
      </c>
      <c r="AM185" s="50">
        <v>0</v>
      </c>
      <c r="AN185" s="51">
        <v>0</v>
      </c>
      <c r="AO185" s="52">
        <v>0</v>
      </c>
      <c r="AP185" s="53">
        <v>2</v>
      </c>
      <c r="AQ185" s="285">
        <v>7</v>
      </c>
      <c r="AR185" s="98">
        <v>0</v>
      </c>
      <c r="AS185" s="56">
        <v>0</v>
      </c>
      <c r="AT185" s="1042" t="str">
        <f t="shared" si="17"/>
        <v/>
      </c>
      <c r="CA185" s="30" t="str">
        <f t="shared" si="18"/>
        <v/>
      </c>
      <c r="CB185" s="30"/>
      <c r="CC185" s="30"/>
      <c r="CD185" s="30"/>
      <c r="CE185" s="30"/>
      <c r="CF185" s="30"/>
      <c r="CG185" s="31">
        <f t="shared" si="19"/>
        <v>0</v>
      </c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2"/>
      <c r="CV185" s="2"/>
      <c r="CW185" s="2"/>
      <c r="CX185" s="2"/>
      <c r="CY185" s="2"/>
      <c r="CZ185" s="2"/>
    </row>
    <row r="186" spans="1:104" ht="21.75" x14ac:dyDescent="0.2">
      <c r="A186" s="281" t="s">
        <v>185</v>
      </c>
      <c r="B186" s="286">
        <f t="shared" si="20"/>
        <v>0</v>
      </c>
      <c r="C186" s="287">
        <f t="shared" si="15"/>
        <v>0</v>
      </c>
      <c r="D186" s="288">
        <f t="shared" si="16"/>
        <v>0</v>
      </c>
      <c r="E186" s="50"/>
      <c r="F186" s="56"/>
      <c r="G186" s="50"/>
      <c r="H186" s="56"/>
      <c r="I186" s="50"/>
      <c r="J186" s="56"/>
      <c r="K186" s="50"/>
      <c r="L186" s="51"/>
      <c r="M186" s="50"/>
      <c r="N186" s="51"/>
      <c r="O186" s="50"/>
      <c r="P186" s="51"/>
      <c r="Q186" s="50"/>
      <c r="R186" s="51"/>
      <c r="S186" s="50"/>
      <c r="T186" s="51"/>
      <c r="U186" s="50"/>
      <c r="V186" s="51"/>
      <c r="W186" s="50"/>
      <c r="X186" s="51"/>
      <c r="Y186" s="50"/>
      <c r="Z186" s="51"/>
      <c r="AA186" s="50"/>
      <c r="AB186" s="56"/>
      <c r="AC186" s="50"/>
      <c r="AD186" s="56"/>
      <c r="AE186" s="50"/>
      <c r="AF186" s="51"/>
      <c r="AG186" s="50"/>
      <c r="AH186" s="51"/>
      <c r="AI186" s="50"/>
      <c r="AJ186" s="51"/>
      <c r="AK186" s="50"/>
      <c r="AL186" s="51"/>
      <c r="AM186" s="50"/>
      <c r="AN186" s="51"/>
      <c r="AO186" s="52"/>
      <c r="AP186" s="53"/>
      <c r="AQ186" s="285"/>
      <c r="AR186" s="98"/>
      <c r="AS186" s="56"/>
      <c r="AT186" s="1042" t="str">
        <f t="shared" si="17"/>
        <v/>
      </c>
      <c r="CA186" s="30" t="str">
        <f t="shared" si="18"/>
        <v/>
      </c>
      <c r="CB186" s="30"/>
      <c r="CC186" s="30"/>
      <c r="CD186" s="30"/>
      <c r="CE186" s="30"/>
      <c r="CF186" s="30"/>
      <c r="CG186" s="31">
        <f t="shared" si="19"/>
        <v>0</v>
      </c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2"/>
      <c r="CV186" s="2"/>
      <c r="CW186" s="2"/>
      <c r="CX186" s="2"/>
      <c r="CY186" s="2"/>
      <c r="CZ186" s="2"/>
    </row>
    <row r="187" spans="1:104" x14ac:dyDescent="0.2">
      <c r="A187" s="289" t="s">
        <v>186</v>
      </c>
      <c r="B187" s="286">
        <f t="shared" si="20"/>
        <v>0</v>
      </c>
      <c r="C187" s="287">
        <f t="shared" si="15"/>
        <v>0</v>
      </c>
      <c r="D187" s="287">
        <f t="shared" si="16"/>
        <v>0</v>
      </c>
      <c r="E187" s="50"/>
      <c r="F187" s="56"/>
      <c r="G187" s="50"/>
      <c r="H187" s="56"/>
      <c r="I187" s="50"/>
      <c r="J187" s="56"/>
      <c r="K187" s="50"/>
      <c r="L187" s="51"/>
      <c r="M187" s="50"/>
      <c r="N187" s="51"/>
      <c r="O187" s="50"/>
      <c r="P187" s="51"/>
      <c r="Q187" s="50"/>
      <c r="R187" s="51"/>
      <c r="S187" s="50"/>
      <c r="T187" s="51"/>
      <c r="U187" s="50"/>
      <c r="V187" s="51"/>
      <c r="W187" s="50"/>
      <c r="X187" s="51"/>
      <c r="Y187" s="50"/>
      <c r="Z187" s="51"/>
      <c r="AA187" s="50"/>
      <c r="AB187" s="56"/>
      <c r="AC187" s="50"/>
      <c r="AD187" s="56"/>
      <c r="AE187" s="50"/>
      <c r="AF187" s="51"/>
      <c r="AG187" s="50"/>
      <c r="AH187" s="51"/>
      <c r="AI187" s="50"/>
      <c r="AJ187" s="51"/>
      <c r="AK187" s="50"/>
      <c r="AL187" s="51"/>
      <c r="AM187" s="50"/>
      <c r="AN187" s="51"/>
      <c r="AO187" s="52"/>
      <c r="AP187" s="53"/>
      <c r="AQ187" s="285"/>
      <c r="AR187" s="98"/>
      <c r="AS187" s="56"/>
      <c r="AT187" s="1042" t="str">
        <f t="shared" si="17"/>
        <v/>
      </c>
      <c r="CA187" s="30" t="str">
        <f t="shared" si="18"/>
        <v/>
      </c>
      <c r="CB187" s="30"/>
      <c r="CC187" s="30"/>
      <c r="CD187" s="30"/>
      <c r="CE187" s="30"/>
      <c r="CF187" s="30"/>
      <c r="CG187" s="31">
        <f t="shared" si="19"/>
        <v>0</v>
      </c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2"/>
      <c r="CV187" s="2"/>
      <c r="CW187" s="2"/>
      <c r="CX187" s="2"/>
      <c r="CY187" s="2"/>
      <c r="CZ187" s="2"/>
    </row>
    <row r="188" spans="1:104" ht="15" customHeight="1" x14ac:dyDescent="0.2">
      <c r="A188" s="289" t="s">
        <v>187</v>
      </c>
      <c r="B188" s="286">
        <f t="shared" si="20"/>
        <v>12</v>
      </c>
      <c r="C188" s="287">
        <f t="shared" si="15"/>
        <v>3</v>
      </c>
      <c r="D188" s="287">
        <f t="shared" si="16"/>
        <v>9</v>
      </c>
      <c r="E188" s="50">
        <v>0</v>
      </c>
      <c r="F188" s="56">
        <v>0</v>
      </c>
      <c r="G188" s="50">
        <v>0</v>
      </c>
      <c r="H188" s="56">
        <v>0</v>
      </c>
      <c r="I188" s="50">
        <v>0</v>
      </c>
      <c r="J188" s="56">
        <v>0</v>
      </c>
      <c r="K188" s="50">
        <v>0</v>
      </c>
      <c r="L188" s="51">
        <v>0</v>
      </c>
      <c r="M188" s="50">
        <v>0</v>
      </c>
      <c r="N188" s="51">
        <v>0</v>
      </c>
      <c r="O188" s="50">
        <v>0</v>
      </c>
      <c r="P188" s="51">
        <v>0</v>
      </c>
      <c r="Q188" s="50">
        <v>0</v>
      </c>
      <c r="R188" s="51">
        <v>0</v>
      </c>
      <c r="S188" s="50">
        <v>0</v>
      </c>
      <c r="T188" s="51">
        <v>0</v>
      </c>
      <c r="U188" s="50">
        <v>0</v>
      </c>
      <c r="V188" s="51">
        <v>0</v>
      </c>
      <c r="W188" s="50">
        <v>0</v>
      </c>
      <c r="X188" s="51">
        <v>0</v>
      </c>
      <c r="Y188" s="50">
        <v>0</v>
      </c>
      <c r="Z188" s="51">
        <v>1</v>
      </c>
      <c r="AA188" s="50">
        <v>0</v>
      </c>
      <c r="AB188" s="56">
        <v>0</v>
      </c>
      <c r="AC188" s="50">
        <v>0</v>
      </c>
      <c r="AD188" s="56">
        <v>0</v>
      </c>
      <c r="AE188" s="50">
        <v>0</v>
      </c>
      <c r="AF188" s="51">
        <v>0</v>
      </c>
      <c r="AG188" s="50">
        <v>1</v>
      </c>
      <c r="AH188" s="51">
        <v>2</v>
      </c>
      <c r="AI188" s="50">
        <v>0</v>
      </c>
      <c r="AJ188" s="51">
        <v>1</v>
      </c>
      <c r="AK188" s="50">
        <v>0</v>
      </c>
      <c r="AL188" s="51">
        <v>0</v>
      </c>
      <c r="AM188" s="50">
        <v>1</v>
      </c>
      <c r="AN188" s="51">
        <v>1</v>
      </c>
      <c r="AO188" s="52">
        <v>1</v>
      </c>
      <c r="AP188" s="53">
        <v>4</v>
      </c>
      <c r="AQ188" s="285">
        <v>10</v>
      </c>
      <c r="AR188" s="98">
        <v>0</v>
      </c>
      <c r="AS188" s="56">
        <v>2</v>
      </c>
      <c r="AT188" s="1042" t="str">
        <f t="shared" si="17"/>
        <v/>
      </c>
      <c r="CA188" s="30" t="str">
        <f t="shared" si="18"/>
        <v/>
      </c>
      <c r="CB188" s="30"/>
      <c r="CC188" s="30"/>
      <c r="CD188" s="30"/>
      <c r="CE188" s="30"/>
      <c r="CF188" s="30"/>
      <c r="CG188" s="31">
        <f t="shared" si="19"/>
        <v>0</v>
      </c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2"/>
      <c r="CV188" s="2"/>
      <c r="CW188" s="2"/>
      <c r="CX188" s="2"/>
      <c r="CY188" s="2"/>
      <c r="CZ188" s="2"/>
    </row>
    <row r="189" spans="1:104" ht="15" customHeight="1" x14ac:dyDescent="0.2">
      <c r="A189" s="289" t="s">
        <v>188</v>
      </c>
      <c r="B189" s="286">
        <f t="shared" si="20"/>
        <v>5</v>
      </c>
      <c r="C189" s="287">
        <f t="shared" si="15"/>
        <v>2</v>
      </c>
      <c r="D189" s="287">
        <f t="shared" si="16"/>
        <v>3</v>
      </c>
      <c r="E189" s="50">
        <v>0</v>
      </c>
      <c r="F189" s="56">
        <v>0</v>
      </c>
      <c r="G189" s="50">
        <v>0</v>
      </c>
      <c r="H189" s="56">
        <v>0</v>
      </c>
      <c r="I189" s="50">
        <v>0</v>
      </c>
      <c r="J189" s="56">
        <v>0</v>
      </c>
      <c r="K189" s="50">
        <v>0</v>
      </c>
      <c r="L189" s="51">
        <v>0</v>
      </c>
      <c r="M189" s="50">
        <v>0</v>
      </c>
      <c r="N189" s="51">
        <v>0</v>
      </c>
      <c r="O189" s="50">
        <v>0</v>
      </c>
      <c r="P189" s="51">
        <v>0</v>
      </c>
      <c r="Q189" s="50">
        <v>0</v>
      </c>
      <c r="R189" s="51">
        <v>0</v>
      </c>
      <c r="S189" s="50">
        <v>0</v>
      </c>
      <c r="T189" s="51">
        <v>0</v>
      </c>
      <c r="U189" s="50">
        <v>0</v>
      </c>
      <c r="V189" s="51">
        <v>0</v>
      </c>
      <c r="W189" s="50">
        <v>0</v>
      </c>
      <c r="X189" s="51">
        <v>0</v>
      </c>
      <c r="Y189" s="50">
        <v>0</v>
      </c>
      <c r="Z189" s="51">
        <v>1</v>
      </c>
      <c r="AA189" s="50">
        <v>0</v>
      </c>
      <c r="AB189" s="56">
        <v>0</v>
      </c>
      <c r="AC189" s="50">
        <v>0</v>
      </c>
      <c r="AD189" s="56">
        <v>0</v>
      </c>
      <c r="AE189" s="50">
        <v>0</v>
      </c>
      <c r="AF189" s="51">
        <v>0</v>
      </c>
      <c r="AG189" s="50">
        <v>0</v>
      </c>
      <c r="AH189" s="51">
        <v>0</v>
      </c>
      <c r="AI189" s="50">
        <v>0</v>
      </c>
      <c r="AJ189" s="51">
        <v>0</v>
      </c>
      <c r="AK189" s="50">
        <v>1</v>
      </c>
      <c r="AL189" s="51">
        <v>1</v>
      </c>
      <c r="AM189" s="50">
        <v>1</v>
      </c>
      <c r="AN189" s="51">
        <v>0</v>
      </c>
      <c r="AO189" s="52">
        <v>0</v>
      </c>
      <c r="AP189" s="53">
        <v>1</v>
      </c>
      <c r="AQ189" s="285">
        <v>5</v>
      </c>
      <c r="AR189" s="98">
        <v>0</v>
      </c>
      <c r="AS189" s="56">
        <v>0</v>
      </c>
      <c r="AT189" s="1042" t="str">
        <f t="shared" si="17"/>
        <v/>
      </c>
      <c r="CA189" s="30" t="str">
        <f t="shared" si="18"/>
        <v/>
      </c>
      <c r="CB189" s="30"/>
      <c r="CC189" s="30"/>
      <c r="CD189" s="30"/>
      <c r="CE189" s="30"/>
      <c r="CF189" s="30"/>
      <c r="CG189" s="31">
        <f t="shared" si="19"/>
        <v>0</v>
      </c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2"/>
      <c r="CV189" s="2"/>
      <c r="CW189" s="2"/>
      <c r="CX189" s="2"/>
      <c r="CY189" s="2"/>
      <c r="CZ189" s="2"/>
    </row>
    <row r="190" spans="1:104" ht="15" customHeight="1" x14ac:dyDescent="0.2">
      <c r="A190" s="289" t="s">
        <v>75</v>
      </c>
      <c r="B190" s="286">
        <f t="shared" si="20"/>
        <v>0</v>
      </c>
      <c r="C190" s="287">
        <f t="shared" si="15"/>
        <v>0</v>
      </c>
      <c r="D190" s="290">
        <f t="shared" si="16"/>
        <v>0</v>
      </c>
      <c r="E190" s="50"/>
      <c r="F190" s="56"/>
      <c r="G190" s="50"/>
      <c r="H190" s="56"/>
      <c r="I190" s="50"/>
      <c r="J190" s="56"/>
      <c r="K190" s="50"/>
      <c r="L190" s="51"/>
      <c r="M190" s="50"/>
      <c r="N190" s="51"/>
      <c r="O190" s="50"/>
      <c r="P190" s="51"/>
      <c r="Q190" s="50"/>
      <c r="R190" s="51"/>
      <c r="S190" s="50"/>
      <c r="T190" s="51"/>
      <c r="U190" s="50"/>
      <c r="V190" s="51"/>
      <c r="W190" s="50"/>
      <c r="X190" s="51"/>
      <c r="Y190" s="50"/>
      <c r="Z190" s="51"/>
      <c r="AA190" s="50"/>
      <c r="AB190" s="56"/>
      <c r="AC190" s="50"/>
      <c r="AD190" s="56"/>
      <c r="AE190" s="50"/>
      <c r="AF190" s="51"/>
      <c r="AG190" s="50"/>
      <c r="AH190" s="51"/>
      <c r="AI190" s="50"/>
      <c r="AJ190" s="51"/>
      <c r="AK190" s="50"/>
      <c r="AL190" s="51"/>
      <c r="AM190" s="50"/>
      <c r="AN190" s="51"/>
      <c r="AO190" s="52"/>
      <c r="AP190" s="53"/>
      <c r="AQ190" s="285"/>
      <c r="AR190" s="98"/>
      <c r="AS190" s="56"/>
      <c r="AT190" s="1042" t="str">
        <f t="shared" si="17"/>
        <v/>
      </c>
      <c r="CA190" s="30" t="str">
        <f t="shared" si="18"/>
        <v/>
      </c>
      <c r="CB190" s="30"/>
      <c r="CC190" s="30"/>
      <c r="CD190" s="30"/>
      <c r="CE190" s="30"/>
      <c r="CF190" s="30"/>
      <c r="CG190" s="31">
        <f t="shared" si="19"/>
        <v>0</v>
      </c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2"/>
      <c r="CV190" s="2"/>
      <c r="CW190" s="2"/>
      <c r="CX190" s="2"/>
      <c r="CY190" s="2"/>
      <c r="CZ190" s="2"/>
    </row>
    <row r="191" spans="1:104" ht="15" customHeight="1" x14ac:dyDescent="0.2">
      <c r="A191" s="289" t="s">
        <v>189</v>
      </c>
      <c r="B191" s="286">
        <f>SUM(C191+D191)</f>
        <v>0</v>
      </c>
      <c r="C191" s="287">
        <f t="shared" si="15"/>
        <v>0</v>
      </c>
      <c r="D191" s="290">
        <f t="shared" si="16"/>
        <v>0</v>
      </c>
      <c r="E191" s="50"/>
      <c r="F191" s="56"/>
      <c r="G191" s="50"/>
      <c r="H191" s="56"/>
      <c r="I191" s="50"/>
      <c r="J191" s="56"/>
      <c r="K191" s="50"/>
      <c r="L191" s="51"/>
      <c r="M191" s="50"/>
      <c r="N191" s="51"/>
      <c r="O191" s="50"/>
      <c r="P191" s="51"/>
      <c r="Q191" s="50"/>
      <c r="R191" s="51"/>
      <c r="S191" s="50"/>
      <c r="T191" s="51"/>
      <c r="U191" s="50"/>
      <c r="V191" s="51"/>
      <c r="W191" s="50"/>
      <c r="X191" s="51"/>
      <c r="Y191" s="50"/>
      <c r="Z191" s="51"/>
      <c r="AA191" s="50"/>
      <c r="AB191" s="56"/>
      <c r="AC191" s="50"/>
      <c r="AD191" s="56"/>
      <c r="AE191" s="50"/>
      <c r="AF191" s="51"/>
      <c r="AG191" s="50"/>
      <c r="AH191" s="51"/>
      <c r="AI191" s="50"/>
      <c r="AJ191" s="51"/>
      <c r="AK191" s="50"/>
      <c r="AL191" s="51"/>
      <c r="AM191" s="50"/>
      <c r="AN191" s="51"/>
      <c r="AO191" s="52"/>
      <c r="AP191" s="53"/>
      <c r="AQ191" s="285"/>
      <c r="AR191" s="98"/>
      <c r="AS191" s="56"/>
      <c r="AT191" s="1042" t="str">
        <f t="shared" si="17"/>
        <v/>
      </c>
      <c r="CA191" s="30" t="str">
        <f t="shared" si="18"/>
        <v/>
      </c>
      <c r="CB191" s="30"/>
      <c r="CC191" s="30"/>
      <c r="CD191" s="30"/>
      <c r="CE191" s="30"/>
      <c r="CF191" s="30"/>
      <c r="CG191" s="31">
        <f t="shared" si="19"/>
        <v>0</v>
      </c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2"/>
      <c r="CV191" s="2"/>
      <c r="CW191" s="2"/>
      <c r="CX191" s="2"/>
      <c r="CY191" s="2"/>
      <c r="CZ191" s="2"/>
    </row>
    <row r="192" spans="1:104" ht="15" customHeight="1" x14ac:dyDescent="0.2">
      <c r="A192" s="289" t="s">
        <v>66</v>
      </c>
      <c r="B192" s="286">
        <f t="shared" si="20"/>
        <v>44</v>
      </c>
      <c r="C192" s="291">
        <f t="shared" si="15"/>
        <v>16</v>
      </c>
      <c r="D192" s="292">
        <f t="shared" si="16"/>
        <v>28</v>
      </c>
      <c r="E192" s="50">
        <v>2</v>
      </c>
      <c r="F192" s="56">
        <v>0</v>
      </c>
      <c r="G192" s="50">
        <v>0</v>
      </c>
      <c r="H192" s="56">
        <v>0</v>
      </c>
      <c r="I192" s="50">
        <v>0</v>
      </c>
      <c r="J192" s="56">
        <v>0</v>
      </c>
      <c r="K192" s="50">
        <v>0</v>
      </c>
      <c r="L192" s="51">
        <v>0</v>
      </c>
      <c r="M192" s="50">
        <v>1</v>
      </c>
      <c r="N192" s="51">
        <v>0</v>
      </c>
      <c r="O192" s="50">
        <v>0</v>
      </c>
      <c r="P192" s="51">
        <v>2</v>
      </c>
      <c r="Q192" s="50">
        <v>0</v>
      </c>
      <c r="R192" s="51">
        <v>0</v>
      </c>
      <c r="S192" s="50">
        <v>2</v>
      </c>
      <c r="T192" s="51">
        <v>0</v>
      </c>
      <c r="U192" s="50">
        <v>0</v>
      </c>
      <c r="V192" s="51">
        <v>2</v>
      </c>
      <c r="W192" s="50">
        <v>1</v>
      </c>
      <c r="X192" s="51">
        <v>1</v>
      </c>
      <c r="Y192" s="50">
        <v>0</v>
      </c>
      <c r="Z192" s="51">
        <v>3</v>
      </c>
      <c r="AA192" s="50">
        <v>1</v>
      </c>
      <c r="AB192" s="56">
        <v>2</v>
      </c>
      <c r="AC192" s="50">
        <v>0</v>
      </c>
      <c r="AD192" s="56">
        <v>0</v>
      </c>
      <c r="AE192" s="50">
        <v>0</v>
      </c>
      <c r="AF192" s="51">
        <v>0</v>
      </c>
      <c r="AG192" s="50">
        <v>0</v>
      </c>
      <c r="AH192" s="51">
        <v>0</v>
      </c>
      <c r="AI192" s="50">
        <v>2</v>
      </c>
      <c r="AJ192" s="51">
        <v>5</v>
      </c>
      <c r="AK192" s="50">
        <v>0</v>
      </c>
      <c r="AL192" s="51">
        <v>6</v>
      </c>
      <c r="AM192" s="50">
        <v>5</v>
      </c>
      <c r="AN192" s="51">
        <v>2</v>
      </c>
      <c r="AO192" s="52">
        <v>2</v>
      </c>
      <c r="AP192" s="53">
        <v>5</v>
      </c>
      <c r="AQ192" s="285">
        <v>23</v>
      </c>
      <c r="AR192" s="98">
        <v>10</v>
      </c>
      <c r="AS192" s="56">
        <v>11</v>
      </c>
      <c r="AT192" s="1042" t="str">
        <f t="shared" si="17"/>
        <v/>
      </c>
      <c r="CA192" s="30" t="str">
        <f t="shared" si="18"/>
        <v/>
      </c>
      <c r="CB192" s="30"/>
      <c r="CC192" s="30"/>
      <c r="CD192" s="30"/>
      <c r="CE192" s="30"/>
      <c r="CF192" s="30"/>
      <c r="CG192" s="31">
        <f t="shared" si="19"/>
        <v>0</v>
      </c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2"/>
      <c r="CV192" s="2"/>
      <c r="CW192" s="2"/>
      <c r="CX192" s="2"/>
      <c r="CY192" s="2"/>
      <c r="CZ192" s="2"/>
    </row>
    <row r="193" spans="1:104" ht="15" customHeight="1" x14ac:dyDescent="0.2">
      <c r="A193" s="1162" t="s">
        <v>43</v>
      </c>
      <c r="B193" s="1149">
        <f t="shared" ref="B193:AS193" si="21">SUM(B194:B198)</f>
        <v>235</v>
      </c>
      <c r="C193" s="1150">
        <f t="shared" si="21"/>
        <v>129</v>
      </c>
      <c r="D193" s="1151">
        <f t="shared" si="21"/>
        <v>106</v>
      </c>
      <c r="E193" s="1163">
        <f>SUM(E194:E198)</f>
        <v>2</v>
      </c>
      <c r="F193" s="1164">
        <f t="shared" si="21"/>
        <v>0</v>
      </c>
      <c r="G193" s="1165">
        <f t="shared" si="21"/>
        <v>1</v>
      </c>
      <c r="H193" s="1166">
        <f t="shared" si="21"/>
        <v>0</v>
      </c>
      <c r="I193" s="1167">
        <f t="shared" si="21"/>
        <v>0</v>
      </c>
      <c r="J193" s="1166">
        <f t="shared" si="21"/>
        <v>2</v>
      </c>
      <c r="K193" s="1167">
        <f t="shared" si="21"/>
        <v>0</v>
      </c>
      <c r="L193" s="1166">
        <f t="shared" si="21"/>
        <v>0</v>
      </c>
      <c r="M193" s="1167">
        <f t="shared" si="21"/>
        <v>1</v>
      </c>
      <c r="N193" s="1166">
        <f t="shared" si="21"/>
        <v>2</v>
      </c>
      <c r="O193" s="1167">
        <f t="shared" si="21"/>
        <v>1</v>
      </c>
      <c r="P193" s="1166">
        <f t="shared" si="21"/>
        <v>1</v>
      </c>
      <c r="Q193" s="1167">
        <f t="shared" si="21"/>
        <v>2</v>
      </c>
      <c r="R193" s="1166">
        <f t="shared" si="21"/>
        <v>1</v>
      </c>
      <c r="S193" s="1167">
        <f t="shared" si="21"/>
        <v>3</v>
      </c>
      <c r="T193" s="1166">
        <f t="shared" si="21"/>
        <v>2</v>
      </c>
      <c r="U193" s="1167">
        <f t="shared" si="21"/>
        <v>0</v>
      </c>
      <c r="V193" s="1166">
        <f t="shared" si="21"/>
        <v>3</v>
      </c>
      <c r="W193" s="1167">
        <f t="shared" si="21"/>
        <v>4</v>
      </c>
      <c r="X193" s="1166">
        <f t="shared" si="21"/>
        <v>9</v>
      </c>
      <c r="Y193" s="1167">
        <f t="shared" si="21"/>
        <v>3</v>
      </c>
      <c r="Z193" s="1166">
        <f t="shared" si="21"/>
        <v>4</v>
      </c>
      <c r="AA193" s="1167">
        <f t="shared" si="21"/>
        <v>6</v>
      </c>
      <c r="AB193" s="1166">
        <f t="shared" si="21"/>
        <v>1</v>
      </c>
      <c r="AC193" s="1167">
        <f t="shared" si="21"/>
        <v>5</v>
      </c>
      <c r="AD193" s="1166">
        <f t="shared" si="21"/>
        <v>3</v>
      </c>
      <c r="AE193" s="1167">
        <f t="shared" si="21"/>
        <v>8</v>
      </c>
      <c r="AF193" s="1166">
        <f t="shared" si="21"/>
        <v>8</v>
      </c>
      <c r="AG193" s="1167">
        <f t="shared" si="21"/>
        <v>11</v>
      </c>
      <c r="AH193" s="1166">
        <f t="shared" si="21"/>
        <v>13</v>
      </c>
      <c r="AI193" s="1167">
        <f t="shared" si="21"/>
        <v>14</v>
      </c>
      <c r="AJ193" s="1166">
        <f t="shared" si="21"/>
        <v>16</v>
      </c>
      <c r="AK193" s="1167">
        <f t="shared" si="21"/>
        <v>27</v>
      </c>
      <c r="AL193" s="1166">
        <f t="shared" si="21"/>
        <v>8</v>
      </c>
      <c r="AM193" s="1167">
        <f t="shared" si="21"/>
        <v>17</v>
      </c>
      <c r="AN193" s="1166">
        <f t="shared" si="21"/>
        <v>8</v>
      </c>
      <c r="AO193" s="1163">
        <f t="shared" si="21"/>
        <v>24</v>
      </c>
      <c r="AP193" s="1168">
        <f t="shared" si="21"/>
        <v>25</v>
      </c>
      <c r="AQ193" s="1165">
        <f t="shared" si="21"/>
        <v>108</v>
      </c>
      <c r="AR193" s="1169">
        <f t="shared" si="21"/>
        <v>51</v>
      </c>
      <c r="AS193" s="1164">
        <f t="shared" si="21"/>
        <v>76</v>
      </c>
      <c r="AT193" s="1042"/>
      <c r="CA193" s="30"/>
      <c r="CG193" s="31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2"/>
      <c r="CV193" s="2"/>
      <c r="CW193" s="2"/>
      <c r="CX193" s="2"/>
      <c r="CY193" s="2"/>
      <c r="CZ193" s="2"/>
    </row>
    <row r="194" spans="1:104" ht="16.5" customHeight="1" x14ac:dyDescent="0.2">
      <c r="A194" s="32" t="s">
        <v>44</v>
      </c>
      <c r="B194" s="1037">
        <f>SUM(C194+D194)</f>
        <v>204</v>
      </c>
      <c r="C194" s="297">
        <f t="shared" ref="C194:D198" si="22">SUM(E194+G194+I194+K194+M194+O194+Q194+S194+U194+W194+Y194+AA194+AC194+AE194+AG194+AI194+AK194+AM194+AO194)</f>
        <v>110</v>
      </c>
      <c r="D194" s="292">
        <f t="shared" si="22"/>
        <v>94</v>
      </c>
      <c r="E194" s="1024">
        <v>1</v>
      </c>
      <c r="F194" s="38">
        <v>0</v>
      </c>
      <c r="G194" s="1024">
        <v>1</v>
      </c>
      <c r="H194" s="101">
        <v>0</v>
      </c>
      <c r="I194" s="1024">
        <v>0</v>
      </c>
      <c r="J194" s="101">
        <v>2</v>
      </c>
      <c r="K194" s="1024">
        <v>0</v>
      </c>
      <c r="L194" s="101">
        <v>0</v>
      </c>
      <c r="M194" s="1024">
        <v>1</v>
      </c>
      <c r="N194" s="101">
        <v>2</v>
      </c>
      <c r="O194" s="1024">
        <v>1</v>
      </c>
      <c r="P194" s="101">
        <v>1</v>
      </c>
      <c r="Q194" s="1024">
        <v>2</v>
      </c>
      <c r="R194" s="101">
        <v>1</v>
      </c>
      <c r="S194" s="1024">
        <v>3</v>
      </c>
      <c r="T194" s="101">
        <v>2</v>
      </c>
      <c r="U194" s="1024">
        <v>0</v>
      </c>
      <c r="V194" s="101">
        <v>3</v>
      </c>
      <c r="W194" s="1024">
        <v>4</v>
      </c>
      <c r="X194" s="101">
        <v>6</v>
      </c>
      <c r="Y194" s="1024">
        <v>2</v>
      </c>
      <c r="Z194" s="101">
        <v>3</v>
      </c>
      <c r="AA194" s="1024">
        <v>6</v>
      </c>
      <c r="AB194" s="101">
        <v>1</v>
      </c>
      <c r="AC194" s="1024">
        <v>5</v>
      </c>
      <c r="AD194" s="101">
        <v>3</v>
      </c>
      <c r="AE194" s="1024">
        <v>8</v>
      </c>
      <c r="AF194" s="101">
        <v>6</v>
      </c>
      <c r="AG194" s="1024">
        <v>10</v>
      </c>
      <c r="AH194" s="101">
        <v>13</v>
      </c>
      <c r="AI194" s="1024">
        <v>13</v>
      </c>
      <c r="AJ194" s="101">
        <v>15</v>
      </c>
      <c r="AK194" s="1024">
        <v>23</v>
      </c>
      <c r="AL194" s="101">
        <v>7</v>
      </c>
      <c r="AM194" s="1024">
        <v>11</v>
      </c>
      <c r="AN194" s="101">
        <v>8</v>
      </c>
      <c r="AO194" s="1043">
        <v>19</v>
      </c>
      <c r="AP194" s="103">
        <v>21</v>
      </c>
      <c r="AQ194" s="70">
        <v>101</v>
      </c>
      <c r="AR194" s="101">
        <v>40</v>
      </c>
      <c r="AS194" s="101">
        <v>63</v>
      </c>
      <c r="AT194" s="1042" t="str">
        <f t="shared" si="17"/>
        <v/>
      </c>
      <c r="CA194" s="30" t="str">
        <f>IF(CG194=1,"* El número de Egresos Según tipo de atención NO DEBE ser diferente al Total. ","")</f>
        <v/>
      </c>
      <c r="CG194" s="31">
        <f>IF(B194&lt;&gt;SUM(AQ194:AS194),1,0)</f>
        <v>0</v>
      </c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2"/>
      <c r="CV194" s="2"/>
      <c r="CW194" s="2"/>
      <c r="CX194" s="2"/>
      <c r="CY194" s="2"/>
      <c r="CZ194" s="2"/>
    </row>
    <row r="195" spans="1:104" x14ac:dyDescent="0.2">
      <c r="A195" s="43" t="s">
        <v>45</v>
      </c>
      <c r="B195" s="282">
        <f>SUM(C195+D195)</f>
        <v>0</v>
      </c>
      <c r="C195" s="283">
        <f t="shared" si="22"/>
        <v>0</v>
      </c>
      <c r="D195" s="284">
        <f t="shared" si="22"/>
        <v>0</v>
      </c>
      <c r="E195" s="62">
        <v>0</v>
      </c>
      <c r="F195" s="51">
        <v>0</v>
      </c>
      <c r="G195" s="50">
        <v>0</v>
      </c>
      <c r="H195" s="298">
        <v>0</v>
      </c>
      <c r="I195" s="50">
        <v>0</v>
      </c>
      <c r="J195" s="51">
        <v>0</v>
      </c>
      <c r="K195" s="50">
        <v>0</v>
      </c>
      <c r="L195" s="51">
        <v>0</v>
      </c>
      <c r="M195" s="50">
        <v>0</v>
      </c>
      <c r="N195" s="51">
        <v>0</v>
      </c>
      <c r="O195" s="50">
        <v>0</v>
      </c>
      <c r="P195" s="51">
        <v>0</v>
      </c>
      <c r="Q195" s="50">
        <v>0</v>
      </c>
      <c r="R195" s="51">
        <v>0</v>
      </c>
      <c r="S195" s="50">
        <v>0</v>
      </c>
      <c r="T195" s="51">
        <v>0</v>
      </c>
      <c r="U195" s="50">
        <v>0</v>
      </c>
      <c r="V195" s="51">
        <v>0</v>
      </c>
      <c r="W195" s="50">
        <v>0</v>
      </c>
      <c r="X195" s="51">
        <v>0</v>
      </c>
      <c r="Y195" s="50">
        <v>0</v>
      </c>
      <c r="Z195" s="51">
        <v>0</v>
      </c>
      <c r="AA195" s="50">
        <v>0</v>
      </c>
      <c r="AB195" s="51">
        <v>0</v>
      </c>
      <c r="AC195" s="50">
        <v>0</v>
      </c>
      <c r="AD195" s="51">
        <v>0</v>
      </c>
      <c r="AE195" s="50">
        <v>0</v>
      </c>
      <c r="AF195" s="51">
        <v>0</v>
      </c>
      <c r="AG195" s="50">
        <v>0</v>
      </c>
      <c r="AH195" s="51">
        <v>0</v>
      </c>
      <c r="AI195" s="50">
        <v>0</v>
      </c>
      <c r="AJ195" s="51">
        <v>0</v>
      </c>
      <c r="AK195" s="50">
        <v>0</v>
      </c>
      <c r="AL195" s="51">
        <v>0</v>
      </c>
      <c r="AM195" s="50">
        <v>0</v>
      </c>
      <c r="AN195" s="51">
        <v>0</v>
      </c>
      <c r="AO195" s="52">
        <v>0</v>
      </c>
      <c r="AP195" s="53">
        <v>0</v>
      </c>
      <c r="AQ195" s="56">
        <v>0</v>
      </c>
      <c r="AR195" s="51">
        <v>0</v>
      </c>
      <c r="AS195" s="298">
        <v>0</v>
      </c>
      <c r="AT195" s="1042" t="str">
        <f t="shared" si="17"/>
        <v/>
      </c>
      <c r="CA195" s="30" t="str">
        <f>IF(CG195=1,"* El número de Egresos Según tipo de atención NO DEBE ser diferente al Total. ","")</f>
        <v/>
      </c>
      <c r="CG195" s="31">
        <f>IF(B195&lt;&gt;SUM(AQ195:AS195),1,0)</f>
        <v>0</v>
      </c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2"/>
      <c r="CV195" s="2"/>
      <c r="CW195" s="2"/>
      <c r="CX195" s="2"/>
      <c r="CY195" s="2"/>
      <c r="CZ195" s="2"/>
    </row>
    <row r="196" spans="1:104" ht="15" customHeight="1" x14ac:dyDescent="0.2">
      <c r="A196" s="99" t="s">
        <v>46</v>
      </c>
      <c r="B196" s="282">
        <f>SUM(C196+D196)</f>
        <v>24</v>
      </c>
      <c r="C196" s="283">
        <f t="shared" si="22"/>
        <v>16</v>
      </c>
      <c r="D196" s="284">
        <f t="shared" si="22"/>
        <v>8</v>
      </c>
      <c r="E196" s="50">
        <v>0</v>
      </c>
      <c r="F196" s="64">
        <v>0</v>
      </c>
      <c r="G196" s="62">
        <v>0</v>
      </c>
      <c r="H196" s="64">
        <v>0</v>
      </c>
      <c r="I196" s="1024">
        <v>0</v>
      </c>
      <c r="J196" s="101">
        <v>0</v>
      </c>
      <c r="K196" s="1024">
        <v>0</v>
      </c>
      <c r="L196" s="101">
        <v>0</v>
      </c>
      <c r="M196" s="1024">
        <v>0</v>
      </c>
      <c r="N196" s="101">
        <v>0</v>
      </c>
      <c r="O196" s="1024">
        <v>0</v>
      </c>
      <c r="P196" s="101">
        <v>0</v>
      </c>
      <c r="Q196" s="1024">
        <v>0</v>
      </c>
      <c r="R196" s="101">
        <v>0</v>
      </c>
      <c r="S196" s="1024">
        <v>0</v>
      </c>
      <c r="T196" s="101">
        <v>0</v>
      </c>
      <c r="U196" s="1024">
        <v>0</v>
      </c>
      <c r="V196" s="101">
        <v>0</v>
      </c>
      <c r="W196" s="1024">
        <v>0</v>
      </c>
      <c r="X196" s="101">
        <v>3</v>
      </c>
      <c r="Y196" s="1024">
        <v>1</v>
      </c>
      <c r="Z196" s="101">
        <v>0</v>
      </c>
      <c r="AA196" s="1024">
        <v>0</v>
      </c>
      <c r="AB196" s="101">
        <v>0</v>
      </c>
      <c r="AC196" s="1024">
        <v>0</v>
      </c>
      <c r="AD196" s="101">
        <v>0</v>
      </c>
      <c r="AE196" s="1024">
        <v>0</v>
      </c>
      <c r="AF196" s="101">
        <v>2</v>
      </c>
      <c r="AG196" s="1024">
        <v>1</v>
      </c>
      <c r="AH196" s="101">
        <v>0</v>
      </c>
      <c r="AI196" s="1024">
        <v>0</v>
      </c>
      <c r="AJ196" s="101">
        <v>0</v>
      </c>
      <c r="AK196" s="1024">
        <v>4</v>
      </c>
      <c r="AL196" s="101">
        <v>0</v>
      </c>
      <c r="AM196" s="1024">
        <v>6</v>
      </c>
      <c r="AN196" s="101">
        <v>0</v>
      </c>
      <c r="AO196" s="1043">
        <v>4</v>
      </c>
      <c r="AP196" s="103">
        <v>3</v>
      </c>
      <c r="AQ196" s="70">
        <v>5</v>
      </c>
      <c r="AR196" s="101">
        <v>8</v>
      </c>
      <c r="AS196" s="101">
        <v>11</v>
      </c>
      <c r="AT196" s="1042" t="str">
        <f t="shared" si="17"/>
        <v/>
      </c>
      <c r="CA196" s="30" t="str">
        <f>IF(CG196=1,"* El número de Egresos Según tipo de atención NO DEBE ser diferente al Total. ","")</f>
        <v/>
      </c>
      <c r="CG196" s="31">
        <f>IF(B196&lt;&gt;SUM(AQ196:AS196),1,0)</f>
        <v>0</v>
      </c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2"/>
      <c r="CV196" s="2"/>
      <c r="CW196" s="2"/>
      <c r="CX196" s="2"/>
      <c r="CY196" s="2"/>
      <c r="CZ196" s="2"/>
    </row>
    <row r="197" spans="1:104" ht="15" customHeight="1" x14ac:dyDescent="0.2">
      <c r="A197" s="299" t="s">
        <v>190</v>
      </c>
      <c r="B197" s="282">
        <f>SUM(C197+D197)</f>
        <v>0</v>
      </c>
      <c r="C197" s="283">
        <f t="shared" si="22"/>
        <v>0</v>
      </c>
      <c r="D197" s="300">
        <f t="shared" si="22"/>
        <v>0</v>
      </c>
      <c r="E197" s="1024">
        <v>0</v>
      </c>
      <c r="F197" s="51">
        <v>0</v>
      </c>
      <c r="G197" s="50">
        <v>0</v>
      </c>
      <c r="H197" s="51">
        <v>0</v>
      </c>
      <c r="I197" s="50">
        <v>0</v>
      </c>
      <c r="J197" s="51">
        <v>0</v>
      </c>
      <c r="K197" s="50">
        <v>0</v>
      </c>
      <c r="L197" s="51">
        <v>0</v>
      </c>
      <c r="M197" s="50">
        <v>0</v>
      </c>
      <c r="N197" s="51">
        <v>0</v>
      </c>
      <c r="O197" s="50">
        <v>0</v>
      </c>
      <c r="P197" s="51">
        <v>0</v>
      </c>
      <c r="Q197" s="50">
        <v>0</v>
      </c>
      <c r="R197" s="51">
        <v>0</v>
      </c>
      <c r="S197" s="50">
        <v>0</v>
      </c>
      <c r="T197" s="51">
        <v>0</v>
      </c>
      <c r="U197" s="50">
        <v>0</v>
      </c>
      <c r="V197" s="51">
        <v>0</v>
      </c>
      <c r="W197" s="50">
        <v>0</v>
      </c>
      <c r="X197" s="51">
        <v>0</v>
      </c>
      <c r="Y197" s="50">
        <v>0</v>
      </c>
      <c r="Z197" s="51">
        <v>0</v>
      </c>
      <c r="AA197" s="50">
        <v>0</v>
      </c>
      <c r="AB197" s="51">
        <v>0</v>
      </c>
      <c r="AC197" s="50">
        <v>0</v>
      </c>
      <c r="AD197" s="51">
        <v>0</v>
      </c>
      <c r="AE197" s="50">
        <v>0</v>
      </c>
      <c r="AF197" s="51">
        <v>0</v>
      </c>
      <c r="AG197" s="50">
        <v>0</v>
      </c>
      <c r="AH197" s="51">
        <v>0</v>
      </c>
      <c r="AI197" s="50">
        <v>0</v>
      </c>
      <c r="AJ197" s="51">
        <v>0</v>
      </c>
      <c r="AK197" s="50">
        <v>0</v>
      </c>
      <c r="AL197" s="51">
        <v>0</v>
      </c>
      <c r="AM197" s="50">
        <v>0</v>
      </c>
      <c r="AN197" s="51">
        <v>0</v>
      </c>
      <c r="AO197" s="52">
        <v>0</v>
      </c>
      <c r="AP197" s="53">
        <v>0</v>
      </c>
      <c r="AQ197" s="56">
        <v>0</v>
      </c>
      <c r="AR197" s="51">
        <v>0</v>
      </c>
      <c r="AS197" s="298">
        <v>0</v>
      </c>
      <c r="AT197" s="1042" t="str">
        <f t="shared" si="17"/>
        <v/>
      </c>
      <c r="CA197" s="30" t="str">
        <f>IF(CG197=1,"* El número de Egresos Según tipo de atención NO DEBE ser diferente al Total. ","")</f>
        <v/>
      </c>
      <c r="CG197" s="31">
        <f>IF(B197&lt;&gt;SUM(AQ197:AS197),1,0)</f>
        <v>0</v>
      </c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2"/>
      <c r="CV197" s="2"/>
      <c r="CW197" s="2"/>
      <c r="CX197" s="2"/>
      <c r="CY197" s="2"/>
      <c r="CZ197" s="2"/>
    </row>
    <row r="198" spans="1:104" ht="15" customHeight="1" x14ac:dyDescent="0.2">
      <c r="A198" s="487" t="s">
        <v>66</v>
      </c>
      <c r="B198" s="956">
        <f>SUM(C198+D198)</f>
        <v>7</v>
      </c>
      <c r="C198" s="303">
        <f t="shared" si="22"/>
        <v>3</v>
      </c>
      <c r="D198" s="304">
        <f t="shared" si="22"/>
        <v>4</v>
      </c>
      <c r="E198" s="210">
        <v>1</v>
      </c>
      <c r="F198" s="1159">
        <v>0</v>
      </c>
      <c r="G198" s="891">
        <v>0</v>
      </c>
      <c r="H198" s="1159">
        <v>0</v>
      </c>
      <c r="I198" s="891">
        <v>0</v>
      </c>
      <c r="J198" s="1159">
        <v>0</v>
      </c>
      <c r="K198" s="891">
        <v>0</v>
      </c>
      <c r="L198" s="1159">
        <v>0</v>
      </c>
      <c r="M198" s="891">
        <v>0</v>
      </c>
      <c r="N198" s="1159">
        <v>0</v>
      </c>
      <c r="O198" s="891">
        <v>0</v>
      </c>
      <c r="P198" s="1159">
        <v>0</v>
      </c>
      <c r="Q198" s="891">
        <v>0</v>
      </c>
      <c r="R198" s="1159">
        <v>0</v>
      </c>
      <c r="S198" s="891">
        <v>0</v>
      </c>
      <c r="T198" s="1159">
        <v>0</v>
      </c>
      <c r="U198" s="891">
        <v>0</v>
      </c>
      <c r="V198" s="1159">
        <v>0</v>
      </c>
      <c r="W198" s="891">
        <v>0</v>
      </c>
      <c r="X198" s="1159">
        <v>0</v>
      </c>
      <c r="Y198" s="891">
        <v>0</v>
      </c>
      <c r="Z198" s="1159">
        <v>1</v>
      </c>
      <c r="AA198" s="891">
        <v>0</v>
      </c>
      <c r="AB198" s="1159">
        <v>0</v>
      </c>
      <c r="AC198" s="891">
        <v>0</v>
      </c>
      <c r="AD198" s="1159">
        <v>0</v>
      </c>
      <c r="AE198" s="891">
        <v>0</v>
      </c>
      <c r="AF198" s="1159">
        <v>0</v>
      </c>
      <c r="AG198" s="891">
        <v>0</v>
      </c>
      <c r="AH198" s="1159">
        <v>0</v>
      </c>
      <c r="AI198" s="891">
        <v>1</v>
      </c>
      <c r="AJ198" s="1159">
        <v>1</v>
      </c>
      <c r="AK198" s="891">
        <v>0</v>
      </c>
      <c r="AL198" s="1159">
        <v>1</v>
      </c>
      <c r="AM198" s="891">
        <v>0</v>
      </c>
      <c r="AN198" s="1159">
        <v>0</v>
      </c>
      <c r="AO198" s="479">
        <v>1</v>
      </c>
      <c r="AP198" s="1160">
        <v>1</v>
      </c>
      <c r="AQ198" s="110">
        <v>2</v>
      </c>
      <c r="AR198" s="1159">
        <v>3</v>
      </c>
      <c r="AS198" s="1159">
        <v>2</v>
      </c>
      <c r="AT198" s="1042" t="str">
        <f t="shared" si="17"/>
        <v/>
      </c>
      <c r="CA198" s="30" t="str">
        <f>IF(CG198=1,"* El número de Egresos Según tipo de atención NO DEBE ser diferente al Total. ","")</f>
        <v/>
      </c>
      <c r="CG198" s="31">
        <f>IF(B198&lt;&gt;SUM(AQ198:AS198),1,0)</f>
        <v>0</v>
      </c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2"/>
      <c r="CV198" s="2"/>
      <c r="CW198" s="2"/>
      <c r="CX198" s="2"/>
      <c r="CY198" s="2"/>
      <c r="CZ198" s="2"/>
    </row>
    <row r="199" spans="1:104" ht="32.1" customHeight="1" x14ac:dyDescent="0.2">
      <c r="A199" s="9" t="s">
        <v>191</v>
      </c>
      <c r="D199" s="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6"/>
      <c r="AR199" s="6"/>
      <c r="AS199" s="6"/>
      <c r="AT199" s="233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2"/>
      <c r="CV199" s="2"/>
      <c r="CW199" s="2"/>
      <c r="CX199" s="2"/>
      <c r="CY199" s="2"/>
      <c r="CZ199" s="2"/>
    </row>
    <row r="200" spans="1:104" ht="14.25" customHeight="1" x14ac:dyDescent="0.2">
      <c r="A200" s="1461" t="s">
        <v>80</v>
      </c>
      <c r="B200" s="1442" t="s">
        <v>81</v>
      </c>
      <c r="C200" s="1464"/>
      <c r="D200" s="1451"/>
      <c r="E200" s="6"/>
      <c r="F200" s="233"/>
      <c r="AK200" s="3"/>
      <c r="AL200" s="3"/>
      <c r="BY200" s="2"/>
      <c r="BZ200" s="2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2"/>
      <c r="CV200" s="2"/>
      <c r="CW200" s="2"/>
      <c r="CX200" s="2"/>
      <c r="CY200" s="2"/>
      <c r="CZ200" s="2"/>
    </row>
    <row r="201" spans="1:104" ht="15" customHeight="1" x14ac:dyDescent="0.2">
      <c r="A201" s="1718"/>
      <c r="B201" s="1548"/>
      <c r="C201" s="1466"/>
      <c r="D201" s="1452"/>
      <c r="E201" s="233"/>
      <c r="F201" s="233"/>
      <c r="AK201" s="3"/>
      <c r="AL201" s="3"/>
      <c r="BY201" s="2"/>
      <c r="BZ201" s="2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2"/>
      <c r="CV201" s="2"/>
      <c r="CW201" s="2"/>
      <c r="CX201" s="2"/>
      <c r="CY201" s="2"/>
      <c r="CZ201" s="2"/>
    </row>
    <row r="202" spans="1:104" ht="15" customHeight="1" x14ac:dyDescent="0.2">
      <c r="A202" s="1597"/>
      <c r="B202" s="1172" t="s">
        <v>32</v>
      </c>
      <c r="C202" s="1173" t="s">
        <v>33</v>
      </c>
      <c r="D202" s="1129" t="s">
        <v>34</v>
      </c>
      <c r="E202" s="233"/>
      <c r="F202" s="233"/>
      <c r="AK202" s="3"/>
      <c r="AL202" s="3"/>
      <c r="BY202" s="2"/>
      <c r="BZ202" s="2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2"/>
      <c r="CV202" s="2"/>
      <c r="CW202" s="2"/>
      <c r="CX202" s="2"/>
      <c r="CY202" s="2"/>
      <c r="CZ202" s="2"/>
    </row>
    <row r="203" spans="1:104" ht="18.75" customHeight="1" x14ac:dyDescent="0.2">
      <c r="A203" s="159" t="s">
        <v>83</v>
      </c>
      <c r="B203" s="1037">
        <f t="shared" ref="B203:B208" si="23">SUM(C203+D203)</f>
        <v>302</v>
      </c>
      <c r="C203" s="50">
        <v>145</v>
      </c>
      <c r="D203" s="56">
        <v>157</v>
      </c>
      <c r="E203" s="1042"/>
      <c r="F203" s="29"/>
      <c r="AK203" s="3"/>
      <c r="AL203" s="3"/>
      <c r="BY203" s="2"/>
      <c r="BZ203" s="2"/>
      <c r="CA203" s="30"/>
      <c r="CB203" s="30"/>
      <c r="CC203" s="30"/>
      <c r="CD203" s="30"/>
      <c r="CE203" s="30"/>
      <c r="CF203" s="30"/>
      <c r="CG203" s="31"/>
      <c r="CH203" s="31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2"/>
      <c r="CV203" s="2"/>
      <c r="CW203" s="2"/>
      <c r="CX203" s="2"/>
      <c r="CY203" s="2"/>
      <c r="CZ203" s="2"/>
    </row>
    <row r="204" spans="1:104" ht="18.75" customHeight="1" x14ac:dyDescent="0.2">
      <c r="A204" s="164" t="s">
        <v>84</v>
      </c>
      <c r="B204" s="282">
        <f t="shared" si="23"/>
        <v>37</v>
      </c>
      <c r="C204" s="50">
        <v>17</v>
      </c>
      <c r="D204" s="56">
        <v>20</v>
      </c>
      <c r="E204" s="1042"/>
      <c r="F204" s="29"/>
      <c r="AK204" s="3"/>
      <c r="AL204" s="3"/>
      <c r="BY204" s="2"/>
      <c r="BZ204" s="2"/>
      <c r="CA204" s="30"/>
      <c r="CB204" s="30"/>
      <c r="CC204" s="30"/>
      <c r="CD204" s="30"/>
      <c r="CE204" s="30"/>
      <c r="CF204" s="30"/>
      <c r="CG204" s="31"/>
      <c r="CH204" s="31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2"/>
      <c r="CV204" s="2"/>
      <c r="CW204" s="2"/>
      <c r="CX204" s="2"/>
      <c r="CY204" s="2"/>
      <c r="CZ204" s="2"/>
    </row>
    <row r="205" spans="1:104" ht="18.75" customHeight="1" x14ac:dyDescent="0.2">
      <c r="A205" s="164" t="s">
        <v>85</v>
      </c>
      <c r="B205" s="282">
        <f t="shared" si="23"/>
        <v>19</v>
      </c>
      <c r="C205" s="50">
        <v>9</v>
      </c>
      <c r="D205" s="56">
        <v>10</v>
      </c>
      <c r="E205" s="1042"/>
      <c r="F205" s="29"/>
      <c r="AK205" s="3"/>
      <c r="AL205" s="3"/>
      <c r="BY205" s="2"/>
      <c r="BZ205" s="2"/>
      <c r="CA205" s="30"/>
      <c r="CB205" s="30"/>
      <c r="CC205" s="30"/>
      <c r="CD205" s="30"/>
      <c r="CE205" s="30"/>
      <c r="CF205" s="30"/>
      <c r="CG205" s="31"/>
      <c r="CH205" s="31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2"/>
      <c r="CV205" s="2"/>
      <c r="CW205" s="2"/>
      <c r="CX205" s="2"/>
      <c r="CY205" s="2"/>
      <c r="CZ205" s="2"/>
    </row>
    <row r="206" spans="1:104" ht="18.75" customHeight="1" x14ac:dyDescent="0.2">
      <c r="A206" s="305" t="s">
        <v>86</v>
      </c>
      <c r="B206" s="282">
        <f t="shared" si="23"/>
        <v>0</v>
      </c>
      <c r="C206" s="50"/>
      <c r="D206" s="56"/>
      <c r="E206" s="1042"/>
      <c r="F206" s="29"/>
      <c r="AK206" s="3"/>
      <c r="AL206" s="3"/>
      <c r="BY206" s="2"/>
      <c r="BZ206" s="2"/>
      <c r="CA206" s="30"/>
      <c r="CB206" s="30"/>
      <c r="CC206" s="30"/>
      <c r="CD206" s="30"/>
      <c r="CE206" s="30"/>
      <c r="CF206" s="30"/>
      <c r="CG206" s="31"/>
      <c r="CH206" s="31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2"/>
      <c r="CV206" s="2"/>
      <c r="CW206" s="2"/>
      <c r="CX206" s="2"/>
      <c r="CY206" s="2"/>
      <c r="CZ206" s="2"/>
    </row>
    <row r="207" spans="1:104" ht="18.75" customHeight="1" x14ac:dyDescent="0.2">
      <c r="A207" s="305" t="s">
        <v>122</v>
      </c>
      <c r="B207" s="306">
        <f t="shared" si="23"/>
        <v>0</v>
      </c>
      <c r="C207" s="50"/>
      <c r="D207" s="56"/>
      <c r="E207" s="1042"/>
      <c r="F207" s="29"/>
      <c r="AK207" s="3"/>
      <c r="AL207" s="3"/>
      <c r="BY207" s="2"/>
      <c r="BZ207" s="2"/>
      <c r="CA207" s="30"/>
      <c r="CB207" s="30"/>
      <c r="CC207" s="30"/>
      <c r="CD207" s="30"/>
      <c r="CE207" s="30"/>
      <c r="CF207" s="30"/>
      <c r="CG207" s="31"/>
      <c r="CH207" s="31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2"/>
      <c r="CV207" s="2"/>
      <c r="CW207" s="2"/>
      <c r="CX207" s="2"/>
      <c r="CY207" s="2"/>
      <c r="CZ207" s="2"/>
    </row>
    <row r="208" spans="1:104" ht="18.75" customHeight="1" x14ac:dyDescent="0.2">
      <c r="A208" s="307" t="s">
        <v>192</v>
      </c>
      <c r="B208" s="308">
        <f t="shared" si="23"/>
        <v>0</v>
      </c>
      <c r="C208" s="210"/>
      <c r="D208" s="88"/>
      <c r="E208" s="1042"/>
      <c r="F208" s="233"/>
      <c r="AK208" s="3"/>
      <c r="AL208" s="3"/>
      <c r="BY208" s="2"/>
      <c r="BZ208" s="2"/>
      <c r="CA208" s="30"/>
      <c r="CB208" s="30"/>
      <c r="CC208" s="30"/>
      <c r="CD208" s="30"/>
      <c r="CE208" s="30"/>
      <c r="CF208" s="30"/>
      <c r="CG208" s="31"/>
      <c r="CH208" s="31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2"/>
      <c r="CV208" s="2"/>
      <c r="CW208" s="2"/>
      <c r="CX208" s="2"/>
      <c r="CY208" s="2"/>
      <c r="CZ208" s="2"/>
    </row>
    <row r="209" spans="1:104" ht="18.75" customHeight="1" x14ac:dyDescent="0.2">
      <c r="A209" s="484" t="s">
        <v>5</v>
      </c>
      <c r="B209" s="1169">
        <f>SUM(B203:B208)</f>
        <v>358</v>
      </c>
      <c r="C209" s="486">
        <f>SUM(C203:C208)</f>
        <v>171</v>
      </c>
      <c r="D209" s="1174">
        <f>SUM(D203:D208)</f>
        <v>187</v>
      </c>
      <c r="E209" s="233"/>
      <c r="F209" s="233"/>
      <c r="AK209" s="3"/>
      <c r="AL209" s="3"/>
      <c r="BY209" s="2"/>
      <c r="BZ209" s="2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2"/>
      <c r="CV209" s="2"/>
      <c r="CW209" s="2"/>
      <c r="CX209" s="2"/>
      <c r="CY209" s="2"/>
      <c r="CZ209" s="2"/>
    </row>
    <row r="210" spans="1:104" ht="27.75" customHeight="1" x14ac:dyDescent="0.2">
      <c r="A210" s="111" t="s">
        <v>193</v>
      </c>
      <c r="AS210" s="12"/>
      <c r="AT210" s="12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2"/>
      <c r="CV210" s="2"/>
      <c r="CW210" s="2"/>
      <c r="CX210" s="2"/>
      <c r="CY210" s="2"/>
      <c r="CZ210" s="2"/>
    </row>
    <row r="211" spans="1:104" ht="15" customHeight="1" x14ac:dyDescent="0.2">
      <c r="A211" s="1172" t="s">
        <v>80</v>
      </c>
      <c r="B211" s="565" t="s">
        <v>81</v>
      </c>
      <c r="AS211" s="12"/>
      <c r="AT211" s="12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2"/>
      <c r="CV211" s="2"/>
      <c r="CW211" s="2"/>
      <c r="CX211" s="2"/>
      <c r="CY211" s="2"/>
      <c r="CZ211" s="2"/>
    </row>
    <row r="212" spans="1:104" ht="18" customHeight="1" x14ac:dyDescent="0.2">
      <c r="A212" s="159" t="s">
        <v>83</v>
      </c>
      <c r="B212" s="1134">
        <v>785</v>
      </c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2"/>
      <c r="CV212" s="2"/>
      <c r="CW212" s="2"/>
      <c r="CX212" s="2"/>
      <c r="CY212" s="2"/>
      <c r="CZ212" s="2"/>
    </row>
    <row r="213" spans="1:104" ht="18" customHeight="1" x14ac:dyDescent="0.2">
      <c r="A213" s="164" t="s">
        <v>84</v>
      </c>
      <c r="B213" s="98">
        <v>58</v>
      </c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2"/>
      <c r="CV213" s="2"/>
      <c r="CW213" s="2"/>
      <c r="CX213" s="2"/>
      <c r="CY213" s="2"/>
      <c r="CZ213" s="2"/>
    </row>
    <row r="214" spans="1:104" ht="18" customHeight="1" x14ac:dyDescent="0.2">
      <c r="A214" s="164" t="s">
        <v>85</v>
      </c>
      <c r="B214" s="98">
        <v>23</v>
      </c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2"/>
      <c r="CV214" s="2"/>
      <c r="CW214" s="2"/>
      <c r="CX214" s="2"/>
      <c r="CY214" s="2"/>
      <c r="CZ214" s="2"/>
    </row>
    <row r="215" spans="1:104" ht="18" customHeight="1" x14ac:dyDescent="0.2">
      <c r="A215" s="305" t="s">
        <v>86</v>
      </c>
      <c r="B215" s="98">
        <v>16</v>
      </c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2"/>
      <c r="CV215" s="2"/>
      <c r="CW215" s="2"/>
      <c r="CX215" s="2"/>
      <c r="CY215" s="2"/>
      <c r="CZ215" s="2"/>
    </row>
    <row r="216" spans="1:104" ht="18" customHeight="1" x14ac:dyDescent="0.2">
      <c r="A216" s="311" t="s">
        <v>192</v>
      </c>
      <c r="B216" s="485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2"/>
      <c r="CV216" s="2"/>
      <c r="CW216" s="2"/>
      <c r="CX216" s="2"/>
      <c r="CY216" s="2"/>
      <c r="CZ216" s="2"/>
    </row>
    <row r="217" spans="1:104" ht="18" customHeight="1" x14ac:dyDescent="0.2">
      <c r="A217" s="1148" t="s">
        <v>5</v>
      </c>
      <c r="B217" s="250">
        <f>SUM(B212:B216)</f>
        <v>882</v>
      </c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2"/>
      <c r="CV217" s="2"/>
      <c r="CW217" s="2"/>
      <c r="CX217" s="2"/>
      <c r="CY217" s="2"/>
      <c r="CZ217" s="2"/>
    </row>
    <row r="218" spans="1:104" ht="22.5" customHeight="1" x14ac:dyDescent="0.2">
      <c r="A218" s="111" t="s">
        <v>194</v>
      </c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2"/>
      <c r="CV218" s="2"/>
      <c r="CW218" s="2"/>
      <c r="CX218" s="2"/>
      <c r="CY218" s="2"/>
      <c r="CZ218" s="2"/>
    </row>
    <row r="219" spans="1:104" ht="26.45" customHeight="1" x14ac:dyDescent="0.2">
      <c r="A219" s="1172" t="s">
        <v>80</v>
      </c>
      <c r="B219" s="1130" t="s">
        <v>81</v>
      </c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2"/>
      <c r="CV219" s="2"/>
      <c r="CW219" s="2"/>
      <c r="CX219" s="2"/>
      <c r="CY219" s="2"/>
      <c r="CZ219" s="2"/>
    </row>
    <row r="220" spans="1:104" ht="18" customHeight="1" x14ac:dyDescent="0.2">
      <c r="A220" s="159" t="s">
        <v>83</v>
      </c>
      <c r="B220" s="177">
        <v>3063</v>
      </c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2"/>
      <c r="CV220" s="2"/>
      <c r="CW220" s="2"/>
      <c r="CX220" s="2"/>
      <c r="CY220" s="2"/>
      <c r="CZ220" s="2"/>
    </row>
    <row r="221" spans="1:104" ht="18" customHeight="1" x14ac:dyDescent="0.2">
      <c r="A221" s="164" t="s">
        <v>84</v>
      </c>
      <c r="B221" s="98">
        <v>187</v>
      </c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2"/>
      <c r="CV221" s="2"/>
      <c r="CW221" s="2"/>
      <c r="CX221" s="2"/>
      <c r="CY221" s="2"/>
      <c r="CZ221" s="2"/>
    </row>
    <row r="222" spans="1:104" ht="18" customHeight="1" x14ac:dyDescent="0.2">
      <c r="A222" s="164" t="s">
        <v>85</v>
      </c>
      <c r="B222" s="98">
        <v>87</v>
      </c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2"/>
      <c r="CV222" s="2"/>
      <c r="CW222" s="2"/>
      <c r="CX222" s="2"/>
      <c r="CY222" s="2"/>
      <c r="CZ222" s="2"/>
    </row>
    <row r="223" spans="1:104" ht="18" customHeight="1" x14ac:dyDescent="0.2">
      <c r="A223" s="307" t="s">
        <v>86</v>
      </c>
      <c r="B223" s="89">
        <v>20</v>
      </c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2"/>
      <c r="CV223" s="2"/>
      <c r="CW223" s="2"/>
      <c r="CX223" s="2"/>
      <c r="CY223" s="2"/>
      <c r="CZ223" s="2"/>
    </row>
    <row r="224" spans="1:104" ht="18" customHeight="1" x14ac:dyDescent="0.2">
      <c r="A224" s="1148" t="s">
        <v>5</v>
      </c>
      <c r="B224" s="250">
        <f>SUM(B220:B223)</f>
        <v>3357</v>
      </c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2"/>
      <c r="CV224" s="2"/>
      <c r="CW224" s="2"/>
      <c r="CX224" s="2"/>
      <c r="CY224" s="2"/>
      <c r="CZ224" s="2"/>
    </row>
    <row r="225" spans="1:104" ht="26.25" customHeight="1" x14ac:dyDescent="0.2">
      <c r="A225" s="9" t="s">
        <v>195</v>
      </c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2"/>
      <c r="CV225" s="2"/>
      <c r="CW225" s="2"/>
      <c r="CX225" s="2"/>
      <c r="CY225" s="2"/>
      <c r="CZ225" s="2"/>
    </row>
    <row r="226" spans="1:104" ht="24" customHeight="1" x14ac:dyDescent="0.2">
      <c r="A226" s="1172" t="s">
        <v>196</v>
      </c>
      <c r="B226" s="1130" t="s">
        <v>81</v>
      </c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2"/>
      <c r="CV226" s="2"/>
      <c r="CW226" s="2"/>
      <c r="CX226" s="2"/>
      <c r="CY226" s="2"/>
      <c r="CZ226" s="2"/>
    </row>
    <row r="227" spans="1:104" x14ac:dyDescent="0.2">
      <c r="A227" s="312" t="s">
        <v>197</v>
      </c>
      <c r="B227" s="17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2"/>
      <c r="CV227" s="2"/>
      <c r="CW227" s="2"/>
      <c r="CX227" s="2"/>
      <c r="CY227" s="2"/>
      <c r="CZ227" s="2"/>
    </row>
    <row r="228" spans="1:104" ht="20.25" customHeight="1" x14ac:dyDescent="0.2">
      <c r="A228" s="313" t="s">
        <v>198</v>
      </c>
      <c r="B228" s="98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2"/>
      <c r="CV228" s="2"/>
      <c r="CW228" s="2"/>
      <c r="CX228" s="2"/>
      <c r="CY228" s="2"/>
      <c r="CZ228" s="2"/>
    </row>
    <row r="229" spans="1:104" ht="19.5" customHeight="1" x14ac:dyDescent="0.2">
      <c r="A229" s="314" t="s">
        <v>199</v>
      </c>
      <c r="B229" s="89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2"/>
      <c r="CV229" s="2"/>
      <c r="CW229" s="2"/>
      <c r="CX229" s="2"/>
      <c r="CY229" s="2"/>
      <c r="CZ229" s="2"/>
    </row>
    <row r="230" spans="1:104" ht="31.5" customHeight="1" x14ac:dyDescent="0.2">
      <c r="A230" s="111" t="s">
        <v>200</v>
      </c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2"/>
      <c r="CV230" s="2"/>
      <c r="CW230" s="2"/>
      <c r="CX230" s="2"/>
      <c r="CY230" s="2"/>
      <c r="CZ230" s="2"/>
    </row>
    <row r="231" spans="1:104" ht="19.5" customHeight="1" x14ac:dyDescent="0.2">
      <c r="A231" s="1175" t="s">
        <v>91</v>
      </c>
      <c r="B231" s="1130" t="s">
        <v>5</v>
      </c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2"/>
      <c r="CV231" s="2"/>
      <c r="CW231" s="2"/>
      <c r="CX231" s="2"/>
      <c r="CY231" s="2"/>
      <c r="CZ231" s="2"/>
    </row>
    <row r="232" spans="1:104" x14ac:dyDescent="0.2">
      <c r="A232" s="313" t="s">
        <v>95</v>
      </c>
      <c r="B232" s="1134">
        <v>2843</v>
      </c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2"/>
      <c r="CV232" s="2"/>
      <c r="CW232" s="2"/>
      <c r="CX232" s="2"/>
      <c r="CY232" s="2"/>
      <c r="CZ232" s="2"/>
    </row>
    <row r="233" spans="1:104" x14ac:dyDescent="0.2">
      <c r="A233" s="313" t="s">
        <v>96</v>
      </c>
      <c r="B233" s="177">
        <v>0</v>
      </c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2"/>
      <c r="CV233" s="2"/>
      <c r="CW233" s="2"/>
      <c r="CX233" s="2"/>
      <c r="CY233" s="2"/>
      <c r="CZ233" s="2"/>
    </row>
    <row r="234" spans="1:104" x14ac:dyDescent="0.2">
      <c r="A234" s="313" t="s">
        <v>97</v>
      </c>
      <c r="B234" s="98">
        <v>73</v>
      </c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2"/>
      <c r="CV234" s="2"/>
      <c r="CW234" s="2"/>
      <c r="CX234" s="2"/>
      <c r="CY234" s="2"/>
      <c r="CZ234" s="2"/>
    </row>
    <row r="235" spans="1:104" ht="15" customHeight="1" x14ac:dyDescent="0.2">
      <c r="A235" s="313" t="s">
        <v>98</v>
      </c>
      <c r="B235" s="98">
        <v>0</v>
      </c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2"/>
      <c r="CV235" s="2"/>
      <c r="CW235" s="2"/>
      <c r="CX235" s="2"/>
      <c r="CY235" s="2"/>
      <c r="CZ235" s="2"/>
    </row>
    <row r="236" spans="1:104" x14ac:dyDescent="0.2">
      <c r="A236" s="313" t="s">
        <v>99</v>
      </c>
      <c r="B236" s="98">
        <v>0</v>
      </c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2"/>
      <c r="CV236" s="2"/>
      <c r="CW236" s="2"/>
      <c r="CX236" s="2"/>
      <c r="CY236" s="2"/>
      <c r="CZ236" s="2"/>
    </row>
    <row r="237" spans="1:104" x14ac:dyDescent="0.2">
      <c r="A237" s="313" t="s">
        <v>201</v>
      </c>
      <c r="B237" s="98">
        <v>15</v>
      </c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2"/>
      <c r="CV237" s="2"/>
      <c r="CW237" s="2"/>
      <c r="CX237" s="2"/>
      <c r="CY237" s="2"/>
      <c r="CZ237" s="2"/>
    </row>
    <row r="238" spans="1:104" x14ac:dyDescent="0.2">
      <c r="A238" s="313" t="s">
        <v>202</v>
      </c>
      <c r="B238" s="98">
        <v>0</v>
      </c>
      <c r="CU238" s="2"/>
      <c r="CV238" s="2"/>
      <c r="CW238" s="2"/>
      <c r="CX238" s="2"/>
      <c r="CY238" s="2"/>
      <c r="CZ238" s="2"/>
    </row>
    <row r="239" spans="1:104" ht="15.75" customHeight="1" x14ac:dyDescent="0.2">
      <c r="A239" s="313" t="s">
        <v>100</v>
      </c>
      <c r="B239" s="98">
        <v>2108</v>
      </c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</row>
    <row r="240" spans="1:104" ht="16.5" customHeight="1" x14ac:dyDescent="0.2">
      <c r="A240" s="313" t="s">
        <v>101</v>
      </c>
      <c r="B240" s="98">
        <v>37</v>
      </c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</row>
    <row r="241" spans="1:104" x14ac:dyDescent="0.2">
      <c r="A241" s="313" t="s">
        <v>102</v>
      </c>
      <c r="B241" s="98">
        <v>0</v>
      </c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</row>
    <row r="242" spans="1:104" x14ac:dyDescent="0.2">
      <c r="A242" s="313" t="s">
        <v>103</v>
      </c>
      <c r="B242" s="98">
        <v>31</v>
      </c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</row>
    <row r="243" spans="1:104" ht="27" customHeight="1" x14ac:dyDescent="0.2">
      <c r="A243" s="316" t="s">
        <v>104</v>
      </c>
      <c r="B243" s="98">
        <v>0</v>
      </c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</row>
    <row r="244" spans="1:104" x14ac:dyDescent="0.2">
      <c r="A244" s="317" t="s">
        <v>203</v>
      </c>
      <c r="B244" s="98">
        <v>26</v>
      </c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</row>
    <row r="245" spans="1:104" x14ac:dyDescent="0.2">
      <c r="A245" s="313" t="s">
        <v>106</v>
      </c>
      <c r="B245" s="98">
        <v>0</v>
      </c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</row>
    <row r="246" spans="1:104" ht="27" customHeight="1" x14ac:dyDescent="0.2">
      <c r="A246" s="316" t="s">
        <v>107</v>
      </c>
      <c r="B246" s="98">
        <v>0</v>
      </c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</row>
    <row r="247" spans="1:104" x14ac:dyDescent="0.2">
      <c r="A247" s="313" t="s">
        <v>108</v>
      </c>
      <c r="B247" s="98">
        <v>0</v>
      </c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</row>
    <row r="248" spans="1:104" x14ac:dyDescent="0.2">
      <c r="A248" s="313" t="s">
        <v>109</v>
      </c>
      <c r="B248" s="98">
        <v>0</v>
      </c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</row>
    <row r="249" spans="1:104" ht="15" customHeight="1" x14ac:dyDescent="0.2">
      <c r="A249" s="313" t="s">
        <v>110</v>
      </c>
      <c r="B249" s="98">
        <v>0</v>
      </c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</row>
    <row r="250" spans="1:104" ht="15" customHeight="1" x14ac:dyDescent="0.2">
      <c r="A250" s="313" t="s">
        <v>111</v>
      </c>
      <c r="B250" s="98">
        <v>0</v>
      </c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</row>
    <row r="251" spans="1:104" ht="15" customHeight="1" x14ac:dyDescent="0.2">
      <c r="A251" s="313" t="s">
        <v>112</v>
      </c>
      <c r="B251" s="98">
        <v>0</v>
      </c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</row>
    <row r="252" spans="1:104" ht="15" customHeight="1" x14ac:dyDescent="0.2">
      <c r="A252" s="313" t="s">
        <v>113</v>
      </c>
      <c r="B252" s="98">
        <v>154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</row>
    <row r="253" spans="1:104" ht="15" customHeight="1" x14ac:dyDescent="0.2">
      <c r="A253" s="313" t="s">
        <v>114</v>
      </c>
      <c r="B253" s="98">
        <v>0</v>
      </c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</row>
    <row r="254" spans="1:104" ht="15" customHeight="1" x14ac:dyDescent="0.2">
      <c r="A254" s="313" t="s">
        <v>115</v>
      </c>
      <c r="B254" s="98">
        <v>0</v>
      </c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</row>
    <row r="255" spans="1:104" ht="15" customHeight="1" x14ac:dyDescent="0.2">
      <c r="A255" s="313" t="s">
        <v>116</v>
      </c>
      <c r="B255" s="98">
        <v>0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</row>
    <row r="256" spans="1:104" ht="26.25" customHeight="1" x14ac:dyDescent="0.2">
      <c r="A256" s="316" t="s">
        <v>117</v>
      </c>
      <c r="B256" s="98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</row>
    <row r="257" spans="1:104" ht="15" customHeight="1" x14ac:dyDescent="0.2">
      <c r="A257" s="313" t="s">
        <v>118</v>
      </c>
      <c r="B257" s="98">
        <v>0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</row>
    <row r="258" spans="1:104" ht="15" customHeight="1" x14ac:dyDescent="0.2">
      <c r="A258" s="313" t="s">
        <v>204</v>
      </c>
      <c r="B258" s="98">
        <v>0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</row>
    <row r="259" spans="1:104" ht="15" customHeight="1" x14ac:dyDescent="0.2">
      <c r="A259" s="313" t="s">
        <v>205</v>
      </c>
      <c r="B259" s="98">
        <v>0</v>
      </c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</row>
    <row r="260" spans="1:104" ht="15" customHeight="1" x14ac:dyDescent="0.2">
      <c r="A260" s="313" t="s">
        <v>206</v>
      </c>
      <c r="B260" s="98">
        <v>0</v>
      </c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</row>
    <row r="261" spans="1:104" ht="15" customHeight="1" x14ac:dyDescent="0.2">
      <c r="A261" s="313" t="s">
        <v>207</v>
      </c>
      <c r="B261" s="98">
        <v>0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</row>
    <row r="262" spans="1:104" ht="15" customHeight="1" x14ac:dyDescent="0.2">
      <c r="A262" s="313" t="s">
        <v>119</v>
      </c>
      <c r="B262" s="98">
        <v>0</v>
      </c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</row>
    <row r="263" spans="1:104" ht="15" customHeight="1" x14ac:dyDescent="0.2">
      <c r="A263" s="313" t="s">
        <v>120</v>
      </c>
      <c r="B263" s="98">
        <v>0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</row>
    <row r="264" spans="1:104" ht="15" customHeight="1" x14ac:dyDescent="0.2">
      <c r="A264" s="313" t="s">
        <v>208</v>
      </c>
      <c r="B264" s="98">
        <v>2074</v>
      </c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</row>
    <row r="265" spans="1:104" ht="15" customHeight="1" x14ac:dyDescent="0.2">
      <c r="A265" s="314" t="s">
        <v>209</v>
      </c>
      <c r="B265" s="89">
        <v>0</v>
      </c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</row>
    <row r="266" spans="1:104" ht="17.25" customHeight="1" x14ac:dyDescent="0.2">
      <c r="A266" s="484" t="s">
        <v>5</v>
      </c>
      <c r="B266" s="488">
        <f>SUM(B232:B265)</f>
        <v>7361</v>
      </c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</row>
    <row r="267" spans="1:104" ht="17.25" customHeight="1" x14ac:dyDescent="0.2">
      <c r="A267" s="9" t="s">
        <v>210</v>
      </c>
      <c r="B267" s="9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</row>
    <row r="268" spans="1:104" ht="30.75" customHeight="1" x14ac:dyDescent="0.2">
      <c r="A268" s="181" t="s">
        <v>211</v>
      </c>
      <c r="B268" s="181"/>
      <c r="BX268" s="3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</row>
    <row r="269" spans="1:104" ht="21.75" customHeight="1" x14ac:dyDescent="0.2">
      <c r="A269" s="1458" t="s">
        <v>212</v>
      </c>
      <c r="B269" s="1453" t="s">
        <v>5</v>
      </c>
      <c r="C269" s="1740" t="s">
        <v>166</v>
      </c>
      <c r="D269" s="1741"/>
      <c r="E269" s="1741"/>
      <c r="F269" s="1741"/>
      <c r="G269" s="1741"/>
      <c r="H269" s="1741"/>
      <c r="I269" s="1741"/>
      <c r="J269" s="1741"/>
      <c r="K269" s="1741"/>
      <c r="L269" s="1741"/>
      <c r="M269" s="1741"/>
      <c r="N269" s="1741"/>
      <c r="O269" s="1741"/>
      <c r="P269" s="1741"/>
      <c r="Q269" s="1741"/>
      <c r="R269" s="1741"/>
      <c r="S269" s="1741"/>
      <c r="T269" s="1741"/>
      <c r="U269" s="174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</row>
    <row r="270" spans="1:104" ht="23.25" customHeight="1" x14ac:dyDescent="0.2">
      <c r="A270" s="1596"/>
      <c r="B270" s="1595"/>
      <c r="C270" s="1176" t="s">
        <v>8</v>
      </c>
      <c r="D270" s="1177" t="s">
        <v>9</v>
      </c>
      <c r="E270" s="1178" t="s">
        <v>10</v>
      </c>
      <c r="F270" s="1178" t="s">
        <v>11</v>
      </c>
      <c r="G270" s="1178" t="s">
        <v>12</v>
      </c>
      <c r="H270" s="1177" t="s">
        <v>13</v>
      </c>
      <c r="I270" s="1177" t="s">
        <v>14</v>
      </c>
      <c r="J270" s="1177" t="s">
        <v>15</v>
      </c>
      <c r="K270" s="1177" t="s">
        <v>16</v>
      </c>
      <c r="L270" s="1177" t="s">
        <v>17</v>
      </c>
      <c r="M270" s="1177" t="s">
        <v>18</v>
      </c>
      <c r="N270" s="1177" t="s">
        <v>19</v>
      </c>
      <c r="O270" s="1177" t="s">
        <v>20</v>
      </c>
      <c r="P270" s="1177" t="s">
        <v>21</v>
      </c>
      <c r="Q270" s="1177" t="s">
        <v>22</v>
      </c>
      <c r="R270" s="1177" t="s">
        <v>23</v>
      </c>
      <c r="S270" s="1177" t="s">
        <v>24</v>
      </c>
      <c r="T270" s="1177" t="s">
        <v>25</v>
      </c>
      <c r="U270" s="1179" t="s">
        <v>26</v>
      </c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</row>
    <row r="271" spans="1:104" s="325" customFormat="1" ht="17.100000000000001" hidden="1" customHeight="1" x14ac:dyDescent="0.2">
      <c r="A271" s="322" t="s">
        <v>213</v>
      </c>
      <c r="B271" s="1180"/>
      <c r="C271" s="1176"/>
      <c r="D271" s="1177"/>
      <c r="E271" s="1177"/>
      <c r="F271" s="1177"/>
      <c r="G271" s="1177"/>
      <c r="H271" s="1177"/>
      <c r="I271" s="1177"/>
      <c r="J271" s="1177"/>
      <c r="K271" s="1177"/>
      <c r="L271" s="1177"/>
      <c r="M271" s="1177"/>
      <c r="N271" s="1177"/>
      <c r="O271" s="1177"/>
      <c r="P271" s="1177"/>
      <c r="Q271" s="1177"/>
      <c r="R271" s="1177"/>
      <c r="S271" s="1177"/>
      <c r="T271" s="1177"/>
      <c r="U271" s="1181"/>
      <c r="V271" s="2"/>
      <c r="W271" s="2"/>
      <c r="X271" s="2"/>
      <c r="Y271" s="2"/>
      <c r="Z271" s="2"/>
      <c r="AA271" s="2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  <c r="CA271" s="326"/>
      <c r="CB271" s="326"/>
      <c r="CC271" s="326"/>
      <c r="CD271" s="326"/>
    </row>
    <row r="272" spans="1:104" s="325" customFormat="1" ht="31.5" customHeight="1" x14ac:dyDescent="0.2">
      <c r="A272" s="1182" t="s">
        <v>214</v>
      </c>
      <c r="B272" s="1183">
        <f>SUM(C272:U272)</f>
        <v>25</v>
      </c>
      <c r="C272" s="1140">
        <v>0</v>
      </c>
      <c r="D272" s="1184">
        <v>0</v>
      </c>
      <c r="E272" s="1184">
        <v>0</v>
      </c>
      <c r="F272" s="1184">
        <v>0</v>
      </c>
      <c r="G272" s="1184">
        <v>0</v>
      </c>
      <c r="H272" s="1184">
        <v>0</v>
      </c>
      <c r="I272" s="1184">
        <v>0</v>
      </c>
      <c r="J272" s="1184">
        <v>0</v>
      </c>
      <c r="K272" s="1184">
        <v>1</v>
      </c>
      <c r="L272" s="1184">
        <v>0</v>
      </c>
      <c r="M272" s="1184">
        <v>0</v>
      </c>
      <c r="N272" s="1184">
        <v>0</v>
      </c>
      <c r="O272" s="1184">
        <v>0</v>
      </c>
      <c r="P272" s="1184">
        <v>1</v>
      </c>
      <c r="Q272" s="1184">
        <v>1</v>
      </c>
      <c r="R272" s="1184">
        <v>2</v>
      </c>
      <c r="S272" s="1184">
        <v>3</v>
      </c>
      <c r="T272" s="1184">
        <v>6</v>
      </c>
      <c r="U272" s="1141">
        <v>11</v>
      </c>
      <c r="V272" s="2"/>
      <c r="W272" s="2"/>
      <c r="X272" s="2"/>
      <c r="Y272" s="2"/>
      <c r="Z272" s="2"/>
      <c r="AA272" s="2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4"/>
      <c r="CB272" s="4"/>
      <c r="CC272" s="4"/>
      <c r="CD272" s="4"/>
    </row>
    <row r="273" spans="1:104" s="325" customFormat="1" ht="31.5" customHeight="1" x14ac:dyDescent="0.2">
      <c r="A273" s="181" t="s">
        <v>215</v>
      </c>
      <c r="B273" s="329"/>
      <c r="C273" s="2"/>
      <c r="D273" s="33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3"/>
      <c r="AY273" s="3"/>
      <c r="AZ273" s="3"/>
      <c r="BA273" s="3"/>
      <c r="BB273" s="3"/>
      <c r="BC273" s="3"/>
      <c r="BD273" s="3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</row>
    <row r="274" spans="1:104" s="325" customFormat="1" ht="24.75" customHeight="1" x14ac:dyDescent="0.2">
      <c r="A274" s="1451" t="s">
        <v>216</v>
      </c>
      <c r="B274" s="1453" t="s">
        <v>217</v>
      </c>
      <c r="C274" s="1740" t="s">
        <v>166</v>
      </c>
      <c r="D274" s="1741"/>
      <c r="E274" s="1741"/>
      <c r="F274" s="1741"/>
      <c r="G274" s="1741"/>
      <c r="H274" s="1741"/>
      <c r="I274" s="1741"/>
      <c r="J274" s="1741"/>
      <c r="K274" s="1741"/>
      <c r="L274" s="1741"/>
      <c r="M274" s="1741"/>
      <c r="N274" s="1741"/>
      <c r="O274" s="1741"/>
      <c r="P274" s="1741"/>
      <c r="Q274" s="1741"/>
      <c r="R274" s="1741"/>
      <c r="S274" s="1741"/>
      <c r="T274" s="1741"/>
      <c r="U274" s="1742"/>
      <c r="V274" s="2"/>
      <c r="W274" s="2"/>
      <c r="X274" s="2"/>
      <c r="Y274" s="2"/>
      <c r="Z274" s="2"/>
      <c r="AA274" s="2"/>
      <c r="AB274" s="2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4"/>
      <c r="CB274" s="4"/>
      <c r="CC274" s="4"/>
      <c r="CD274" s="4"/>
      <c r="CE274" s="4"/>
    </row>
    <row r="275" spans="1:104" ht="21" customHeight="1" x14ac:dyDescent="0.2">
      <c r="A275" s="1452"/>
      <c r="B275" s="1595"/>
      <c r="C275" s="1176" t="s">
        <v>8</v>
      </c>
      <c r="D275" s="1177" t="s">
        <v>9</v>
      </c>
      <c r="E275" s="1178" t="s">
        <v>10</v>
      </c>
      <c r="F275" s="1178" t="s">
        <v>11</v>
      </c>
      <c r="G275" s="1178" t="s">
        <v>12</v>
      </c>
      <c r="H275" s="1177" t="s">
        <v>13</v>
      </c>
      <c r="I275" s="1177" t="s">
        <v>14</v>
      </c>
      <c r="J275" s="1177" t="s">
        <v>15</v>
      </c>
      <c r="K275" s="1177" t="s">
        <v>16</v>
      </c>
      <c r="L275" s="1177" t="s">
        <v>17</v>
      </c>
      <c r="M275" s="1177" t="s">
        <v>18</v>
      </c>
      <c r="N275" s="1177" t="s">
        <v>19</v>
      </c>
      <c r="O275" s="1177" t="s">
        <v>20</v>
      </c>
      <c r="P275" s="1177" t="s">
        <v>21</v>
      </c>
      <c r="Q275" s="1177" t="s">
        <v>22</v>
      </c>
      <c r="R275" s="1177" t="s">
        <v>23</v>
      </c>
      <c r="S275" s="1177" t="s">
        <v>24</v>
      </c>
      <c r="T275" s="1177" t="s">
        <v>25</v>
      </c>
      <c r="U275" s="1179" t="s">
        <v>26</v>
      </c>
      <c r="BY275" s="2"/>
      <c r="BZ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</row>
    <row r="276" spans="1:104" ht="15" customHeight="1" x14ac:dyDescent="0.2">
      <c r="A276" s="195" t="s">
        <v>218</v>
      </c>
      <c r="B276" s="195">
        <f t="shared" ref="B276:B297" si="24">SUM(C276:U276)</f>
        <v>12</v>
      </c>
      <c r="C276" s="1059">
        <v>0</v>
      </c>
      <c r="D276" s="1060">
        <v>0</v>
      </c>
      <c r="E276" s="1060">
        <v>0</v>
      </c>
      <c r="F276" s="1060">
        <v>0</v>
      </c>
      <c r="G276" s="1060">
        <v>0</v>
      </c>
      <c r="H276" s="1060">
        <v>0</v>
      </c>
      <c r="I276" s="1060">
        <v>0</v>
      </c>
      <c r="J276" s="1060">
        <v>0</v>
      </c>
      <c r="K276" s="1060">
        <v>0</v>
      </c>
      <c r="L276" s="1060">
        <v>0</v>
      </c>
      <c r="M276" s="1060">
        <v>0</v>
      </c>
      <c r="N276" s="1060">
        <v>0</v>
      </c>
      <c r="O276" s="1060">
        <v>0</v>
      </c>
      <c r="P276" s="1060">
        <v>1</v>
      </c>
      <c r="Q276" s="1060">
        <v>0</v>
      </c>
      <c r="R276" s="1060">
        <v>1</v>
      </c>
      <c r="S276" s="1060">
        <v>1</v>
      </c>
      <c r="T276" s="1060">
        <v>4</v>
      </c>
      <c r="U276" s="1135">
        <v>5</v>
      </c>
      <c r="BY276" s="2"/>
      <c r="BZ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</row>
    <row r="277" spans="1:104" ht="15" customHeight="1" x14ac:dyDescent="0.2">
      <c r="A277" s="196" t="s">
        <v>219</v>
      </c>
      <c r="B277" s="196">
        <f t="shared" si="24"/>
        <v>1</v>
      </c>
      <c r="C277" s="50">
        <v>0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1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6">
        <v>0</v>
      </c>
      <c r="BY277" s="2"/>
      <c r="BZ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</row>
    <row r="278" spans="1:104" ht="15" customHeight="1" x14ac:dyDescent="0.2">
      <c r="A278" s="196" t="s">
        <v>220</v>
      </c>
      <c r="B278" s="196">
        <f>SUM(C278:U278)</f>
        <v>10</v>
      </c>
      <c r="C278" s="50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1</v>
      </c>
      <c r="Q278" s="55">
        <v>0</v>
      </c>
      <c r="R278" s="55">
        <v>1</v>
      </c>
      <c r="S278" s="55">
        <v>1</v>
      </c>
      <c r="T278" s="55">
        <v>2</v>
      </c>
      <c r="U278" s="56">
        <v>5</v>
      </c>
      <c r="BY278" s="2"/>
      <c r="BZ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</row>
    <row r="279" spans="1:104" ht="15" customHeight="1" x14ac:dyDescent="0.2">
      <c r="A279" s="196" t="s">
        <v>221</v>
      </c>
      <c r="B279" s="196">
        <f t="shared" si="24"/>
        <v>8</v>
      </c>
      <c r="C279" s="50">
        <v>0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1</v>
      </c>
      <c r="Q279" s="55">
        <v>0</v>
      </c>
      <c r="R279" s="55">
        <v>2</v>
      </c>
      <c r="S279" s="55">
        <v>1</v>
      </c>
      <c r="T279" s="55">
        <v>2</v>
      </c>
      <c r="U279" s="56">
        <v>2</v>
      </c>
      <c r="BY279" s="2"/>
      <c r="BZ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</row>
    <row r="280" spans="1:104" ht="15" customHeight="1" x14ac:dyDescent="0.2">
      <c r="A280" s="196" t="s">
        <v>222</v>
      </c>
      <c r="B280" s="196">
        <f t="shared" si="24"/>
        <v>3</v>
      </c>
      <c r="C280" s="50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2</v>
      </c>
      <c r="T280" s="55">
        <v>1</v>
      </c>
      <c r="U280" s="56">
        <v>0</v>
      </c>
      <c r="BY280" s="2"/>
      <c r="BZ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</row>
    <row r="281" spans="1:104" ht="15" customHeight="1" x14ac:dyDescent="0.2">
      <c r="A281" s="196" t="s">
        <v>223</v>
      </c>
      <c r="B281" s="196">
        <f t="shared" si="24"/>
        <v>13</v>
      </c>
      <c r="C281" s="50">
        <v>0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2</v>
      </c>
      <c r="R281" s="55">
        <v>0</v>
      </c>
      <c r="S281" s="55">
        <v>2</v>
      </c>
      <c r="T281" s="55">
        <v>3</v>
      </c>
      <c r="U281" s="56">
        <v>6</v>
      </c>
      <c r="BY281" s="2"/>
      <c r="BZ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</row>
    <row r="282" spans="1:104" ht="15" customHeight="1" x14ac:dyDescent="0.2">
      <c r="A282" s="196" t="s">
        <v>224</v>
      </c>
      <c r="B282" s="196">
        <f t="shared" si="24"/>
        <v>0</v>
      </c>
      <c r="C282" s="50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6"/>
      <c r="BY282" s="2"/>
      <c r="BZ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</row>
    <row r="283" spans="1:104" ht="24" customHeight="1" x14ac:dyDescent="0.2">
      <c r="A283" s="197" t="s">
        <v>225</v>
      </c>
      <c r="B283" s="196">
        <f t="shared" si="24"/>
        <v>0</v>
      </c>
      <c r="C283" s="50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6"/>
      <c r="BY283" s="2"/>
      <c r="BZ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</row>
    <row r="284" spans="1:104" ht="23.25" customHeight="1" x14ac:dyDescent="0.2">
      <c r="A284" s="197" t="s">
        <v>226</v>
      </c>
      <c r="B284" s="196">
        <f t="shared" si="24"/>
        <v>0</v>
      </c>
      <c r="C284" s="50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6"/>
      <c r="BY284" s="2"/>
      <c r="BZ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</row>
    <row r="285" spans="1:104" ht="18.75" customHeight="1" x14ac:dyDescent="0.2">
      <c r="A285" s="196" t="s">
        <v>227</v>
      </c>
      <c r="B285" s="196">
        <f t="shared" si="24"/>
        <v>0</v>
      </c>
      <c r="C285" s="50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6"/>
      <c r="BY285" s="2"/>
      <c r="BZ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</row>
    <row r="286" spans="1:104" ht="18.75" customHeight="1" x14ac:dyDescent="0.2">
      <c r="A286" s="196" t="s">
        <v>228</v>
      </c>
      <c r="B286" s="196">
        <f t="shared" si="24"/>
        <v>0</v>
      </c>
      <c r="C286" s="50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6"/>
      <c r="BY286" s="2"/>
      <c r="BZ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</row>
    <row r="287" spans="1:104" ht="18.75" customHeight="1" x14ac:dyDescent="0.2">
      <c r="A287" s="196" t="s">
        <v>229</v>
      </c>
      <c r="B287" s="196">
        <f t="shared" si="24"/>
        <v>0</v>
      </c>
      <c r="C287" s="50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6"/>
      <c r="BY287" s="2"/>
      <c r="BZ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</row>
    <row r="288" spans="1:104" ht="18.75" customHeight="1" x14ac:dyDescent="0.2">
      <c r="A288" s="196" t="s">
        <v>230</v>
      </c>
      <c r="B288" s="196">
        <f t="shared" si="24"/>
        <v>0</v>
      </c>
      <c r="C288" s="50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6"/>
      <c r="BY288" s="2"/>
      <c r="BZ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1:104" ht="18.75" customHeight="1" x14ac:dyDescent="0.2">
      <c r="A289" s="196" t="s">
        <v>231</v>
      </c>
      <c r="B289" s="196">
        <f t="shared" si="24"/>
        <v>0</v>
      </c>
      <c r="C289" s="50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6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</row>
    <row r="290" spans="1:104" ht="18.75" customHeight="1" x14ac:dyDescent="0.2">
      <c r="A290" s="196" t="s">
        <v>232</v>
      </c>
      <c r="B290" s="196">
        <f t="shared" si="24"/>
        <v>0</v>
      </c>
      <c r="C290" s="50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6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</row>
    <row r="291" spans="1:104" ht="18.75" customHeight="1" x14ac:dyDescent="0.2">
      <c r="A291" s="196" t="s">
        <v>233</v>
      </c>
      <c r="B291" s="196">
        <f t="shared" si="24"/>
        <v>0</v>
      </c>
      <c r="C291" s="50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6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</row>
    <row r="292" spans="1:104" ht="18.75" customHeight="1" x14ac:dyDescent="0.2">
      <c r="A292" s="60" t="s">
        <v>234</v>
      </c>
      <c r="B292" s="196">
        <f t="shared" si="24"/>
        <v>0</v>
      </c>
      <c r="C292" s="36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37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</row>
    <row r="293" spans="1:104" ht="18.75" customHeight="1" x14ac:dyDescent="0.2">
      <c r="A293" s="60" t="s">
        <v>235</v>
      </c>
      <c r="B293" s="196">
        <f t="shared" si="24"/>
        <v>0</v>
      </c>
      <c r="C293" s="50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6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</row>
    <row r="294" spans="1:104" ht="26.25" customHeight="1" x14ac:dyDescent="0.2">
      <c r="A294" s="331" t="s">
        <v>236</v>
      </c>
      <c r="B294" s="196">
        <f t="shared" si="24"/>
        <v>0</v>
      </c>
      <c r="C294" s="50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6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</row>
    <row r="295" spans="1:104" ht="18.75" customHeight="1" x14ac:dyDescent="0.2">
      <c r="A295" s="60" t="s">
        <v>237</v>
      </c>
      <c r="B295" s="196">
        <f t="shared" si="24"/>
        <v>0</v>
      </c>
      <c r="C295" s="50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6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</row>
    <row r="296" spans="1:104" ht="18.75" customHeight="1" x14ac:dyDescent="0.2">
      <c r="A296" s="60" t="s">
        <v>238</v>
      </c>
      <c r="B296" s="196">
        <f t="shared" si="24"/>
        <v>0</v>
      </c>
      <c r="C296" s="50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6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</row>
    <row r="297" spans="1:104" ht="18.75" customHeight="1" x14ac:dyDescent="0.2">
      <c r="A297" s="569" t="s">
        <v>239</v>
      </c>
      <c r="B297" s="250">
        <f t="shared" si="24"/>
        <v>0</v>
      </c>
      <c r="C297" s="210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88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</row>
    <row r="298" spans="1:104" ht="27.75" customHeight="1" x14ac:dyDescent="0.2">
      <c r="A298" s="181" t="s">
        <v>240</v>
      </c>
      <c r="B298" s="181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</row>
    <row r="299" spans="1:104" ht="27.75" customHeight="1" x14ac:dyDescent="0.2">
      <c r="A299" s="1458" t="s">
        <v>241</v>
      </c>
      <c r="B299" s="1453" t="s">
        <v>5</v>
      </c>
      <c r="C299" s="1740" t="s">
        <v>166</v>
      </c>
      <c r="D299" s="1741"/>
      <c r="E299" s="1741"/>
      <c r="F299" s="1741"/>
      <c r="G299" s="1741"/>
      <c r="H299" s="1741"/>
      <c r="I299" s="1741"/>
      <c r="J299" s="1741"/>
      <c r="K299" s="1741"/>
      <c r="L299" s="1741"/>
      <c r="M299" s="1741"/>
      <c r="N299" s="1741"/>
      <c r="O299" s="1741"/>
      <c r="P299" s="1741"/>
      <c r="Q299" s="1741"/>
      <c r="R299" s="1741"/>
      <c r="S299" s="1741"/>
      <c r="T299" s="1741"/>
      <c r="U299" s="174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</row>
    <row r="300" spans="1:104" ht="29.1" customHeight="1" x14ac:dyDescent="0.2">
      <c r="A300" s="1596"/>
      <c r="B300" s="1595"/>
      <c r="C300" s="1176" t="s">
        <v>8</v>
      </c>
      <c r="D300" s="1177" t="s">
        <v>9</v>
      </c>
      <c r="E300" s="1178" t="s">
        <v>10</v>
      </c>
      <c r="F300" s="1178" t="s">
        <v>11</v>
      </c>
      <c r="G300" s="1178" t="s">
        <v>12</v>
      </c>
      <c r="H300" s="1177" t="s">
        <v>13</v>
      </c>
      <c r="I300" s="1177" t="s">
        <v>14</v>
      </c>
      <c r="J300" s="1177" t="s">
        <v>15</v>
      </c>
      <c r="K300" s="1177" t="s">
        <v>16</v>
      </c>
      <c r="L300" s="1177" t="s">
        <v>17</v>
      </c>
      <c r="M300" s="1177" t="s">
        <v>18</v>
      </c>
      <c r="N300" s="1177" t="s">
        <v>19</v>
      </c>
      <c r="O300" s="1177" t="s">
        <v>20</v>
      </c>
      <c r="P300" s="1177" t="s">
        <v>21</v>
      </c>
      <c r="Q300" s="1177" t="s">
        <v>22</v>
      </c>
      <c r="R300" s="1177" t="s">
        <v>23</v>
      </c>
      <c r="S300" s="1177" t="s">
        <v>24</v>
      </c>
      <c r="T300" s="1177" t="s">
        <v>25</v>
      </c>
      <c r="U300" s="1179" t="s">
        <v>26</v>
      </c>
      <c r="BD300" s="3"/>
      <c r="BE300" s="3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</row>
    <row r="301" spans="1:104" ht="18.75" customHeight="1" x14ac:dyDescent="0.2">
      <c r="A301" s="196" t="s">
        <v>242</v>
      </c>
      <c r="B301" s="337">
        <f>SUM(C301:U301)</f>
        <v>0</v>
      </c>
      <c r="C301" s="36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37">
        <v>0</v>
      </c>
      <c r="BD301" s="3"/>
      <c r="BE301" s="3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</row>
    <row r="302" spans="1:104" ht="18.75" customHeight="1" x14ac:dyDescent="0.2">
      <c r="A302" s="196" t="s">
        <v>62</v>
      </c>
      <c r="B302" s="337">
        <f t="shared" ref="B302:B322" si="25">SUM(C302:U302)</f>
        <v>0</v>
      </c>
      <c r="C302" s="50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6">
        <v>0</v>
      </c>
      <c r="BD302" s="3"/>
      <c r="BE302" s="3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</row>
    <row r="303" spans="1:104" ht="18.75" customHeight="1" x14ac:dyDescent="0.2">
      <c r="A303" s="196" t="s">
        <v>243</v>
      </c>
      <c r="B303" s="337">
        <f t="shared" si="25"/>
        <v>0</v>
      </c>
      <c r="C303" s="50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6">
        <v>0</v>
      </c>
      <c r="BD303" s="3"/>
      <c r="BE303" s="3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</row>
    <row r="304" spans="1:104" ht="23.25" customHeight="1" x14ac:dyDescent="0.2">
      <c r="A304" s="197" t="s">
        <v>244</v>
      </c>
      <c r="B304" s="337">
        <f t="shared" si="25"/>
        <v>0</v>
      </c>
      <c r="C304" s="50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6">
        <v>0</v>
      </c>
      <c r="BD304" s="3"/>
      <c r="BE304" s="3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</row>
    <row r="305" spans="1:104" ht="26.25" customHeight="1" x14ac:dyDescent="0.2">
      <c r="A305" s="197" t="s">
        <v>245</v>
      </c>
      <c r="B305" s="337">
        <f>SUM(C305:U305)</f>
        <v>3</v>
      </c>
      <c r="C305" s="50">
        <v>0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1</v>
      </c>
      <c r="L305" s="55">
        <v>0</v>
      </c>
      <c r="M305" s="55">
        <v>0</v>
      </c>
      <c r="N305" s="55">
        <v>0</v>
      </c>
      <c r="O305" s="55">
        <v>0</v>
      </c>
      <c r="P305" s="55">
        <v>1</v>
      </c>
      <c r="Q305" s="55">
        <v>0</v>
      </c>
      <c r="R305" s="55">
        <v>0</v>
      </c>
      <c r="S305" s="55">
        <v>0</v>
      </c>
      <c r="T305" s="55">
        <v>0</v>
      </c>
      <c r="U305" s="56">
        <v>1</v>
      </c>
      <c r="BD305" s="3"/>
      <c r="BE305" s="3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</row>
    <row r="306" spans="1:104" ht="18.75" customHeight="1" x14ac:dyDescent="0.2">
      <c r="A306" s="196" t="s">
        <v>246</v>
      </c>
      <c r="B306" s="337">
        <f t="shared" si="25"/>
        <v>0</v>
      </c>
      <c r="C306" s="50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6">
        <v>0</v>
      </c>
      <c r="BD306" s="3"/>
      <c r="BE306" s="3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</row>
    <row r="307" spans="1:104" ht="18.75" customHeight="1" x14ac:dyDescent="0.2">
      <c r="A307" s="196" t="s">
        <v>247</v>
      </c>
      <c r="B307" s="337">
        <f t="shared" si="25"/>
        <v>0</v>
      </c>
      <c r="C307" s="50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6">
        <v>0</v>
      </c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</row>
    <row r="308" spans="1:104" ht="18.75" customHeight="1" x14ac:dyDescent="0.2">
      <c r="A308" s="196" t="s">
        <v>248</v>
      </c>
      <c r="B308" s="337">
        <f t="shared" si="25"/>
        <v>0</v>
      </c>
      <c r="C308" s="50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6">
        <v>0</v>
      </c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</row>
    <row r="309" spans="1:104" ht="18.75" customHeight="1" x14ac:dyDescent="0.2">
      <c r="A309" s="196" t="s">
        <v>249</v>
      </c>
      <c r="B309" s="337">
        <f t="shared" si="25"/>
        <v>0</v>
      </c>
      <c r="C309" s="50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6">
        <v>0</v>
      </c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</row>
    <row r="310" spans="1:104" ht="18.75" customHeight="1" x14ac:dyDescent="0.2">
      <c r="A310" s="196" t="s">
        <v>250</v>
      </c>
      <c r="B310" s="337">
        <f t="shared" si="25"/>
        <v>0</v>
      </c>
      <c r="C310" s="50">
        <v>0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6">
        <v>0</v>
      </c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</row>
    <row r="311" spans="1:104" ht="18.75" customHeight="1" x14ac:dyDescent="0.2">
      <c r="A311" s="196" t="s">
        <v>251</v>
      </c>
      <c r="B311" s="337">
        <f t="shared" si="25"/>
        <v>4</v>
      </c>
      <c r="C311" s="50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1</v>
      </c>
      <c r="R311" s="55">
        <v>0</v>
      </c>
      <c r="S311" s="55">
        <v>1</v>
      </c>
      <c r="T311" s="55">
        <v>0</v>
      </c>
      <c r="U311" s="56">
        <v>2</v>
      </c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</row>
    <row r="312" spans="1:104" ht="18.75" customHeight="1" x14ac:dyDescent="0.2">
      <c r="A312" s="196" t="s">
        <v>252</v>
      </c>
      <c r="B312" s="337">
        <f t="shared" si="25"/>
        <v>0</v>
      </c>
      <c r="C312" s="50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6">
        <v>0</v>
      </c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</row>
    <row r="313" spans="1:104" ht="18.75" customHeight="1" x14ac:dyDescent="0.2">
      <c r="A313" s="196" t="s">
        <v>253</v>
      </c>
      <c r="B313" s="337">
        <f t="shared" si="25"/>
        <v>0</v>
      </c>
      <c r="C313" s="50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6">
        <v>0</v>
      </c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</row>
    <row r="314" spans="1:104" ht="18.75" customHeight="1" x14ac:dyDescent="0.2">
      <c r="A314" s="195" t="s">
        <v>67</v>
      </c>
      <c r="B314" s="337">
        <f t="shared" si="25"/>
        <v>0</v>
      </c>
      <c r="C314" s="36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37">
        <v>0</v>
      </c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</row>
    <row r="315" spans="1:104" ht="18.75" customHeight="1" x14ac:dyDescent="0.2">
      <c r="A315" s="195" t="s">
        <v>68</v>
      </c>
      <c r="B315" s="337">
        <f t="shared" si="25"/>
        <v>0</v>
      </c>
      <c r="C315" s="36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37">
        <v>0</v>
      </c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</row>
    <row r="316" spans="1:104" ht="18.75" customHeight="1" x14ac:dyDescent="0.2">
      <c r="A316" s="196" t="s">
        <v>69</v>
      </c>
      <c r="B316" s="337">
        <f t="shared" si="25"/>
        <v>0</v>
      </c>
      <c r="C316" s="50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6">
        <v>0</v>
      </c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</row>
    <row r="317" spans="1:104" ht="18.75" customHeight="1" x14ac:dyDescent="0.2">
      <c r="A317" s="196" t="s">
        <v>254</v>
      </c>
      <c r="B317" s="337">
        <f t="shared" si="25"/>
        <v>5</v>
      </c>
      <c r="C317" s="50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2</v>
      </c>
      <c r="U317" s="56">
        <v>3</v>
      </c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</row>
    <row r="318" spans="1:104" ht="18.75" customHeight="1" x14ac:dyDescent="0.2">
      <c r="A318" s="196" t="s">
        <v>75</v>
      </c>
      <c r="B318" s="337">
        <f t="shared" si="25"/>
        <v>0</v>
      </c>
      <c r="C318" s="50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6">
        <v>0</v>
      </c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</row>
    <row r="319" spans="1:104" ht="18.75" customHeight="1" x14ac:dyDescent="0.2">
      <c r="A319" s="196" t="s">
        <v>59</v>
      </c>
      <c r="B319" s="337">
        <f t="shared" si="25"/>
        <v>0</v>
      </c>
      <c r="C319" s="50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6">
        <v>0</v>
      </c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</row>
    <row r="320" spans="1:104" ht="18.75" customHeight="1" x14ac:dyDescent="0.2">
      <c r="A320" s="196" t="s">
        <v>60</v>
      </c>
      <c r="B320" s="337">
        <f t="shared" si="25"/>
        <v>0</v>
      </c>
      <c r="C320" s="50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6">
        <v>0</v>
      </c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</row>
    <row r="321" spans="1:104" ht="18.75" customHeight="1" x14ac:dyDescent="0.2">
      <c r="A321" s="196" t="s">
        <v>255</v>
      </c>
      <c r="B321" s="337">
        <f t="shared" si="25"/>
        <v>0</v>
      </c>
      <c r="C321" s="50">
        <v>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5">
        <v>0</v>
      </c>
      <c r="L321" s="55">
        <v>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6">
        <v>0</v>
      </c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</row>
    <row r="322" spans="1:104" ht="18.75" customHeight="1" x14ac:dyDescent="0.2">
      <c r="A322" s="196" t="s">
        <v>256</v>
      </c>
      <c r="B322" s="337">
        <f t="shared" si="25"/>
        <v>0</v>
      </c>
      <c r="C322" s="50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6">
        <v>0</v>
      </c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</row>
    <row r="323" spans="1:104" ht="18.75" customHeight="1" x14ac:dyDescent="0.2">
      <c r="A323" s="250" t="s">
        <v>257</v>
      </c>
      <c r="B323" s="338">
        <f>SUM(C323:U323)</f>
        <v>13</v>
      </c>
      <c r="C323" s="210">
        <v>0</v>
      </c>
      <c r="D323" s="211">
        <v>0</v>
      </c>
      <c r="E323" s="211">
        <v>0</v>
      </c>
      <c r="F323" s="211">
        <v>0</v>
      </c>
      <c r="G323" s="211">
        <v>0</v>
      </c>
      <c r="H323" s="211">
        <v>0</v>
      </c>
      <c r="I323" s="211">
        <v>0</v>
      </c>
      <c r="J323" s="211">
        <v>0</v>
      </c>
      <c r="K323" s="211">
        <v>0</v>
      </c>
      <c r="L323" s="211">
        <v>0</v>
      </c>
      <c r="M323" s="211">
        <v>0</v>
      </c>
      <c r="N323" s="211">
        <v>0</v>
      </c>
      <c r="O323" s="211">
        <v>0</v>
      </c>
      <c r="P323" s="211">
        <v>0</v>
      </c>
      <c r="Q323" s="211">
        <v>0</v>
      </c>
      <c r="R323" s="211">
        <v>2</v>
      </c>
      <c r="S323" s="211">
        <v>2</v>
      </c>
      <c r="T323" s="211">
        <v>4</v>
      </c>
      <c r="U323" s="88">
        <v>5</v>
      </c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</row>
    <row r="324" spans="1:104" ht="16.5" customHeight="1" x14ac:dyDescent="0.2">
      <c r="A324" s="9" t="s">
        <v>258</v>
      </c>
      <c r="BX324" s="3"/>
      <c r="BZ324" s="2"/>
      <c r="CG324" s="7"/>
      <c r="CZ324" s="2"/>
    </row>
    <row r="325" spans="1:104" ht="18" customHeight="1" x14ac:dyDescent="0.2">
      <c r="A325" s="111" t="s">
        <v>259</v>
      </c>
      <c r="B325" s="339"/>
      <c r="C325" s="567"/>
      <c r="D325" s="567"/>
      <c r="E325" s="567"/>
      <c r="F325" s="341"/>
      <c r="G325" s="341"/>
      <c r="H325" s="567"/>
      <c r="I325" s="341"/>
      <c r="J325" s="341"/>
      <c r="K325" s="341"/>
      <c r="L325" s="341"/>
      <c r="M325" s="341"/>
      <c r="N325" s="341"/>
      <c r="O325" s="341"/>
      <c r="P325" s="567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567"/>
      <c r="AB325" s="341"/>
      <c r="AC325" s="341"/>
      <c r="AD325" s="341"/>
      <c r="AE325" s="341"/>
      <c r="AF325" s="341"/>
      <c r="AG325" s="341"/>
      <c r="AH325" s="341"/>
    </row>
    <row r="326" spans="1:104" ht="15" customHeight="1" x14ac:dyDescent="0.2">
      <c r="A326" s="1412" t="s">
        <v>260</v>
      </c>
      <c r="B326" s="1412" t="s">
        <v>80</v>
      </c>
      <c r="C326" s="1448" t="s">
        <v>5</v>
      </c>
      <c r="D326" s="1417"/>
      <c r="E326" s="1417"/>
      <c r="F326" s="1731" t="s">
        <v>261</v>
      </c>
      <c r="G326" s="1732"/>
      <c r="H326" s="1732"/>
      <c r="I326" s="1732"/>
      <c r="J326" s="1732"/>
      <c r="K326" s="1732"/>
      <c r="L326" s="1732"/>
      <c r="M326" s="1732"/>
      <c r="N326" s="1732"/>
      <c r="O326" s="1732"/>
      <c r="P326" s="1732"/>
      <c r="Q326" s="1732"/>
      <c r="R326" s="1732"/>
      <c r="S326" s="1732"/>
      <c r="T326" s="1732"/>
      <c r="U326" s="1732"/>
      <c r="V326" s="1732"/>
      <c r="W326" s="1732"/>
      <c r="X326" s="1732"/>
      <c r="Y326" s="1732"/>
      <c r="Z326" s="1732"/>
      <c r="AA326" s="1732"/>
      <c r="AB326" s="1732"/>
      <c r="AC326" s="1732"/>
      <c r="AD326" s="1732"/>
      <c r="AE326" s="1732"/>
      <c r="AF326" s="1732"/>
      <c r="AG326" s="1732"/>
      <c r="AH326" s="1732"/>
      <c r="AI326" s="1732"/>
      <c r="AJ326" s="1732"/>
      <c r="AK326" s="1732"/>
      <c r="AL326" s="1732"/>
      <c r="AM326" s="1732"/>
      <c r="AN326" s="1732"/>
      <c r="AO326" s="1732"/>
      <c r="AP326" s="1732"/>
      <c r="AQ326" s="1738"/>
      <c r="AR326" s="1424" t="s">
        <v>262</v>
      </c>
    </row>
    <row r="327" spans="1:104" ht="15" x14ac:dyDescent="0.25">
      <c r="A327" s="1413"/>
      <c r="B327" s="1413"/>
      <c r="C327" s="1440"/>
      <c r="D327" s="1419"/>
      <c r="E327" s="1420"/>
      <c r="F327" s="1411" t="s">
        <v>8</v>
      </c>
      <c r="G327" s="1410"/>
      <c r="H327" s="1411" t="s">
        <v>9</v>
      </c>
      <c r="I327" s="1410"/>
      <c r="J327" s="1411" t="s">
        <v>10</v>
      </c>
      <c r="K327" s="1410"/>
      <c r="L327" s="1411" t="s">
        <v>11</v>
      </c>
      <c r="M327" s="1410"/>
      <c r="N327" s="1411" t="s">
        <v>12</v>
      </c>
      <c r="O327" s="1410"/>
      <c r="P327" s="1411" t="s">
        <v>263</v>
      </c>
      <c r="Q327" s="1410"/>
      <c r="R327" s="1409" t="s">
        <v>264</v>
      </c>
      <c r="S327" s="1410"/>
      <c r="T327" s="1409" t="s">
        <v>265</v>
      </c>
      <c r="U327" s="1410"/>
      <c r="V327" s="1409" t="s">
        <v>266</v>
      </c>
      <c r="W327" s="1410"/>
      <c r="X327" s="1409" t="s">
        <v>17</v>
      </c>
      <c r="Y327" s="1410"/>
      <c r="Z327" s="1409" t="s">
        <v>18</v>
      </c>
      <c r="AA327" s="1410"/>
      <c r="AB327" s="1409" t="s">
        <v>267</v>
      </c>
      <c r="AC327" s="1410"/>
      <c r="AD327" s="1409" t="s">
        <v>20</v>
      </c>
      <c r="AE327" s="1410"/>
      <c r="AF327" s="1409" t="s">
        <v>21</v>
      </c>
      <c r="AG327" s="1410"/>
      <c r="AH327" s="1409" t="s">
        <v>22</v>
      </c>
      <c r="AI327" s="1410"/>
      <c r="AJ327" s="1409" t="s">
        <v>23</v>
      </c>
      <c r="AK327" s="1410"/>
      <c r="AL327" s="1409" t="s">
        <v>24</v>
      </c>
      <c r="AM327" s="1410"/>
      <c r="AN327" s="1409" t="s">
        <v>25</v>
      </c>
      <c r="AO327" s="1410"/>
      <c r="AP327" s="1409" t="s">
        <v>26</v>
      </c>
      <c r="AQ327" s="1460"/>
      <c r="AR327" s="1420"/>
    </row>
    <row r="328" spans="1:104" ht="14.25" customHeight="1" x14ac:dyDescent="0.2">
      <c r="A328" s="1432"/>
      <c r="B328" s="1737"/>
      <c r="C328" s="342" t="s">
        <v>32</v>
      </c>
      <c r="D328" s="343" t="s">
        <v>33</v>
      </c>
      <c r="E328" s="570" t="s">
        <v>34</v>
      </c>
      <c r="F328" s="345" t="s">
        <v>33</v>
      </c>
      <c r="G328" s="346" t="s">
        <v>34</v>
      </c>
      <c r="H328" s="345" t="s">
        <v>33</v>
      </c>
      <c r="I328" s="346" t="s">
        <v>34</v>
      </c>
      <c r="J328" s="345" t="s">
        <v>33</v>
      </c>
      <c r="K328" s="346" t="s">
        <v>34</v>
      </c>
      <c r="L328" s="345" t="s">
        <v>33</v>
      </c>
      <c r="M328" s="346" t="s">
        <v>34</v>
      </c>
      <c r="N328" s="345" t="s">
        <v>33</v>
      </c>
      <c r="O328" s="346" t="s">
        <v>34</v>
      </c>
      <c r="P328" s="345" t="s">
        <v>33</v>
      </c>
      <c r="Q328" s="346" t="s">
        <v>34</v>
      </c>
      <c r="R328" s="345" t="s">
        <v>33</v>
      </c>
      <c r="S328" s="346" t="s">
        <v>34</v>
      </c>
      <c r="T328" s="345" t="s">
        <v>33</v>
      </c>
      <c r="U328" s="346" t="s">
        <v>34</v>
      </c>
      <c r="V328" s="345" t="s">
        <v>33</v>
      </c>
      <c r="W328" s="346" t="s">
        <v>34</v>
      </c>
      <c r="X328" s="345" t="s">
        <v>33</v>
      </c>
      <c r="Y328" s="346" t="s">
        <v>34</v>
      </c>
      <c r="Z328" s="345" t="s">
        <v>33</v>
      </c>
      <c r="AA328" s="346" t="s">
        <v>34</v>
      </c>
      <c r="AB328" s="345" t="s">
        <v>33</v>
      </c>
      <c r="AC328" s="346" t="s">
        <v>34</v>
      </c>
      <c r="AD328" s="345" t="s">
        <v>33</v>
      </c>
      <c r="AE328" s="346" t="s">
        <v>34</v>
      </c>
      <c r="AF328" s="345" t="s">
        <v>33</v>
      </c>
      <c r="AG328" s="346" t="s">
        <v>34</v>
      </c>
      <c r="AH328" s="345" t="s">
        <v>33</v>
      </c>
      <c r="AI328" s="346" t="s">
        <v>34</v>
      </c>
      <c r="AJ328" s="345" t="s">
        <v>33</v>
      </c>
      <c r="AK328" s="346" t="s">
        <v>34</v>
      </c>
      <c r="AL328" s="345" t="s">
        <v>33</v>
      </c>
      <c r="AM328" s="346" t="s">
        <v>34</v>
      </c>
      <c r="AN328" s="345" t="s">
        <v>33</v>
      </c>
      <c r="AO328" s="346" t="s">
        <v>34</v>
      </c>
      <c r="AP328" s="345" t="s">
        <v>33</v>
      </c>
      <c r="AQ328" s="347" t="s">
        <v>34</v>
      </c>
      <c r="AR328" s="1532"/>
    </row>
    <row r="329" spans="1:104" ht="14.25" customHeight="1" x14ac:dyDescent="0.2">
      <c r="A329" s="1434" t="s">
        <v>268</v>
      </c>
      <c r="B329" s="348" t="s">
        <v>269</v>
      </c>
      <c r="C329" s="1065">
        <f t="shared" ref="C329:C340" si="26">SUM(D329:E329)</f>
        <v>0</v>
      </c>
      <c r="D329" s="1065">
        <f>SUM(F329+H329+J329+L329+N329+P329+R329+T329+V329+X329+Z329+AB329+AD329+AF329+AH329+AJ329+AL329+AN329+AP329)</f>
        <v>0</v>
      </c>
      <c r="E329" s="350">
        <f>SUM(G329+I329+K329+M329+O329+Q329+S329+U329+W329+Y329+AA329+AC329+AE329+AG329+AI329+AK329+AM329+AO329+AQ329)</f>
        <v>0</v>
      </c>
      <c r="F329" s="351"/>
      <c r="G329" s="352"/>
      <c r="H329" s="351"/>
      <c r="I329" s="352"/>
      <c r="J329" s="351"/>
      <c r="K329" s="352"/>
      <c r="L329" s="351"/>
      <c r="M329" s="352"/>
      <c r="N329" s="351"/>
      <c r="O329" s="352"/>
      <c r="P329" s="351"/>
      <c r="Q329" s="352"/>
      <c r="R329" s="353"/>
      <c r="S329" s="352"/>
      <c r="T329" s="353"/>
      <c r="U329" s="352"/>
      <c r="V329" s="353"/>
      <c r="W329" s="352"/>
      <c r="X329" s="353"/>
      <c r="Y329" s="352"/>
      <c r="Z329" s="353"/>
      <c r="AA329" s="352"/>
      <c r="AB329" s="353"/>
      <c r="AC329" s="352"/>
      <c r="AD329" s="353"/>
      <c r="AE329" s="352"/>
      <c r="AF329" s="353"/>
      <c r="AG329" s="352"/>
      <c r="AH329" s="353"/>
      <c r="AI329" s="352"/>
      <c r="AJ329" s="353"/>
      <c r="AK329" s="352"/>
      <c r="AL329" s="353"/>
      <c r="AM329" s="352"/>
      <c r="AN329" s="353"/>
      <c r="AO329" s="352"/>
      <c r="AP329" s="353"/>
      <c r="AQ329" s="354"/>
      <c r="AR329" s="355"/>
      <c r="AS329" s="2" t="str">
        <f>CA329</f>
        <v/>
      </c>
      <c r="CA329" s="30" t="str">
        <f t="shared" ref="CA329:CA340" si="27">IF(CG329=1,"*El Total de Beneficiarios no puede superar el Total por Sexo. ","")</f>
        <v/>
      </c>
      <c r="CG329" s="31">
        <f>IF(AR329&gt;C329,1,0)</f>
        <v>0</v>
      </c>
      <c r="CH329" s="7"/>
      <c r="CI329" s="7"/>
      <c r="CJ329" s="7"/>
      <c r="CK329" s="7"/>
      <c r="CL329" s="7"/>
    </row>
    <row r="330" spans="1:104" x14ac:dyDescent="0.2">
      <c r="A330" s="1435"/>
      <c r="B330" s="348" t="s">
        <v>270</v>
      </c>
      <c r="C330" s="356">
        <f t="shared" si="26"/>
        <v>0</v>
      </c>
      <c r="D330" s="356">
        <f t="shared" ref="D330:E340" si="28">SUM(F330+H330+J330+L330+N330+P330+R330+T330+V330+X330+Z330+AB330+AD330+AF330+AH330+AJ330+AL330+AN330+AP330)</f>
        <v>0</v>
      </c>
      <c r="E330" s="357">
        <f t="shared" si="28"/>
        <v>0</v>
      </c>
      <c r="F330" s="351"/>
      <c r="G330" s="352"/>
      <c r="H330" s="351"/>
      <c r="I330" s="352"/>
      <c r="J330" s="351"/>
      <c r="K330" s="352"/>
      <c r="L330" s="351"/>
      <c r="M330" s="352"/>
      <c r="N330" s="351"/>
      <c r="O330" s="352"/>
      <c r="P330" s="351"/>
      <c r="Q330" s="352"/>
      <c r="R330" s="353"/>
      <c r="S330" s="352"/>
      <c r="T330" s="353"/>
      <c r="U330" s="352"/>
      <c r="V330" s="353"/>
      <c r="W330" s="352"/>
      <c r="X330" s="353"/>
      <c r="Y330" s="352"/>
      <c r="Z330" s="353"/>
      <c r="AA330" s="352"/>
      <c r="AB330" s="353"/>
      <c r="AC330" s="352"/>
      <c r="AD330" s="353"/>
      <c r="AE330" s="352"/>
      <c r="AF330" s="353"/>
      <c r="AG330" s="352"/>
      <c r="AH330" s="353"/>
      <c r="AI330" s="352"/>
      <c r="AJ330" s="353"/>
      <c r="AK330" s="352"/>
      <c r="AL330" s="353"/>
      <c r="AM330" s="352"/>
      <c r="AN330" s="353"/>
      <c r="AO330" s="352"/>
      <c r="AP330" s="353"/>
      <c r="AQ330" s="358"/>
      <c r="AR330" s="355"/>
      <c r="AS330" s="2" t="str">
        <f t="shared" ref="AS330:AS340" si="29">CA330</f>
        <v/>
      </c>
      <c r="CA330" s="30" t="str">
        <f t="shared" si="27"/>
        <v/>
      </c>
      <c r="CG330" s="31">
        <f t="shared" ref="CG330:CG340" si="30">IF(AR330&gt;C330,1,0)</f>
        <v>0</v>
      </c>
      <c r="CH330" s="7"/>
      <c r="CI330" s="7"/>
      <c r="CJ330" s="7"/>
      <c r="CK330" s="7"/>
      <c r="CL330" s="7"/>
    </row>
    <row r="331" spans="1:104" ht="14.25" customHeight="1" x14ac:dyDescent="0.2">
      <c r="A331" s="1413"/>
      <c r="B331" s="359" t="s">
        <v>271</v>
      </c>
      <c r="C331" s="356">
        <f t="shared" si="26"/>
        <v>0</v>
      </c>
      <c r="D331" s="356">
        <f t="shared" si="28"/>
        <v>0</v>
      </c>
      <c r="E331" s="357">
        <f t="shared" si="28"/>
        <v>0</v>
      </c>
      <c r="F331" s="360"/>
      <c r="G331" s="361"/>
      <c r="H331" s="360"/>
      <c r="I331" s="361"/>
      <c r="J331" s="360"/>
      <c r="K331" s="361"/>
      <c r="L331" s="360"/>
      <c r="M331" s="361"/>
      <c r="N331" s="360"/>
      <c r="O331" s="361"/>
      <c r="P331" s="360"/>
      <c r="Q331" s="361"/>
      <c r="R331" s="362"/>
      <c r="S331" s="361"/>
      <c r="T331" s="362"/>
      <c r="U331" s="361"/>
      <c r="V331" s="362"/>
      <c r="W331" s="361"/>
      <c r="X331" s="362"/>
      <c r="Y331" s="361"/>
      <c r="Z331" s="362"/>
      <c r="AA331" s="361"/>
      <c r="AB331" s="362"/>
      <c r="AC331" s="361"/>
      <c r="AD331" s="362"/>
      <c r="AE331" s="361"/>
      <c r="AF331" s="362"/>
      <c r="AG331" s="361"/>
      <c r="AH331" s="362"/>
      <c r="AI331" s="361"/>
      <c r="AJ331" s="362"/>
      <c r="AK331" s="361"/>
      <c r="AL331" s="362"/>
      <c r="AM331" s="361"/>
      <c r="AN331" s="362"/>
      <c r="AO331" s="361"/>
      <c r="AP331" s="362"/>
      <c r="AQ331" s="363"/>
      <c r="AR331" s="364"/>
      <c r="AS331" s="2" t="str">
        <f t="shared" si="29"/>
        <v/>
      </c>
      <c r="CA331" s="30" t="str">
        <f t="shared" si="27"/>
        <v/>
      </c>
      <c r="CG331" s="31">
        <f t="shared" si="30"/>
        <v>0</v>
      </c>
      <c r="CH331" s="7"/>
      <c r="CI331" s="7"/>
      <c r="CJ331" s="7"/>
      <c r="CK331" s="7"/>
      <c r="CL331" s="7"/>
    </row>
    <row r="332" spans="1:104" ht="14.25" customHeight="1" x14ac:dyDescent="0.2">
      <c r="A332" s="1413"/>
      <c r="B332" s="365" t="s">
        <v>272</v>
      </c>
      <c r="C332" s="366">
        <f t="shared" si="26"/>
        <v>0</v>
      </c>
      <c r="D332" s="366">
        <f t="shared" si="28"/>
        <v>0</v>
      </c>
      <c r="E332" s="367">
        <f t="shared" si="28"/>
        <v>0</v>
      </c>
      <c r="F332" s="368"/>
      <c r="G332" s="369"/>
      <c r="H332" s="368"/>
      <c r="I332" s="369"/>
      <c r="J332" s="368"/>
      <c r="K332" s="369"/>
      <c r="L332" s="368"/>
      <c r="M332" s="369"/>
      <c r="N332" s="368"/>
      <c r="O332" s="369"/>
      <c r="P332" s="368"/>
      <c r="Q332" s="369"/>
      <c r="R332" s="370"/>
      <c r="S332" s="369"/>
      <c r="T332" s="370"/>
      <c r="U332" s="369"/>
      <c r="V332" s="370"/>
      <c r="W332" s="369"/>
      <c r="X332" s="370"/>
      <c r="Y332" s="369"/>
      <c r="Z332" s="370"/>
      <c r="AA332" s="369"/>
      <c r="AB332" s="370"/>
      <c r="AC332" s="369"/>
      <c r="AD332" s="370"/>
      <c r="AE332" s="369"/>
      <c r="AF332" s="370"/>
      <c r="AG332" s="369"/>
      <c r="AH332" s="370"/>
      <c r="AI332" s="369"/>
      <c r="AJ332" s="370"/>
      <c r="AK332" s="369"/>
      <c r="AL332" s="370"/>
      <c r="AM332" s="369"/>
      <c r="AN332" s="370"/>
      <c r="AO332" s="369"/>
      <c r="AP332" s="370"/>
      <c r="AQ332" s="371"/>
      <c r="AR332" s="372"/>
      <c r="AS332" s="2" t="str">
        <f t="shared" si="29"/>
        <v/>
      </c>
      <c r="CA332" s="30" t="str">
        <f t="shared" si="27"/>
        <v/>
      </c>
      <c r="CG332" s="31">
        <f t="shared" si="30"/>
        <v>0</v>
      </c>
      <c r="CH332" s="7"/>
      <c r="CI332" s="7"/>
      <c r="CJ332" s="7"/>
      <c r="CK332" s="7"/>
      <c r="CL332" s="7"/>
    </row>
    <row r="333" spans="1:104" x14ac:dyDescent="0.2">
      <c r="A333" s="1735" t="s">
        <v>273</v>
      </c>
      <c r="B333" s="1185" t="s">
        <v>274</v>
      </c>
      <c r="C333" s="1065">
        <f t="shared" si="26"/>
        <v>0</v>
      </c>
      <c r="D333" s="1065">
        <f t="shared" si="28"/>
        <v>0</v>
      </c>
      <c r="E333" s="350">
        <f t="shared" si="28"/>
        <v>0</v>
      </c>
      <c r="F333" s="1067"/>
      <c r="G333" s="374"/>
      <c r="H333" s="1186"/>
      <c r="I333" s="374"/>
      <c r="J333" s="1186"/>
      <c r="K333" s="374"/>
      <c r="L333" s="1186"/>
      <c r="M333" s="374"/>
      <c r="N333" s="1186"/>
      <c r="O333" s="375"/>
      <c r="P333" s="1067"/>
      <c r="Q333" s="374"/>
      <c r="R333" s="1069"/>
      <c r="S333" s="374"/>
      <c r="T333" s="1069"/>
      <c r="U333" s="374"/>
      <c r="V333" s="1069"/>
      <c r="W333" s="374"/>
      <c r="X333" s="1069"/>
      <c r="Y333" s="374"/>
      <c r="Z333" s="1069"/>
      <c r="AA333" s="374"/>
      <c r="AB333" s="1069"/>
      <c r="AC333" s="374"/>
      <c r="AD333" s="1069"/>
      <c r="AE333" s="374"/>
      <c r="AF333" s="1069"/>
      <c r="AG333" s="374"/>
      <c r="AH333" s="1069"/>
      <c r="AI333" s="374"/>
      <c r="AJ333" s="1069"/>
      <c r="AK333" s="374"/>
      <c r="AL333" s="1069"/>
      <c r="AM333" s="374"/>
      <c r="AN333" s="1069"/>
      <c r="AO333" s="374"/>
      <c r="AP333" s="1069"/>
      <c r="AQ333" s="376"/>
      <c r="AR333" s="364"/>
      <c r="AS333" s="2" t="str">
        <f t="shared" si="29"/>
        <v/>
      </c>
      <c r="CA333" s="30" t="str">
        <f t="shared" si="27"/>
        <v/>
      </c>
      <c r="CG333" s="31">
        <f t="shared" si="30"/>
        <v>0</v>
      </c>
      <c r="CH333" s="7"/>
      <c r="CI333" s="7"/>
      <c r="CJ333" s="7"/>
      <c r="CK333" s="7"/>
      <c r="CL333" s="7"/>
    </row>
    <row r="334" spans="1:104" ht="14.25" customHeight="1" x14ac:dyDescent="0.2">
      <c r="A334" s="1736"/>
      <c r="B334" s="377" t="s">
        <v>270</v>
      </c>
      <c r="C334" s="356">
        <f t="shared" si="26"/>
        <v>0</v>
      </c>
      <c r="D334" s="356">
        <f t="shared" si="28"/>
        <v>0</v>
      </c>
      <c r="E334" s="357">
        <f t="shared" si="28"/>
        <v>0</v>
      </c>
      <c r="F334" s="378"/>
      <c r="G334" s="379"/>
      <c r="H334" s="380"/>
      <c r="I334" s="379"/>
      <c r="J334" s="380"/>
      <c r="K334" s="379"/>
      <c r="L334" s="380"/>
      <c r="M334" s="379"/>
      <c r="N334" s="380"/>
      <c r="O334" s="381"/>
      <c r="P334" s="378"/>
      <c r="Q334" s="379"/>
      <c r="R334" s="382"/>
      <c r="S334" s="379"/>
      <c r="T334" s="382"/>
      <c r="U334" s="379"/>
      <c r="V334" s="382"/>
      <c r="W334" s="379"/>
      <c r="X334" s="382"/>
      <c r="Y334" s="379"/>
      <c r="Z334" s="382"/>
      <c r="AA334" s="379"/>
      <c r="AB334" s="382"/>
      <c r="AC334" s="379"/>
      <c r="AD334" s="382"/>
      <c r="AE334" s="379"/>
      <c r="AF334" s="382"/>
      <c r="AG334" s="379"/>
      <c r="AH334" s="382"/>
      <c r="AI334" s="379"/>
      <c r="AJ334" s="382"/>
      <c r="AK334" s="379"/>
      <c r="AL334" s="382"/>
      <c r="AM334" s="379"/>
      <c r="AN334" s="382"/>
      <c r="AO334" s="379"/>
      <c r="AP334" s="382"/>
      <c r="AQ334" s="383"/>
      <c r="AR334" s="372"/>
      <c r="AS334" s="2" t="str">
        <f t="shared" si="29"/>
        <v/>
      </c>
      <c r="CA334" s="30" t="str">
        <f t="shared" si="27"/>
        <v/>
      </c>
      <c r="CG334" s="31">
        <f t="shared" si="30"/>
        <v>0</v>
      </c>
      <c r="CH334" s="7"/>
      <c r="CI334" s="7"/>
      <c r="CJ334" s="7"/>
      <c r="CK334" s="7"/>
      <c r="CL334" s="7"/>
    </row>
    <row r="335" spans="1:104" ht="14.25" customHeight="1" x14ac:dyDescent="0.2">
      <c r="A335" s="1736"/>
      <c r="B335" s="384" t="s">
        <v>271</v>
      </c>
      <c r="C335" s="356">
        <f t="shared" si="26"/>
        <v>0</v>
      </c>
      <c r="D335" s="356">
        <f t="shared" si="28"/>
        <v>0</v>
      </c>
      <c r="E335" s="357">
        <f t="shared" si="28"/>
        <v>0</v>
      </c>
      <c r="F335" s="368"/>
      <c r="G335" s="369"/>
      <c r="H335" s="368"/>
      <c r="I335" s="369"/>
      <c r="J335" s="368"/>
      <c r="K335" s="369"/>
      <c r="L335" s="368"/>
      <c r="M335" s="369"/>
      <c r="N335" s="368"/>
      <c r="O335" s="369"/>
      <c r="P335" s="368"/>
      <c r="Q335" s="369"/>
      <c r="R335" s="370"/>
      <c r="S335" s="369"/>
      <c r="T335" s="370"/>
      <c r="U335" s="369"/>
      <c r="V335" s="370"/>
      <c r="W335" s="369"/>
      <c r="X335" s="370"/>
      <c r="Y335" s="369"/>
      <c r="Z335" s="370"/>
      <c r="AA335" s="369"/>
      <c r="AB335" s="370"/>
      <c r="AC335" s="369"/>
      <c r="AD335" s="370"/>
      <c r="AE335" s="369"/>
      <c r="AF335" s="370"/>
      <c r="AG335" s="369"/>
      <c r="AH335" s="370"/>
      <c r="AI335" s="369"/>
      <c r="AJ335" s="370"/>
      <c r="AK335" s="369"/>
      <c r="AL335" s="370"/>
      <c r="AM335" s="369"/>
      <c r="AN335" s="370"/>
      <c r="AO335" s="369"/>
      <c r="AP335" s="370"/>
      <c r="AQ335" s="371"/>
      <c r="AR335" s="385"/>
      <c r="AS335" s="2" t="str">
        <f t="shared" si="29"/>
        <v/>
      </c>
      <c r="CA335" s="30" t="str">
        <f t="shared" si="27"/>
        <v/>
      </c>
      <c r="CG335" s="31">
        <f t="shared" si="30"/>
        <v>0</v>
      </c>
      <c r="CH335" s="7"/>
      <c r="CI335" s="7"/>
      <c r="CJ335" s="7"/>
      <c r="CK335" s="7"/>
      <c r="CL335" s="7"/>
    </row>
    <row r="336" spans="1:104" ht="14.25" customHeight="1" x14ac:dyDescent="0.2">
      <c r="A336" s="1736"/>
      <c r="B336" s="386" t="s">
        <v>272</v>
      </c>
      <c r="C336" s="366">
        <f t="shared" si="26"/>
        <v>0</v>
      </c>
      <c r="D336" s="366">
        <f t="shared" si="28"/>
        <v>0</v>
      </c>
      <c r="E336" s="367">
        <f t="shared" si="28"/>
        <v>0</v>
      </c>
      <c r="F336" s="387"/>
      <c r="G336" s="388"/>
      <c r="H336" s="387"/>
      <c r="I336" s="388"/>
      <c r="J336" s="387"/>
      <c r="K336" s="388"/>
      <c r="L336" s="387"/>
      <c r="M336" s="388"/>
      <c r="N336" s="387"/>
      <c r="O336" s="388"/>
      <c r="P336" s="387"/>
      <c r="Q336" s="388"/>
      <c r="R336" s="389"/>
      <c r="S336" s="388"/>
      <c r="T336" s="389"/>
      <c r="U336" s="388"/>
      <c r="V336" s="389"/>
      <c r="W336" s="388"/>
      <c r="X336" s="389"/>
      <c r="Y336" s="388"/>
      <c r="Z336" s="389"/>
      <c r="AA336" s="388"/>
      <c r="AB336" s="389"/>
      <c r="AC336" s="388"/>
      <c r="AD336" s="389"/>
      <c r="AE336" s="388"/>
      <c r="AF336" s="389"/>
      <c r="AG336" s="388"/>
      <c r="AH336" s="389"/>
      <c r="AI336" s="388"/>
      <c r="AJ336" s="389"/>
      <c r="AK336" s="388"/>
      <c r="AL336" s="389"/>
      <c r="AM336" s="388"/>
      <c r="AN336" s="389"/>
      <c r="AO336" s="388"/>
      <c r="AP336" s="389"/>
      <c r="AQ336" s="390"/>
      <c r="AR336" s="391"/>
      <c r="AS336" s="2" t="str">
        <f t="shared" si="29"/>
        <v/>
      </c>
      <c r="CA336" s="30" t="str">
        <f t="shared" si="27"/>
        <v/>
      </c>
      <c r="CG336" s="31">
        <f t="shared" si="30"/>
        <v>0</v>
      </c>
      <c r="CH336" s="7"/>
      <c r="CI336" s="7"/>
      <c r="CJ336" s="7"/>
      <c r="CK336" s="7"/>
      <c r="CL336" s="7"/>
    </row>
    <row r="337" spans="1:90" x14ac:dyDescent="0.2">
      <c r="A337" s="1431" t="s">
        <v>275</v>
      </c>
      <c r="B337" s="1070" t="s">
        <v>274</v>
      </c>
      <c r="C337" s="393">
        <f t="shared" si="26"/>
        <v>0</v>
      </c>
      <c r="D337" s="1065">
        <f t="shared" si="28"/>
        <v>0</v>
      </c>
      <c r="E337" s="394">
        <f t="shared" si="28"/>
        <v>0</v>
      </c>
      <c r="F337" s="362"/>
      <c r="G337" s="361"/>
      <c r="H337" s="362"/>
      <c r="I337" s="361"/>
      <c r="J337" s="362"/>
      <c r="K337" s="361"/>
      <c r="L337" s="362"/>
      <c r="M337" s="361"/>
      <c r="N337" s="362"/>
      <c r="O337" s="361"/>
      <c r="P337" s="362"/>
      <c r="Q337" s="361"/>
      <c r="R337" s="362"/>
      <c r="S337" s="361"/>
      <c r="T337" s="362"/>
      <c r="U337" s="361"/>
      <c r="V337" s="362"/>
      <c r="W337" s="361"/>
      <c r="X337" s="362"/>
      <c r="Y337" s="361"/>
      <c r="Z337" s="362"/>
      <c r="AA337" s="361"/>
      <c r="AB337" s="362"/>
      <c r="AC337" s="361"/>
      <c r="AD337" s="362"/>
      <c r="AE337" s="361"/>
      <c r="AF337" s="362"/>
      <c r="AG337" s="361"/>
      <c r="AH337" s="362"/>
      <c r="AI337" s="361"/>
      <c r="AJ337" s="362"/>
      <c r="AK337" s="361"/>
      <c r="AL337" s="362"/>
      <c r="AM337" s="361"/>
      <c r="AN337" s="362"/>
      <c r="AO337" s="361"/>
      <c r="AP337" s="362"/>
      <c r="AQ337" s="363"/>
      <c r="AR337" s="364"/>
      <c r="AS337" s="2" t="str">
        <f t="shared" si="29"/>
        <v/>
      </c>
      <c r="CA337" s="30" t="str">
        <f t="shared" si="27"/>
        <v/>
      </c>
      <c r="CG337" s="31">
        <f t="shared" si="30"/>
        <v>0</v>
      </c>
      <c r="CH337" s="7"/>
      <c r="CI337" s="7"/>
      <c r="CJ337" s="7"/>
      <c r="CK337" s="7"/>
      <c r="CL337" s="7"/>
    </row>
    <row r="338" spans="1:90" x14ac:dyDescent="0.2">
      <c r="A338" s="1438"/>
      <c r="B338" s="395" t="s">
        <v>270</v>
      </c>
      <c r="C338" s="393">
        <f t="shared" si="26"/>
        <v>0</v>
      </c>
      <c r="D338" s="356">
        <f t="shared" si="28"/>
        <v>0</v>
      </c>
      <c r="E338" s="396">
        <f t="shared" si="28"/>
        <v>0</v>
      </c>
      <c r="F338" s="362"/>
      <c r="G338" s="361"/>
      <c r="H338" s="362"/>
      <c r="I338" s="361"/>
      <c r="J338" s="362"/>
      <c r="K338" s="361"/>
      <c r="L338" s="362"/>
      <c r="M338" s="361"/>
      <c r="N338" s="362"/>
      <c r="O338" s="361"/>
      <c r="P338" s="362"/>
      <c r="Q338" s="361"/>
      <c r="R338" s="362"/>
      <c r="S338" s="361"/>
      <c r="T338" s="362"/>
      <c r="U338" s="361"/>
      <c r="V338" s="362"/>
      <c r="W338" s="361"/>
      <c r="X338" s="362"/>
      <c r="Y338" s="361"/>
      <c r="Z338" s="362"/>
      <c r="AA338" s="361"/>
      <c r="AB338" s="362"/>
      <c r="AC338" s="361"/>
      <c r="AD338" s="362"/>
      <c r="AE338" s="361"/>
      <c r="AF338" s="362"/>
      <c r="AG338" s="361"/>
      <c r="AH338" s="362"/>
      <c r="AI338" s="361"/>
      <c r="AJ338" s="362"/>
      <c r="AK338" s="361"/>
      <c r="AL338" s="362"/>
      <c r="AM338" s="361"/>
      <c r="AN338" s="362"/>
      <c r="AO338" s="361"/>
      <c r="AP338" s="362"/>
      <c r="AQ338" s="363"/>
      <c r="AR338" s="364"/>
      <c r="AS338" s="2" t="str">
        <f t="shared" si="29"/>
        <v/>
      </c>
      <c r="CA338" s="30" t="str">
        <f t="shared" si="27"/>
        <v/>
      </c>
      <c r="CG338" s="31">
        <f t="shared" si="30"/>
        <v>0</v>
      </c>
      <c r="CH338" s="7"/>
      <c r="CI338" s="7"/>
      <c r="CJ338" s="7"/>
      <c r="CK338" s="7"/>
      <c r="CL338" s="7"/>
    </row>
    <row r="339" spans="1:90" ht="14.25" customHeight="1" x14ac:dyDescent="0.2">
      <c r="A339" s="1413"/>
      <c r="B339" s="397" t="s">
        <v>271</v>
      </c>
      <c r="C339" s="398">
        <f t="shared" si="26"/>
        <v>0</v>
      </c>
      <c r="D339" s="356">
        <f t="shared" si="28"/>
        <v>0</v>
      </c>
      <c r="E339" s="396">
        <f t="shared" si="28"/>
        <v>0</v>
      </c>
      <c r="F339" s="362"/>
      <c r="G339" s="361"/>
      <c r="H339" s="362"/>
      <c r="I339" s="361"/>
      <c r="J339" s="362"/>
      <c r="K339" s="361"/>
      <c r="L339" s="362"/>
      <c r="M339" s="361"/>
      <c r="N339" s="362"/>
      <c r="O339" s="361"/>
      <c r="P339" s="362"/>
      <c r="Q339" s="361"/>
      <c r="R339" s="362"/>
      <c r="S339" s="361"/>
      <c r="T339" s="362"/>
      <c r="U339" s="361"/>
      <c r="V339" s="362"/>
      <c r="W339" s="361"/>
      <c r="X339" s="362"/>
      <c r="Y339" s="361"/>
      <c r="Z339" s="362"/>
      <c r="AA339" s="361"/>
      <c r="AB339" s="362"/>
      <c r="AC339" s="361"/>
      <c r="AD339" s="362"/>
      <c r="AE339" s="361"/>
      <c r="AF339" s="362"/>
      <c r="AG339" s="361"/>
      <c r="AH339" s="362"/>
      <c r="AI339" s="361"/>
      <c r="AJ339" s="362"/>
      <c r="AK339" s="361"/>
      <c r="AL339" s="362"/>
      <c r="AM339" s="361"/>
      <c r="AN339" s="362"/>
      <c r="AO339" s="361"/>
      <c r="AP339" s="362"/>
      <c r="AQ339" s="363"/>
      <c r="AR339" s="364"/>
      <c r="AS339" s="2" t="str">
        <f t="shared" si="29"/>
        <v/>
      </c>
      <c r="CA339" s="30" t="str">
        <f t="shared" si="27"/>
        <v/>
      </c>
      <c r="CG339" s="31">
        <f t="shared" si="30"/>
        <v>0</v>
      </c>
      <c r="CH339" s="7"/>
      <c r="CI339" s="7"/>
      <c r="CJ339" s="7"/>
      <c r="CK339" s="7"/>
      <c r="CL339" s="7"/>
    </row>
    <row r="340" spans="1:90" ht="14.25" customHeight="1" x14ac:dyDescent="0.2">
      <c r="A340" s="1432"/>
      <c r="B340" s="399" t="s">
        <v>272</v>
      </c>
      <c r="C340" s="400">
        <f t="shared" si="26"/>
        <v>0</v>
      </c>
      <c r="D340" s="366">
        <f t="shared" si="28"/>
        <v>0</v>
      </c>
      <c r="E340" s="401">
        <f t="shared" si="28"/>
        <v>0</v>
      </c>
      <c r="F340" s="402"/>
      <c r="G340" s="403"/>
      <c r="H340" s="402"/>
      <c r="I340" s="403"/>
      <c r="J340" s="402"/>
      <c r="K340" s="403"/>
      <c r="L340" s="402"/>
      <c r="M340" s="403"/>
      <c r="N340" s="402"/>
      <c r="O340" s="403"/>
      <c r="P340" s="402"/>
      <c r="Q340" s="403"/>
      <c r="R340" s="402"/>
      <c r="S340" s="403"/>
      <c r="T340" s="402"/>
      <c r="U340" s="403"/>
      <c r="V340" s="402"/>
      <c r="W340" s="403"/>
      <c r="X340" s="402"/>
      <c r="Y340" s="403"/>
      <c r="Z340" s="402"/>
      <c r="AA340" s="403"/>
      <c r="AB340" s="402"/>
      <c r="AC340" s="403"/>
      <c r="AD340" s="402"/>
      <c r="AE340" s="403"/>
      <c r="AF340" s="402"/>
      <c r="AG340" s="403"/>
      <c r="AH340" s="402"/>
      <c r="AI340" s="403"/>
      <c r="AJ340" s="402"/>
      <c r="AK340" s="403"/>
      <c r="AL340" s="402"/>
      <c r="AM340" s="403"/>
      <c r="AN340" s="402"/>
      <c r="AO340" s="403"/>
      <c r="AP340" s="402"/>
      <c r="AQ340" s="404"/>
      <c r="AR340" s="405"/>
      <c r="AS340" s="2" t="str">
        <f t="shared" si="29"/>
        <v/>
      </c>
      <c r="CA340" s="30" t="str">
        <f t="shared" si="27"/>
        <v/>
      </c>
      <c r="CG340" s="31">
        <f t="shared" si="30"/>
        <v>0</v>
      </c>
      <c r="CH340" s="7"/>
      <c r="CI340" s="7"/>
      <c r="CJ340" s="7"/>
      <c r="CK340" s="7"/>
      <c r="CL340" s="7"/>
    </row>
    <row r="341" spans="1:90" ht="20.25" customHeight="1" x14ac:dyDescent="0.2">
      <c r="A341" s="111" t="s">
        <v>276</v>
      </c>
      <c r="B341" s="339"/>
      <c r="C341" s="567"/>
      <c r="D341" s="567"/>
      <c r="E341" s="567"/>
      <c r="F341" s="567"/>
      <c r="G341" s="567"/>
      <c r="H341" s="567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CG341" s="7"/>
      <c r="CH341" s="7"/>
      <c r="CI341" s="7"/>
      <c r="CJ341" s="7"/>
      <c r="CK341" s="7"/>
      <c r="CL341" s="7"/>
    </row>
    <row r="342" spans="1:90" ht="15" customHeight="1" x14ac:dyDescent="0.2">
      <c r="A342" s="1412" t="s">
        <v>260</v>
      </c>
      <c r="B342" s="1439" t="s">
        <v>80</v>
      </c>
      <c r="C342" s="1442" t="s">
        <v>5</v>
      </c>
      <c r="D342" s="1443"/>
      <c r="E342" s="1444"/>
      <c r="F342" s="1731" t="s">
        <v>261</v>
      </c>
      <c r="G342" s="1732"/>
      <c r="H342" s="1732"/>
      <c r="I342" s="1732"/>
      <c r="J342" s="1732"/>
      <c r="K342" s="1732"/>
      <c r="L342" s="1732"/>
      <c r="M342" s="1732"/>
      <c r="N342" s="1732"/>
      <c r="O342" s="1732"/>
      <c r="P342" s="1732"/>
      <c r="Q342" s="1732"/>
      <c r="R342" s="1732"/>
      <c r="S342" s="1732"/>
      <c r="T342" s="1732"/>
      <c r="U342" s="1732"/>
      <c r="V342" s="1732"/>
      <c r="W342" s="1732"/>
      <c r="X342" s="1732"/>
      <c r="Y342" s="1732"/>
      <c r="Z342" s="1732"/>
      <c r="AA342" s="1732"/>
      <c r="AB342" s="1732"/>
      <c r="AC342" s="1732"/>
      <c r="AD342" s="1732"/>
      <c r="AE342" s="1732"/>
      <c r="AF342" s="1732"/>
      <c r="AG342" s="1732"/>
      <c r="AH342" s="1732"/>
      <c r="AI342" s="1732"/>
      <c r="AJ342" s="1732"/>
      <c r="AK342" s="1732"/>
      <c r="AL342" s="1732"/>
      <c r="AM342" s="1732"/>
      <c r="AN342" s="1732"/>
      <c r="AO342" s="1732"/>
      <c r="AP342" s="1732"/>
      <c r="AQ342" s="1733"/>
      <c r="AR342" s="1424" t="s">
        <v>262</v>
      </c>
      <c r="CG342" s="7"/>
      <c r="CH342" s="7"/>
      <c r="CI342" s="7"/>
      <c r="CJ342" s="7"/>
      <c r="CK342" s="7"/>
      <c r="CL342" s="7"/>
    </row>
    <row r="343" spans="1:90" ht="15" x14ac:dyDescent="0.25">
      <c r="A343" s="1413"/>
      <c r="B343" s="1440"/>
      <c r="C343" s="1717"/>
      <c r="D343" s="1419"/>
      <c r="E343" s="1446"/>
      <c r="F343" s="1411" t="s">
        <v>8</v>
      </c>
      <c r="G343" s="1410"/>
      <c r="H343" s="1411" t="s">
        <v>9</v>
      </c>
      <c r="I343" s="1410"/>
      <c r="J343" s="1411" t="s">
        <v>10</v>
      </c>
      <c r="K343" s="1410"/>
      <c r="L343" s="1411" t="s">
        <v>11</v>
      </c>
      <c r="M343" s="1410"/>
      <c r="N343" s="1411" t="s">
        <v>12</v>
      </c>
      <c r="O343" s="1410"/>
      <c r="P343" s="1433" t="s">
        <v>263</v>
      </c>
      <c r="Q343" s="1410"/>
      <c r="R343" s="1409" t="s">
        <v>264</v>
      </c>
      <c r="S343" s="1410"/>
      <c r="T343" s="1409" t="s">
        <v>265</v>
      </c>
      <c r="U343" s="1410"/>
      <c r="V343" s="1409" t="s">
        <v>266</v>
      </c>
      <c r="W343" s="1410"/>
      <c r="X343" s="1409" t="s">
        <v>17</v>
      </c>
      <c r="Y343" s="1410"/>
      <c r="Z343" s="1409" t="s">
        <v>18</v>
      </c>
      <c r="AA343" s="1410"/>
      <c r="AB343" s="1409" t="s">
        <v>267</v>
      </c>
      <c r="AC343" s="1410"/>
      <c r="AD343" s="1409" t="s">
        <v>20</v>
      </c>
      <c r="AE343" s="1410"/>
      <c r="AF343" s="1409" t="s">
        <v>21</v>
      </c>
      <c r="AG343" s="1410"/>
      <c r="AH343" s="1409" t="s">
        <v>22</v>
      </c>
      <c r="AI343" s="1410"/>
      <c r="AJ343" s="1409" t="s">
        <v>23</v>
      </c>
      <c r="AK343" s="1410"/>
      <c r="AL343" s="1409" t="s">
        <v>24</v>
      </c>
      <c r="AM343" s="1410"/>
      <c r="AN343" s="1409" t="s">
        <v>25</v>
      </c>
      <c r="AO343" s="1410"/>
      <c r="AP343" s="1409" t="s">
        <v>26</v>
      </c>
      <c r="AQ343" s="1426"/>
      <c r="AR343" s="1420"/>
      <c r="CG343" s="7"/>
      <c r="CH343" s="7"/>
      <c r="CI343" s="7"/>
      <c r="CJ343" s="7"/>
      <c r="CK343" s="7"/>
      <c r="CL343" s="7"/>
    </row>
    <row r="344" spans="1:90" ht="14.25" customHeight="1" x14ac:dyDescent="0.2">
      <c r="A344" s="1432"/>
      <c r="B344" s="1441"/>
      <c r="C344" s="406" t="s">
        <v>32</v>
      </c>
      <c r="D344" s="407" t="s">
        <v>33</v>
      </c>
      <c r="E344" s="408" t="s">
        <v>34</v>
      </c>
      <c r="F344" s="409" t="s">
        <v>33</v>
      </c>
      <c r="G344" s="346" t="s">
        <v>34</v>
      </c>
      <c r="H344" s="345" t="s">
        <v>33</v>
      </c>
      <c r="I344" s="346" t="s">
        <v>34</v>
      </c>
      <c r="J344" s="345" t="s">
        <v>33</v>
      </c>
      <c r="K344" s="346" t="s">
        <v>34</v>
      </c>
      <c r="L344" s="345" t="s">
        <v>33</v>
      </c>
      <c r="M344" s="346" t="s">
        <v>34</v>
      </c>
      <c r="N344" s="345" t="s">
        <v>33</v>
      </c>
      <c r="O344" s="346" t="s">
        <v>34</v>
      </c>
      <c r="P344" s="409" t="s">
        <v>33</v>
      </c>
      <c r="Q344" s="346" t="s">
        <v>34</v>
      </c>
      <c r="R344" s="345" t="s">
        <v>33</v>
      </c>
      <c r="S344" s="346" t="s">
        <v>34</v>
      </c>
      <c r="T344" s="345" t="s">
        <v>33</v>
      </c>
      <c r="U344" s="346" t="s">
        <v>34</v>
      </c>
      <c r="V344" s="345" t="s">
        <v>33</v>
      </c>
      <c r="W344" s="346" t="s">
        <v>34</v>
      </c>
      <c r="X344" s="345" t="s">
        <v>33</v>
      </c>
      <c r="Y344" s="346" t="s">
        <v>34</v>
      </c>
      <c r="Z344" s="345" t="s">
        <v>33</v>
      </c>
      <c r="AA344" s="346" t="s">
        <v>34</v>
      </c>
      <c r="AB344" s="345" t="s">
        <v>33</v>
      </c>
      <c r="AC344" s="346" t="s">
        <v>34</v>
      </c>
      <c r="AD344" s="345" t="s">
        <v>33</v>
      </c>
      <c r="AE344" s="346" t="s">
        <v>34</v>
      </c>
      <c r="AF344" s="345" t="s">
        <v>33</v>
      </c>
      <c r="AG344" s="346" t="s">
        <v>34</v>
      </c>
      <c r="AH344" s="345" t="s">
        <v>33</v>
      </c>
      <c r="AI344" s="346" t="s">
        <v>34</v>
      </c>
      <c r="AJ344" s="345" t="s">
        <v>33</v>
      </c>
      <c r="AK344" s="346" t="s">
        <v>34</v>
      </c>
      <c r="AL344" s="345" t="s">
        <v>33</v>
      </c>
      <c r="AM344" s="346" t="s">
        <v>34</v>
      </c>
      <c r="AN344" s="345" t="s">
        <v>33</v>
      </c>
      <c r="AO344" s="346" t="s">
        <v>34</v>
      </c>
      <c r="AP344" s="345" t="s">
        <v>33</v>
      </c>
      <c r="AQ344" s="410" t="s">
        <v>34</v>
      </c>
      <c r="AR344" s="1532"/>
      <c r="CG344" s="7"/>
      <c r="CH344" s="7"/>
      <c r="CI344" s="7"/>
      <c r="CJ344" s="7"/>
      <c r="CK344" s="7"/>
      <c r="CL344" s="7"/>
    </row>
    <row r="345" spans="1:90" x14ac:dyDescent="0.2">
      <c r="A345" s="1428" t="s">
        <v>277</v>
      </c>
      <c r="B345" s="411" t="s">
        <v>278</v>
      </c>
      <c r="C345" s="412">
        <f t="shared" ref="C345:C356" si="31">SUM(D345:E345)</f>
        <v>0</v>
      </c>
      <c r="D345" s="413">
        <f t="shared" ref="D345:E356" si="32">SUM(F345+H345+J345+L345+N345+P345+R345+T345+V345+X345+Z345+AB345+AD345+AF345+AH345+AJ345+AL345+AN345+AP345)</f>
        <v>0</v>
      </c>
      <c r="E345" s="414">
        <f t="shared" si="32"/>
        <v>0</v>
      </c>
      <c r="F345" s="351"/>
      <c r="G345" s="352"/>
      <c r="H345" s="351"/>
      <c r="I345" s="352"/>
      <c r="J345" s="351"/>
      <c r="K345" s="352"/>
      <c r="L345" s="351"/>
      <c r="M345" s="352"/>
      <c r="N345" s="351"/>
      <c r="O345" s="352"/>
      <c r="P345" s="415"/>
      <c r="Q345" s="416"/>
      <c r="R345" s="417"/>
      <c r="S345" s="416"/>
      <c r="T345" s="417"/>
      <c r="U345" s="416"/>
      <c r="V345" s="417"/>
      <c r="W345" s="416"/>
      <c r="X345" s="417"/>
      <c r="Y345" s="416"/>
      <c r="Z345" s="417"/>
      <c r="AA345" s="416"/>
      <c r="AB345" s="417"/>
      <c r="AC345" s="416"/>
      <c r="AD345" s="417"/>
      <c r="AE345" s="416"/>
      <c r="AF345" s="417"/>
      <c r="AG345" s="416"/>
      <c r="AH345" s="417"/>
      <c r="AI345" s="416"/>
      <c r="AJ345" s="417"/>
      <c r="AK345" s="416"/>
      <c r="AL345" s="417"/>
      <c r="AM345" s="416"/>
      <c r="AN345" s="417"/>
      <c r="AO345" s="416"/>
      <c r="AP345" s="417"/>
      <c r="AQ345" s="1187"/>
      <c r="AR345" s="416"/>
      <c r="AS345" s="2" t="str">
        <f t="shared" ref="AS345:AS356" si="33">CA345</f>
        <v/>
      </c>
      <c r="CA345" s="30" t="str">
        <f t="shared" ref="CA345:CA356" si="34">IF(CG345=1,"*El Total de Beneficiarios no puede superar el Total por Sexo. ","")</f>
        <v/>
      </c>
      <c r="CG345" s="31">
        <f t="shared" ref="CG345:CG356" si="35">IF(AR345&gt;C345,1,0)</f>
        <v>0</v>
      </c>
      <c r="CH345" s="7"/>
      <c r="CI345" s="7"/>
      <c r="CJ345" s="7"/>
      <c r="CK345" s="7"/>
      <c r="CL345" s="7"/>
    </row>
    <row r="346" spans="1:90" ht="14.25" customHeight="1" x14ac:dyDescent="0.2">
      <c r="A346" s="1714"/>
      <c r="B346" s="418" t="s">
        <v>270</v>
      </c>
      <c r="C346" s="419">
        <f t="shared" si="31"/>
        <v>4</v>
      </c>
      <c r="D346" s="356">
        <f>SUM(F346+H346+J346+L346+N346+P346+R346+T346+V346+X346+Z346+AB346+AD346+AF346+AH346+AJ346+AL346+AN346+AP346)</f>
        <v>3</v>
      </c>
      <c r="E346" s="357">
        <f t="shared" si="32"/>
        <v>1</v>
      </c>
      <c r="F346" s="351"/>
      <c r="G346" s="352">
        <v>1</v>
      </c>
      <c r="H346" s="351">
        <v>1</v>
      </c>
      <c r="I346" s="352"/>
      <c r="J346" s="351">
        <v>1</v>
      </c>
      <c r="K346" s="352"/>
      <c r="L346" s="351">
        <v>1</v>
      </c>
      <c r="M346" s="352"/>
      <c r="N346" s="351"/>
      <c r="O346" s="352"/>
      <c r="P346" s="360"/>
      <c r="Q346" s="361"/>
      <c r="R346" s="362"/>
      <c r="S346" s="361"/>
      <c r="T346" s="362"/>
      <c r="U346" s="361"/>
      <c r="V346" s="362"/>
      <c r="W346" s="361"/>
      <c r="X346" s="362"/>
      <c r="Y346" s="361"/>
      <c r="Z346" s="362"/>
      <c r="AA346" s="361"/>
      <c r="AB346" s="362"/>
      <c r="AC346" s="361"/>
      <c r="AD346" s="362"/>
      <c r="AE346" s="361"/>
      <c r="AF346" s="362"/>
      <c r="AG346" s="361"/>
      <c r="AH346" s="362"/>
      <c r="AI346" s="361"/>
      <c r="AJ346" s="362"/>
      <c r="AK346" s="361"/>
      <c r="AL346" s="362"/>
      <c r="AM346" s="361"/>
      <c r="AN346" s="362"/>
      <c r="AO346" s="361"/>
      <c r="AP346" s="362"/>
      <c r="AQ346" s="420"/>
      <c r="AR346" s="364">
        <v>4</v>
      </c>
      <c r="AS346" s="2" t="str">
        <f t="shared" si="33"/>
        <v/>
      </c>
      <c r="CA346" s="30" t="str">
        <f t="shared" si="34"/>
        <v/>
      </c>
      <c r="CG346" s="31">
        <f t="shared" si="35"/>
        <v>0</v>
      </c>
      <c r="CH346" s="7"/>
      <c r="CI346" s="7"/>
      <c r="CJ346" s="7"/>
      <c r="CK346" s="7"/>
      <c r="CL346" s="7"/>
    </row>
    <row r="347" spans="1:90" ht="14.25" customHeight="1" x14ac:dyDescent="0.2">
      <c r="A347" s="1714"/>
      <c r="B347" s="421" t="s">
        <v>271</v>
      </c>
      <c r="C347" s="419">
        <f t="shared" si="31"/>
        <v>0</v>
      </c>
      <c r="D347" s="356">
        <f t="shared" si="32"/>
        <v>0</v>
      </c>
      <c r="E347" s="357">
        <f t="shared" si="32"/>
        <v>0</v>
      </c>
      <c r="F347" s="360"/>
      <c r="G347" s="361"/>
      <c r="H347" s="360"/>
      <c r="I347" s="361"/>
      <c r="J347" s="360"/>
      <c r="K347" s="361"/>
      <c r="L347" s="360"/>
      <c r="M347" s="361"/>
      <c r="N347" s="360"/>
      <c r="O347" s="361"/>
      <c r="P347" s="360"/>
      <c r="Q347" s="361"/>
      <c r="R347" s="362"/>
      <c r="S347" s="361"/>
      <c r="T347" s="362"/>
      <c r="U347" s="361"/>
      <c r="V347" s="362"/>
      <c r="W347" s="361"/>
      <c r="X347" s="362"/>
      <c r="Y347" s="361"/>
      <c r="Z347" s="362"/>
      <c r="AA347" s="361"/>
      <c r="AB347" s="362"/>
      <c r="AC347" s="361"/>
      <c r="AD347" s="362"/>
      <c r="AE347" s="361"/>
      <c r="AF347" s="362"/>
      <c r="AG347" s="361"/>
      <c r="AH347" s="362"/>
      <c r="AI347" s="361"/>
      <c r="AJ347" s="362"/>
      <c r="AK347" s="361"/>
      <c r="AL347" s="362"/>
      <c r="AM347" s="361"/>
      <c r="AN347" s="362"/>
      <c r="AO347" s="361"/>
      <c r="AP347" s="362"/>
      <c r="AQ347" s="420"/>
      <c r="AR347" s="364"/>
      <c r="AS347" s="2" t="str">
        <f t="shared" si="33"/>
        <v/>
      </c>
      <c r="CA347" s="30" t="str">
        <f t="shared" si="34"/>
        <v/>
      </c>
      <c r="CG347" s="31">
        <f t="shared" si="35"/>
        <v>0</v>
      </c>
      <c r="CH347" s="7"/>
      <c r="CI347" s="7"/>
      <c r="CJ347" s="7"/>
      <c r="CK347" s="7"/>
      <c r="CL347" s="7"/>
    </row>
    <row r="348" spans="1:90" ht="14.25" customHeight="1" x14ac:dyDescent="0.2">
      <c r="A348" s="1590"/>
      <c r="B348" s="422" t="s">
        <v>272</v>
      </c>
      <c r="C348" s="423">
        <f t="shared" si="31"/>
        <v>0</v>
      </c>
      <c r="D348" s="366">
        <f t="shared" si="32"/>
        <v>0</v>
      </c>
      <c r="E348" s="367">
        <f t="shared" si="32"/>
        <v>0</v>
      </c>
      <c r="F348" s="368"/>
      <c r="G348" s="369"/>
      <c r="H348" s="368"/>
      <c r="I348" s="369"/>
      <c r="J348" s="368"/>
      <c r="K348" s="369"/>
      <c r="L348" s="368"/>
      <c r="M348" s="369"/>
      <c r="N348" s="368"/>
      <c r="O348" s="369"/>
      <c r="P348" s="368"/>
      <c r="Q348" s="369"/>
      <c r="R348" s="370"/>
      <c r="S348" s="369"/>
      <c r="T348" s="370"/>
      <c r="U348" s="369"/>
      <c r="V348" s="370"/>
      <c r="W348" s="369"/>
      <c r="X348" s="370"/>
      <c r="Y348" s="369"/>
      <c r="Z348" s="370"/>
      <c r="AA348" s="369"/>
      <c r="AB348" s="370"/>
      <c r="AC348" s="369"/>
      <c r="AD348" s="370"/>
      <c r="AE348" s="369"/>
      <c r="AF348" s="370"/>
      <c r="AG348" s="369"/>
      <c r="AH348" s="370"/>
      <c r="AI348" s="369"/>
      <c r="AJ348" s="370"/>
      <c r="AK348" s="369"/>
      <c r="AL348" s="370"/>
      <c r="AM348" s="369"/>
      <c r="AN348" s="370"/>
      <c r="AO348" s="369"/>
      <c r="AP348" s="370"/>
      <c r="AQ348" s="424"/>
      <c r="AR348" s="372"/>
      <c r="AS348" s="2" t="str">
        <f t="shared" si="33"/>
        <v/>
      </c>
      <c r="CA348" s="30" t="str">
        <f t="shared" si="34"/>
        <v/>
      </c>
      <c r="CG348" s="31">
        <f t="shared" si="35"/>
        <v>0</v>
      </c>
      <c r="CH348" s="7"/>
      <c r="CI348" s="7"/>
      <c r="CJ348" s="7"/>
      <c r="CK348" s="7"/>
      <c r="CL348" s="7"/>
    </row>
    <row r="349" spans="1:90" x14ac:dyDescent="0.2">
      <c r="A349" s="1428" t="s">
        <v>273</v>
      </c>
      <c r="B349" s="411" t="s">
        <v>278</v>
      </c>
      <c r="C349" s="523">
        <f t="shared" si="31"/>
        <v>0</v>
      </c>
      <c r="D349" s="1065">
        <f t="shared" si="32"/>
        <v>0</v>
      </c>
      <c r="E349" s="350">
        <f t="shared" si="32"/>
        <v>0</v>
      </c>
      <c r="F349" s="1067"/>
      <c r="G349" s="374"/>
      <c r="H349" s="1186"/>
      <c r="I349" s="374"/>
      <c r="J349" s="1186"/>
      <c r="K349" s="374"/>
      <c r="L349" s="1186"/>
      <c r="M349" s="374"/>
      <c r="N349" s="1186"/>
      <c r="O349" s="375"/>
      <c r="P349" s="524"/>
      <c r="Q349" s="1188"/>
      <c r="R349" s="526"/>
      <c r="S349" s="1188"/>
      <c r="T349" s="526"/>
      <c r="U349" s="1188"/>
      <c r="V349" s="526"/>
      <c r="W349" s="1188"/>
      <c r="X349" s="526"/>
      <c r="Y349" s="1188"/>
      <c r="Z349" s="526"/>
      <c r="AA349" s="1188"/>
      <c r="AB349" s="526"/>
      <c r="AC349" s="1188"/>
      <c r="AD349" s="526"/>
      <c r="AE349" s="1188"/>
      <c r="AF349" s="526"/>
      <c r="AG349" s="1188"/>
      <c r="AH349" s="526"/>
      <c r="AI349" s="1188"/>
      <c r="AJ349" s="526"/>
      <c r="AK349" s="1188"/>
      <c r="AL349" s="526"/>
      <c r="AM349" s="1188"/>
      <c r="AN349" s="526"/>
      <c r="AO349" s="1188"/>
      <c r="AP349" s="526"/>
      <c r="AQ349" s="1187"/>
      <c r="AR349" s="426"/>
      <c r="AS349" s="2" t="str">
        <f t="shared" si="33"/>
        <v/>
      </c>
      <c r="CA349" s="30" t="str">
        <f t="shared" si="34"/>
        <v/>
      </c>
      <c r="CG349" s="31">
        <f t="shared" si="35"/>
        <v>0</v>
      </c>
      <c r="CH349" s="7"/>
      <c r="CI349" s="7"/>
      <c r="CJ349" s="7"/>
      <c r="CK349" s="7"/>
      <c r="CL349" s="7"/>
    </row>
    <row r="350" spans="1:90" ht="14.25" customHeight="1" x14ac:dyDescent="0.2">
      <c r="A350" s="1714"/>
      <c r="B350" s="418" t="s">
        <v>270</v>
      </c>
      <c r="C350" s="427">
        <f t="shared" si="31"/>
        <v>0</v>
      </c>
      <c r="D350" s="356">
        <f t="shared" si="32"/>
        <v>0</v>
      </c>
      <c r="E350" s="357">
        <f t="shared" si="32"/>
        <v>0</v>
      </c>
      <c r="F350" s="378"/>
      <c r="G350" s="379"/>
      <c r="H350" s="380"/>
      <c r="I350" s="379"/>
      <c r="J350" s="380"/>
      <c r="K350" s="379"/>
      <c r="L350" s="380"/>
      <c r="M350" s="379"/>
      <c r="N350" s="380"/>
      <c r="O350" s="381"/>
      <c r="P350" s="428"/>
      <c r="Q350" s="369"/>
      <c r="R350" s="370"/>
      <c r="S350" s="369"/>
      <c r="T350" s="370"/>
      <c r="U350" s="369"/>
      <c r="V350" s="370"/>
      <c r="W350" s="369"/>
      <c r="X350" s="370"/>
      <c r="Y350" s="369"/>
      <c r="Z350" s="370"/>
      <c r="AA350" s="369"/>
      <c r="AB350" s="370"/>
      <c r="AC350" s="369"/>
      <c r="AD350" s="370"/>
      <c r="AE350" s="369"/>
      <c r="AF350" s="370"/>
      <c r="AG350" s="369"/>
      <c r="AH350" s="370"/>
      <c r="AI350" s="369"/>
      <c r="AJ350" s="370"/>
      <c r="AK350" s="369"/>
      <c r="AL350" s="370"/>
      <c r="AM350" s="369"/>
      <c r="AN350" s="370"/>
      <c r="AO350" s="369"/>
      <c r="AP350" s="370"/>
      <c r="AQ350" s="424"/>
      <c r="AR350" s="385"/>
      <c r="AS350" s="2" t="str">
        <f t="shared" si="33"/>
        <v/>
      </c>
      <c r="CA350" s="30" t="str">
        <f t="shared" si="34"/>
        <v/>
      </c>
      <c r="CG350" s="31">
        <f t="shared" si="35"/>
        <v>0</v>
      </c>
      <c r="CH350" s="7"/>
      <c r="CI350" s="7"/>
      <c r="CJ350" s="7"/>
      <c r="CK350" s="7"/>
      <c r="CL350" s="7"/>
    </row>
    <row r="351" spans="1:90" ht="14.25" customHeight="1" x14ac:dyDescent="0.2">
      <c r="A351" s="1714"/>
      <c r="B351" s="421" t="s">
        <v>271</v>
      </c>
      <c r="C351" s="427">
        <f t="shared" si="31"/>
        <v>0</v>
      </c>
      <c r="D351" s="356">
        <f t="shared" si="32"/>
        <v>0</v>
      </c>
      <c r="E351" s="357">
        <f t="shared" si="32"/>
        <v>0</v>
      </c>
      <c r="F351" s="368"/>
      <c r="G351" s="369"/>
      <c r="H351" s="368"/>
      <c r="I351" s="369"/>
      <c r="J351" s="368"/>
      <c r="K351" s="369"/>
      <c r="L351" s="368"/>
      <c r="M351" s="369"/>
      <c r="N351" s="368"/>
      <c r="O351" s="369"/>
      <c r="P351" s="428"/>
      <c r="Q351" s="369"/>
      <c r="R351" s="370"/>
      <c r="S351" s="369"/>
      <c r="T351" s="370"/>
      <c r="U351" s="369"/>
      <c r="V351" s="370"/>
      <c r="W351" s="369"/>
      <c r="X351" s="370"/>
      <c r="Y351" s="369"/>
      <c r="Z351" s="370"/>
      <c r="AA351" s="369"/>
      <c r="AB351" s="370"/>
      <c r="AC351" s="369"/>
      <c r="AD351" s="370"/>
      <c r="AE351" s="369"/>
      <c r="AF351" s="370"/>
      <c r="AG351" s="369"/>
      <c r="AH351" s="370"/>
      <c r="AI351" s="369"/>
      <c r="AJ351" s="370"/>
      <c r="AK351" s="369"/>
      <c r="AL351" s="370"/>
      <c r="AM351" s="369"/>
      <c r="AN351" s="370"/>
      <c r="AO351" s="369"/>
      <c r="AP351" s="370"/>
      <c r="AQ351" s="424"/>
      <c r="AR351" s="385"/>
      <c r="AS351" s="2" t="str">
        <f t="shared" si="33"/>
        <v/>
      </c>
      <c r="CA351" s="30" t="str">
        <f t="shared" si="34"/>
        <v/>
      </c>
      <c r="CG351" s="31">
        <f t="shared" si="35"/>
        <v>0</v>
      </c>
      <c r="CH351" s="7"/>
      <c r="CI351" s="7"/>
      <c r="CJ351" s="7"/>
      <c r="CK351" s="7"/>
      <c r="CL351" s="7"/>
    </row>
    <row r="352" spans="1:90" ht="14.25" customHeight="1" x14ac:dyDescent="0.2">
      <c r="A352" s="1590"/>
      <c r="B352" s="422" t="s">
        <v>272</v>
      </c>
      <c r="C352" s="423">
        <f t="shared" si="31"/>
        <v>0</v>
      </c>
      <c r="D352" s="366">
        <f t="shared" si="32"/>
        <v>0</v>
      </c>
      <c r="E352" s="367">
        <f t="shared" si="32"/>
        <v>0</v>
      </c>
      <c r="F352" s="387"/>
      <c r="G352" s="388"/>
      <c r="H352" s="387"/>
      <c r="I352" s="388"/>
      <c r="J352" s="387"/>
      <c r="K352" s="388"/>
      <c r="L352" s="387"/>
      <c r="M352" s="388"/>
      <c r="N352" s="387"/>
      <c r="O352" s="388"/>
      <c r="P352" s="429"/>
      <c r="Q352" s="388"/>
      <c r="R352" s="389"/>
      <c r="S352" s="388"/>
      <c r="T352" s="389"/>
      <c r="U352" s="388"/>
      <c r="V352" s="389"/>
      <c r="W352" s="388"/>
      <c r="X352" s="389"/>
      <c r="Y352" s="388"/>
      <c r="Z352" s="389"/>
      <c r="AA352" s="388"/>
      <c r="AB352" s="389"/>
      <c r="AC352" s="388"/>
      <c r="AD352" s="389"/>
      <c r="AE352" s="388"/>
      <c r="AF352" s="389"/>
      <c r="AG352" s="388"/>
      <c r="AH352" s="389"/>
      <c r="AI352" s="388"/>
      <c r="AJ352" s="389"/>
      <c r="AK352" s="388"/>
      <c r="AL352" s="389"/>
      <c r="AM352" s="388"/>
      <c r="AN352" s="389"/>
      <c r="AO352" s="388"/>
      <c r="AP352" s="389"/>
      <c r="AQ352" s="430"/>
      <c r="AR352" s="391"/>
      <c r="AS352" s="2" t="str">
        <f t="shared" si="33"/>
        <v/>
      </c>
      <c r="CA352" s="30" t="str">
        <f t="shared" si="34"/>
        <v/>
      </c>
      <c r="CG352" s="31">
        <f t="shared" si="35"/>
        <v>0</v>
      </c>
      <c r="CH352" s="7"/>
      <c r="CI352" s="7"/>
      <c r="CJ352" s="7"/>
      <c r="CK352" s="7"/>
      <c r="CL352" s="7"/>
    </row>
    <row r="353" spans="1:90" x14ac:dyDescent="0.2">
      <c r="A353" s="1431" t="s">
        <v>275</v>
      </c>
      <c r="B353" s="411" t="s">
        <v>278</v>
      </c>
      <c r="C353" s="523">
        <f t="shared" si="31"/>
        <v>0</v>
      </c>
      <c r="D353" s="1065">
        <f t="shared" si="32"/>
        <v>0</v>
      </c>
      <c r="E353" s="394">
        <f t="shared" si="32"/>
        <v>0</v>
      </c>
      <c r="F353" s="362"/>
      <c r="G353" s="361"/>
      <c r="H353" s="362"/>
      <c r="I353" s="361"/>
      <c r="J353" s="362"/>
      <c r="K353" s="361"/>
      <c r="L353" s="362"/>
      <c r="M353" s="361"/>
      <c r="N353" s="362"/>
      <c r="O353" s="361"/>
      <c r="P353" s="415"/>
      <c r="Q353" s="431"/>
      <c r="R353" s="417"/>
      <c r="S353" s="431"/>
      <c r="T353" s="417"/>
      <c r="U353" s="431"/>
      <c r="V353" s="417"/>
      <c r="W353" s="431"/>
      <c r="X353" s="417"/>
      <c r="Y353" s="431"/>
      <c r="Z353" s="417"/>
      <c r="AA353" s="431"/>
      <c r="AB353" s="417"/>
      <c r="AC353" s="431"/>
      <c r="AD353" s="417"/>
      <c r="AE353" s="431"/>
      <c r="AF353" s="417"/>
      <c r="AG353" s="431"/>
      <c r="AH353" s="417"/>
      <c r="AI353" s="431"/>
      <c r="AJ353" s="417"/>
      <c r="AK353" s="431"/>
      <c r="AL353" s="417"/>
      <c r="AM353" s="431"/>
      <c r="AN353" s="417"/>
      <c r="AO353" s="431"/>
      <c r="AP353" s="417"/>
      <c r="AQ353" s="432"/>
      <c r="AR353" s="416"/>
      <c r="AS353" s="2" t="str">
        <f t="shared" si="33"/>
        <v/>
      </c>
      <c r="CA353" s="30" t="str">
        <f t="shared" si="34"/>
        <v/>
      </c>
      <c r="CG353" s="31">
        <f t="shared" si="35"/>
        <v>0</v>
      </c>
      <c r="CH353" s="7"/>
      <c r="CI353" s="7"/>
      <c r="CJ353" s="7"/>
      <c r="CK353" s="7"/>
      <c r="CL353" s="7"/>
    </row>
    <row r="354" spans="1:90" ht="14.25" customHeight="1" x14ac:dyDescent="0.2">
      <c r="A354" s="1413"/>
      <c r="B354" s="418" t="s">
        <v>270</v>
      </c>
      <c r="C354" s="427">
        <f t="shared" si="31"/>
        <v>1</v>
      </c>
      <c r="D354" s="356">
        <f t="shared" si="32"/>
        <v>1</v>
      </c>
      <c r="E354" s="396">
        <f t="shared" si="32"/>
        <v>0</v>
      </c>
      <c r="F354" s="362"/>
      <c r="G354" s="361"/>
      <c r="H354" s="362"/>
      <c r="I354" s="361"/>
      <c r="J354" s="362">
        <v>1</v>
      </c>
      <c r="K354" s="361"/>
      <c r="L354" s="362"/>
      <c r="M354" s="361"/>
      <c r="N354" s="362"/>
      <c r="O354" s="361"/>
      <c r="P354" s="360"/>
      <c r="Q354" s="361"/>
      <c r="R354" s="362"/>
      <c r="S354" s="361"/>
      <c r="T354" s="362"/>
      <c r="U354" s="361"/>
      <c r="V354" s="362"/>
      <c r="W354" s="361"/>
      <c r="X354" s="362"/>
      <c r="Y354" s="361"/>
      <c r="Z354" s="362"/>
      <c r="AA354" s="361"/>
      <c r="AB354" s="362"/>
      <c r="AC354" s="361"/>
      <c r="AD354" s="362"/>
      <c r="AE354" s="361"/>
      <c r="AF354" s="362"/>
      <c r="AG354" s="361"/>
      <c r="AH354" s="362"/>
      <c r="AI354" s="361"/>
      <c r="AJ354" s="362"/>
      <c r="AK354" s="361"/>
      <c r="AL354" s="362"/>
      <c r="AM354" s="361"/>
      <c r="AN354" s="362"/>
      <c r="AO354" s="361"/>
      <c r="AP354" s="362"/>
      <c r="AQ354" s="420"/>
      <c r="AR354" s="364">
        <v>1</v>
      </c>
      <c r="AS354" s="2" t="str">
        <f t="shared" si="33"/>
        <v/>
      </c>
      <c r="CA354" s="30" t="str">
        <f t="shared" si="34"/>
        <v/>
      </c>
      <c r="CG354" s="31">
        <f t="shared" si="35"/>
        <v>0</v>
      </c>
      <c r="CH354" s="7"/>
      <c r="CI354" s="7"/>
      <c r="CJ354" s="7"/>
      <c r="CK354" s="7"/>
      <c r="CL354" s="7"/>
    </row>
    <row r="355" spans="1:90" ht="14.25" customHeight="1" x14ac:dyDescent="0.2">
      <c r="A355" s="1413"/>
      <c r="B355" s="421" t="s">
        <v>271</v>
      </c>
      <c r="C355" s="427">
        <f t="shared" si="31"/>
        <v>0</v>
      </c>
      <c r="D355" s="356">
        <f t="shared" si="32"/>
        <v>0</v>
      </c>
      <c r="E355" s="396">
        <f t="shared" si="32"/>
        <v>0</v>
      </c>
      <c r="F355" s="362"/>
      <c r="G355" s="361"/>
      <c r="H355" s="362"/>
      <c r="I355" s="361"/>
      <c r="J355" s="362"/>
      <c r="K355" s="361"/>
      <c r="L355" s="362"/>
      <c r="M355" s="361"/>
      <c r="N355" s="362"/>
      <c r="O355" s="361"/>
      <c r="P355" s="360"/>
      <c r="Q355" s="361"/>
      <c r="R355" s="362"/>
      <c r="S355" s="361"/>
      <c r="T355" s="362"/>
      <c r="U355" s="361"/>
      <c r="V355" s="362"/>
      <c r="W355" s="361"/>
      <c r="X355" s="362"/>
      <c r="Y355" s="361"/>
      <c r="Z355" s="362"/>
      <c r="AA355" s="361"/>
      <c r="AB355" s="362"/>
      <c r="AC355" s="361"/>
      <c r="AD355" s="362"/>
      <c r="AE355" s="361"/>
      <c r="AF355" s="362"/>
      <c r="AG355" s="361"/>
      <c r="AH355" s="362"/>
      <c r="AI355" s="361"/>
      <c r="AJ355" s="362"/>
      <c r="AK355" s="361"/>
      <c r="AL355" s="362"/>
      <c r="AM355" s="361"/>
      <c r="AN355" s="362"/>
      <c r="AO355" s="361"/>
      <c r="AP355" s="362"/>
      <c r="AQ355" s="420"/>
      <c r="AR355" s="364"/>
      <c r="AS355" s="2" t="str">
        <f t="shared" si="33"/>
        <v/>
      </c>
      <c r="CA355" s="30" t="str">
        <f t="shared" si="34"/>
        <v/>
      </c>
      <c r="CG355" s="31">
        <f t="shared" si="35"/>
        <v>0</v>
      </c>
      <c r="CH355" s="7"/>
      <c r="CI355" s="7"/>
      <c r="CJ355" s="7"/>
      <c r="CK355" s="7"/>
      <c r="CL355" s="7"/>
    </row>
    <row r="356" spans="1:90" ht="14.25" customHeight="1" x14ac:dyDescent="0.2">
      <c r="A356" s="1432"/>
      <c r="B356" s="433" t="s">
        <v>272</v>
      </c>
      <c r="C356" s="423">
        <f t="shared" si="31"/>
        <v>0</v>
      </c>
      <c r="D356" s="366">
        <f t="shared" si="32"/>
        <v>0</v>
      </c>
      <c r="E356" s="401">
        <f t="shared" si="32"/>
        <v>0</v>
      </c>
      <c r="F356" s="402"/>
      <c r="G356" s="403"/>
      <c r="H356" s="402"/>
      <c r="I356" s="403"/>
      <c r="J356" s="402"/>
      <c r="K356" s="403"/>
      <c r="L356" s="402"/>
      <c r="M356" s="403"/>
      <c r="N356" s="402"/>
      <c r="O356" s="403"/>
      <c r="P356" s="387"/>
      <c r="Q356" s="388"/>
      <c r="R356" s="389"/>
      <c r="S356" s="388"/>
      <c r="T356" s="389"/>
      <c r="U356" s="388"/>
      <c r="V356" s="389"/>
      <c r="W356" s="388"/>
      <c r="X356" s="389"/>
      <c r="Y356" s="388"/>
      <c r="Z356" s="389"/>
      <c r="AA356" s="388"/>
      <c r="AB356" s="389"/>
      <c r="AC356" s="388"/>
      <c r="AD356" s="389"/>
      <c r="AE356" s="388"/>
      <c r="AF356" s="389"/>
      <c r="AG356" s="388"/>
      <c r="AH356" s="389"/>
      <c r="AI356" s="388"/>
      <c r="AJ356" s="389"/>
      <c r="AK356" s="388"/>
      <c r="AL356" s="389"/>
      <c r="AM356" s="388"/>
      <c r="AN356" s="389"/>
      <c r="AO356" s="388"/>
      <c r="AP356" s="389"/>
      <c r="AQ356" s="430"/>
      <c r="AR356" s="434"/>
      <c r="AS356" s="2" t="str">
        <f t="shared" si="33"/>
        <v/>
      </c>
      <c r="CA356" s="30" t="str">
        <f t="shared" si="34"/>
        <v/>
      </c>
      <c r="CG356" s="31">
        <f t="shared" si="35"/>
        <v>0</v>
      </c>
      <c r="CH356" s="7"/>
      <c r="CI356" s="7"/>
      <c r="CJ356" s="7"/>
      <c r="CK356" s="7"/>
      <c r="CL356" s="7"/>
    </row>
    <row r="357" spans="1:90" ht="20.25" customHeight="1" x14ac:dyDescent="0.2">
      <c r="A357" s="9" t="s">
        <v>279</v>
      </c>
      <c r="CG357" s="7"/>
      <c r="CH357" s="7"/>
      <c r="CI357" s="7"/>
      <c r="CJ357" s="7"/>
      <c r="CK357" s="7"/>
      <c r="CL357" s="7"/>
    </row>
    <row r="358" spans="1:90" ht="15" customHeight="1" x14ac:dyDescent="0.2">
      <c r="A358" s="1412" t="s">
        <v>280</v>
      </c>
      <c r="B358" s="1414" t="s">
        <v>80</v>
      </c>
      <c r="C358" s="1416" t="s">
        <v>5</v>
      </c>
      <c r="D358" s="1417"/>
      <c r="E358" s="1417"/>
      <c r="F358" s="1731" t="s">
        <v>261</v>
      </c>
      <c r="G358" s="1732"/>
      <c r="H358" s="1732"/>
      <c r="I358" s="1732"/>
      <c r="J358" s="1732"/>
      <c r="K358" s="1732"/>
      <c r="L358" s="1732"/>
      <c r="M358" s="1732"/>
      <c r="N358" s="1732"/>
      <c r="O358" s="1732"/>
      <c r="P358" s="1732"/>
      <c r="Q358" s="1732"/>
      <c r="R358" s="1732"/>
      <c r="S358" s="1732"/>
      <c r="T358" s="1732"/>
      <c r="U358" s="1732"/>
      <c r="V358" s="1732"/>
      <c r="W358" s="1732"/>
      <c r="X358" s="1732"/>
      <c r="Y358" s="1732"/>
      <c r="Z358" s="1732"/>
      <c r="AA358" s="1732"/>
      <c r="AB358" s="1732"/>
      <c r="AC358" s="1732"/>
      <c r="AD358" s="1732"/>
      <c r="AE358" s="1732"/>
      <c r="AF358" s="1732"/>
      <c r="AG358" s="1732"/>
      <c r="AH358" s="1732"/>
      <c r="AI358" s="1732"/>
      <c r="AJ358" s="1732"/>
      <c r="AK358" s="1732"/>
      <c r="AL358" s="1732"/>
      <c r="AM358" s="1732"/>
      <c r="AN358" s="1732"/>
      <c r="AO358" s="1732"/>
      <c r="AP358" s="1732"/>
      <c r="AQ358" s="1733"/>
      <c r="AR358" s="1424" t="s">
        <v>262</v>
      </c>
      <c r="CG358" s="7"/>
      <c r="CH358" s="7"/>
      <c r="CI358" s="7"/>
      <c r="CJ358" s="7"/>
      <c r="CK358" s="7"/>
      <c r="CL358" s="7"/>
    </row>
    <row r="359" spans="1:90" ht="15" x14ac:dyDescent="0.25">
      <c r="A359" s="1413"/>
      <c r="B359" s="1415"/>
      <c r="C359" s="1528"/>
      <c r="D359" s="1419"/>
      <c r="E359" s="1420"/>
      <c r="F359" s="1425" t="s">
        <v>8</v>
      </c>
      <c r="G359" s="1420"/>
      <c r="H359" s="1425" t="s">
        <v>9</v>
      </c>
      <c r="I359" s="1420"/>
      <c r="J359" s="1425" t="s">
        <v>10</v>
      </c>
      <c r="K359" s="1420"/>
      <c r="L359" s="1425" t="s">
        <v>11</v>
      </c>
      <c r="M359" s="1420"/>
      <c r="N359" s="1425" t="s">
        <v>12</v>
      </c>
      <c r="O359" s="1420"/>
      <c r="P359" s="1411" t="s">
        <v>263</v>
      </c>
      <c r="Q359" s="1410"/>
      <c r="R359" s="1409" t="s">
        <v>264</v>
      </c>
      <c r="S359" s="1410"/>
      <c r="T359" s="1409" t="s">
        <v>265</v>
      </c>
      <c r="U359" s="1410"/>
      <c r="V359" s="1409" t="s">
        <v>266</v>
      </c>
      <c r="W359" s="1410"/>
      <c r="X359" s="1409" t="s">
        <v>17</v>
      </c>
      <c r="Y359" s="1410"/>
      <c r="Z359" s="1409" t="s">
        <v>18</v>
      </c>
      <c r="AA359" s="1410"/>
      <c r="AB359" s="1409" t="s">
        <v>267</v>
      </c>
      <c r="AC359" s="1410"/>
      <c r="AD359" s="1409" t="s">
        <v>20</v>
      </c>
      <c r="AE359" s="1410"/>
      <c r="AF359" s="1409" t="s">
        <v>21</v>
      </c>
      <c r="AG359" s="1410"/>
      <c r="AH359" s="1409" t="s">
        <v>22</v>
      </c>
      <c r="AI359" s="1410"/>
      <c r="AJ359" s="1409" t="s">
        <v>23</v>
      </c>
      <c r="AK359" s="1410"/>
      <c r="AL359" s="1409" t="s">
        <v>24</v>
      </c>
      <c r="AM359" s="1410"/>
      <c r="AN359" s="1409" t="s">
        <v>25</v>
      </c>
      <c r="AO359" s="1410"/>
      <c r="AP359" s="1409" t="s">
        <v>26</v>
      </c>
      <c r="AQ359" s="1426"/>
      <c r="AR359" s="1420"/>
      <c r="CG359" s="7"/>
      <c r="CH359" s="7"/>
      <c r="CI359" s="7"/>
      <c r="CJ359" s="7"/>
      <c r="CK359" s="7"/>
      <c r="CL359" s="7"/>
    </row>
    <row r="360" spans="1:90" ht="14.25" customHeight="1" x14ac:dyDescent="0.2">
      <c r="A360" s="1413"/>
      <c r="B360" s="1415"/>
      <c r="C360" s="435" t="s">
        <v>32</v>
      </c>
      <c r="D360" s="343" t="s">
        <v>33</v>
      </c>
      <c r="E360" s="571" t="s">
        <v>34</v>
      </c>
      <c r="F360" s="1189" t="s">
        <v>33</v>
      </c>
      <c r="G360" s="1190" t="s">
        <v>34</v>
      </c>
      <c r="H360" s="1191" t="s">
        <v>33</v>
      </c>
      <c r="I360" s="1190" t="s">
        <v>34</v>
      </c>
      <c r="J360" s="1191" t="s">
        <v>33</v>
      </c>
      <c r="K360" s="1190" t="s">
        <v>34</v>
      </c>
      <c r="L360" s="1191" t="s">
        <v>33</v>
      </c>
      <c r="M360" s="1190" t="s">
        <v>34</v>
      </c>
      <c r="N360" s="1191" t="s">
        <v>33</v>
      </c>
      <c r="O360" s="1129" t="s">
        <v>34</v>
      </c>
      <c r="P360" s="343" t="s">
        <v>33</v>
      </c>
      <c r="Q360" s="570" t="s">
        <v>34</v>
      </c>
      <c r="R360" s="441" t="s">
        <v>33</v>
      </c>
      <c r="S360" s="570" t="s">
        <v>34</v>
      </c>
      <c r="T360" s="441" t="s">
        <v>33</v>
      </c>
      <c r="U360" s="570" t="s">
        <v>34</v>
      </c>
      <c r="V360" s="441" t="s">
        <v>33</v>
      </c>
      <c r="W360" s="570" t="s">
        <v>34</v>
      </c>
      <c r="X360" s="441" t="s">
        <v>33</v>
      </c>
      <c r="Y360" s="570" t="s">
        <v>34</v>
      </c>
      <c r="Z360" s="441" t="s">
        <v>33</v>
      </c>
      <c r="AA360" s="570" t="s">
        <v>34</v>
      </c>
      <c r="AB360" s="441" t="s">
        <v>33</v>
      </c>
      <c r="AC360" s="570" t="s">
        <v>34</v>
      </c>
      <c r="AD360" s="441" t="s">
        <v>33</v>
      </c>
      <c r="AE360" s="570" t="s">
        <v>34</v>
      </c>
      <c r="AF360" s="441" t="s">
        <v>33</v>
      </c>
      <c r="AG360" s="570" t="s">
        <v>34</v>
      </c>
      <c r="AH360" s="441" t="s">
        <v>33</v>
      </c>
      <c r="AI360" s="570" t="s">
        <v>34</v>
      </c>
      <c r="AJ360" s="441" t="s">
        <v>33</v>
      </c>
      <c r="AK360" s="570" t="s">
        <v>34</v>
      </c>
      <c r="AL360" s="441" t="s">
        <v>33</v>
      </c>
      <c r="AM360" s="570" t="s">
        <v>34</v>
      </c>
      <c r="AN360" s="441" t="s">
        <v>33</v>
      </c>
      <c r="AO360" s="570" t="s">
        <v>34</v>
      </c>
      <c r="AP360" s="441" t="s">
        <v>33</v>
      </c>
      <c r="AQ360" s="442" t="s">
        <v>34</v>
      </c>
      <c r="AR360" s="1420"/>
      <c r="CG360" s="7"/>
      <c r="CH360" s="7"/>
      <c r="CI360" s="7"/>
      <c r="CJ360" s="7"/>
      <c r="CK360" s="7"/>
      <c r="CL360" s="7"/>
    </row>
    <row r="361" spans="1:90" x14ac:dyDescent="0.2">
      <c r="A361" s="1586" t="s">
        <v>281</v>
      </c>
      <c r="B361" s="443" t="s">
        <v>278</v>
      </c>
      <c r="C361" s="444">
        <f>SUM(D361:E361)</f>
        <v>0</v>
      </c>
      <c r="D361" s="1192">
        <f t="shared" ref="D361:E364" si="36">SUM(F361+H361+J361+L361+N361+P361+R361+T361+V361+X361+Z361+AB361+AD361+AF361+AH361+AJ361+AL361+AN361+AP361)</f>
        <v>0</v>
      </c>
      <c r="E361" s="394">
        <f t="shared" si="36"/>
        <v>0</v>
      </c>
      <c r="F361" s="351"/>
      <c r="G361" s="352"/>
      <c r="H361" s="351"/>
      <c r="I361" s="352"/>
      <c r="J361" s="351"/>
      <c r="K361" s="352"/>
      <c r="L361" s="351"/>
      <c r="M361" s="352"/>
      <c r="N361" s="351"/>
      <c r="O361" s="352"/>
      <c r="P361" s="446"/>
      <c r="Q361" s="447"/>
      <c r="R361" s="448"/>
      <c r="S361" s="447"/>
      <c r="T361" s="448"/>
      <c r="U361" s="447"/>
      <c r="V361" s="448"/>
      <c r="W361" s="447"/>
      <c r="X361" s="448"/>
      <c r="Y361" s="447"/>
      <c r="Z361" s="448"/>
      <c r="AA361" s="447"/>
      <c r="AB361" s="448"/>
      <c r="AC361" s="447"/>
      <c r="AD361" s="448"/>
      <c r="AE361" s="447"/>
      <c r="AF361" s="448"/>
      <c r="AG361" s="447"/>
      <c r="AH361" s="448"/>
      <c r="AI361" s="447"/>
      <c r="AJ361" s="448"/>
      <c r="AK361" s="447"/>
      <c r="AL361" s="448"/>
      <c r="AM361" s="447"/>
      <c r="AN361" s="448"/>
      <c r="AO361" s="447"/>
      <c r="AP361" s="448"/>
      <c r="AQ361" s="449"/>
      <c r="AR361" s="450"/>
      <c r="AS361" s="2" t="str">
        <f t="shared" ref="AS361:AS364" si="37">CA361</f>
        <v/>
      </c>
      <c r="CA361" s="30" t="str">
        <f>IF(CG361=1,"*El Total de Beneficiarios no puede superar el Total por Sexo. ","")</f>
        <v/>
      </c>
      <c r="CG361" s="31">
        <f t="shared" ref="CG361:CG364" si="38">IF(AR361&gt;C361,1,0)</f>
        <v>0</v>
      </c>
      <c r="CH361" s="7"/>
      <c r="CI361" s="7"/>
      <c r="CJ361" s="7"/>
      <c r="CK361" s="7"/>
      <c r="CL361" s="7"/>
    </row>
    <row r="362" spans="1:90" x14ac:dyDescent="0.2">
      <c r="A362" s="1768"/>
      <c r="B362" s="451" t="s">
        <v>270</v>
      </c>
      <c r="C362" s="452">
        <f>SUM(D362:E362)</f>
        <v>0</v>
      </c>
      <c r="D362" s="453">
        <f t="shared" si="36"/>
        <v>0</v>
      </c>
      <c r="E362" s="396">
        <f t="shared" si="36"/>
        <v>0</v>
      </c>
      <c r="F362" s="351"/>
      <c r="G362" s="352"/>
      <c r="H362" s="351"/>
      <c r="I362" s="352"/>
      <c r="J362" s="351"/>
      <c r="K362" s="352"/>
      <c r="L362" s="351"/>
      <c r="M362" s="352"/>
      <c r="N362" s="351"/>
      <c r="O362" s="352"/>
      <c r="P362" s="351"/>
      <c r="Q362" s="352"/>
      <c r="R362" s="353"/>
      <c r="S362" s="352"/>
      <c r="T362" s="353"/>
      <c r="U362" s="352"/>
      <c r="V362" s="353"/>
      <c r="W362" s="352"/>
      <c r="X362" s="353"/>
      <c r="Y362" s="352"/>
      <c r="Z362" s="353"/>
      <c r="AA362" s="352"/>
      <c r="AB362" s="353"/>
      <c r="AC362" s="352"/>
      <c r="AD362" s="353"/>
      <c r="AE362" s="352"/>
      <c r="AF362" s="353"/>
      <c r="AG362" s="352"/>
      <c r="AH362" s="353"/>
      <c r="AI362" s="352"/>
      <c r="AJ362" s="353"/>
      <c r="AK362" s="352"/>
      <c r="AL362" s="353"/>
      <c r="AM362" s="352"/>
      <c r="AN362" s="353"/>
      <c r="AO362" s="352"/>
      <c r="AP362" s="353"/>
      <c r="AQ362" s="454"/>
      <c r="AR362" s="455"/>
      <c r="AS362" s="2" t="str">
        <f t="shared" si="37"/>
        <v/>
      </c>
      <c r="CA362" s="30" t="str">
        <f>IF(CG362=1,"*El Total de Beneficiarios no puede superar el Total por Sexo. ","")</f>
        <v/>
      </c>
      <c r="CG362" s="31">
        <f t="shared" si="38"/>
        <v>0</v>
      </c>
      <c r="CH362" s="7"/>
      <c r="CI362" s="7"/>
      <c r="CJ362" s="7"/>
      <c r="CK362" s="7"/>
      <c r="CL362" s="7"/>
    </row>
    <row r="363" spans="1:90" ht="14.25" customHeight="1" x14ac:dyDescent="0.2">
      <c r="A363" s="1769"/>
      <c r="B363" s="384" t="s">
        <v>271</v>
      </c>
      <c r="C363" s="456">
        <f>SUM(D363:E363)</f>
        <v>0</v>
      </c>
      <c r="D363" s="453">
        <f t="shared" si="36"/>
        <v>0</v>
      </c>
      <c r="E363" s="396">
        <f t="shared" si="36"/>
        <v>0</v>
      </c>
      <c r="F363" s="360"/>
      <c r="G363" s="361"/>
      <c r="H363" s="360"/>
      <c r="I363" s="361"/>
      <c r="J363" s="360"/>
      <c r="K363" s="361"/>
      <c r="L363" s="360"/>
      <c r="M363" s="361"/>
      <c r="N363" s="360"/>
      <c r="O363" s="361"/>
      <c r="P363" s="360"/>
      <c r="Q363" s="361"/>
      <c r="R363" s="362"/>
      <c r="S363" s="361"/>
      <c r="T363" s="362"/>
      <c r="U363" s="361"/>
      <c r="V363" s="362"/>
      <c r="W363" s="361"/>
      <c r="X363" s="362"/>
      <c r="Y363" s="361"/>
      <c r="Z363" s="362"/>
      <c r="AA363" s="361"/>
      <c r="AB363" s="362"/>
      <c r="AC363" s="361"/>
      <c r="AD363" s="362"/>
      <c r="AE363" s="361"/>
      <c r="AF363" s="362"/>
      <c r="AG363" s="361"/>
      <c r="AH363" s="362"/>
      <c r="AI363" s="361"/>
      <c r="AJ363" s="362"/>
      <c r="AK363" s="361"/>
      <c r="AL363" s="362"/>
      <c r="AM363" s="361"/>
      <c r="AN363" s="362"/>
      <c r="AO363" s="361"/>
      <c r="AP363" s="362"/>
      <c r="AQ363" s="420"/>
      <c r="AR363" s="457"/>
      <c r="AS363" s="2" t="str">
        <f t="shared" si="37"/>
        <v/>
      </c>
      <c r="CA363" s="30" t="str">
        <f>IF(CG363=1,"*El Total de Beneficiarios no puede superar el Total por Sexo. ","")</f>
        <v/>
      </c>
      <c r="CG363" s="31">
        <f t="shared" si="38"/>
        <v>0</v>
      </c>
      <c r="CH363" s="7"/>
      <c r="CI363" s="7"/>
      <c r="CJ363" s="7"/>
      <c r="CK363" s="7"/>
      <c r="CL363" s="7"/>
    </row>
    <row r="364" spans="1:90" ht="14.25" customHeight="1" x14ac:dyDescent="0.2">
      <c r="A364" s="1408"/>
      <c r="B364" s="458" t="s">
        <v>272</v>
      </c>
      <c r="C364" s="459">
        <f>SUM(D364:E364)</f>
        <v>0</v>
      </c>
      <c r="D364" s="460">
        <f t="shared" si="36"/>
        <v>0</v>
      </c>
      <c r="E364" s="401">
        <f t="shared" si="36"/>
        <v>0</v>
      </c>
      <c r="F364" s="461"/>
      <c r="G364" s="388"/>
      <c r="H364" s="387"/>
      <c r="I364" s="388"/>
      <c r="J364" s="387"/>
      <c r="K364" s="388"/>
      <c r="L364" s="387"/>
      <c r="M364" s="388"/>
      <c r="N364" s="387"/>
      <c r="O364" s="388"/>
      <c r="P364" s="387"/>
      <c r="Q364" s="388"/>
      <c r="R364" s="389"/>
      <c r="S364" s="388"/>
      <c r="T364" s="389"/>
      <c r="U364" s="388"/>
      <c r="V364" s="389"/>
      <c r="W364" s="388"/>
      <c r="X364" s="389"/>
      <c r="Y364" s="388"/>
      <c r="Z364" s="389"/>
      <c r="AA364" s="388"/>
      <c r="AB364" s="389"/>
      <c r="AC364" s="388"/>
      <c r="AD364" s="389"/>
      <c r="AE364" s="388"/>
      <c r="AF364" s="389"/>
      <c r="AG364" s="388"/>
      <c r="AH364" s="389"/>
      <c r="AI364" s="388"/>
      <c r="AJ364" s="389"/>
      <c r="AK364" s="388"/>
      <c r="AL364" s="389"/>
      <c r="AM364" s="388"/>
      <c r="AN364" s="389"/>
      <c r="AO364" s="388"/>
      <c r="AP364" s="389"/>
      <c r="AQ364" s="430"/>
      <c r="AR364" s="391"/>
      <c r="AS364" s="2" t="str">
        <f t="shared" si="37"/>
        <v/>
      </c>
      <c r="CA364" s="30" t="str">
        <f>IF(CG364=1,"*El Total de Beneficiarios no puede superar el Total por Sexo. ","")</f>
        <v/>
      </c>
      <c r="CG364" s="31">
        <f t="shared" si="38"/>
        <v>0</v>
      </c>
      <c r="CH364" s="7"/>
      <c r="CI364" s="7"/>
      <c r="CJ364" s="7"/>
      <c r="CK364" s="7"/>
      <c r="CL364" s="7"/>
    </row>
    <row r="365" spans="1:90" x14ac:dyDescent="0.2">
      <c r="CG365" s="7"/>
      <c r="CH365" s="7"/>
      <c r="CI365" s="7"/>
      <c r="CJ365" s="7"/>
      <c r="CK365" s="7"/>
      <c r="CL365" s="7"/>
    </row>
    <row r="366" spans="1:90" x14ac:dyDescent="0.2">
      <c r="CG366" s="7"/>
      <c r="CH366" s="7"/>
      <c r="CI366" s="7"/>
      <c r="CJ366" s="7"/>
      <c r="CK366" s="7"/>
      <c r="CL366" s="7"/>
    </row>
    <row r="367" spans="1:90" x14ac:dyDescent="0.2">
      <c r="CG367" s="7"/>
      <c r="CH367" s="7"/>
      <c r="CI367" s="7"/>
      <c r="CJ367" s="7"/>
      <c r="CK367" s="7"/>
      <c r="CL367" s="7"/>
    </row>
    <row r="368" spans="1:90" x14ac:dyDescent="0.2">
      <c r="CG368" s="7"/>
      <c r="CH368" s="7"/>
      <c r="CI368" s="7"/>
      <c r="CJ368" s="7"/>
      <c r="CK368" s="7"/>
      <c r="CL368" s="7"/>
    </row>
    <row r="369" spans="85:90" x14ac:dyDescent="0.2">
      <c r="CG369" s="7"/>
      <c r="CH369" s="7"/>
      <c r="CI369" s="7"/>
      <c r="CJ369" s="7"/>
      <c r="CK369" s="7"/>
      <c r="CL369" s="7"/>
    </row>
    <row r="370" spans="85:90" x14ac:dyDescent="0.2">
      <c r="CG370" s="7"/>
      <c r="CH370" s="7"/>
      <c r="CI370" s="7"/>
      <c r="CJ370" s="7"/>
      <c r="CK370" s="7"/>
      <c r="CL370" s="7"/>
    </row>
    <row r="371" spans="85:90" x14ac:dyDescent="0.2">
      <c r="CG371" s="7"/>
      <c r="CH371" s="7"/>
      <c r="CI371" s="7"/>
      <c r="CJ371" s="7"/>
      <c r="CK371" s="7"/>
      <c r="CL371" s="7"/>
    </row>
    <row r="372" spans="85:90" x14ac:dyDescent="0.2">
      <c r="CG372" s="7"/>
      <c r="CH372" s="7"/>
      <c r="CI372" s="7"/>
      <c r="CJ372" s="7"/>
      <c r="CK372" s="7"/>
      <c r="CL372" s="7"/>
    </row>
    <row r="373" spans="85:90" x14ac:dyDescent="0.2">
      <c r="CG373" s="7"/>
      <c r="CH373" s="7"/>
      <c r="CI373" s="7"/>
      <c r="CJ373" s="7"/>
      <c r="CK373" s="7"/>
      <c r="CL373" s="7"/>
    </row>
    <row r="374" spans="85:90" x14ac:dyDescent="0.2">
      <c r="CG374" s="7"/>
      <c r="CH374" s="7"/>
      <c r="CI374" s="7"/>
      <c r="CJ374" s="7"/>
      <c r="CK374" s="7"/>
      <c r="CL374" s="7"/>
    </row>
    <row r="375" spans="85:90" x14ac:dyDescent="0.2">
      <c r="CG375" s="7"/>
      <c r="CH375" s="7"/>
      <c r="CI375" s="7"/>
      <c r="CJ375" s="7"/>
      <c r="CK375" s="7"/>
      <c r="CL375" s="7"/>
    </row>
    <row r="376" spans="85:90" x14ac:dyDescent="0.2">
      <c r="CG376" s="7"/>
      <c r="CH376" s="7"/>
      <c r="CI376" s="7"/>
      <c r="CJ376" s="7"/>
      <c r="CK376" s="7"/>
      <c r="CL376" s="7"/>
    </row>
    <row r="377" spans="85:90" x14ac:dyDescent="0.2">
      <c r="CG377" s="7"/>
      <c r="CH377" s="7"/>
      <c r="CI377" s="7"/>
      <c r="CJ377" s="7"/>
      <c r="CK377" s="7"/>
      <c r="CL377" s="7"/>
    </row>
    <row r="378" spans="85:90" x14ac:dyDescent="0.2">
      <c r="CG378" s="7"/>
      <c r="CH378" s="7"/>
      <c r="CI378" s="7"/>
      <c r="CJ378" s="7"/>
      <c r="CK378" s="7"/>
      <c r="CL378" s="7"/>
    </row>
    <row r="379" spans="85:90" x14ac:dyDescent="0.2">
      <c r="CG379" s="7"/>
      <c r="CH379" s="7"/>
      <c r="CI379" s="7"/>
      <c r="CJ379" s="7"/>
      <c r="CK379" s="7"/>
      <c r="CL379" s="7"/>
    </row>
    <row r="380" spans="85:90" x14ac:dyDescent="0.2">
      <c r="CG380" s="7"/>
      <c r="CH380" s="7"/>
      <c r="CI380" s="7"/>
      <c r="CJ380" s="7"/>
      <c r="CK380" s="7"/>
      <c r="CL380" s="7"/>
    </row>
    <row r="400" spans="1:104" s="462" customFormat="1" ht="15" hidden="1" x14ac:dyDescent="0.25">
      <c r="A400" s="462">
        <f>SUM(B13:B26,D31:D56,B61:B65,B69:B72,B76:B79,B109:F109,B117:F117,B125:F125,B129:B130,B134:B135,B139:B141,C145:J160,B166:B198,B203:B208,B217,B224,B227:B229,B266,B272,B275,B300)</f>
        <v>12985</v>
      </c>
      <c r="B400" s="462">
        <f>SUM(CG6:CT395)</f>
        <v>0</v>
      </c>
      <c r="BY400" s="463"/>
      <c r="BZ400" s="463"/>
      <c r="CA400" s="463"/>
      <c r="CB400" s="463"/>
      <c r="CC400" s="463"/>
      <c r="CD400" s="463"/>
      <c r="CE400" s="463"/>
      <c r="CF400" s="463"/>
      <c r="CG400" s="463"/>
      <c r="CH400" s="463"/>
      <c r="CI400" s="463"/>
      <c r="CJ400" s="463"/>
      <c r="CK400" s="463"/>
      <c r="CL400" s="463"/>
      <c r="CM400" s="463"/>
      <c r="CN400" s="463"/>
      <c r="CO400" s="463"/>
      <c r="CP400" s="463"/>
      <c r="CQ400" s="463"/>
      <c r="CR400" s="463"/>
      <c r="CS400" s="463"/>
      <c r="CT400" s="463"/>
      <c r="CU400" s="463"/>
      <c r="CV400" s="463"/>
      <c r="CW400" s="463"/>
      <c r="CX400" s="463"/>
      <c r="CY400" s="463"/>
      <c r="CZ400" s="463"/>
    </row>
  </sheetData>
  <mergeCells count="230">
    <mergeCell ref="A6:N6"/>
    <mergeCell ref="A10:A12"/>
    <mergeCell ref="B10:D11"/>
    <mergeCell ref="E10:AP10"/>
    <mergeCell ref="AQ10:AU10"/>
    <mergeCell ref="E11:F11"/>
    <mergeCell ref="G11:H11"/>
    <mergeCell ref="I11:J11"/>
    <mergeCell ref="K11:L11"/>
    <mergeCell ref="M11:N11"/>
    <mergeCell ref="AU11:AU12"/>
    <mergeCell ref="AM11:AN11"/>
    <mergeCell ref="AO11:AP11"/>
    <mergeCell ref="AQ11:AQ12"/>
    <mergeCell ref="AR11:AR12"/>
    <mergeCell ref="AS11:AS12"/>
    <mergeCell ref="AT11:AT12"/>
    <mergeCell ref="AA11:AB11"/>
    <mergeCell ref="AC11:AD11"/>
    <mergeCell ref="AE11:AF11"/>
    <mergeCell ref="AG11:AH11"/>
    <mergeCell ref="AI11:AJ11"/>
    <mergeCell ref="AK11:AL11"/>
    <mergeCell ref="O11:P11"/>
    <mergeCell ref="A28:A30"/>
    <mergeCell ref="B28:C30"/>
    <mergeCell ref="D28:D30"/>
    <mergeCell ref="E28:AP28"/>
    <mergeCell ref="AQ28:AU28"/>
    <mergeCell ref="E29:F29"/>
    <mergeCell ref="G29:H29"/>
    <mergeCell ref="I29:J29"/>
    <mergeCell ref="K29:L29"/>
    <mergeCell ref="M29:N29"/>
    <mergeCell ref="Q11:R11"/>
    <mergeCell ref="AC29:AD29"/>
    <mergeCell ref="AE29:AF29"/>
    <mergeCell ref="AG29:AH29"/>
    <mergeCell ref="AI29:AJ29"/>
    <mergeCell ref="O29:P29"/>
    <mergeCell ref="Q29:R29"/>
    <mergeCell ref="S29:T29"/>
    <mergeCell ref="U29:V29"/>
    <mergeCell ref="W29:X29"/>
    <mergeCell ref="S11:T11"/>
    <mergeCell ref="U11:V11"/>
    <mergeCell ref="W11:X11"/>
    <mergeCell ref="Y11:Z11"/>
    <mergeCell ref="B38:C38"/>
    <mergeCell ref="B39:C39"/>
    <mergeCell ref="B40:C40"/>
    <mergeCell ref="B41:C41"/>
    <mergeCell ref="B42:C42"/>
    <mergeCell ref="B43:C43"/>
    <mergeCell ref="AT29:AT30"/>
    <mergeCell ref="AU29:AU30"/>
    <mergeCell ref="A31:C31"/>
    <mergeCell ref="A32:A52"/>
    <mergeCell ref="B32:C32"/>
    <mergeCell ref="B33:C33"/>
    <mergeCell ref="B34:C34"/>
    <mergeCell ref="B35:C35"/>
    <mergeCell ref="B36:C36"/>
    <mergeCell ref="B37:C37"/>
    <mergeCell ref="AK29:AL29"/>
    <mergeCell ref="AM29:AN29"/>
    <mergeCell ref="AO29:AP29"/>
    <mergeCell ref="AQ29:AQ30"/>
    <mergeCell ref="AR29:AR30"/>
    <mergeCell ref="AS29:AS30"/>
    <mergeCell ref="Y29:Z29"/>
    <mergeCell ref="AA29:AB29"/>
    <mergeCell ref="B50:C50"/>
    <mergeCell ref="B51:C51"/>
    <mergeCell ref="B52:C52"/>
    <mergeCell ref="B53:C53"/>
    <mergeCell ref="B54:C54"/>
    <mergeCell ref="A55:C55"/>
    <mergeCell ref="B44:C44"/>
    <mergeCell ref="B45:C45"/>
    <mergeCell ref="B46:C46"/>
    <mergeCell ref="B47:C47"/>
    <mergeCell ref="B48:C48"/>
    <mergeCell ref="B49:C49"/>
    <mergeCell ref="A56:C56"/>
    <mergeCell ref="A58:A60"/>
    <mergeCell ref="B58:B60"/>
    <mergeCell ref="C58:G58"/>
    <mergeCell ref="C59:C60"/>
    <mergeCell ref="D59:D60"/>
    <mergeCell ref="E59:E60"/>
    <mergeCell ref="F59:F60"/>
    <mergeCell ref="G59:G60"/>
    <mergeCell ref="A137:A138"/>
    <mergeCell ref="B137:B138"/>
    <mergeCell ref="C137:E137"/>
    <mergeCell ref="F137:F138"/>
    <mergeCell ref="G137:G138"/>
    <mergeCell ref="H137:L137"/>
    <mergeCell ref="A127:A128"/>
    <mergeCell ref="B127:B128"/>
    <mergeCell ref="C127:G127"/>
    <mergeCell ref="A132:A133"/>
    <mergeCell ref="B132:B133"/>
    <mergeCell ref="C132:G132"/>
    <mergeCell ref="K143:L143"/>
    <mergeCell ref="A145:A148"/>
    <mergeCell ref="A149:A153"/>
    <mergeCell ref="A154:A159"/>
    <mergeCell ref="A163:A165"/>
    <mergeCell ref="B163:D164"/>
    <mergeCell ref="E163:AP163"/>
    <mergeCell ref="W164:X164"/>
    <mergeCell ref="Y164:Z164"/>
    <mergeCell ref="AA164:AB164"/>
    <mergeCell ref="A143:A144"/>
    <mergeCell ref="B143:B144"/>
    <mergeCell ref="C143:D143"/>
    <mergeCell ref="E143:F143"/>
    <mergeCell ref="G143:H143"/>
    <mergeCell ref="I143:J143"/>
    <mergeCell ref="AQ163:AS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AO164:AP164"/>
    <mergeCell ref="AQ164:AQ165"/>
    <mergeCell ref="AR164:AS164"/>
    <mergeCell ref="AK164:AL164"/>
    <mergeCell ref="AM164:AN164"/>
    <mergeCell ref="A200:A202"/>
    <mergeCell ref="B200:D201"/>
    <mergeCell ref="A269:A270"/>
    <mergeCell ref="B269:B270"/>
    <mergeCell ref="C269:U269"/>
    <mergeCell ref="AC164:AD164"/>
    <mergeCell ref="AE164:AF164"/>
    <mergeCell ref="AG164:AH164"/>
    <mergeCell ref="AI164:AJ164"/>
    <mergeCell ref="AR326:AR328"/>
    <mergeCell ref="F327:G327"/>
    <mergeCell ref="H327:I327"/>
    <mergeCell ref="J327:K327"/>
    <mergeCell ref="L327:M327"/>
    <mergeCell ref="N327:O327"/>
    <mergeCell ref="A274:A275"/>
    <mergeCell ref="B274:B275"/>
    <mergeCell ref="C274:U274"/>
    <mergeCell ref="A299:A300"/>
    <mergeCell ref="B299:B300"/>
    <mergeCell ref="C299:U299"/>
    <mergeCell ref="AN327:AO327"/>
    <mergeCell ref="AP327:AQ327"/>
    <mergeCell ref="A329:A332"/>
    <mergeCell ref="A333:A336"/>
    <mergeCell ref="A337:A340"/>
    <mergeCell ref="A342:A344"/>
    <mergeCell ref="B342:B344"/>
    <mergeCell ref="C342:E343"/>
    <mergeCell ref="F342:AQ342"/>
    <mergeCell ref="X343:Y343"/>
    <mergeCell ref="AB327:AC327"/>
    <mergeCell ref="AD327:AE327"/>
    <mergeCell ref="AF327:AG327"/>
    <mergeCell ref="AH327:AI327"/>
    <mergeCell ref="AJ327:AK327"/>
    <mergeCell ref="AL327:AM327"/>
    <mergeCell ref="P327:Q327"/>
    <mergeCell ref="R327:S327"/>
    <mergeCell ref="T327:U327"/>
    <mergeCell ref="V327:W327"/>
    <mergeCell ref="X327:Y327"/>
    <mergeCell ref="Z327:AA327"/>
    <mergeCell ref="A326:A328"/>
    <mergeCell ref="B326:B328"/>
    <mergeCell ref="C326:E327"/>
    <mergeCell ref="F326:AQ326"/>
    <mergeCell ref="A345:A348"/>
    <mergeCell ref="A349:A352"/>
    <mergeCell ref="A353:A356"/>
    <mergeCell ref="Z343:AA343"/>
    <mergeCell ref="AB343:AC343"/>
    <mergeCell ref="AD343:AE343"/>
    <mergeCell ref="AF343:AG343"/>
    <mergeCell ref="AH343:AI343"/>
    <mergeCell ref="AJ343:AK343"/>
    <mergeCell ref="F343:G343"/>
    <mergeCell ref="H343:I343"/>
    <mergeCell ref="J343:K343"/>
    <mergeCell ref="L343:M343"/>
    <mergeCell ref="N343:O343"/>
    <mergeCell ref="P343:Q343"/>
    <mergeCell ref="R343:S343"/>
    <mergeCell ref="T343:U343"/>
    <mergeCell ref="V343:W343"/>
    <mergeCell ref="AR358:AR360"/>
    <mergeCell ref="F359:G359"/>
    <mergeCell ref="H359:I359"/>
    <mergeCell ref="J359:K359"/>
    <mergeCell ref="L359:M359"/>
    <mergeCell ref="N359:O359"/>
    <mergeCell ref="AL343:AM343"/>
    <mergeCell ref="AN343:AO343"/>
    <mergeCell ref="AP343:AQ343"/>
    <mergeCell ref="AR342:AR344"/>
    <mergeCell ref="AN359:AO359"/>
    <mergeCell ref="AP359:AQ359"/>
    <mergeCell ref="A361:A364"/>
    <mergeCell ref="AB359:AC359"/>
    <mergeCell ref="AD359:AE359"/>
    <mergeCell ref="AF359:AG359"/>
    <mergeCell ref="AH359:AI359"/>
    <mergeCell ref="AJ359:AK359"/>
    <mergeCell ref="AL359:AM359"/>
    <mergeCell ref="P359:Q359"/>
    <mergeCell ref="R359:S359"/>
    <mergeCell ref="T359:U359"/>
    <mergeCell ref="V359:W359"/>
    <mergeCell ref="X359:Y359"/>
    <mergeCell ref="Z359:AA359"/>
    <mergeCell ref="A358:A360"/>
    <mergeCell ref="B358:B360"/>
    <mergeCell ref="C358:E359"/>
    <mergeCell ref="F358:AQ358"/>
  </mergeCells>
  <dataValidations count="2">
    <dataValidation allowBlank="1" showInputMessage="1" showErrorMessage="1" error="Valor no Permitido" sqref="CA329:CA380 AS329:AS340 AS345:AS356 AS361:AS364" xr:uid="{A00A748D-4700-4FF8-94DA-241EC8D111DF}"/>
    <dataValidation type="whole" allowBlank="1" showInputMessage="1" showErrorMessage="1" error="Valor no Permitido" sqref="B276:B299 B1:B274 C1:XFD126 A1:A127 C131:XFD131 A129:A132 CA127:XFD130 C136:AR325 C326:E340 F326 F327:AR340 AR326 C341:AR341 C342:E356 F342 AR342 F343:AR356 C357:AR357 A134:A1048576 B301:B1048576 F358 F359:AR364 AR358 C358:E364 B132:BX135 CA132:XFD135 B127:BY130 CB136:XFD1048576 CA381:CA1048576 CA136:CA328 AT136:BZ1048576 AS136:AS328 AS341:AS344 AS357:AS360 C365:AS1048576" xr:uid="{00000000-0002-0000-0800-000001000000}">
      <formula1>0</formula1>
      <formula2>1E+30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2021-03-18T18:51:31Z</dcterms:created>
  <dcterms:modified xsi:type="dcterms:W3CDTF">2022-01-20T12:44:01Z</dcterms:modified>
</cp:coreProperties>
</file>