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\\HLCCISTERNASR\c$\Users\ccisternasr\Desktop\COMPARTIDOS\NATALIA\CONSOLIDADOS AÑO 2021\REM A Y BS CONSOLIDADOS\SERIE A\"/>
    </mc:Choice>
  </mc:AlternateContent>
  <xr:revisionPtr revIDLastSave="0" documentId="13_ncr:1_{35550D54-C99C-4A83-8F19-9C5EAE8A3B11}" xr6:coauthVersionLast="45" xr6:coauthVersionMax="45" xr10:uidLastSave="{00000000-0000-0000-0000-000000000000}"/>
  <bookViews>
    <workbookView xWindow="-120" yWindow="-120" windowWidth="24240" windowHeight="13140" tabRatio="757" activeTab="12" xr2:uid="{00000000-000D-0000-FFFF-FFFF00000000}"/>
  </bookViews>
  <sheets>
    <sheet name="RESUMEN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J140" i="13" l="1"/>
  <c r="CI140" i="13"/>
  <c r="CH140" i="13"/>
  <c r="CG140" i="13"/>
  <c r="CD140" i="13"/>
  <c r="CC140" i="13"/>
  <c r="CB140" i="13"/>
  <c r="CA140" i="13"/>
  <c r="CJ139" i="13"/>
  <c r="CI139" i="13"/>
  <c r="CH139" i="13"/>
  <c r="CG139" i="13"/>
  <c r="CD139" i="13"/>
  <c r="CC139" i="13"/>
  <c r="CB139" i="13"/>
  <c r="CA139" i="13"/>
  <c r="I139" i="13"/>
  <c r="CJ135" i="13"/>
  <c r="CI135" i="13"/>
  <c r="CH135" i="13"/>
  <c r="CG135" i="13"/>
  <c r="CD135" i="13"/>
  <c r="CC135" i="13"/>
  <c r="CB135" i="13"/>
  <c r="CA135" i="13"/>
  <c r="N135" i="13" s="1"/>
  <c r="CJ134" i="13"/>
  <c r="CI134" i="13"/>
  <c r="CH134" i="13"/>
  <c r="CG134" i="13"/>
  <c r="CD134" i="13"/>
  <c r="CC134" i="13"/>
  <c r="CB134" i="13"/>
  <c r="N134" i="13" s="1"/>
  <c r="CA134" i="13"/>
  <c r="B130" i="13"/>
  <c r="B129" i="13"/>
  <c r="B125" i="13"/>
  <c r="B124" i="13"/>
  <c r="CG117" i="13"/>
  <c r="CA117" i="13"/>
  <c r="M117" i="13" s="1"/>
  <c r="D117" i="13"/>
  <c r="CG116" i="13"/>
  <c r="CA116" i="13"/>
  <c r="M116" i="13" s="1"/>
  <c r="D116" i="13"/>
  <c r="CG115" i="13"/>
  <c r="CA115" i="13"/>
  <c r="M115" i="13" s="1"/>
  <c r="D115" i="13"/>
  <c r="CG114" i="13"/>
  <c r="CA114" i="13"/>
  <c r="M114" i="13" s="1"/>
  <c r="D114" i="13"/>
  <c r="CG113" i="13"/>
  <c r="CA113" i="13"/>
  <c r="M113" i="13" s="1"/>
  <c r="D113" i="13"/>
  <c r="CG112" i="13"/>
  <c r="CA112" i="13"/>
  <c r="M112" i="13" s="1"/>
  <c r="D112" i="13"/>
  <c r="CG111" i="13"/>
  <c r="CA111" i="13"/>
  <c r="M111" i="13" s="1"/>
  <c r="D111" i="13"/>
  <c r="CG110" i="13"/>
  <c r="CA110" i="13"/>
  <c r="M110" i="13" s="1"/>
  <c r="D110" i="13"/>
  <c r="CG109" i="13"/>
  <c r="CA109" i="13"/>
  <c r="M109" i="13" s="1"/>
  <c r="D109" i="13"/>
  <c r="CG105" i="13"/>
  <c r="CA105" i="13"/>
  <c r="X105" i="13" s="1"/>
  <c r="E105" i="13"/>
  <c r="CH105" i="13" s="1"/>
  <c r="CB105" i="13" s="1"/>
  <c r="E104" i="13"/>
  <c r="CH104" i="13" s="1"/>
  <c r="CB104" i="13" s="1"/>
  <c r="E103" i="13"/>
  <c r="CH103" i="13" s="1"/>
  <c r="CB103" i="13" s="1"/>
  <c r="H88" i="13"/>
  <c r="G88" i="13"/>
  <c r="F88" i="13"/>
  <c r="E88" i="13"/>
  <c r="D88" i="13" s="1"/>
  <c r="D87" i="13"/>
  <c r="D86" i="13"/>
  <c r="D85" i="13"/>
  <c r="D84" i="13"/>
  <c r="I81" i="13"/>
  <c r="H81" i="13"/>
  <c r="G81" i="13"/>
  <c r="F81" i="13"/>
  <c r="E81" i="13"/>
  <c r="D81" i="13" s="1"/>
  <c r="CG80" i="13"/>
  <c r="CA80" i="13" s="1"/>
  <c r="J80" i="13"/>
  <c r="D80" i="13"/>
  <c r="CG79" i="13"/>
  <c r="CA79" i="13" s="1"/>
  <c r="J79" i="13" s="1"/>
  <c r="D79" i="13"/>
  <c r="CG78" i="13"/>
  <c r="CA78" i="13" s="1"/>
  <c r="J78" i="13"/>
  <c r="D78" i="13"/>
  <c r="CG77" i="13"/>
  <c r="CA77" i="13" s="1"/>
  <c r="J77" i="13" s="1"/>
  <c r="D77" i="13"/>
  <c r="CG76" i="13"/>
  <c r="CA76" i="13" s="1"/>
  <c r="J76" i="13"/>
  <c r="D76" i="13"/>
  <c r="CG75" i="13"/>
  <c r="CA75" i="13" s="1"/>
  <c r="J75" i="13" s="1"/>
  <c r="D75" i="13"/>
  <c r="CG74" i="13"/>
  <c r="CA74" i="13" s="1"/>
  <c r="J74" i="13"/>
  <c r="D74" i="13"/>
  <c r="CG73" i="13"/>
  <c r="CA73" i="13" s="1"/>
  <c r="J73" i="13" s="1"/>
  <c r="D73" i="13"/>
  <c r="CG72" i="13"/>
  <c r="CA72" i="13" s="1"/>
  <c r="J72" i="13"/>
  <c r="D72" i="13"/>
  <c r="CG71" i="13"/>
  <c r="CA71" i="13" s="1"/>
  <c r="J71" i="13" s="1"/>
  <c r="D71" i="13"/>
  <c r="CG70" i="13"/>
  <c r="CA70" i="13" s="1"/>
  <c r="J70" i="13"/>
  <c r="D70" i="13"/>
  <c r="CG69" i="13"/>
  <c r="CA69" i="13" s="1"/>
  <c r="J69" i="13" s="1"/>
  <c r="D69" i="13"/>
  <c r="CG68" i="13"/>
  <c r="CA68" i="13" s="1"/>
  <c r="J68" i="13"/>
  <c r="D68" i="13"/>
  <c r="CG67" i="13"/>
  <c r="CA67" i="13" s="1"/>
  <c r="J67" i="13" s="1"/>
  <c r="D67" i="13"/>
  <c r="CG66" i="13"/>
  <c r="CA66" i="13" s="1"/>
  <c r="J66" i="13"/>
  <c r="D66" i="13"/>
  <c r="CG65" i="13"/>
  <c r="CA65" i="13" s="1"/>
  <c r="J65" i="13" s="1"/>
  <c r="D65" i="13"/>
  <c r="CG64" i="13"/>
  <c r="CA64" i="13" s="1"/>
  <c r="J64" i="13"/>
  <c r="D64" i="13"/>
  <c r="CG63" i="13"/>
  <c r="CA63" i="13" s="1"/>
  <c r="J63" i="13" s="1"/>
  <c r="D63" i="13"/>
  <c r="CG62" i="13"/>
  <c r="CA62" i="13" s="1"/>
  <c r="J62" i="13"/>
  <c r="D62" i="13"/>
  <c r="CG61" i="13"/>
  <c r="CA61" i="13" s="1"/>
  <c r="J61" i="13" s="1"/>
  <c r="D61" i="13"/>
  <c r="CG60" i="13"/>
  <c r="CA60" i="13" s="1"/>
  <c r="J60" i="13"/>
  <c r="D60" i="13"/>
  <c r="CG59" i="13"/>
  <c r="CA59" i="13" s="1"/>
  <c r="J59" i="13" s="1"/>
  <c r="D59" i="13"/>
  <c r="CG58" i="13"/>
  <c r="CA58" i="13" s="1"/>
  <c r="J58" i="13"/>
  <c r="D58" i="13"/>
  <c r="CG57" i="13"/>
  <c r="CA57" i="13" s="1"/>
  <c r="J57" i="13" s="1"/>
  <c r="D57" i="13"/>
  <c r="CG56" i="13"/>
  <c r="CA56" i="13" s="1"/>
  <c r="J56" i="13"/>
  <c r="D56" i="13"/>
  <c r="CG55" i="13"/>
  <c r="CA55" i="13" s="1"/>
  <c r="J55" i="13" s="1"/>
  <c r="D55" i="13"/>
  <c r="CG54" i="13"/>
  <c r="CA54" i="13" s="1"/>
  <c r="J54" i="13"/>
  <c r="D54" i="13"/>
  <c r="CG53" i="13"/>
  <c r="CA53" i="13" s="1"/>
  <c r="J53" i="13" s="1"/>
  <c r="D53" i="13"/>
  <c r="CG52" i="13"/>
  <c r="CA52" i="13" s="1"/>
  <c r="J52" i="13"/>
  <c r="D52" i="13"/>
  <c r="CG51" i="13"/>
  <c r="CA51" i="13" s="1"/>
  <c r="J51" i="13" s="1"/>
  <c r="D51" i="13"/>
  <c r="CG50" i="13"/>
  <c r="CA50" i="13" s="1"/>
  <c r="J50" i="13"/>
  <c r="D50" i="13"/>
  <c r="CG49" i="13"/>
  <c r="CA49" i="13" s="1"/>
  <c r="J49" i="13" s="1"/>
  <c r="D49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 s="1"/>
  <c r="CG45" i="13"/>
  <c r="CA45" i="13" s="1"/>
  <c r="AF45" i="13" s="1"/>
  <c r="D45" i="13"/>
  <c r="CG44" i="13"/>
  <c r="CA44" i="13" s="1"/>
  <c r="AF44" i="13"/>
  <c r="D44" i="13"/>
  <c r="CG43" i="13"/>
  <c r="CA43" i="13" s="1"/>
  <c r="AF43" i="13" s="1"/>
  <c r="D43" i="13"/>
  <c r="CG42" i="13"/>
  <c r="CA42" i="13" s="1"/>
  <c r="AF42" i="13"/>
  <c r="D42" i="13"/>
  <c r="CG41" i="13"/>
  <c r="CA41" i="13" s="1"/>
  <c r="AF41" i="13" s="1"/>
  <c r="D41" i="13"/>
  <c r="CG40" i="13"/>
  <c r="CA40" i="13" s="1"/>
  <c r="AF40" i="13"/>
  <c r="D40" i="13"/>
  <c r="CG39" i="13"/>
  <c r="CA39" i="13" s="1"/>
  <c r="AF39" i="13" s="1"/>
  <c r="D39" i="13"/>
  <c r="CG38" i="13"/>
  <c r="CA38" i="13" s="1"/>
  <c r="AF38" i="13"/>
  <c r="D38" i="13"/>
  <c r="CG37" i="13"/>
  <c r="CA37" i="13" s="1"/>
  <c r="AF37" i="13" s="1"/>
  <c r="D37" i="13"/>
  <c r="CG36" i="13"/>
  <c r="CA36" i="13" s="1"/>
  <c r="AF36" i="13"/>
  <c r="D36" i="13"/>
  <c r="CG35" i="13"/>
  <c r="CA35" i="13" s="1"/>
  <c r="AF35" i="13" s="1"/>
  <c r="D35" i="13"/>
  <c r="CG34" i="13"/>
  <c r="CA34" i="13" s="1"/>
  <c r="AF34" i="13"/>
  <c r="D34" i="13"/>
  <c r="CG33" i="13"/>
  <c r="CA33" i="13" s="1"/>
  <c r="AF33" i="13" s="1"/>
  <c r="D33" i="13"/>
  <c r="CG32" i="13"/>
  <c r="CA32" i="13" s="1"/>
  <c r="AF32" i="13"/>
  <c r="D32" i="13"/>
  <c r="CG31" i="13"/>
  <c r="CA31" i="13" s="1"/>
  <c r="AF31" i="13" s="1"/>
  <c r="D31" i="13"/>
  <c r="CG30" i="13"/>
  <c r="CA30" i="13" s="1"/>
  <c r="AF30" i="13"/>
  <c r="D30" i="13"/>
  <c r="CG29" i="13"/>
  <c r="CA29" i="13" s="1"/>
  <c r="AF29" i="13" s="1"/>
  <c r="D29" i="13"/>
  <c r="CG28" i="13"/>
  <c r="CA28" i="13" s="1"/>
  <c r="AF28" i="13"/>
  <c r="D28" i="13"/>
  <c r="CG27" i="13"/>
  <c r="CA27" i="13" s="1"/>
  <c r="AF27" i="13" s="1"/>
  <c r="D27" i="13"/>
  <c r="CG26" i="13"/>
  <c r="CA26" i="13" s="1"/>
  <c r="AF26" i="13"/>
  <c r="D26" i="13"/>
  <c r="CG25" i="13"/>
  <c r="CA25" i="13" s="1"/>
  <c r="AF25" i="13" s="1"/>
  <c r="D25" i="13"/>
  <c r="CG24" i="13"/>
  <c r="CA24" i="13" s="1"/>
  <c r="AF24" i="13"/>
  <c r="D24" i="13"/>
  <c r="CG23" i="13"/>
  <c r="CA23" i="13" s="1"/>
  <c r="AF23" i="13" s="1"/>
  <c r="D23" i="13"/>
  <c r="CG22" i="13"/>
  <c r="CA22" i="13" s="1"/>
  <c r="AF22" i="13"/>
  <c r="D22" i="13"/>
  <c r="CG21" i="13"/>
  <c r="CA21" i="13" s="1"/>
  <c r="AF21" i="13" s="1"/>
  <c r="D21" i="13"/>
  <c r="CG20" i="13"/>
  <c r="CA20" i="13" s="1"/>
  <c r="AF20" i="13"/>
  <c r="D20" i="13"/>
  <c r="CG19" i="13"/>
  <c r="CA19" i="13" s="1"/>
  <c r="AF19" i="13" s="1"/>
  <c r="D19" i="13"/>
  <c r="CG18" i="13"/>
  <c r="CA18" i="13" s="1"/>
  <c r="AF18" i="13"/>
  <c r="D18" i="13"/>
  <c r="CG17" i="13"/>
  <c r="CA17" i="13" s="1"/>
  <c r="AF17" i="13" s="1"/>
  <c r="D17" i="13"/>
  <c r="CG16" i="13"/>
  <c r="CA16" i="13" s="1"/>
  <c r="AF16" i="13"/>
  <c r="D16" i="13"/>
  <c r="CG15" i="13"/>
  <c r="CA15" i="13" s="1"/>
  <c r="AF15" i="13" s="1"/>
  <c r="D15" i="13"/>
  <c r="CG14" i="13"/>
  <c r="CA14" i="13" s="1"/>
  <c r="AF14" i="13"/>
  <c r="D14" i="13"/>
  <c r="CG13" i="13"/>
  <c r="CA13" i="13" s="1"/>
  <c r="AF13" i="13" s="1"/>
  <c r="D13" i="13"/>
  <c r="CG12" i="13"/>
  <c r="CA12" i="13" s="1"/>
  <c r="AF12" i="13"/>
  <c r="D12" i="13"/>
  <c r="CG11" i="13"/>
  <c r="D11" i="13"/>
  <c r="A5" i="13"/>
  <c r="A4" i="13"/>
  <c r="A3" i="13"/>
  <c r="A2" i="13"/>
  <c r="CA11" i="13" l="1"/>
  <c r="AF11" i="13" s="1"/>
  <c r="CG104" i="13"/>
  <c r="CA104" i="13" s="1"/>
  <c r="X104" i="13" s="1"/>
  <c r="I140" i="13"/>
  <c r="CG103" i="13"/>
  <c r="CA103" i="13" s="1"/>
  <c r="X103" i="13" s="1"/>
  <c r="A204" i="13"/>
  <c r="CJ140" i="12"/>
  <c r="CI140" i="12"/>
  <c r="CH140" i="12"/>
  <c r="CG140" i="12"/>
  <c r="CD140" i="12"/>
  <c r="CC140" i="12"/>
  <c r="CB140" i="12"/>
  <c r="I140" i="12" s="1"/>
  <c r="CA140" i="12"/>
  <c r="CJ139" i="12"/>
  <c r="CI139" i="12"/>
  <c r="CH139" i="12"/>
  <c r="CG139" i="12"/>
  <c r="CD139" i="12"/>
  <c r="CC139" i="12"/>
  <c r="I139" i="12" s="1"/>
  <c r="CB139" i="12"/>
  <c r="CA139" i="12"/>
  <c r="CJ135" i="12"/>
  <c r="CI135" i="12"/>
  <c r="CH135" i="12"/>
  <c r="CG135" i="12"/>
  <c r="CD135" i="12"/>
  <c r="CC135" i="12"/>
  <c r="CB135" i="12"/>
  <c r="CA135" i="12"/>
  <c r="N135" i="12"/>
  <c r="CJ134" i="12"/>
  <c r="CI134" i="12"/>
  <c r="CH134" i="12"/>
  <c r="CG134" i="12"/>
  <c r="CD134" i="12"/>
  <c r="CC134" i="12"/>
  <c r="CB134" i="12"/>
  <c r="CA134" i="12"/>
  <c r="N134" i="12" s="1"/>
  <c r="B130" i="12"/>
  <c r="B129" i="12"/>
  <c r="B125" i="12"/>
  <c r="B124" i="12"/>
  <c r="CG117" i="12"/>
  <c r="CA117" i="12"/>
  <c r="M117" i="12"/>
  <c r="D117" i="12"/>
  <c r="CG116" i="12"/>
  <c r="CA116" i="12"/>
  <c r="M116" i="12"/>
  <c r="D116" i="12"/>
  <c r="CG115" i="12"/>
  <c r="CA115" i="12"/>
  <c r="M115" i="12"/>
  <c r="D115" i="12"/>
  <c r="CG114" i="12"/>
  <c r="CA114" i="12"/>
  <c r="M114" i="12"/>
  <c r="D114" i="12"/>
  <c r="CG113" i="12"/>
  <c r="CA113" i="12"/>
  <c r="M113" i="12"/>
  <c r="D113" i="12"/>
  <c r="CG112" i="12"/>
  <c r="CA112" i="12"/>
  <c r="M112" i="12"/>
  <c r="D112" i="12"/>
  <c r="CG111" i="12"/>
  <c r="CA111" i="12"/>
  <c r="M111" i="12"/>
  <c r="D111" i="12"/>
  <c r="CG110" i="12"/>
  <c r="CA110" i="12"/>
  <c r="M110" i="12"/>
  <c r="D110" i="12"/>
  <c r="CG109" i="12"/>
  <c r="CA109" i="12"/>
  <c r="M109" i="12"/>
  <c r="D109" i="12"/>
  <c r="E105" i="12"/>
  <c r="CH105" i="12" s="1"/>
  <c r="CB105" i="12" s="1"/>
  <c r="CH104" i="12"/>
  <c r="CB104" i="12" s="1"/>
  <c r="X104" i="12"/>
  <c r="E104" i="12"/>
  <c r="CG104" i="12" s="1"/>
  <c r="CA104" i="12" s="1"/>
  <c r="E103" i="12"/>
  <c r="CH103" i="12" s="1"/>
  <c r="CB103" i="12" s="1"/>
  <c r="H88" i="12"/>
  <c r="G88" i="12"/>
  <c r="F88" i="12"/>
  <c r="E88" i="12"/>
  <c r="D88" i="12"/>
  <c r="D87" i="12"/>
  <c r="D86" i="12"/>
  <c r="D85" i="12"/>
  <c r="D84" i="12"/>
  <c r="I81" i="12"/>
  <c r="H81" i="12"/>
  <c r="G81" i="12"/>
  <c r="F81" i="12"/>
  <c r="D81" i="12" s="1"/>
  <c r="E81" i="12"/>
  <c r="CG80" i="12"/>
  <c r="CA80" i="12"/>
  <c r="J80" i="12" s="1"/>
  <c r="D80" i="12"/>
  <c r="CG79" i="12"/>
  <c r="CA79" i="12"/>
  <c r="J79" i="12" s="1"/>
  <c r="D79" i="12"/>
  <c r="CG78" i="12"/>
  <c r="CA78" i="12"/>
  <c r="J78" i="12" s="1"/>
  <c r="D78" i="12"/>
  <c r="CG77" i="12"/>
  <c r="CA77" i="12"/>
  <c r="J77" i="12" s="1"/>
  <c r="D77" i="12"/>
  <c r="CG76" i="12"/>
  <c r="CA76" i="12"/>
  <c r="J76" i="12" s="1"/>
  <c r="D76" i="12"/>
  <c r="CG75" i="12"/>
  <c r="CA75" i="12"/>
  <c r="J75" i="12" s="1"/>
  <c r="D75" i="12"/>
  <c r="CG74" i="12"/>
  <c r="CA74" i="12"/>
  <c r="J74" i="12" s="1"/>
  <c r="D74" i="12"/>
  <c r="CG73" i="12"/>
  <c r="CA73" i="12"/>
  <c r="J73" i="12" s="1"/>
  <c r="D73" i="12"/>
  <c r="CG72" i="12"/>
  <c r="CA72" i="12"/>
  <c r="J72" i="12" s="1"/>
  <c r="D72" i="12"/>
  <c r="CG71" i="12"/>
  <c r="CA71" i="12"/>
  <c r="J71" i="12" s="1"/>
  <c r="D71" i="12"/>
  <c r="CG70" i="12"/>
  <c r="CA70" i="12"/>
  <c r="J70" i="12" s="1"/>
  <c r="D70" i="12"/>
  <c r="CG69" i="12"/>
  <c r="CA69" i="12"/>
  <c r="J69" i="12" s="1"/>
  <c r="D69" i="12"/>
  <c r="CG68" i="12"/>
  <c r="CA68" i="12"/>
  <c r="J68" i="12" s="1"/>
  <c r="D68" i="12"/>
  <c r="CG67" i="12"/>
  <c r="CA67" i="12"/>
  <c r="J67" i="12" s="1"/>
  <c r="D67" i="12"/>
  <c r="CG66" i="12"/>
  <c r="CA66" i="12"/>
  <c r="J66" i="12" s="1"/>
  <c r="D66" i="12"/>
  <c r="CG65" i="12"/>
  <c r="CA65" i="12"/>
  <c r="J65" i="12" s="1"/>
  <c r="D65" i="12"/>
  <c r="CG64" i="12"/>
  <c r="CA64" i="12"/>
  <c r="J64" i="12" s="1"/>
  <c r="D64" i="12"/>
  <c r="CG63" i="12"/>
  <c r="CA63" i="12"/>
  <c r="J63" i="12" s="1"/>
  <c r="D63" i="12"/>
  <c r="CG62" i="12"/>
  <c r="CA62" i="12"/>
  <c r="J62" i="12" s="1"/>
  <c r="D62" i="12"/>
  <c r="CG61" i="12"/>
  <c r="CA61" i="12"/>
  <c r="J61" i="12" s="1"/>
  <c r="D61" i="12"/>
  <c r="CG60" i="12"/>
  <c r="CA60" i="12"/>
  <c r="J60" i="12" s="1"/>
  <c r="D60" i="12"/>
  <c r="CG59" i="12"/>
  <c r="CA59" i="12"/>
  <c r="J59" i="12" s="1"/>
  <c r="D59" i="12"/>
  <c r="CG58" i="12"/>
  <c r="CA58" i="12"/>
  <c r="J58" i="12" s="1"/>
  <c r="D58" i="12"/>
  <c r="CG57" i="12"/>
  <c r="CA57" i="12"/>
  <c r="J57" i="12" s="1"/>
  <c r="D57" i="12"/>
  <c r="CG56" i="12"/>
  <c r="CA56" i="12"/>
  <c r="J56" i="12" s="1"/>
  <c r="D56" i="12"/>
  <c r="CG55" i="12"/>
  <c r="CA55" i="12"/>
  <c r="J55" i="12" s="1"/>
  <c r="D55" i="12"/>
  <c r="CG54" i="12"/>
  <c r="CA54" i="12"/>
  <c r="J54" i="12" s="1"/>
  <c r="D54" i="12"/>
  <c r="CG53" i="12"/>
  <c r="CA53" i="12"/>
  <c r="J53" i="12" s="1"/>
  <c r="D53" i="12"/>
  <c r="CG52" i="12"/>
  <c r="CA52" i="12"/>
  <c r="J52" i="12" s="1"/>
  <c r="D52" i="12"/>
  <c r="CG51" i="12"/>
  <c r="CA51" i="12"/>
  <c r="J51" i="12" s="1"/>
  <c r="D51" i="12"/>
  <c r="CG50" i="12"/>
  <c r="CA50" i="12"/>
  <c r="J50" i="12" s="1"/>
  <c r="D50" i="12"/>
  <c r="CG49" i="12"/>
  <c r="CA49" i="12"/>
  <c r="J49" i="12" s="1"/>
  <c r="D49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D46" i="12" s="1"/>
  <c r="A204" i="12" s="1"/>
  <c r="E46" i="12"/>
  <c r="CG45" i="12"/>
  <c r="CA45" i="12"/>
  <c r="AF45" i="12" s="1"/>
  <c r="D45" i="12"/>
  <c r="CG44" i="12"/>
  <c r="CA44" i="12"/>
  <c r="AF44" i="12" s="1"/>
  <c r="D44" i="12"/>
  <c r="CG43" i="12"/>
  <c r="CA43" i="12"/>
  <c r="AF43" i="12" s="1"/>
  <c r="D43" i="12"/>
  <c r="CG42" i="12"/>
  <c r="CA42" i="12"/>
  <c r="AF42" i="12" s="1"/>
  <c r="D42" i="12"/>
  <c r="CG41" i="12"/>
  <c r="CA41" i="12"/>
  <c r="AF41" i="12" s="1"/>
  <c r="D41" i="12"/>
  <c r="CG40" i="12"/>
  <c r="CA40" i="12"/>
  <c r="AF40" i="12" s="1"/>
  <c r="D40" i="12"/>
  <c r="CG39" i="12"/>
  <c r="CA39" i="12"/>
  <c r="AF39" i="12" s="1"/>
  <c r="D39" i="12"/>
  <c r="CG38" i="12"/>
  <c r="CA38" i="12"/>
  <c r="AF38" i="12" s="1"/>
  <c r="D38" i="12"/>
  <c r="CG37" i="12"/>
  <c r="CA37" i="12"/>
  <c r="AF37" i="12" s="1"/>
  <c r="D37" i="12"/>
  <c r="CG36" i="12"/>
  <c r="CA36" i="12"/>
  <c r="AF36" i="12" s="1"/>
  <c r="D36" i="12"/>
  <c r="CG35" i="12"/>
  <c r="CA35" i="12"/>
  <c r="AF35" i="12" s="1"/>
  <c r="D35" i="12"/>
  <c r="CG34" i="12"/>
  <c r="CA34" i="12"/>
  <c r="AF34" i="12" s="1"/>
  <c r="D34" i="12"/>
  <c r="CG33" i="12"/>
  <c r="CA33" i="12"/>
  <c r="AF33" i="12" s="1"/>
  <c r="D33" i="12"/>
  <c r="CG32" i="12"/>
  <c r="CA32" i="12"/>
  <c r="AF32" i="12" s="1"/>
  <c r="D32" i="12"/>
  <c r="CG31" i="12"/>
  <c r="CA31" i="12"/>
  <c r="AF31" i="12" s="1"/>
  <c r="D31" i="12"/>
  <c r="CG30" i="12"/>
  <c r="CA30" i="12"/>
  <c r="AF30" i="12" s="1"/>
  <c r="D30" i="12"/>
  <c r="CG29" i="12"/>
  <c r="CA29" i="12"/>
  <c r="AF29" i="12" s="1"/>
  <c r="D29" i="12"/>
  <c r="CG28" i="12"/>
  <c r="CA28" i="12"/>
  <c r="AF28" i="12" s="1"/>
  <c r="D28" i="12"/>
  <c r="CG27" i="12"/>
  <c r="CA27" i="12"/>
  <c r="AF27" i="12" s="1"/>
  <c r="D27" i="12"/>
  <c r="CG26" i="12"/>
  <c r="CA26" i="12"/>
  <c r="AF26" i="12" s="1"/>
  <c r="D26" i="12"/>
  <c r="CG25" i="12"/>
  <c r="CA25" i="12"/>
  <c r="AF25" i="12" s="1"/>
  <c r="D25" i="12"/>
  <c r="CG24" i="12"/>
  <c r="CA24" i="12"/>
  <c r="AF24" i="12" s="1"/>
  <c r="D24" i="12"/>
  <c r="CG23" i="12"/>
  <c r="CA23" i="12"/>
  <c r="AF23" i="12" s="1"/>
  <c r="D23" i="12"/>
  <c r="CG22" i="12"/>
  <c r="CA22" i="12"/>
  <c r="AF22" i="12" s="1"/>
  <c r="D22" i="12"/>
  <c r="CG21" i="12"/>
  <c r="CA21" i="12"/>
  <c r="AF21" i="12" s="1"/>
  <c r="D21" i="12"/>
  <c r="CG20" i="12"/>
  <c r="CA20" i="12"/>
  <c r="AF20" i="12" s="1"/>
  <c r="D20" i="12"/>
  <c r="CG19" i="12"/>
  <c r="CA19" i="12"/>
  <c r="AF19" i="12" s="1"/>
  <c r="D19" i="12"/>
  <c r="CG18" i="12"/>
  <c r="CA18" i="12"/>
  <c r="AF18" i="12" s="1"/>
  <c r="D18" i="12"/>
  <c r="CG17" i="12"/>
  <c r="CA17" i="12"/>
  <c r="AF17" i="12" s="1"/>
  <c r="D17" i="12"/>
  <c r="CG16" i="12"/>
  <c r="CA16" i="12"/>
  <c r="AF16" i="12" s="1"/>
  <c r="D16" i="12"/>
  <c r="CG15" i="12"/>
  <c r="CA15" i="12"/>
  <c r="AF15" i="12" s="1"/>
  <c r="D15" i="12"/>
  <c r="CG14" i="12"/>
  <c r="CA14" i="12"/>
  <c r="AF14" i="12" s="1"/>
  <c r="D14" i="12"/>
  <c r="CG13" i="12"/>
  <c r="CA13" i="12"/>
  <c r="AF13" i="12" s="1"/>
  <c r="D13" i="12"/>
  <c r="CG12" i="12"/>
  <c r="CA12" i="12"/>
  <c r="AF12" i="12" s="1"/>
  <c r="D12" i="12"/>
  <c r="CG11" i="12"/>
  <c r="CA11" i="12"/>
  <c r="AF11" i="12" s="1"/>
  <c r="D11" i="12"/>
  <c r="A5" i="12"/>
  <c r="A4" i="12"/>
  <c r="A3" i="12"/>
  <c r="A2" i="12"/>
  <c r="B204" i="13" l="1"/>
  <c r="CG103" i="12"/>
  <c r="CG105" i="12"/>
  <c r="CA105" i="12" s="1"/>
  <c r="X105" i="12" s="1"/>
  <c r="CJ140" i="11"/>
  <c r="CI140" i="11"/>
  <c r="CC140" i="11" s="1"/>
  <c r="I140" i="11" s="1"/>
  <c r="CH140" i="11"/>
  <c r="CG140" i="11"/>
  <c r="CD140" i="11"/>
  <c r="CB140" i="11"/>
  <c r="CA140" i="11"/>
  <c r="CJ139" i="11"/>
  <c r="CD139" i="11" s="1"/>
  <c r="I139" i="11" s="1"/>
  <c r="CI139" i="11"/>
  <c r="CH139" i="11"/>
  <c r="CG139" i="11"/>
  <c r="CC139" i="11"/>
  <c r="CB139" i="11"/>
  <c r="CA139" i="11"/>
  <c r="CJ135" i="11"/>
  <c r="CI135" i="11"/>
  <c r="CH135" i="11"/>
  <c r="CG135" i="11"/>
  <c r="CA135" i="11" s="1"/>
  <c r="N135" i="11" s="1"/>
  <c r="CD135" i="11"/>
  <c r="CC135" i="11"/>
  <c r="CB135" i="11"/>
  <c r="CJ134" i="11"/>
  <c r="CI134" i="11"/>
  <c r="CH134" i="11"/>
  <c r="CB134" i="11" s="1"/>
  <c r="CG134" i="11"/>
  <c r="CD134" i="11"/>
  <c r="CC134" i="11"/>
  <c r="CA134" i="11"/>
  <c r="N134" i="11" s="1"/>
  <c r="B130" i="11"/>
  <c r="B129" i="11"/>
  <c r="B125" i="11"/>
  <c r="B124" i="11"/>
  <c r="CG117" i="11"/>
  <c r="CA117" i="11"/>
  <c r="M117" i="11" s="1"/>
  <c r="D117" i="11"/>
  <c r="CG116" i="11"/>
  <c r="CA116" i="11"/>
  <c r="M116" i="11" s="1"/>
  <c r="D116" i="11"/>
  <c r="CG115" i="11"/>
  <c r="CA115" i="11"/>
  <c r="M115" i="11" s="1"/>
  <c r="D115" i="11"/>
  <c r="CG114" i="11"/>
  <c r="CA114" i="11"/>
  <c r="M114" i="11" s="1"/>
  <c r="D114" i="11"/>
  <c r="CG113" i="11"/>
  <c r="CA113" i="11"/>
  <c r="M113" i="11" s="1"/>
  <c r="D113" i="11"/>
  <c r="CG112" i="11"/>
  <c r="CA112" i="11"/>
  <c r="M112" i="11" s="1"/>
  <c r="D112" i="11"/>
  <c r="CG111" i="11"/>
  <c r="CA111" i="11"/>
  <c r="M111" i="11" s="1"/>
  <c r="D111" i="11"/>
  <c r="CG110" i="11"/>
  <c r="CA110" i="11"/>
  <c r="M110" i="11" s="1"/>
  <c r="D110" i="11"/>
  <c r="CG109" i="11"/>
  <c r="CA109" i="11"/>
  <c r="M109" i="11" s="1"/>
  <c r="D109" i="11"/>
  <c r="E105" i="11"/>
  <c r="CG105" i="11" s="1"/>
  <c r="CA105" i="11" s="1"/>
  <c r="E104" i="11"/>
  <c r="CH104" i="11" s="1"/>
  <c r="CB104" i="11" s="1"/>
  <c r="E103" i="11"/>
  <c r="CH103" i="11" s="1"/>
  <c r="CB103" i="11" s="1"/>
  <c r="H88" i="11"/>
  <c r="G88" i="11"/>
  <c r="F88" i="11"/>
  <c r="E88" i="11"/>
  <c r="D88" i="11" s="1"/>
  <c r="D87" i="11"/>
  <c r="D86" i="11"/>
  <c r="D85" i="11"/>
  <c r="D84" i="11"/>
  <c r="I81" i="11"/>
  <c r="H81" i="11"/>
  <c r="G81" i="11"/>
  <c r="D81" i="11" s="1"/>
  <c r="F81" i="11"/>
  <c r="E81" i="11"/>
  <c r="CG80" i="11"/>
  <c r="CA80" i="11" s="1"/>
  <c r="J80" i="11" s="1"/>
  <c r="D80" i="11"/>
  <c r="CG79" i="11"/>
  <c r="CA79" i="11" s="1"/>
  <c r="J79" i="11" s="1"/>
  <c r="D79" i="11"/>
  <c r="CG78" i="11"/>
  <c r="CA78" i="11" s="1"/>
  <c r="J78" i="11" s="1"/>
  <c r="D78" i="11"/>
  <c r="CG77" i="11"/>
  <c r="CA77" i="11" s="1"/>
  <c r="J77" i="11" s="1"/>
  <c r="D77" i="11"/>
  <c r="CG76" i="11"/>
  <c r="CA76" i="11" s="1"/>
  <c r="J76" i="11" s="1"/>
  <c r="D76" i="11"/>
  <c r="CG75" i="11"/>
  <c r="CA75" i="11" s="1"/>
  <c r="J75" i="11" s="1"/>
  <c r="D75" i="11"/>
  <c r="CG74" i="11"/>
  <c r="CA74" i="11" s="1"/>
  <c r="J74" i="11" s="1"/>
  <c r="D74" i="11"/>
  <c r="CG73" i="11"/>
  <c r="CA73" i="11" s="1"/>
  <c r="J73" i="11" s="1"/>
  <c r="D73" i="11"/>
  <c r="CG72" i="11"/>
  <c r="CA72" i="11" s="1"/>
  <c r="J72" i="11" s="1"/>
  <c r="D72" i="11"/>
  <c r="CG71" i="11"/>
  <c r="CA71" i="11" s="1"/>
  <c r="J71" i="11" s="1"/>
  <c r="D71" i="11"/>
  <c r="CG70" i="11"/>
  <c r="CA70" i="11" s="1"/>
  <c r="J70" i="11" s="1"/>
  <c r="D70" i="11"/>
  <c r="CG69" i="11"/>
  <c r="CA69" i="11" s="1"/>
  <c r="J69" i="11" s="1"/>
  <c r="D69" i="11"/>
  <c r="CG68" i="11"/>
  <c r="CA68" i="11" s="1"/>
  <c r="J68" i="11" s="1"/>
  <c r="D68" i="11"/>
  <c r="CG67" i="11"/>
  <c r="CA67" i="11" s="1"/>
  <c r="J67" i="11" s="1"/>
  <c r="D67" i="11"/>
  <c r="CG66" i="11"/>
  <c r="CA66" i="11" s="1"/>
  <c r="J66" i="11" s="1"/>
  <c r="D66" i="11"/>
  <c r="CG65" i="11"/>
  <c r="CA65" i="11" s="1"/>
  <c r="J65" i="11" s="1"/>
  <c r="D65" i="11"/>
  <c r="CG64" i="11"/>
  <c r="CA64" i="11" s="1"/>
  <c r="J64" i="11" s="1"/>
  <c r="D64" i="11"/>
  <c r="CG63" i="11"/>
  <c r="CA63" i="11" s="1"/>
  <c r="J63" i="11" s="1"/>
  <c r="D63" i="11"/>
  <c r="CG62" i="11"/>
  <c r="CA62" i="11" s="1"/>
  <c r="J62" i="11" s="1"/>
  <c r="D62" i="11"/>
  <c r="CG61" i="11"/>
  <c r="CA61" i="11" s="1"/>
  <c r="J61" i="11" s="1"/>
  <c r="D61" i="11"/>
  <c r="CG60" i="11"/>
  <c r="CA60" i="11" s="1"/>
  <c r="J60" i="11" s="1"/>
  <c r="D60" i="11"/>
  <c r="CG59" i="11"/>
  <c r="CA59" i="11" s="1"/>
  <c r="J59" i="11" s="1"/>
  <c r="D59" i="11"/>
  <c r="CG58" i="11"/>
  <c r="CA58" i="11" s="1"/>
  <c r="J58" i="11" s="1"/>
  <c r="D58" i="11"/>
  <c r="CG57" i="11"/>
  <c r="CA57" i="11" s="1"/>
  <c r="J57" i="11" s="1"/>
  <c r="D57" i="11"/>
  <c r="CG56" i="11"/>
  <c r="CA56" i="11" s="1"/>
  <c r="J56" i="11" s="1"/>
  <c r="D56" i="11"/>
  <c r="CG55" i="11"/>
  <c r="CA55" i="11" s="1"/>
  <c r="J55" i="11" s="1"/>
  <c r="D55" i="11"/>
  <c r="CG54" i="11"/>
  <c r="CA54" i="11" s="1"/>
  <c r="J54" i="11" s="1"/>
  <c r="D54" i="11"/>
  <c r="CG53" i="11"/>
  <c r="CA53" i="11" s="1"/>
  <c r="J53" i="11" s="1"/>
  <c r="D53" i="11"/>
  <c r="CG52" i="11"/>
  <c r="CA52" i="11" s="1"/>
  <c r="J52" i="11" s="1"/>
  <c r="D52" i="11"/>
  <c r="CG51" i="11"/>
  <c r="CA51" i="11" s="1"/>
  <c r="J51" i="11" s="1"/>
  <c r="D51" i="11"/>
  <c r="CG50" i="11"/>
  <c r="CA50" i="11" s="1"/>
  <c r="J50" i="11" s="1"/>
  <c r="D50" i="11"/>
  <c r="CG49" i="11"/>
  <c r="CA49" i="11" s="1"/>
  <c r="J49" i="11" s="1"/>
  <c r="D49" i="11"/>
  <c r="AE46" i="11"/>
  <c r="AD46" i="11"/>
  <c r="AC46" i="11"/>
  <c r="AB46" i="11"/>
  <c r="AA46" i="11"/>
  <c r="Z46" i="11"/>
  <c r="Y46" i="11"/>
  <c r="X46" i="11"/>
  <c r="W46" i="11"/>
  <c r="V46" i="11"/>
  <c r="U46" i="1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G46" i="11"/>
  <c r="D46" i="11" s="1"/>
  <c r="A204" i="11" s="1"/>
  <c r="F46" i="11"/>
  <c r="E46" i="11"/>
  <c r="CG45" i="11"/>
  <c r="CA45" i="11" s="1"/>
  <c r="AF45" i="11" s="1"/>
  <c r="D45" i="11"/>
  <c r="CG44" i="11"/>
  <c r="CA44" i="11" s="1"/>
  <c r="AF44" i="11" s="1"/>
  <c r="D44" i="11"/>
  <c r="CG43" i="11"/>
  <c r="CA43" i="11" s="1"/>
  <c r="AF43" i="11" s="1"/>
  <c r="D43" i="11"/>
  <c r="CG42" i="11"/>
  <c r="CA42" i="11" s="1"/>
  <c r="AF42" i="11" s="1"/>
  <c r="D42" i="11"/>
  <c r="CG41" i="11"/>
  <c r="CA41" i="11" s="1"/>
  <c r="AF41" i="11" s="1"/>
  <c r="D41" i="11"/>
  <c r="CG40" i="11"/>
  <c r="CA40" i="11" s="1"/>
  <c r="AF40" i="11" s="1"/>
  <c r="D40" i="11"/>
  <c r="CG39" i="11"/>
  <c r="CA39" i="11" s="1"/>
  <c r="AF39" i="11" s="1"/>
  <c r="D39" i="11"/>
  <c r="CG38" i="11"/>
  <c r="CA38" i="11" s="1"/>
  <c r="AF38" i="11" s="1"/>
  <c r="D38" i="11"/>
  <c r="CG37" i="11"/>
  <c r="CA37" i="11" s="1"/>
  <c r="AF37" i="11" s="1"/>
  <c r="D37" i="11"/>
  <c r="CG36" i="11"/>
  <c r="CA36" i="11" s="1"/>
  <c r="AF36" i="11" s="1"/>
  <c r="D36" i="11"/>
  <c r="CG35" i="11"/>
  <c r="CA35" i="11" s="1"/>
  <c r="AF35" i="11" s="1"/>
  <c r="D35" i="11"/>
  <c r="CG34" i="11"/>
  <c r="CA34" i="11" s="1"/>
  <c r="AF34" i="11" s="1"/>
  <c r="D34" i="11"/>
  <c r="CG33" i="11"/>
  <c r="CA33" i="11" s="1"/>
  <c r="AF33" i="11" s="1"/>
  <c r="D33" i="11"/>
  <c r="CG32" i="11"/>
  <c r="CA32" i="11" s="1"/>
  <c r="AF32" i="11" s="1"/>
  <c r="D32" i="11"/>
  <c r="CG31" i="11"/>
  <c r="CA31" i="11" s="1"/>
  <c r="AF31" i="11" s="1"/>
  <c r="D31" i="11"/>
  <c r="CG30" i="11"/>
  <c r="CA30" i="11" s="1"/>
  <c r="AF30" i="11" s="1"/>
  <c r="D30" i="11"/>
  <c r="CG29" i="11"/>
  <c r="CA29" i="11" s="1"/>
  <c r="AF29" i="11" s="1"/>
  <c r="D29" i="11"/>
  <c r="CG28" i="11"/>
  <c r="CA28" i="11" s="1"/>
  <c r="AF28" i="11" s="1"/>
  <c r="D28" i="11"/>
  <c r="CG27" i="11"/>
  <c r="CA27" i="11" s="1"/>
  <c r="AF27" i="11" s="1"/>
  <c r="D27" i="11"/>
  <c r="CG26" i="11"/>
  <c r="CA26" i="11" s="1"/>
  <c r="AF26" i="11" s="1"/>
  <c r="D26" i="11"/>
  <c r="CG25" i="11"/>
  <c r="CA25" i="11" s="1"/>
  <c r="AF25" i="11" s="1"/>
  <c r="D25" i="11"/>
  <c r="CG24" i="11"/>
  <c r="CA24" i="11" s="1"/>
  <c r="AF24" i="11" s="1"/>
  <c r="D24" i="11"/>
  <c r="CG23" i="11"/>
  <c r="CA23" i="11" s="1"/>
  <c r="AF23" i="11" s="1"/>
  <c r="D23" i="11"/>
  <c r="CG22" i="11"/>
  <c r="CA22" i="11" s="1"/>
  <c r="AF22" i="11" s="1"/>
  <c r="D22" i="11"/>
  <c r="CG21" i="11"/>
  <c r="CA21" i="11" s="1"/>
  <c r="AF21" i="11" s="1"/>
  <c r="D21" i="11"/>
  <c r="CG20" i="11"/>
  <c r="CA20" i="11" s="1"/>
  <c r="AF20" i="11" s="1"/>
  <c r="D20" i="11"/>
  <c r="CG19" i="11"/>
  <c r="CA19" i="11" s="1"/>
  <c r="AF19" i="11" s="1"/>
  <c r="D19" i="11"/>
  <c r="CG18" i="11"/>
  <c r="CA18" i="11" s="1"/>
  <c r="AF18" i="11" s="1"/>
  <c r="D18" i="11"/>
  <c r="CG17" i="11"/>
  <c r="CA17" i="11" s="1"/>
  <c r="AF17" i="11" s="1"/>
  <c r="D17" i="11"/>
  <c r="CG16" i="11"/>
  <c r="CA16" i="11" s="1"/>
  <c r="AF16" i="11" s="1"/>
  <c r="D16" i="11"/>
  <c r="CG15" i="11"/>
  <c r="CA15" i="11" s="1"/>
  <c r="AF15" i="11" s="1"/>
  <c r="D15" i="11"/>
  <c r="CG14" i="11"/>
  <c r="CA14" i="11" s="1"/>
  <c r="AF14" i="11" s="1"/>
  <c r="D14" i="11"/>
  <c r="CG13" i="11"/>
  <c r="CA13" i="11" s="1"/>
  <c r="AF13" i="11" s="1"/>
  <c r="D13" i="11"/>
  <c r="CG12" i="11"/>
  <c r="CA12" i="11" s="1"/>
  <c r="AF12" i="11" s="1"/>
  <c r="D12" i="11"/>
  <c r="CG11" i="11"/>
  <c r="D11" i="11"/>
  <c r="A5" i="11"/>
  <c r="A4" i="11"/>
  <c r="A3" i="11"/>
  <c r="A2" i="11"/>
  <c r="CA103" i="12" l="1"/>
  <c r="X103" i="12" s="1"/>
  <c r="B204" i="12"/>
  <c r="B204" i="11"/>
  <c r="CG103" i="11"/>
  <c r="CA103" i="11" s="1"/>
  <c r="X103" i="11" s="1"/>
  <c r="CH105" i="11"/>
  <c r="CB105" i="11" s="1"/>
  <c r="X105" i="11" s="1"/>
  <c r="CG104" i="11"/>
  <c r="CA104" i="11" s="1"/>
  <c r="X104" i="11" s="1"/>
  <c r="CA11" i="11"/>
  <c r="AF11" i="11" s="1"/>
  <c r="CJ140" i="8"/>
  <c r="CI140" i="8"/>
  <c r="CH140" i="8"/>
  <c r="CG140" i="8"/>
  <c r="CD140" i="8"/>
  <c r="CC140" i="8"/>
  <c r="I140" i="8" s="1"/>
  <c r="CB140" i="8"/>
  <c r="CA140" i="8"/>
  <c r="CJ139" i="8"/>
  <c r="CI139" i="8"/>
  <c r="CH139" i="8"/>
  <c r="CG139" i="8"/>
  <c r="CD139" i="8"/>
  <c r="CC139" i="8"/>
  <c r="CB139" i="8"/>
  <c r="CA139" i="8"/>
  <c r="I139" i="8"/>
  <c r="CJ135" i="8"/>
  <c r="CI135" i="8"/>
  <c r="CH135" i="8"/>
  <c r="CG135" i="8"/>
  <c r="CD135" i="8"/>
  <c r="CC135" i="8"/>
  <c r="CB135" i="8"/>
  <c r="CA135" i="8"/>
  <c r="N135" i="8" s="1"/>
  <c r="CJ134" i="8"/>
  <c r="CI134" i="8"/>
  <c r="CH134" i="8"/>
  <c r="CB134" i="8" s="1"/>
  <c r="N134" i="8" s="1"/>
  <c r="CG134" i="8"/>
  <c r="CD134" i="8"/>
  <c r="CC134" i="8"/>
  <c r="CA134" i="8"/>
  <c r="B130" i="8"/>
  <c r="B129" i="8"/>
  <c r="B125" i="8"/>
  <c r="B124" i="8"/>
  <c r="CG117" i="8"/>
  <c r="CA117" i="8"/>
  <c r="M117" i="8" s="1"/>
  <c r="D117" i="8"/>
  <c r="CG116" i="8"/>
  <c r="CA116" i="8"/>
  <c r="M116" i="8" s="1"/>
  <c r="D116" i="8"/>
  <c r="CG115" i="8"/>
  <c r="CA115" i="8"/>
  <c r="M115" i="8" s="1"/>
  <c r="D115" i="8"/>
  <c r="CG114" i="8"/>
  <c r="CA114" i="8"/>
  <c r="M114" i="8" s="1"/>
  <c r="D114" i="8"/>
  <c r="CG113" i="8"/>
  <c r="CA113" i="8"/>
  <c r="M113" i="8" s="1"/>
  <c r="D113" i="8"/>
  <c r="CG112" i="8"/>
  <c r="CA112" i="8"/>
  <c r="M112" i="8" s="1"/>
  <c r="D112" i="8"/>
  <c r="CG111" i="8"/>
  <c r="CA111" i="8"/>
  <c r="M111" i="8" s="1"/>
  <c r="D111" i="8"/>
  <c r="CG110" i="8"/>
  <c r="CA110" i="8"/>
  <c r="M110" i="8" s="1"/>
  <c r="D110" i="8"/>
  <c r="CG109" i="8"/>
  <c r="CA109" i="8"/>
  <c r="M109" i="8" s="1"/>
  <c r="D109" i="8"/>
  <c r="CG105" i="8"/>
  <c r="CA105" i="8" s="1"/>
  <c r="X105" i="8" s="1"/>
  <c r="E105" i="8"/>
  <c r="CH105" i="8" s="1"/>
  <c r="CB105" i="8" s="1"/>
  <c r="E104" i="8"/>
  <c r="CH104" i="8" s="1"/>
  <c r="CB104" i="8" s="1"/>
  <c r="E103" i="8"/>
  <c r="CH103" i="8" s="1"/>
  <c r="CB103" i="8" s="1"/>
  <c r="H88" i="8"/>
  <c r="G88" i="8"/>
  <c r="F88" i="8"/>
  <c r="E88" i="8"/>
  <c r="D88" i="8" s="1"/>
  <c r="D87" i="8"/>
  <c r="D86" i="8"/>
  <c r="D85" i="8"/>
  <c r="D84" i="8"/>
  <c r="I81" i="8"/>
  <c r="H81" i="8"/>
  <c r="G81" i="8"/>
  <c r="D81" i="8" s="1"/>
  <c r="F81" i="8"/>
  <c r="E81" i="8"/>
  <c r="D80" i="8"/>
  <c r="CG80" i="8" s="1"/>
  <c r="CA80" i="8" s="1"/>
  <c r="J80" i="8" s="1"/>
  <c r="D79" i="8"/>
  <c r="D78" i="8"/>
  <c r="CG78" i="8" s="1"/>
  <c r="CA78" i="8" s="1"/>
  <c r="J78" i="8" s="1"/>
  <c r="D77" i="8"/>
  <c r="D76" i="8"/>
  <c r="CG76" i="8" s="1"/>
  <c r="CA76" i="8" s="1"/>
  <c r="J76" i="8" s="1"/>
  <c r="D75" i="8"/>
  <c r="D74" i="8"/>
  <c r="CG74" i="8" s="1"/>
  <c r="CA74" i="8" s="1"/>
  <c r="J74" i="8" s="1"/>
  <c r="D73" i="8"/>
  <c r="D72" i="8"/>
  <c r="CG72" i="8" s="1"/>
  <c r="CA72" i="8" s="1"/>
  <c r="J72" i="8" s="1"/>
  <c r="D71" i="8"/>
  <c r="D70" i="8"/>
  <c r="CG70" i="8" s="1"/>
  <c r="CA70" i="8" s="1"/>
  <c r="J70" i="8" s="1"/>
  <c r="D69" i="8"/>
  <c r="D68" i="8"/>
  <c r="CG68" i="8" s="1"/>
  <c r="CA68" i="8" s="1"/>
  <c r="J68" i="8" s="1"/>
  <c r="D67" i="8"/>
  <c r="D66" i="8"/>
  <c r="CG66" i="8" s="1"/>
  <c r="CA66" i="8" s="1"/>
  <c r="J66" i="8" s="1"/>
  <c r="D65" i="8"/>
  <c r="D64" i="8"/>
  <c r="CG64" i="8" s="1"/>
  <c r="CA64" i="8" s="1"/>
  <c r="J64" i="8" s="1"/>
  <c r="D63" i="8"/>
  <c r="D62" i="8"/>
  <c r="CG62" i="8" s="1"/>
  <c r="CA62" i="8" s="1"/>
  <c r="J62" i="8" s="1"/>
  <c r="D61" i="8"/>
  <c r="D60" i="8"/>
  <c r="CG60" i="8" s="1"/>
  <c r="CA60" i="8" s="1"/>
  <c r="J60" i="8" s="1"/>
  <c r="D59" i="8"/>
  <c r="D58" i="8"/>
  <c r="CG58" i="8" s="1"/>
  <c r="CA58" i="8" s="1"/>
  <c r="J58" i="8" s="1"/>
  <c r="D57" i="8"/>
  <c r="D56" i="8"/>
  <c r="CG56" i="8" s="1"/>
  <c r="CA56" i="8" s="1"/>
  <c r="J56" i="8" s="1"/>
  <c r="D55" i="8"/>
  <c r="D54" i="8"/>
  <c r="CG54" i="8" s="1"/>
  <c r="CA54" i="8" s="1"/>
  <c r="J54" i="8" s="1"/>
  <c r="D53" i="8"/>
  <c r="D52" i="8"/>
  <c r="CG52" i="8" s="1"/>
  <c r="CA52" i="8" s="1"/>
  <c r="J52" i="8" s="1"/>
  <c r="D51" i="8"/>
  <c r="D50" i="8"/>
  <c r="CG50" i="8" s="1"/>
  <c r="CA50" i="8" s="1"/>
  <c r="J50" i="8" s="1"/>
  <c r="D49" i="8"/>
  <c r="AE46" i="8"/>
  <c r="AD46" i="8"/>
  <c r="AC46" i="8"/>
  <c r="AB46" i="8"/>
  <c r="AA46" i="8"/>
  <c r="Z46" i="8"/>
  <c r="Y46" i="8"/>
  <c r="X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D46" i="8" s="1"/>
  <c r="A204" i="8" s="1"/>
  <c r="F46" i="8"/>
  <c r="E46" i="8"/>
  <c r="D45" i="8"/>
  <c r="CG45" i="8" s="1"/>
  <c r="CA45" i="8" s="1"/>
  <c r="AF45" i="8" s="1"/>
  <c r="CG44" i="8"/>
  <c r="CA44" i="8" s="1"/>
  <c r="AF44" i="8" s="1"/>
  <c r="D44" i="8"/>
  <c r="CG79" i="8" s="1"/>
  <c r="CA79" i="8" s="1"/>
  <c r="J79" i="8" s="1"/>
  <c r="D43" i="8"/>
  <c r="CG43" i="8" s="1"/>
  <c r="CA43" i="8" s="1"/>
  <c r="AF43" i="8" s="1"/>
  <c r="CG42" i="8"/>
  <c r="CA42" i="8" s="1"/>
  <c r="AF42" i="8" s="1"/>
  <c r="D42" i="8"/>
  <c r="CG77" i="8" s="1"/>
  <c r="CA77" i="8" s="1"/>
  <c r="J77" i="8" s="1"/>
  <c r="D41" i="8"/>
  <c r="CG41" i="8" s="1"/>
  <c r="CA41" i="8" s="1"/>
  <c r="AF41" i="8" s="1"/>
  <c r="CG40" i="8"/>
  <c r="CA40" i="8" s="1"/>
  <c r="AF40" i="8" s="1"/>
  <c r="D40" i="8"/>
  <c r="CG75" i="8" s="1"/>
  <c r="CA75" i="8" s="1"/>
  <c r="J75" i="8" s="1"/>
  <c r="D39" i="8"/>
  <c r="CG39" i="8" s="1"/>
  <c r="CA39" i="8" s="1"/>
  <c r="AF39" i="8" s="1"/>
  <c r="CG38" i="8"/>
  <c r="CA38" i="8" s="1"/>
  <c r="AF38" i="8" s="1"/>
  <c r="D38" i="8"/>
  <c r="CG73" i="8" s="1"/>
  <c r="CA73" i="8" s="1"/>
  <c r="J73" i="8" s="1"/>
  <c r="D37" i="8"/>
  <c r="CG37" i="8" s="1"/>
  <c r="CA37" i="8" s="1"/>
  <c r="AF37" i="8" s="1"/>
  <c r="CG36" i="8"/>
  <c r="CA36" i="8" s="1"/>
  <c r="AF36" i="8" s="1"/>
  <c r="D36" i="8"/>
  <c r="CG71" i="8" s="1"/>
  <c r="CA71" i="8" s="1"/>
  <c r="J71" i="8" s="1"/>
  <c r="D35" i="8"/>
  <c r="CG35" i="8" s="1"/>
  <c r="CA35" i="8" s="1"/>
  <c r="AF35" i="8" s="1"/>
  <c r="CG34" i="8"/>
  <c r="CA34" i="8" s="1"/>
  <c r="AF34" i="8" s="1"/>
  <c r="D34" i="8"/>
  <c r="CG69" i="8" s="1"/>
  <c r="CA69" i="8" s="1"/>
  <c r="J69" i="8" s="1"/>
  <c r="D33" i="8"/>
  <c r="CG33" i="8" s="1"/>
  <c r="CA33" i="8" s="1"/>
  <c r="AF33" i="8" s="1"/>
  <c r="CG32" i="8"/>
  <c r="CA32" i="8" s="1"/>
  <c r="AF32" i="8" s="1"/>
  <c r="D32" i="8"/>
  <c r="CG67" i="8" s="1"/>
  <c r="CA67" i="8" s="1"/>
  <c r="J67" i="8" s="1"/>
  <c r="D31" i="8"/>
  <c r="CG31" i="8" s="1"/>
  <c r="CA31" i="8" s="1"/>
  <c r="AF31" i="8" s="1"/>
  <c r="CG30" i="8"/>
  <c r="CA30" i="8" s="1"/>
  <c r="AF30" i="8" s="1"/>
  <c r="D30" i="8"/>
  <c r="CG65" i="8" s="1"/>
  <c r="CA65" i="8" s="1"/>
  <c r="J65" i="8" s="1"/>
  <c r="D29" i="8"/>
  <c r="CG29" i="8" s="1"/>
  <c r="CA29" i="8" s="1"/>
  <c r="AF29" i="8" s="1"/>
  <c r="CG28" i="8"/>
  <c r="CA28" i="8" s="1"/>
  <c r="AF28" i="8" s="1"/>
  <c r="D28" i="8"/>
  <c r="CG63" i="8" s="1"/>
  <c r="CA63" i="8" s="1"/>
  <c r="J63" i="8" s="1"/>
  <c r="D27" i="8"/>
  <c r="CG27" i="8" s="1"/>
  <c r="CA27" i="8" s="1"/>
  <c r="AF27" i="8" s="1"/>
  <c r="CG26" i="8"/>
  <c r="CA26" i="8" s="1"/>
  <c r="AF26" i="8" s="1"/>
  <c r="D26" i="8"/>
  <c r="CG61" i="8" s="1"/>
  <c r="CA61" i="8" s="1"/>
  <c r="J61" i="8" s="1"/>
  <c r="D25" i="8"/>
  <c r="CG25" i="8" s="1"/>
  <c r="CA25" i="8" s="1"/>
  <c r="AF25" i="8" s="1"/>
  <c r="CG24" i="8"/>
  <c r="CA24" i="8" s="1"/>
  <c r="AF24" i="8" s="1"/>
  <c r="D24" i="8"/>
  <c r="CG59" i="8" s="1"/>
  <c r="CA59" i="8" s="1"/>
  <c r="J59" i="8" s="1"/>
  <c r="D23" i="8"/>
  <c r="CG23" i="8" s="1"/>
  <c r="CA23" i="8" s="1"/>
  <c r="AF23" i="8" s="1"/>
  <c r="CG22" i="8"/>
  <c r="CA22" i="8" s="1"/>
  <c r="AF22" i="8" s="1"/>
  <c r="D22" i="8"/>
  <c r="D21" i="8"/>
  <c r="CG21" i="8" s="1"/>
  <c r="CA21" i="8" s="1"/>
  <c r="AF21" i="8" s="1"/>
  <c r="CG20" i="8"/>
  <c r="CA20" i="8" s="1"/>
  <c r="AF20" i="8" s="1"/>
  <c r="D20" i="8"/>
  <c r="D19" i="8"/>
  <c r="CG57" i="8" s="1"/>
  <c r="CA57" i="8" s="1"/>
  <c r="J57" i="8" s="1"/>
  <c r="CG18" i="8"/>
  <c r="CA18" i="8" s="1"/>
  <c r="AF18" i="8" s="1"/>
  <c r="D18" i="8"/>
  <c r="D17" i="8"/>
  <c r="CG55" i="8" s="1"/>
  <c r="CA55" i="8" s="1"/>
  <c r="J55" i="8" s="1"/>
  <c r="CG16" i="8"/>
  <c r="CA16" i="8" s="1"/>
  <c r="AF16" i="8" s="1"/>
  <c r="D16" i="8"/>
  <c r="D15" i="8"/>
  <c r="CG53" i="8" s="1"/>
  <c r="CA53" i="8" s="1"/>
  <c r="J53" i="8" s="1"/>
  <c r="CG14" i="8"/>
  <c r="CA14" i="8" s="1"/>
  <c r="AF14" i="8" s="1"/>
  <c r="D14" i="8"/>
  <c r="D13" i="8"/>
  <c r="CG51" i="8" s="1"/>
  <c r="CA51" i="8" s="1"/>
  <c r="J51" i="8" s="1"/>
  <c r="CG12" i="8"/>
  <c r="CA12" i="8" s="1"/>
  <c r="AF12" i="8" s="1"/>
  <c r="D12" i="8"/>
  <c r="D11" i="8"/>
  <c r="CG49" i="8" s="1"/>
  <c r="CA49" i="8" s="1"/>
  <c r="J49" i="8" s="1"/>
  <c r="A5" i="8"/>
  <c r="A4" i="8"/>
  <c r="A3" i="8"/>
  <c r="A2" i="8"/>
  <c r="CG11" i="8" l="1"/>
  <c r="CG15" i="8"/>
  <c r="CA15" i="8" s="1"/>
  <c r="AF15" i="8" s="1"/>
  <c r="CG19" i="8"/>
  <c r="CA19" i="8" s="1"/>
  <c r="AF19" i="8" s="1"/>
  <c r="CG103" i="8"/>
  <c r="CA103" i="8" s="1"/>
  <c r="X103" i="8" s="1"/>
  <c r="CG13" i="8"/>
  <c r="CA13" i="8" s="1"/>
  <c r="AF13" i="8" s="1"/>
  <c r="CG17" i="8"/>
  <c r="CA17" i="8" s="1"/>
  <c r="AF17" i="8" s="1"/>
  <c r="CG104" i="8"/>
  <c r="CA104" i="8" s="1"/>
  <c r="X104" i="8" s="1"/>
  <c r="CJ140" i="7"/>
  <c r="CI140" i="7"/>
  <c r="CH140" i="7"/>
  <c r="CG140" i="7"/>
  <c r="CD140" i="7"/>
  <c r="CC140" i="7"/>
  <c r="CB140" i="7"/>
  <c r="CA140" i="7"/>
  <c r="I140" i="7" s="1"/>
  <c r="CJ139" i="7"/>
  <c r="CI139" i="7"/>
  <c r="CH139" i="7"/>
  <c r="CG139" i="7"/>
  <c r="CD139" i="7"/>
  <c r="CC139" i="7"/>
  <c r="CB139" i="7"/>
  <c r="I139" i="7" s="1"/>
  <c r="CA139" i="7"/>
  <c r="CJ135" i="7"/>
  <c r="CI135" i="7"/>
  <c r="CH135" i="7"/>
  <c r="CG135" i="7"/>
  <c r="CD135" i="7"/>
  <c r="CC135" i="7"/>
  <c r="CB135" i="7"/>
  <c r="CA135" i="7"/>
  <c r="N135" i="7" s="1"/>
  <c r="CJ134" i="7"/>
  <c r="CI134" i="7"/>
  <c r="CH134" i="7"/>
  <c r="CG134" i="7"/>
  <c r="CD134" i="7"/>
  <c r="CC134" i="7"/>
  <c r="CB134" i="7"/>
  <c r="CA134" i="7"/>
  <c r="N134" i="7"/>
  <c r="B130" i="7"/>
  <c r="B129" i="7"/>
  <c r="B125" i="7"/>
  <c r="B124" i="7"/>
  <c r="CG117" i="7"/>
  <c r="CA117" i="7"/>
  <c r="M117" i="7" s="1"/>
  <c r="D117" i="7"/>
  <c r="CG116" i="7"/>
  <c r="CA116" i="7"/>
  <c r="M116" i="7" s="1"/>
  <c r="D116" i="7"/>
  <c r="CG115" i="7"/>
  <c r="CA115" i="7"/>
  <c r="M115" i="7" s="1"/>
  <c r="D115" i="7"/>
  <c r="CG114" i="7"/>
  <c r="CA114" i="7"/>
  <c r="M114" i="7" s="1"/>
  <c r="D114" i="7"/>
  <c r="CG113" i="7"/>
  <c r="CA113" i="7"/>
  <c r="M113" i="7" s="1"/>
  <c r="D113" i="7"/>
  <c r="CG112" i="7"/>
  <c r="CA112" i="7"/>
  <c r="M112" i="7" s="1"/>
  <c r="D112" i="7"/>
  <c r="CG111" i="7"/>
  <c r="CA111" i="7"/>
  <c r="M111" i="7" s="1"/>
  <c r="D111" i="7"/>
  <c r="CG110" i="7"/>
  <c r="CA110" i="7"/>
  <c r="M110" i="7" s="1"/>
  <c r="D110" i="7"/>
  <c r="CG109" i="7"/>
  <c r="CA109" i="7"/>
  <c r="M109" i="7" s="1"/>
  <c r="D109" i="7"/>
  <c r="E105" i="7"/>
  <c r="CH105" i="7" s="1"/>
  <c r="CB105" i="7" s="1"/>
  <c r="CG104" i="7"/>
  <c r="CA104" i="7"/>
  <c r="X104" i="7" s="1"/>
  <c r="E104" i="7"/>
  <c r="CH104" i="7" s="1"/>
  <c r="CB104" i="7" s="1"/>
  <c r="E103" i="7"/>
  <c r="CH103" i="7" s="1"/>
  <c r="CB103" i="7" s="1"/>
  <c r="H88" i="7"/>
  <c r="G88" i="7"/>
  <c r="F88" i="7"/>
  <c r="E88" i="7"/>
  <c r="D88" i="7" s="1"/>
  <c r="D87" i="7"/>
  <c r="D86" i="7"/>
  <c r="D85" i="7"/>
  <c r="D84" i="7"/>
  <c r="I81" i="7"/>
  <c r="H81" i="7"/>
  <c r="G81" i="7"/>
  <c r="F81" i="7"/>
  <c r="E81" i="7"/>
  <c r="D81" i="7" s="1"/>
  <c r="CG80" i="7"/>
  <c r="CA80" i="7" s="1"/>
  <c r="J80" i="7" s="1"/>
  <c r="D80" i="7"/>
  <c r="CG79" i="7"/>
  <c r="CA79" i="7" s="1"/>
  <c r="J79" i="7"/>
  <c r="D79" i="7"/>
  <c r="CG78" i="7"/>
  <c r="CA78" i="7" s="1"/>
  <c r="J78" i="7" s="1"/>
  <c r="D78" i="7"/>
  <c r="CG77" i="7"/>
  <c r="CA77" i="7" s="1"/>
  <c r="J77" i="7"/>
  <c r="D77" i="7"/>
  <c r="CG76" i="7"/>
  <c r="CA76" i="7" s="1"/>
  <c r="J76" i="7" s="1"/>
  <c r="D76" i="7"/>
  <c r="CG75" i="7"/>
  <c r="CA75" i="7" s="1"/>
  <c r="J75" i="7"/>
  <c r="D75" i="7"/>
  <c r="CG74" i="7"/>
  <c r="CA74" i="7" s="1"/>
  <c r="J74" i="7" s="1"/>
  <c r="D74" i="7"/>
  <c r="CG73" i="7"/>
  <c r="CA73" i="7" s="1"/>
  <c r="J73" i="7"/>
  <c r="D73" i="7"/>
  <c r="CG72" i="7"/>
  <c r="CA72" i="7" s="1"/>
  <c r="J72" i="7" s="1"/>
  <c r="D72" i="7"/>
  <c r="CG71" i="7"/>
  <c r="CA71" i="7" s="1"/>
  <c r="J71" i="7"/>
  <c r="D71" i="7"/>
  <c r="CG70" i="7"/>
  <c r="CA70" i="7" s="1"/>
  <c r="J70" i="7" s="1"/>
  <c r="D70" i="7"/>
  <c r="CG69" i="7"/>
  <c r="CA69" i="7" s="1"/>
  <c r="J69" i="7"/>
  <c r="D69" i="7"/>
  <c r="CG68" i="7"/>
  <c r="CA68" i="7" s="1"/>
  <c r="J68" i="7" s="1"/>
  <c r="D68" i="7"/>
  <c r="CG67" i="7"/>
  <c r="CA67" i="7" s="1"/>
  <c r="J67" i="7"/>
  <c r="D67" i="7"/>
  <c r="CG66" i="7"/>
  <c r="CA66" i="7" s="1"/>
  <c r="J66" i="7" s="1"/>
  <c r="D66" i="7"/>
  <c r="CG65" i="7"/>
  <c r="CA65" i="7" s="1"/>
  <c r="J65" i="7"/>
  <c r="D65" i="7"/>
  <c r="CG64" i="7"/>
  <c r="CA64" i="7" s="1"/>
  <c r="J64" i="7" s="1"/>
  <c r="D64" i="7"/>
  <c r="CG63" i="7"/>
  <c r="CA63" i="7" s="1"/>
  <c r="J63" i="7"/>
  <c r="D63" i="7"/>
  <c r="CG62" i="7"/>
  <c r="CA62" i="7" s="1"/>
  <c r="J62" i="7" s="1"/>
  <c r="D62" i="7"/>
  <c r="CG61" i="7"/>
  <c r="CA61" i="7" s="1"/>
  <c r="J61" i="7"/>
  <c r="D61" i="7"/>
  <c r="CG60" i="7"/>
  <c r="CA60" i="7" s="1"/>
  <c r="J60" i="7" s="1"/>
  <c r="D60" i="7"/>
  <c r="CG59" i="7"/>
  <c r="CA59" i="7" s="1"/>
  <c r="J59" i="7"/>
  <c r="D59" i="7"/>
  <c r="CG58" i="7"/>
  <c r="CA58" i="7" s="1"/>
  <c r="J58" i="7" s="1"/>
  <c r="D58" i="7"/>
  <c r="CG57" i="7"/>
  <c r="CA57" i="7" s="1"/>
  <c r="J57" i="7"/>
  <c r="D57" i="7"/>
  <c r="CG56" i="7"/>
  <c r="CA56" i="7" s="1"/>
  <c r="J56" i="7" s="1"/>
  <c r="D56" i="7"/>
  <c r="CG55" i="7"/>
  <c r="CA55" i="7" s="1"/>
  <c r="J55" i="7"/>
  <c r="D55" i="7"/>
  <c r="CG54" i="7"/>
  <c r="CA54" i="7" s="1"/>
  <c r="J54" i="7" s="1"/>
  <c r="D54" i="7"/>
  <c r="CG53" i="7"/>
  <c r="CA53" i="7" s="1"/>
  <c r="J53" i="7"/>
  <c r="D53" i="7"/>
  <c r="CG52" i="7"/>
  <c r="CA52" i="7" s="1"/>
  <c r="J52" i="7" s="1"/>
  <c r="D52" i="7"/>
  <c r="CG51" i="7"/>
  <c r="CA51" i="7" s="1"/>
  <c r="J51" i="7"/>
  <c r="D51" i="7"/>
  <c r="CG50" i="7"/>
  <c r="CA50" i="7" s="1"/>
  <c r="J50" i="7" s="1"/>
  <c r="D50" i="7"/>
  <c r="CG49" i="7"/>
  <c r="CA49" i="7" s="1"/>
  <c r="J49" i="7"/>
  <c r="D49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 s="1"/>
  <c r="A204" i="7" s="1"/>
  <c r="CG45" i="7"/>
  <c r="CA45" i="7" s="1"/>
  <c r="AF45" i="7"/>
  <c r="D45" i="7"/>
  <c r="CG44" i="7"/>
  <c r="CA44" i="7" s="1"/>
  <c r="AF44" i="7" s="1"/>
  <c r="D44" i="7"/>
  <c r="CG43" i="7"/>
  <c r="CA43" i="7" s="1"/>
  <c r="AF43" i="7"/>
  <c r="D43" i="7"/>
  <c r="CG42" i="7"/>
  <c r="CA42" i="7" s="1"/>
  <c r="AF42" i="7" s="1"/>
  <c r="D42" i="7"/>
  <c r="CG41" i="7"/>
  <c r="CA41" i="7" s="1"/>
  <c r="AF41" i="7"/>
  <c r="D41" i="7"/>
  <c r="CG40" i="7"/>
  <c r="CA40" i="7" s="1"/>
  <c r="AF40" i="7" s="1"/>
  <c r="D40" i="7"/>
  <c r="CG39" i="7"/>
  <c r="CA39" i="7" s="1"/>
  <c r="AF39" i="7"/>
  <c r="D39" i="7"/>
  <c r="CG38" i="7"/>
  <c r="CA38" i="7" s="1"/>
  <c r="AF38" i="7" s="1"/>
  <c r="D38" i="7"/>
  <c r="CG37" i="7"/>
  <c r="CA37" i="7" s="1"/>
  <c r="AF37" i="7"/>
  <c r="D37" i="7"/>
  <c r="CG36" i="7"/>
  <c r="CA36" i="7" s="1"/>
  <c r="AF36" i="7" s="1"/>
  <c r="D36" i="7"/>
  <c r="CG35" i="7"/>
  <c r="CA35" i="7" s="1"/>
  <c r="AF35" i="7"/>
  <c r="D35" i="7"/>
  <c r="CG34" i="7"/>
  <c r="CA34" i="7" s="1"/>
  <c r="AF34" i="7" s="1"/>
  <c r="D34" i="7"/>
  <c r="CG33" i="7"/>
  <c r="CA33" i="7" s="1"/>
  <c r="AF33" i="7"/>
  <c r="D33" i="7"/>
  <c r="CG32" i="7"/>
  <c r="CA32" i="7" s="1"/>
  <c r="AF32" i="7" s="1"/>
  <c r="D32" i="7"/>
  <c r="CG31" i="7"/>
  <c r="CA31" i="7" s="1"/>
  <c r="AF31" i="7"/>
  <c r="D31" i="7"/>
  <c r="CG30" i="7"/>
  <c r="CA30" i="7" s="1"/>
  <c r="AF30" i="7" s="1"/>
  <c r="D30" i="7"/>
  <c r="CG29" i="7"/>
  <c r="CA29" i="7" s="1"/>
  <c r="AF29" i="7"/>
  <c r="D29" i="7"/>
  <c r="CG28" i="7"/>
  <c r="CA28" i="7" s="1"/>
  <c r="AF28" i="7" s="1"/>
  <c r="D28" i="7"/>
  <c r="CG27" i="7"/>
  <c r="CA27" i="7" s="1"/>
  <c r="AF27" i="7"/>
  <c r="D27" i="7"/>
  <c r="CG26" i="7"/>
  <c r="CA26" i="7" s="1"/>
  <c r="AF26" i="7" s="1"/>
  <c r="D26" i="7"/>
  <c r="CG25" i="7"/>
  <c r="CA25" i="7" s="1"/>
  <c r="AF25" i="7"/>
  <c r="D25" i="7"/>
  <c r="CG24" i="7"/>
  <c r="CA24" i="7" s="1"/>
  <c r="AF24" i="7" s="1"/>
  <c r="D24" i="7"/>
  <c r="CG23" i="7"/>
  <c r="CA23" i="7" s="1"/>
  <c r="AF23" i="7"/>
  <c r="D23" i="7"/>
  <c r="CG22" i="7"/>
  <c r="CA22" i="7" s="1"/>
  <c r="AF22" i="7" s="1"/>
  <c r="D22" i="7"/>
  <c r="CG21" i="7"/>
  <c r="CA21" i="7" s="1"/>
  <c r="AF21" i="7"/>
  <c r="D21" i="7"/>
  <c r="CG20" i="7"/>
  <c r="CA20" i="7" s="1"/>
  <c r="AF20" i="7" s="1"/>
  <c r="D20" i="7"/>
  <c r="CG19" i="7"/>
  <c r="CA19" i="7" s="1"/>
  <c r="AF19" i="7"/>
  <c r="D19" i="7"/>
  <c r="CG18" i="7"/>
  <c r="CA18" i="7" s="1"/>
  <c r="AF18" i="7" s="1"/>
  <c r="D18" i="7"/>
  <c r="CG17" i="7"/>
  <c r="CA17" i="7" s="1"/>
  <c r="AF17" i="7"/>
  <c r="D17" i="7"/>
  <c r="CG16" i="7"/>
  <c r="CA16" i="7" s="1"/>
  <c r="AF16" i="7" s="1"/>
  <c r="D16" i="7"/>
  <c r="CG15" i="7"/>
  <c r="CA15" i="7" s="1"/>
  <c r="AF15" i="7"/>
  <c r="D15" i="7"/>
  <c r="CG14" i="7"/>
  <c r="CA14" i="7" s="1"/>
  <c r="AF14" i="7" s="1"/>
  <c r="D14" i="7"/>
  <c r="CG13" i="7"/>
  <c r="CA13" i="7" s="1"/>
  <c r="AF13" i="7"/>
  <c r="D13" i="7"/>
  <c r="CG12" i="7"/>
  <c r="CA12" i="7" s="1"/>
  <c r="AF12" i="7" s="1"/>
  <c r="D12" i="7"/>
  <c r="CG11" i="7"/>
  <c r="D11" i="7"/>
  <c r="A5" i="7"/>
  <c r="A4" i="7"/>
  <c r="A3" i="7"/>
  <c r="A2" i="7"/>
  <c r="B204" i="8" l="1"/>
  <c r="CA11" i="8"/>
  <c r="AF11" i="8" s="1"/>
  <c r="CA11" i="7"/>
  <c r="AF11" i="7" s="1"/>
  <c r="CG103" i="7"/>
  <c r="CA103" i="7" s="1"/>
  <c r="X103" i="7" s="1"/>
  <c r="CG105" i="7"/>
  <c r="CA105" i="7" s="1"/>
  <c r="X105" i="7" s="1"/>
  <c r="CJ140" i="6"/>
  <c r="CI140" i="6"/>
  <c r="CH140" i="6"/>
  <c r="CG140" i="6"/>
  <c r="CD140" i="6"/>
  <c r="CC140" i="6"/>
  <c r="CB140" i="6"/>
  <c r="CA140" i="6"/>
  <c r="I140" i="6" s="1"/>
  <c r="CJ139" i="6"/>
  <c r="CI139" i="6"/>
  <c r="CH139" i="6"/>
  <c r="CG139" i="6"/>
  <c r="CD139" i="6"/>
  <c r="CC139" i="6"/>
  <c r="CB139" i="6"/>
  <c r="I139" i="6" s="1"/>
  <c r="CA139" i="6"/>
  <c r="CJ135" i="6"/>
  <c r="CI135" i="6"/>
  <c r="CH135" i="6"/>
  <c r="CG135" i="6"/>
  <c r="CD135" i="6"/>
  <c r="CC135" i="6"/>
  <c r="N135" i="6" s="1"/>
  <c r="CB135" i="6"/>
  <c r="CA135" i="6"/>
  <c r="CJ134" i="6"/>
  <c r="CI134" i="6"/>
  <c r="CH134" i="6"/>
  <c r="CG134" i="6"/>
  <c r="CD134" i="6"/>
  <c r="CC134" i="6"/>
  <c r="CB134" i="6"/>
  <c r="CA134" i="6"/>
  <c r="N134" i="6"/>
  <c r="B130" i="6"/>
  <c r="B129" i="6"/>
  <c r="B125" i="6"/>
  <c r="B124" i="6"/>
  <c r="CG117" i="6"/>
  <c r="CA117" i="6"/>
  <c r="M117" i="6"/>
  <c r="D117" i="6"/>
  <c r="CG116" i="6"/>
  <c r="CA116" i="6"/>
  <c r="M116" i="6"/>
  <c r="D116" i="6"/>
  <c r="CG115" i="6"/>
  <c r="CA115" i="6"/>
  <c r="M115" i="6"/>
  <c r="D115" i="6"/>
  <c r="CG114" i="6"/>
  <c r="CA114" i="6"/>
  <c r="M114" i="6"/>
  <c r="D114" i="6"/>
  <c r="CG113" i="6"/>
  <c r="CA113" i="6"/>
  <c r="M113" i="6"/>
  <c r="D113" i="6"/>
  <c r="CG112" i="6"/>
  <c r="CA112" i="6"/>
  <c r="M112" i="6"/>
  <c r="D112" i="6"/>
  <c r="CG111" i="6"/>
  <c r="CA111" i="6"/>
  <c r="M111" i="6"/>
  <c r="D111" i="6"/>
  <c r="CG110" i="6"/>
  <c r="CA110" i="6"/>
  <c r="M110" i="6"/>
  <c r="D110" i="6"/>
  <c r="CG109" i="6"/>
  <c r="CA109" i="6"/>
  <c r="M109" i="6"/>
  <c r="D109" i="6"/>
  <c r="E105" i="6"/>
  <c r="CH105" i="6" s="1"/>
  <c r="CB105" i="6" s="1"/>
  <c r="E104" i="6"/>
  <c r="CH104" i="6" s="1"/>
  <c r="CB104" i="6" s="1"/>
  <c r="E103" i="6"/>
  <c r="CH103" i="6" s="1"/>
  <c r="CB103" i="6" s="1"/>
  <c r="H88" i="6"/>
  <c r="G88" i="6"/>
  <c r="D88" i="6" s="1"/>
  <c r="F88" i="6"/>
  <c r="E88" i="6"/>
  <c r="D87" i="6"/>
  <c r="D86" i="6"/>
  <c r="D85" i="6"/>
  <c r="D84" i="6"/>
  <c r="I81" i="6"/>
  <c r="H81" i="6"/>
  <c r="G81" i="6"/>
  <c r="F81" i="6"/>
  <c r="E81" i="6"/>
  <c r="D81" i="6" s="1"/>
  <c r="CG80" i="6"/>
  <c r="CA80" i="6"/>
  <c r="J80" i="6"/>
  <c r="D80" i="6"/>
  <c r="CG79" i="6"/>
  <c r="CA79" i="6"/>
  <c r="J79" i="6"/>
  <c r="D79" i="6"/>
  <c r="CG78" i="6"/>
  <c r="CA78" i="6"/>
  <c r="J78" i="6"/>
  <c r="D78" i="6"/>
  <c r="CG77" i="6"/>
  <c r="CA77" i="6"/>
  <c r="J77" i="6"/>
  <c r="D77" i="6"/>
  <c r="CG76" i="6"/>
  <c r="CA76" i="6"/>
  <c r="J76" i="6"/>
  <c r="D76" i="6"/>
  <c r="CG75" i="6"/>
  <c r="CA75" i="6"/>
  <c r="J75" i="6"/>
  <c r="D75" i="6"/>
  <c r="CG74" i="6"/>
  <c r="CA74" i="6"/>
  <c r="J74" i="6"/>
  <c r="D74" i="6"/>
  <c r="CG73" i="6"/>
  <c r="CA73" i="6"/>
  <c r="J73" i="6"/>
  <c r="D73" i="6"/>
  <c r="CG72" i="6"/>
  <c r="CA72" i="6"/>
  <c r="J72" i="6"/>
  <c r="D72" i="6"/>
  <c r="CG71" i="6"/>
  <c r="CA71" i="6"/>
  <c r="J71" i="6"/>
  <c r="D71" i="6"/>
  <c r="CG70" i="6"/>
  <c r="CA70" i="6"/>
  <c r="J70" i="6"/>
  <c r="D70" i="6"/>
  <c r="CG69" i="6"/>
  <c r="CA69" i="6"/>
  <c r="J69" i="6"/>
  <c r="D69" i="6"/>
  <c r="CG68" i="6"/>
  <c r="CA68" i="6"/>
  <c r="J68" i="6"/>
  <c r="D68" i="6"/>
  <c r="CG67" i="6"/>
  <c r="CA67" i="6"/>
  <c r="J67" i="6"/>
  <c r="D67" i="6"/>
  <c r="CG66" i="6"/>
  <c r="CA66" i="6"/>
  <c r="J66" i="6"/>
  <c r="D66" i="6"/>
  <c r="CG65" i="6"/>
  <c r="CA65" i="6"/>
  <c r="J65" i="6"/>
  <c r="D65" i="6"/>
  <c r="CG64" i="6"/>
  <c r="CA64" i="6"/>
  <c r="J64" i="6"/>
  <c r="D64" i="6"/>
  <c r="CG63" i="6"/>
  <c r="CA63" i="6"/>
  <c r="J63" i="6"/>
  <c r="D63" i="6"/>
  <c r="CG62" i="6"/>
  <c r="CA62" i="6"/>
  <c r="J62" i="6"/>
  <c r="D62" i="6"/>
  <c r="CG61" i="6"/>
  <c r="CA61" i="6"/>
  <c r="J61" i="6"/>
  <c r="D61" i="6"/>
  <c r="CG60" i="6"/>
  <c r="CA60" i="6"/>
  <c r="J60" i="6"/>
  <c r="D60" i="6"/>
  <c r="CG59" i="6"/>
  <c r="CA59" i="6"/>
  <c r="J59" i="6"/>
  <c r="D59" i="6"/>
  <c r="CG58" i="6"/>
  <c r="CA58" i="6"/>
  <c r="J58" i="6"/>
  <c r="D58" i="6"/>
  <c r="CG57" i="6"/>
  <c r="CA57" i="6"/>
  <c r="J57" i="6"/>
  <c r="D57" i="6"/>
  <c r="CG56" i="6"/>
  <c r="CA56" i="6"/>
  <c r="J56" i="6"/>
  <c r="D56" i="6"/>
  <c r="CG55" i="6"/>
  <c r="CA55" i="6"/>
  <c r="J55" i="6"/>
  <c r="D55" i="6"/>
  <c r="CG54" i="6"/>
  <c r="CA54" i="6"/>
  <c r="J54" i="6"/>
  <c r="D54" i="6"/>
  <c r="CG53" i="6"/>
  <c r="CA53" i="6"/>
  <c r="J53" i="6"/>
  <c r="D53" i="6"/>
  <c r="CG52" i="6"/>
  <c r="CA52" i="6"/>
  <c r="J52" i="6"/>
  <c r="D52" i="6"/>
  <c r="CG51" i="6"/>
  <c r="CA51" i="6"/>
  <c r="J51" i="6"/>
  <c r="D51" i="6"/>
  <c r="CG50" i="6"/>
  <c r="CA50" i="6"/>
  <c r="J50" i="6"/>
  <c r="D50" i="6"/>
  <c r="CG49" i="6"/>
  <c r="CA49" i="6"/>
  <c r="J49" i="6"/>
  <c r="D49" i="6"/>
  <c r="AE46" i="6"/>
  <c r="AD46" i="6"/>
  <c r="AC46" i="6"/>
  <c r="AB46" i="6"/>
  <c r="AA46" i="6"/>
  <c r="Z46" i="6"/>
  <c r="Y46" i="6"/>
  <c r="X46" i="6"/>
  <c r="W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 s="1"/>
  <c r="CG45" i="6"/>
  <c r="CA45" i="6"/>
  <c r="AF45" i="6"/>
  <c r="D45" i="6"/>
  <c r="CG44" i="6"/>
  <c r="CA44" i="6"/>
  <c r="AF44" i="6"/>
  <c r="D44" i="6"/>
  <c r="CG43" i="6"/>
  <c r="CA43" i="6"/>
  <c r="AF43" i="6"/>
  <c r="D43" i="6"/>
  <c r="CG42" i="6"/>
  <c r="CA42" i="6"/>
  <c r="AF42" i="6"/>
  <c r="D42" i="6"/>
  <c r="CG41" i="6"/>
  <c r="CA41" i="6"/>
  <c r="AF41" i="6"/>
  <c r="D41" i="6"/>
  <c r="CG40" i="6"/>
  <c r="CA40" i="6"/>
  <c r="AF40" i="6"/>
  <c r="D40" i="6"/>
  <c r="CG39" i="6"/>
  <c r="CA39" i="6"/>
  <c r="AF39" i="6"/>
  <c r="D39" i="6"/>
  <c r="CG38" i="6"/>
  <c r="CA38" i="6"/>
  <c r="AF38" i="6"/>
  <c r="D38" i="6"/>
  <c r="CG37" i="6"/>
  <c r="CA37" i="6"/>
  <c r="AF37" i="6"/>
  <c r="D37" i="6"/>
  <c r="CG36" i="6"/>
  <c r="CA36" i="6"/>
  <c r="AF36" i="6"/>
  <c r="D36" i="6"/>
  <c r="CG35" i="6"/>
  <c r="CA35" i="6"/>
  <c r="AF35" i="6"/>
  <c r="D35" i="6"/>
  <c r="CG34" i="6"/>
  <c r="CA34" i="6"/>
  <c r="AF34" i="6"/>
  <c r="D34" i="6"/>
  <c r="CG33" i="6"/>
  <c r="CA33" i="6"/>
  <c r="AF33" i="6"/>
  <c r="D33" i="6"/>
  <c r="CG32" i="6"/>
  <c r="CA32" i="6"/>
  <c r="AF32" i="6"/>
  <c r="D32" i="6"/>
  <c r="CG31" i="6"/>
  <c r="CA31" i="6"/>
  <c r="AF31" i="6"/>
  <c r="D31" i="6"/>
  <c r="CG30" i="6"/>
  <c r="CA30" i="6"/>
  <c r="AF30" i="6"/>
  <c r="D30" i="6"/>
  <c r="CG29" i="6"/>
  <c r="CA29" i="6"/>
  <c r="AF29" i="6"/>
  <c r="D29" i="6"/>
  <c r="CG28" i="6"/>
  <c r="CA28" i="6"/>
  <c r="AF28" i="6"/>
  <c r="D28" i="6"/>
  <c r="CG27" i="6"/>
  <c r="CA27" i="6"/>
  <c r="AF27" i="6"/>
  <c r="D27" i="6"/>
  <c r="CG26" i="6"/>
  <c r="CA26" i="6"/>
  <c r="AF26" i="6"/>
  <c r="D26" i="6"/>
  <c r="CG25" i="6"/>
  <c r="CA25" i="6"/>
  <c r="AF25" i="6"/>
  <c r="D25" i="6"/>
  <c r="CG24" i="6"/>
  <c r="CA24" i="6"/>
  <c r="AF24" i="6"/>
  <c r="D24" i="6"/>
  <c r="CG23" i="6"/>
  <c r="CA23" i="6"/>
  <c r="AF23" i="6"/>
  <c r="D23" i="6"/>
  <c r="CG22" i="6"/>
  <c r="CA22" i="6"/>
  <c r="AF22" i="6"/>
  <c r="D22" i="6"/>
  <c r="CG21" i="6"/>
  <c r="CA21" i="6"/>
  <c r="AF21" i="6"/>
  <c r="D21" i="6"/>
  <c r="CG20" i="6"/>
  <c r="CA20" i="6"/>
  <c r="AF20" i="6"/>
  <c r="D20" i="6"/>
  <c r="CG19" i="6"/>
  <c r="CA19" i="6"/>
  <c r="AF19" i="6"/>
  <c r="D19" i="6"/>
  <c r="CG18" i="6"/>
  <c r="CA18" i="6"/>
  <c r="AF18" i="6"/>
  <c r="D18" i="6"/>
  <c r="CG17" i="6"/>
  <c r="CA17" i="6"/>
  <c r="AF17" i="6"/>
  <c r="D17" i="6"/>
  <c r="CG16" i="6"/>
  <c r="CA16" i="6"/>
  <c r="AF16" i="6"/>
  <c r="D16" i="6"/>
  <c r="CG15" i="6"/>
  <c r="CA15" i="6"/>
  <c r="AF15" i="6"/>
  <c r="D15" i="6"/>
  <c r="CG14" i="6"/>
  <c r="CA14" i="6"/>
  <c r="AF14" i="6"/>
  <c r="D14" i="6"/>
  <c r="CG13" i="6"/>
  <c r="CA13" i="6"/>
  <c r="AF13" i="6"/>
  <c r="D13" i="6"/>
  <c r="CG12" i="6"/>
  <c r="CA12" i="6"/>
  <c r="AF12" i="6"/>
  <c r="D12" i="6"/>
  <c r="CG11" i="6"/>
  <c r="CA11" i="6"/>
  <c r="AF11" i="6"/>
  <c r="D11" i="6"/>
  <c r="A5" i="6"/>
  <c r="A4" i="6"/>
  <c r="A3" i="6"/>
  <c r="A2" i="6"/>
  <c r="B204" i="7" l="1"/>
  <c r="A204" i="6"/>
  <c r="CG104" i="6"/>
  <c r="CA104" i="6" s="1"/>
  <c r="X104" i="6" s="1"/>
  <c r="CG103" i="6"/>
  <c r="CG105" i="6"/>
  <c r="CA105" i="6" s="1"/>
  <c r="X105" i="6" s="1"/>
  <c r="CJ140" i="5"/>
  <c r="CI140" i="5"/>
  <c r="CH140" i="5"/>
  <c r="CG140" i="5"/>
  <c r="CD140" i="5"/>
  <c r="CC140" i="5"/>
  <c r="CB140" i="5"/>
  <c r="CA140" i="5"/>
  <c r="I140" i="5" s="1"/>
  <c r="CJ139" i="5"/>
  <c r="CI139" i="5"/>
  <c r="CH139" i="5"/>
  <c r="CG139" i="5"/>
  <c r="CD139" i="5"/>
  <c r="CC139" i="5"/>
  <c r="CB139" i="5"/>
  <c r="I139" i="5" s="1"/>
  <c r="CA139" i="5"/>
  <c r="CJ135" i="5"/>
  <c r="CI135" i="5"/>
  <c r="CH135" i="5"/>
  <c r="CG135" i="5"/>
  <c r="CD135" i="5"/>
  <c r="CC135" i="5"/>
  <c r="N135" i="5" s="1"/>
  <c r="CB135" i="5"/>
  <c r="CA135" i="5"/>
  <c r="CJ134" i="5"/>
  <c r="CI134" i="5"/>
  <c r="CH134" i="5"/>
  <c r="CG134" i="5"/>
  <c r="CD134" i="5"/>
  <c r="CC134" i="5"/>
  <c r="CB134" i="5"/>
  <c r="CA134" i="5"/>
  <c r="N134" i="5"/>
  <c r="B130" i="5"/>
  <c r="B129" i="5"/>
  <c r="B125" i="5"/>
  <c r="B124" i="5"/>
  <c r="CG117" i="5"/>
  <c r="CA117" i="5"/>
  <c r="M117" i="5"/>
  <c r="D117" i="5"/>
  <c r="CG116" i="5"/>
  <c r="CA116" i="5"/>
  <c r="M116" i="5"/>
  <c r="D116" i="5"/>
  <c r="CG115" i="5"/>
  <c r="CA115" i="5"/>
  <c r="M115" i="5"/>
  <c r="D115" i="5"/>
  <c r="CG114" i="5"/>
  <c r="CA114" i="5"/>
  <c r="M114" i="5"/>
  <c r="D114" i="5"/>
  <c r="CG113" i="5"/>
  <c r="CA113" i="5"/>
  <c r="M113" i="5"/>
  <c r="D113" i="5"/>
  <c r="CG112" i="5"/>
  <c r="CA112" i="5"/>
  <c r="M112" i="5"/>
  <c r="D112" i="5"/>
  <c r="CG111" i="5"/>
  <c r="CA111" i="5"/>
  <c r="M111" i="5"/>
  <c r="D111" i="5"/>
  <c r="CG110" i="5"/>
  <c r="CA110" i="5"/>
  <c r="M110" i="5"/>
  <c r="D110" i="5"/>
  <c r="CG109" i="5"/>
  <c r="CA109" i="5"/>
  <c r="M109" i="5"/>
  <c r="D109" i="5"/>
  <c r="E105" i="5"/>
  <c r="CH105" i="5" s="1"/>
  <c r="CB105" i="5" s="1"/>
  <c r="E104" i="5"/>
  <c r="CH104" i="5" s="1"/>
  <c r="CB104" i="5" s="1"/>
  <c r="E103" i="5"/>
  <c r="CH103" i="5" s="1"/>
  <c r="CB103" i="5" s="1"/>
  <c r="H88" i="5"/>
  <c r="G88" i="5"/>
  <c r="D88" i="5" s="1"/>
  <c r="F88" i="5"/>
  <c r="E88" i="5"/>
  <c r="D87" i="5"/>
  <c r="D86" i="5"/>
  <c r="D85" i="5"/>
  <c r="D84" i="5"/>
  <c r="I81" i="5"/>
  <c r="H81" i="5"/>
  <c r="G81" i="5"/>
  <c r="F81" i="5"/>
  <c r="E81" i="5"/>
  <c r="D81" i="5" s="1"/>
  <c r="CG80" i="5"/>
  <c r="CA80" i="5"/>
  <c r="J80" i="5"/>
  <c r="D80" i="5"/>
  <c r="CG79" i="5"/>
  <c r="CA79" i="5"/>
  <c r="J79" i="5"/>
  <c r="D79" i="5"/>
  <c r="CG78" i="5"/>
  <c r="CA78" i="5"/>
  <c r="J78" i="5"/>
  <c r="D78" i="5"/>
  <c r="CG77" i="5"/>
  <c r="CA77" i="5"/>
  <c r="J77" i="5"/>
  <c r="D77" i="5"/>
  <c r="CG76" i="5"/>
  <c r="CA76" i="5"/>
  <c r="J76" i="5"/>
  <c r="D76" i="5"/>
  <c r="CG75" i="5"/>
  <c r="CA75" i="5"/>
  <c r="J75" i="5"/>
  <c r="D75" i="5"/>
  <c r="CG74" i="5"/>
  <c r="CA74" i="5"/>
  <c r="J74" i="5"/>
  <c r="D74" i="5"/>
  <c r="CG73" i="5"/>
  <c r="CA73" i="5"/>
  <c r="J73" i="5"/>
  <c r="D73" i="5"/>
  <c r="CG72" i="5"/>
  <c r="CA72" i="5"/>
  <c r="J72" i="5"/>
  <c r="D72" i="5"/>
  <c r="CG71" i="5"/>
  <c r="CA71" i="5"/>
  <c r="J71" i="5"/>
  <c r="D71" i="5"/>
  <c r="CG70" i="5"/>
  <c r="CA70" i="5"/>
  <c r="J70" i="5"/>
  <c r="D70" i="5"/>
  <c r="CG69" i="5"/>
  <c r="CA69" i="5"/>
  <c r="J69" i="5"/>
  <c r="D69" i="5"/>
  <c r="CG68" i="5"/>
  <c r="CA68" i="5"/>
  <c r="J68" i="5"/>
  <c r="D68" i="5"/>
  <c r="CG67" i="5"/>
  <c r="CA67" i="5"/>
  <c r="J67" i="5"/>
  <c r="D67" i="5"/>
  <c r="CG66" i="5"/>
  <c r="CA66" i="5"/>
  <c r="J66" i="5"/>
  <c r="D66" i="5"/>
  <c r="CG65" i="5"/>
  <c r="CA65" i="5"/>
  <c r="J65" i="5"/>
  <c r="D65" i="5"/>
  <c r="CG64" i="5"/>
  <c r="CA64" i="5"/>
  <c r="J64" i="5"/>
  <c r="D64" i="5"/>
  <c r="CG63" i="5"/>
  <c r="CA63" i="5"/>
  <c r="J63" i="5"/>
  <c r="D63" i="5"/>
  <c r="CG62" i="5"/>
  <c r="CA62" i="5"/>
  <c r="J62" i="5"/>
  <c r="D62" i="5"/>
  <c r="CG61" i="5"/>
  <c r="CA61" i="5"/>
  <c r="J61" i="5"/>
  <c r="D61" i="5"/>
  <c r="CG60" i="5"/>
  <c r="CA60" i="5"/>
  <c r="J60" i="5"/>
  <c r="D60" i="5"/>
  <c r="CG59" i="5"/>
  <c r="CA59" i="5"/>
  <c r="J59" i="5"/>
  <c r="D59" i="5"/>
  <c r="CG58" i="5"/>
  <c r="CA58" i="5"/>
  <c r="J58" i="5"/>
  <c r="D58" i="5"/>
  <c r="CG57" i="5"/>
  <c r="CA57" i="5"/>
  <c r="J57" i="5"/>
  <c r="D57" i="5"/>
  <c r="CG56" i="5"/>
  <c r="CA56" i="5"/>
  <c r="J56" i="5"/>
  <c r="D56" i="5"/>
  <c r="CG55" i="5"/>
  <c r="CA55" i="5"/>
  <c r="J55" i="5"/>
  <c r="D55" i="5"/>
  <c r="CG54" i="5"/>
  <c r="CA54" i="5"/>
  <c r="J54" i="5"/>
  <c r="D54" i="5"/>
  <c r="CG53" i="5"/>
  <c r="CA53" i="5"/>
  <c r="J53" i="5"/>
  <c r="D53" i="5"/>
  <c r="CG52" i="5"/>
  <c r="CA52" i="5"/>
  <c r="J52" i="5"/>
  <c r="D52" i="5"/>
  <c r="CG51" i="5"/>
  <c r="CA51" i="5"/>
  <c r="J51" i="5"/>
  <c r="D51" i="5"/>
  <c r="CG50" i="5"/>
  <c r="CA50" i="5"/>
  <c r="J50" i="5"/>
  <c r="D50" i="5"/>
  <c r="CG49" i="5"/>
  <c r="CA49" i="5"/>
  <c r="J49" i="5"/>
  <c r="D49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 s="1"/>
  <c r="A204" i="5" s="1"/>
  <c r="CG45" i="5"/>
  <c r="CA45" i="5"/>
  <c r="AF45" i="5"/>
  <c r="D45" i="5"/>
  <c r="CG44" i="5"/>
  <c r="CA44" i="5"/>
  <c r="AF44" i="5"/>
  <c r="D44" i="5"/>
  <c r="CG43" i="5"/>
  <c r="CA43" i="5"/>
  <c r="AF43" i="5"/>
  <c r="D43" i="5"/>
  <c r="CG42" i="5"/>
  <c r="CA42" i="5"/>
  <c r="AF42" i="5"/>
  <c r="D42" i="5"/>
  <c r="CG41" i="5"/>
  <c r="CA41" i="5"/>
  <c r="AF41" i="5"/>
  <c r="D41" i="5"/>
  <c r="CG40" i="5"/>
  <c r="CA40" i="5"/>
  <c r="AF40" i="5"/>
  <c r="D40" i="5"/>
  <c r="CG39" i="5"/>
  <c r="CA39" i="5"/>
  <c r="AF39" i="5"/>
  <c r="D39" i="5"/>
  <c r="CG38" i="5"/>
  <c r="CA38" i="5"/>
  <c r="AF38" i="5"/>
  <c r="D38" i="5"/>
  <c r="CG37" i="5"/>
  <c r="CA37" i="5"/>
  <c r="AF37" i="5"/>
  <c r="D37" i="5"/>
  <c r="CG36" i="5"/>
  <c r="CA36" i="5"/>
  <c r="AF36" i="5"/>
  <c r="D36" i="5"/>
  <c r="CG35" i="5"/>
  <c r="CA35" i="5"/>
  <c r="AF35" i="5"/>
  <c r="D35" i="5"/>
  <c r="CG34" i="5"/>
  <c r="CA34" i="5"/>
  <c r="AF34" i="5"/>
  <c r="D34" i="5"/>
  <c r="CG33" i="5"/>
  <c r="CA33" i="5"/>
  <c r="AF33" i="5"/>
  <c r="D33" i="5"/>
  <c r="CG32" i="5"/>
  <c r="CA32" i="5"/>
  <c r="AF32" i="5"/>
  <c r="D32" i="5"/>
  <c r="CG31" i="5"/>
  <c r="CA31" i="5"/>
  <c r="AF31" i="5"/>
  <c r="D31" i="5"/>
  <c r="CG30" i="5"/>
  <c r="CA30" i="5"/>
  <c r="AF30" i="5"/>
  <c r="D30" i="5"/>
  <c r="CG29" i="5"/>
  <c r="CA29" i="5"/>
  <c r="AF29" i="5"/>
  <c r="D29" i="5"/>
  <c r="CG28" i="5"/>
  <c r="CA28" i="5"/>
  <c r="AF28" i="5"/>
  <c r="D28" i="5"/>
  <c r="CG27" i="5"/>
  <c r="CA27" i="5"/>
  <c r="AF27" i="5"/>
  <c r="D27" i="5"/>
  <c r="CG26" i="5"/>
  <c r="CA26" i="5"/>
  <c r="AF26" i="5"/>
  <c r="D26" i="5"/>
  <c r="CG25" i="5"/>
  <c r="CA25" i="5"/>
  <c r="AF25" i="5"/>
  <c r="D25" i="5"/>
  <c r="CG24" i="5"/>
  <c r="CA24" i="5"/>
  <c r="AF24" i="5"/>
  <c r="D24" i="5"/>
  <c r="CG23" i="5"/>
  <c r="CA23" i="5"/>
  <c r="AF23" i="5"/>
  <c r="D23" i="5"/>
  <c r="CG22" i="5"/>
  <c r="CA22" i="5"/>
  <c r="AF22" i="5"/>
  <c r="D22" i="5"/>
  <c r="CG21" i="5"/>
  <c r="CA21" i="5"/>
  <c r="AF21" i="5"/>
  <c r="D21" i="5"/>
  <c r="CG20" i="5"/>
  <c r="CA20" i="5"/>
  <c r="AF20" i="5"/>
  <c r="D20" i="5"/>
  <c r="CG19" i="5"/>
  <c r="CA19" i="5"/>
  <c r="AF19" i="5"/>
  <c r="D19" i="5"/>
  <c r="CG18" i="5"/>
  <c r="CA18" i="5"/>
  <c r="AF18" i="5"/>
  <c r="D18" i="5"/>
  <c r="CG17" i="5"/>
  <c r="CA17" i="5"/>
  <c r="AF17" i="5"/>
  <c r="D17" i="5"/>
  <c r="CG16" i="5"/>
  <c r="CA16" i="5"/>
  <c r="AF16" i="5"/>
  <c r="D16" i="5"/>
  <c r="CG15" i="5"/>
  <c r="CA15" i="5"/>
  <c r="AF15" i="5"/>
  <c r="D15" i="5"/>
  <c r="CG14" i="5"/>
  <c r="CA14" i="5"/>
  <c r="AF14" i="5"/>
  <c r="D14" i="5"/>
  <c r="CG13" i="5"/>
  <c r="CA13" i="5"/>
  <c r="AF13" i="5"/>
  <c r="D13" i="5"/>
  <c r="CG12" i="5"/>
  <c r="CA12" i="5"/>
  <c r="AF12" i="5"/>
  <c r="D12" i="5"/>
  <c r="CG11" i="5"/>
  <c r="CA11" i="5"/>
  <c r="AF11" i="5"/>
  <c r="D11" i="5"/>
  <c r="A5" i="5"/>
  <c r="A4" i="5"/>
  <c r="A3" i="5"/>
  <c r="A2" i="5"/>
  <c r="B204" i="6" l="1"/>
  <c r="CA103" i="6"/>
  <c r="X103" i="6" s="1"/>
  <c r="CG104" i="5"/>
  <c r="CA104" i="5" s="1"/>
  <c r="X104" i="5" s="1"/>
  <c r="CG103" i="5"/>
  <c r="CG105" i="5"/>
  <c r="CA105" i="5" s="1"/>
  <c r="X105" i="5" s="1"/>
  <c r="CJ140" i="4"/>
  <c r="CI140" i="4"/>
  <c r="CH140" i="4"/>
  <c r="CG140" i="4"/>
  <c r="CD140" i="4"/>
  <c r="CC140" i="4"/>
  <c r="CB140" i="4"/>
  <c r="CA140" i="4"/>
  <c r="I140" i="4"/>
  <c r="CJ139" i="4"/>
  <c r="CI139" i="4"/>
  <c r="CH139" i="4"/>
  <c r="CB139" i="4" s="1"/>
  <c r="CG139" i="4"/>
  <c r="CD139" i="4"/>
  <c r="CC139" i="4"/>
  <c r="CA139" i="4"/>
  <c r="I139" i="4" s="1"/>
  <c r="CJ135" i="4"/>
  <c r="CI135" i="4"/>
  <c r="CH135" i="4"/>
  <c r="CG135" i="4"/>
  <c r="CD135" i="4"/>
  <c r="CC135" i="4"/>
  <c r="CB135" i="4"/>
  <c r="N135" i="4" s="1"/>
  <c r="CA135" i="4"/>
  <c r="CJ134" i="4"/>
  <c r="CI134" i="4"/>
  <c r="CH134" i="4"/>
  <c r="CG134" i="4"/>
  <c r="CD134" i="4"/>
  <c r="CC134" i="4"/>
  <c r="N134" i="4" s="1"/>
  <c r="CB134" i="4"/>
  <c r="CA134" i="4"/>
  <c r="B130" i="4"/>
  <c r="B129" i="4"/>
  <c r="B125" i="4"/>
  <c r="B124" i="4"/>
  <c r="CG117" i="4"/>
  <c r="CA117" i="4" s="1"/>
  <c r="M117" i="4" s="1"/>
  <c r="D117" i="4"/>
  <c r="CG116" i="4"/>
  <c r="CA116" i="4" s="1"/>
  <c r="M116" i="4" s="1"/>
  <c r="D116" i="4"/>
  <c r="CG115" i="4"/>
  <c r="CA115" i="4" s="1"/>
  <c r="M115" i="4" s="1"/>
  <c r="D115" i="4"/>
  <c r="CG114" i="4"/>
  <c r="CA114" i="4" s="1"/>
  <c r="M114" i="4" s="1"/>
  <c r="D114" i="4"/>
  <c r="CG113" i="4"/>
  <c r="CA113" i="4" s="1"/>
  <c r="M113" i="4" s="1"/>
  <c r="D113" i="4"/>
  <c r="CG112" i="4"/>
  <c r="CA112" i="4" s="1"/>
  <c r="M112" i="4" s="1"/>
  <c r="D112" i="4"/>
  <c r="CG111" i="4"/>
  <c r="CA111" i="4" s="1"/>
  <c r="M111" i="4" s="1"/>
  <c r="D111" i="4"/>
  <c r="CG110" i="4"/>
  <c r="CA110" i="4" s="1"/>
  <c r="M110" i="4" s="1"/>
  <c r="D110" i="4"/>
  <c r="CG109" i="4"/>
  <c r="CA109" i="4" s="1"/>
  <c r="M109" i="4" s="1"/>
  <c r="D109" i="4"/>
  <c r="CH105" i="4"/>
  <c r="CB105" i="4" s="1"/>
  <c r="X105" i="4"/>
  <c r="E105" i="4"/>
  <c r="CG105" i="4" s="1"/>
  <c r="CA105" i="4" s="1"/>
  <c r="CB104" i="4"/>
  <c r="E104" i="4"/>
  <c r="CH104" i="4" s="1"/>
  <c r="CH103" i="4"/>
  <c r="CB103" i="4" s="1"/>
  <c r="E103" i="4"/>
  <c r="CG103" i="4" s="1"/>
  <c r="CA103" i="4" s="1"/>
  <c r="X103" i="4" s="1"/>
  <c r="H88" i="4"/>
  <c r="G88" i="4"/>
  <c r="F88" i="4"/>
  <c r="E88" i="4"/>
  <c r="D88" i="4" s="1"/>
  <c r="D87" i="4"/>
  <c r="D86" i="4"/>
  <c r="D85" i="4"/>
  <c r="D84" i="4"/>
  <c r="I81" i="4"/>
  <c r="H81" i="4"/>
  <c r="G81" i="4"/>
  <c r="F81" i="4"/>
  <c r="E81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A204" i="4" s="1"/>
  <c r="D45" i="4"/>
  <c r="CG45" i="4" s="1"/>
  <c r="CA45" i="4" s="1"/>
  <c r="AF45" i="4" s="1"/>
  <c r="D44" i="4"/>
  <c r="CG44" i="4" s="1"/>
  <c r="CA44" i="4" s="1"/>
  <c r="AF44" i="4" s="1"/>
  <c r="D43" i="4"/>
  <c r="CG43" i="4" s="1"/>
  <c r="CA43" i="4" s="1"/>
  <c r="AF43" i="4" s="1"/>
  <c r="D42" i="4"/>
  <c r="CG42" i="4" s="1"/>
  <c r="CA42" i="4" s="1"/>
  <c r="AF42" i="4" s="1"/>
  <c r="D41" i="4"/>
  <c r="CG41" i="4" s="1"/>
  <c r="CA41" i="4" s="1"/>
  <c r="AF41" i="4" s="1"/>
  <c r="D40" i="4"/>
  <c r="CG40" i="4" s="1"/>
  <c r="CA40" i="4" s="1"/>
  <c r="AF40" i="4" s="1"/>
  <c r="D39" i="4"/>
  <c r="CG39" i="4" s="1"/>
  <c r="CA39" i="4" s="1"/>
  <c r="AF39" i="4" s="1"/>
  <c r="D38" i="4"/>
  <c r="CG38" i="4" s="1"/>
  <c r="CA38" i="4" s="1"/>
  <c r="AF38" i="4" s="1"/>
  <c r="D37" i="4"/>
  <c r="CG37" i="4" s="1"/>
  <c r="CA37" i="4" s="1"/>
  <c r="AF37" i="4" s="1"/>
  <c r="D36" i="4"/>
  <c r="CG36" i="4" s="1"/>
  <c r="CA36" i="4" s="1"/>
  <c r="AF36" i="4" s="1"/>
  <c r="D35" i="4"/>
  <c r="CG35" i="4" s="1"/>
  <c r="CA35" i="4" s="1"/>
  <c r="AF35" i="4" s="1"/>
  <c r="D34" i="4"/>
  <c r="CG34" i="4" s="1"/>
  <c r="CA34" i="4" s="1"/>
  <c r="AF34" i="4" s="1"/>
  <c r="D33" i="4"/>
  <c r="CG33" i="4" s="1"/>
  <c r="CA33" i="4" s="1"/>
  <c r="AF33" i="4" s="1"/>
  <c r="D32" i="4"/>
  <c r="CG32" i="4" s="1"/>
  <c r="CA32" i="4" s="1"/>
  <c r="AF32" i="4" s="1"/>
  <c r="D31" i="4"/>
  <c r="CG31" i="4" s="1"/>
  <c r="CA31" i="4" s="1"/>
  <c r="AF31" i="4" s="1"/>
  <c r="D30" i="4"/>
  <c r="CG30" i="4" s="1"/>
  <c r="CA30" i="4" s="1"/>
  <c r="AF30" i="4" s="1"/>
  <c r="D29" i="4"/>
  <c r="CG29" i="4" s="1"/>
  <c r="CA29" i="4" s="1"/>
  <c r="AF29" i="4" s="1"/>
  <c r="D28" i="4"/>
  <c r="CG28" i="4" s="1"/>
  <c r="CA28" i="4" s="1"/>
  <c r="AF28" i="4" s="1"/>
  <c r="D27" i="4"/>
  <c r="CG27" i="4" s="1"/>
  <c r="CA27" i="4" s="1"/>
  <c r="AF27" i="4" s="1"/>
  <c r="D26" i="4"/>
  <c r="CG26" i="4" s="1"/>
  <c r="CA26" i="4" s="1"/>
  <c r="AF26" i="4" s="1"/>
  <c r="D25" i="4"/>
  <c r="CG25" i="4" s="1"/>
  <c r="CA25" i="4" s="1"/>
  <c r="AF25" i="4" s="1"/>
  <c r="D24" i="4"/>
  <c r="CG24" i="4" s="1"/>
  <c r="CA24" i="4" s="1"/>
  <c r="AF24" i="4" s="1"/>
  <c r="D23" i="4"/>
  <c r="CG23" i="4" s="1"/>
  <c r="CA23" i="4" s="1"/>
  <c r="AF23" i="4" s="1"/>
  <c r="D22" i="4"/>
  <c r="CG22" i="4" s="1"/>
  <c r="CA22" i="4" s="1"/>
  <c r="AF22" i="4" s="1"/>
  <c r="D21" i="4"/>
  <c r="CG21" i="4" s="1"/>
  <c r="CA21" i="4" s="1"/>
  <c r="AF21" i="4" s="1"/>
  <c r="D20" i="4"/>
  <c r="CG20" i="4" s="1"/>
  <c r="CA20" i="4" s="1"/>
  <c r="AF20" i="4" s="1"/>
  <c r="D19" i="4"/>
  <c r="CG19" i="4" s="1"/>
  <c r="CA19" i="4" s="1"/>
  <c r="AF19" i="4" s="1"/>
  <c r="D18" i="4"/>
  <c r="CG18" i="4" s="1"/>
  <c r="CA18" i="4" s="1"/>
  <c r="AF18" i="4" s="1"/>
  <c r="D17" i="4"/>
  <c r="CG17" i="4" s="1"/>
  <c r="CA17" i="4" s="1"/>
  <c r="AF17" i="4" s="1"/>
  <c r="D16" i="4"/>
  <c r="CG16" i="4" s="1"/>
  <c r="CA16" i="4" s="1"/>
  <c r="AF16" i="4" s="1"/>
  <c r="D15" i="4"/>
  <c r="CG15" i="4" s="1"/>
  <c r="CA15" i="4" s="1"/>
  <c r="AF15" i="4" s="1"/>
  <c r="D14" i="4"/>
  <c r="CG14" i="4" s="1"/>
  <c r="CA14" i="4" s="1"/>
  <c r="AF14" i="4" s="1"/>
  <c r="D13" i="4"/>
  <c r="CG13" i="4" s="1"/>
  <c r="CA13" i="4" s="1"/>
  <c r="AF13" i="4" s="1"/>
  <c r="D12" i="4"/>
  <c r="CG12" i="4" s="1"/>
  <c r="CA12" i="4" s="1"/>
  <c r="AF12" i="4" s="1"/>
  <c r="D11" i="4"/>
  <c r="CG11" i="4" s="1"/>
  <c r="A5" i="4"/>
  <c r="A4" i="4"/>
  <c r="A3" i="4"/>
  <c r="A2" i="4"/>
  <c r="B204" i="5" l="1"/>
  <c r="CA103" i="5"/>
  <c r="X103" i="5" s="1"/>
  <c r="CG49" i="4"/>
  <c r="CA49" i="4" s="1"/>
  <c r="J49" i="4" s="1"/>
  <c r="CG51" i="4"/>
  <c r="CA51" i="4" s="1"/>
  <c r="J51" i="4" s="1"/>
  <c r="CG53" i="4"/>
  <c r="CA53" i="4" s="1"/>
  <c r="J53" i="4" s="1"/>
  <c r="CG55" i="4"/>
  <c r="CA55" i="4" s="1"/>
  <c r="J55" i="4" s="1"/>
  <c r="CG57" i="4"/>
  <c r="CA57" i="4" s="1"/>
  <c r="J57" i="4" s="1"/>
  <c r="CG59" i="4"/>
  <c r="CA59" i="4" s="1"/>
  <c r="J59" i="4" s="1"/>
  <c r="CG61" i="4"/>
  <c r="CA61" i="4" s="1"/>
  <c r="J61" i="4" s="1"/>
  <c r="CG63" i="4"/>
  <c r="CA63" i="4" s="1"/>
  <c r="J63" i="4" s="1"/>
  <c r="CG65" i="4"/>
  <c r="CA65" i="4" s="1"/>
  <c r="J65" i="4" s="1"/>
  <c r="CG67" i="4"/>
  <c r="CA67" i="4" s="1"/>
  <c r="J67" i="4" s="1"/>
  <c r="CG69" i="4"/>
  <c r="CA69" i="4" s="1"/>
  <c r="J69" i="4" s="1"/>
  <c r="CG71" i="4"/>
  <c r="CA71" i="4" s="1"/>
  <c r="J71" i="4" s="1"/>
  <c r="CG73" i="4"/>
  <c r="CA73" i="4" s="1"/>
  <c r="J73" i="4" s="1"/>
  <c r="CG75" i="4"/>
  <c r="CA75" i="4" s="1"/>
  <c r="J75" i="4" s="1"/>
  <c r="CG77" i="4"/>
  <c r="CA77" i="4" s="1"/>
  <c r="J77" i="4" s="1"/>
  <c r="CG79" i="4"/>
  <c r="CA79" i="4" s="1"/>
  <c r="J79" i="4" s="1"/>
  <c r="CA11" i="4"/>
  <c r="AF11" i="4" s="1"/>
  <c r="CG50" i="4"/>
  <c r="CA50" i="4" s="1"/>
  <c r="J50" i="4" s="1"/>
  <c r="CG52" i="4"/>
  <c r="CA52" i="4" s="1"/>
  <c r="J52" i="4" s="1"/>
  <c r="CG54" i="4"/>
  <c r="CA54" i="4" s="1"/>
  <c r="J54" i="4" s="1"/>
  <c r="CG56" i="4"/>
  <c r="CA56" i="4" s="1"/>
  <c r="J56" i="4" s="1"/>
  <c r="CG58" i="4"/>
  <c r="CA58" i="4" s="1"/>
  <c r="J58" i="4" s="1"/>
  <c r="CG60" i="4"/>
  <c r="CA60" i="4" s="1"/>
  <c r="J60" i="4" s="1"/>
  <c r="CG62" i="4"/>
  <c r="CA62" i="4" s="1"/>
  <c r="J62" i="4" s="1"/>
  <c r="CG64" i="4"/>
  <c r="CA64" i="4" s="1"/>
  <c r="J64" i="4" s="1"/>
  <c r="CG66" i="4"/>
  <c r="CA66" i="4" s="1"/>
  <c r="J66" i="4" s="1"/>
  <c r="CG68" i="4"/>
  <c r="CA68" i="4" s="1"/>
  <c r="J68" i="4" s="1"/>
  <c r="CG70" i="4"/>
  <c r="CA70" i="4" s="1"/>
  <c r="J70" i="4" s="1"/>
  <c r="CG72" i="4"/>
  <c r="CA72" i="4" s="1"/>
  <c r="J72" i="4" s="1"/>
  <c r="CG74" i="4"/>
  <c r="CA74" i="4" s="1"/>
  <c r="J74" i="4" s="1"/>
  <c r="CG76" i="4"/>
  <c r="CA76" i="4" s="1"/>
  <c r="J76" i="4" s="1"/>
  <c r="CG78" i="4"/>
  <c r="CA78" i="4" s="1"/>
  <c r="J78" i="4" s="1"/>
  <c r="CG80" i="4"/>
  <c r="CA80" i="4" s="1"/>
  <c r="J80" i="4" s="1"/>
  <c r="CG104" i="4"/>
  <c r="CA104" i="4" s="1"/>
  <c r="X104" i="4" s="1"/>
  <c r="CJ140" i="3"/>
  <c r="CI140" i="3"/>
  <c r="CH140" i="3"/>
  <c r="CG140" i="3"/>
  <c r="CD140" i="3"/>
  <c r="CC140" i="3"/>
  <c r="CB140" i="3"/>
  <c r="CA140" i="3"/>
  <c r="I140" i="3"/>
  <c r="CJ139" i="3"/>
  <c r="CI139" i="3"/>
  <c r="CH139" i="3"/>
  <c r="CB139" i="3" s="1"/>
  <c r="CG139" i="3"/>
  <c r="CD139" i="3"/>
  <c r="CC139" i="3"/>
  <c r="CA139" i="3"/>
  <c r="I139" i="3" s="1"/>
  <c r="CJ135" i="3"/>
  <c r="CI135" i="3"/>
  <c r="CH135" i="3"/>
  <c r="CG135" i="3"/>
  <c r="CD135" i="3"/>
  <c r="CC135" i="3"/>
  <c r="CB135" i="3"/>
  <c r="CA135" i="3"/>
  <c r="CJ134" i="3"/>
  <c r="CI134" i="3"/>
  <c r="CH134" i="3"/>
  <c r="CG134" i="3"/>
  <c r="CD134" i="3"/>
  <c r="CC134" i="3"/>
  <c r="N134" i="3" s="1"/>
  <c r="CB134" i="3"/>
  <c r="CA134" i="3"/>
  <c r="B130" i="3"/>
  <c r="B129" i="3"/>
  <c r="B125" i="3"/>
  <c r="B124" i="3"/>
  <c r="CG117" i="3"/>
  <c r="CA117" i="3" s="1"/>
  <c r="M117" i="3" s="1"/>
  <c r="D117" i="3"/>
  <c r="CG116" i="3"/>
  <c r="CA116" i="3" s="1"/>
  <c r="M116" i="3" s="1"/>
  <c r="D116" i="3"/>
  <c r="CG115" i="3"/>
  <c r="CA115" i="3" s="1"/>
  <c r="M115" i="3" s="1"/>
  <c r="D115" i="3"/>
  <c r="CG114" i="3"/>
  <c r="CA114" i="3" s="1"/>
  <c r="M114" i="3" s="1"/>
  <c r="D114" i="3"/>
  <c r="CG113" i="3"/>
  <c r="CA113" i="3" s="1"/>
  <c r="M113" i="3" s="1"/>
  <c r="D113" i="3"/>
  <c r="CG112" i="3"/>
  <c r="CA112" i="3" s="1"/>
  <c r="M112" i="3" s="1"/>
  <c r="D112" i="3"/>
  <c r="CG111" i="3"/>
  <c r="CA111" i="3" s="1"/>
  <c r="M111" i="3" s="1"/>
  <c r="D111" i="3"/>
  <c r="CG110" i="3"/>
  <c r="CA110" i="3" s="1"/>
  <c r="M110" i="3" s="1"/>
  <c r="D110" i="3"/>
  <c r="CG109" i="3"/>
  <c r="CA109" i="3" s="1"/>
  <c r="M109" i="3" s="1"/>
  <c r="D109" i="3"/>
  <c r="CH105" i="3"/>
  <c r="CB105" i="3" s="1"/>
  <c r="CA105" i="3"/>
  <c r="X105" i="3"/>
  <c r="E105" i="3"/>
  <c r="CG105" i="3" s="1"/>
  <c r="E104" i="3"/>
  <c r="CH104" i="3" s="1"/>
  <c r="CB104" i="3" s="1"/>
  <c r="CH103" i="3"/>
  <c r="CB103" i="3" s="1"/>
  <c r="E103" i="3"/>
  <c r="CG103" i="3" s="1"/>
  <c r="CA103" i="3" s="1"/>
  <c r="X103" i="3" s="1"/>
  <c r="H88" i="3"/>
  <c r="G88" i="3"/>
  <c r="F88" i="3"/>
  <c r="E88" i="3"/>
  <c r="D88" i="3" s="1"/>
  <c r="D87" i="3"/>
  <c r="D86" i="3"/>
  <c r="D85" i="3"/>
  <c r="D84" i="3"/>
  <c r="I81" i="3"/>
  <c r="H81" i="3"/>
  <c r="G81" i="3"/>
  <c r="F81" i="3"/>
  <c r="E81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CG56" i="3" s="1"/>
  <c r="CA56" i="3" s="1"/>
  <c r="J56" i="3" s="1"/>
  <c r="D55" i="3"/>
  <c r="D54" i="3"/>
  <c r="CG54" i="3" s="1"/>
  <c r="CA54" i="3" s="1"/>
  <c r="J54" i="3" s="1"/>
  <c r="D53" i="3"/>
  <c r="D52" i="3"/>
  <c r="CG52" i="3" s="1"/>
  <c r="CA52" i="3" s="1"/>
  <c r="J52" i="3" s="1"/>
  <c r="D51" i="3"/>
  <c r="D50" i="3"/>
  <c r="CG50" i="3" s="1"/>
  <c r="CA50" i="3" s="1"/>
  <c r="J50" i="3" s="1"/>
  <c r="D49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D45" i="3"/>
  <c r="CG45" i="3" s="1"/>
  <c r="CA45" i="3" s="1"/>
  <c r="AF45" i="3" s="1"/>
  <c r="D44" i="3"/>
  <c r="CG44" i="3" s="1"/>
  <c r="CA44" i="3" s="1"/>
  <c r="AF44" i="3" s="1"/>
  <c r="D43" i="3"/>
  <c r="CG43" i="3" s="1"/>
  <c r="CA43" i="3" s="1"/>
  <c r="AF43" i="3" s="1"/>
  <c r="D42" i="3"/>
  <c r="CG42" i="3" s="1"/>
  <c r="CA42" i="3" s="1"/>
  <c r="AF42" i="3" s="1"/>
  <c r="D41" i="3"/>
  <c r="CG41" i="3" s="1"/>
  <c r="CA41" i="3" s="1"/>
  <c r="AF41" i="3" s="1"/>
  <c r="D40" i="3"/>
  <c r="CG40" i="3" s="1"/>
  <c r="CA40" i="3" s="1"/>
  <c r="AF40" i="3" s="1"/>
  <c r="D39" i="3"/>
  <c r="CG39" i="3" s="1"/>
  <c r="CA39" i="3" s="1"/>
  <c r="AF39" i="3" s="1"/>
  <c r="D38" i="3"/>
  <c r="CG38" i="3" s="1"/>
  <c r="CA38" i="3" s="1"/>
  <c r="AF38" i="3" s="1"/>
  <c r="D37" i="3"/>
  <c r="CG37" i="3" s="1"/>
  <c r="CA37" i="3" s="1"/>
  <c r="AF37" i="3" s="1"/>
  <c r="D36" i="3"/>
  <c r="CG36" i="3" s="1"/>
  <c r="CA36" i="3" s="1"/>
  <c r="AF36" i="3" s="1"/>
  <c r="D35" i="3"/>
  <c r="CG35" i="3" s="1"/>
  <c r="CA35" i="3" s="1"/>
  <c r="AF35" i="3" s="1"/>
  <c r="D34" i="3"/>
  <c r="CG34" i="3" s="1"/>
  <c r="CA34" i="3" s="1"/>
  <c r="AF34" i="3" s="1"/>
  <c r="D33" i="3"/>
  <c r="CG33" i="3" s="1"/>
  <c r="CA33" i="3" s="1"/>
  <c r="AF33" i="3" s="1"/>
  <c r="D32" i="3"/>
  <c r="CG32" i="3" s="1"/>
  <c r="CA32" i="3" s="1"/>
  <c r="AF32" i="3" s="1"/>
  <c r="D31" i="3"/>
  <c r="CG31" i="3" s="1"/>
  <c r="CA31" i="3" s="1"/>
  <c r="AF31" i="3" s="1"/>
  <c r="D30" i="3"/>
  <c r="CG30" i="3" s="1"/>
  <c r="CA30" i="3" s="1"/>
  <c r="AF30" i="3" s="1"/>
  <c r="D29" i="3"/>
  <c r="CG29" i="3" s="1"/>
  <c r="CA29" i="3" s="1"/>
  <c r="AF29" i="3" s="1"/>
  <c r="D28" i="3"/>
  <c r="CG28" i="3" s="1"/>
  <c r="CA28" i="3" s="1"/>
  <c r="AF28" i="3" s="1"/>
  <c r="D27" i="3"/>
  <c r="CG27" i="3" s="1"/>
  <c r="CA27" i="3" s="1"/>
  <c r="AF27" i="3" s="1"/>
  <c r="D26" i="3"/>
  <c r="CG26" i="3" s="1"/>
  <c r="CA26" i="3" s="1"/>
  <c r="AF26" i="3" s="1"/>
  <c r="D25" i="3"/>
  <c r="CG25" i="3" s="1"/>
  <c r="CA25" i="3" s="1"/>
  <c r="AF25" i="3" s="1"/>
  <c r="D24" i="3"/>
  <c r="CG24" i="3" s="1"/>
  <c r="CA24" i="3" s="1"/>
  <c r="AF24" i="3" s="1"/>
  <c r="D23" i="3"/>
  <c r="CG23" i="3" s="1"/>
  <c r="CA23" i="3" s="1"/>
  <c r="AF23" i="3" s="1"/>
  <c r="D22" i="3"/>
  <c r="CG22" i="3" s="1"/>
  <c r="CA22" i="3" s="1"/>
  <c r="AF22" i="3" s="1"/>
  <c r="D21" i="3"/>
  <c r="CG21" i="3" s="1"/>
  <c r="CA21" i="3" s="1"/>
  <c r="AF21" i="3" s="1"/>
  <c r="D20" i="3"/>
  <c r="CG20" i="3" s="1"/>
  <c r="CA20" i="3" s="1"/>
  <c r="AF20" i="3" s="1"/>
  <c r="D19" i="3"/>
  <c r="CG19" i="3" s="1"/>
  <c r="CA19" i="3" s="1"/>
  <c r="AF19" i="3" s="1"/>
  <c r="D18" i="3"/>
  <c r="CG18" i="3" s="1"/>
  <c r="CA18" i="3" s="1"/>
  <c r="AF18" i="3" s="1"/>
  <c r="D17" i="3"/>
  <c r="CG17" i="3" s="1"/>
  <c r="CA17" i="3" s="1"/>
  <c r="AF17" i="3" s="1"/>
  <c r="D16" i="3"/>
  <c r="CG16" i="3" s="1"/>
  <c r="CA16" i="3" s="1"/>
  <c r="AF16" i="3" s="1"/>
  <c r="D15" i="3"/>
  <c r="CG15" i="3" s="1"/>
  <c r="CA15" i="3" s="1"/>
  <c r="AF15" i="3" s="1"/>
  <c r="D14" i="3"/>
  <c r="CG14" i="3" s="1"/>
  <c r="CA14" i="3" s="1"/>
  <c r="AF14" i="3" s="1"/>
  <c r="D13" i="3"/>
  <c r="CG13" i="3" s="1"/>
  <c r="CA13" i="3" s="1"/>
  <c r="AF13" i="3" s="1"/>
  <c r="D12" i="3"/>
  <c r="CG12" i="3" s="1"/>
  <c r="CA12" i="3" s="1"/>
  <c r="AF12" i="3" s="1"/>
  <c r="D11" i="3"/>
  <c r="CG11" i="3" s="1"/>
  <c r="A5" i="3"/>
  <c r="A4" i="3"/>
  <c r="A3" i="3"/>
  <c r="A2" i="3"/>
  <c r="B204" i="4" l="1"/>
  <c r="CA11" i="3"/>
  <c r="AF11" i="3" s="1"/>
  <c r="CG58" i="3"/>
  <c r="CA58" i="3" s="1"/>
  <c r="J58" i="3" s="1"/>
  <c r="CG60" i="3"/>
  <c r="CA60" i="3" s="1"/>
  <c r="J60" i="3" s="1"/>
  <c r="CG62" i="3"/>
  <c r="CA62" i="3" s="1"/>
  <c r="J62" i="3" s="1"/>
  <c r="CG64" i="3"/>
  <c r="CA64" i="3" s="1"/>
  <c r="J64" i="3" s="1"/>
  <c r="CG66" i="3"/>
  <c r="CA66" i="3" s="1"/>
  <c r="J66" i="3" s="1"/>
  <c r="CG68" i="3"/>
  <c r="CA68" i="3" s="1"/>
  <c r="J68" i="3" s="1"/>
  <c r="CG70" i="3"/>
  <c r="CA70" i="3" s="1"/>
  <c r="J70" i="3" s="1"/>
  <c r="CG72" i="3"/>
  <c r="CA72" i="3" s="1"/>
  <c r="J72" i="3" s="1"/>
  <c r="CG74" i="3"/>
  <c r="CA74" i="3" s="1"/>
  <c r="J74" i="3" s="1"/>
  <c r="CG76" i="3"/>
  <c r="CA76" i="3" s="1"/>
  <c r="J76" i="3" s="1"/>
  <c r="CG78" i="3"/>
  <c r="CA78" i="3" s="1"/>
  <c r="J78" i="3" s="1"/>
  <c r="CG80" i="3"/>
  <c r="CA80" i="3" s="1"/>
  <c r="J80" i="3" s="1"/>
  <c r="A204" i="3"/>
  <c r="CG49" i="3"/>
  <c r="CA49" i="3" s="1"/>
  <c r="J49" i="3" s="1"/>
  <c r="CG51" i="3"/>
  <c r="CA51" i="3" s="1"/>
  <c r="J51" i="3" s="1"/>
  <c r="CG53" i="3"/>
  <c r="CA53" i="3" s="1"/>
  <c r="J53" i="3" s="1"/>
  <c r="CG55" i="3"/>
  <c r="CA55" i="3" s="1"/>
  <c r="J55" i="3" s="1"/>
  <c r="CG57" i="3"/>
  <c r="CA57" i="3" s="1"/>
  <c r="J57" i="3" s="1"/>
  <c r="CG59" i="3"/>
  <c r="CA59" i="3" s="1"/>
  <c r="J59" i="3" s="1"/>
  <c r="CG61" i="3"/>
  <c r="CA61" i="3" s="1"/>
  <c r="J61" i="3" s="1"/>
  <c r="CG63" i="3"/>
  <c r="CA63" i="3" s="1"/>
  <c r="J63" i="3" s="1"/>
  <c r="CG65" i="3"/>
  <c r="CA65" i="3" s="1"/>
  <c r="J65" i="3" s="1"/>
  <c r="CG67" i="3"/>
  <c r="CA67" i="3" s="1"/>
  <c r="J67" i="3" s="1"/>
  <c r="CG69" i="3"/>
  <c r="CA69" i="3" s="1"/>
  <c r="J69" i="3" s="1"/>
  <c r="CG71" i="3"/>
  <c r="CA71" i="3" s="1"/>
  <c r="J71" i="3" s="1"/>
  <c r="CG73" i="3"/>
  <c r="CA73" i="3" s="1"/>
  <c r="J73" i="3" s="1"/>
  <c r="CG75" i="3"/>
  <c r="CA75" i="3" s="1"/>
  <c r="J75" i="3" s="1"/>
  <c r="CG77" i="3"/>
  <c r="CA77" i="3" s="1"/>
  <c r="J77" i="3" s="1"/>
  <c r="CG79" i="3"/>
  <c r="CA79" i="3" s="1"/>
  <c r="J79" i="3" s="1"/>
  <c r="CG104" i="3"/>
  <c r="CA104" i="3" s="1"/>
  <c r="X104" i="3" s="1"/>
  <c r="N135" i="3"/>
  <c r="CJ140" i="2"/>
  <c r="CI140" i="2"/>
  <c r="CH140" i="2"/>
  <c r="CG140" i="2"/>
  <c r="CD140" i="2"/>
  <c r="CC140" i="2"/>
  <c r="CB140" i="2"/>
  <c r="I140" i="2" s="1"/>
  <c r="CA140" i="2"/>
  <c r="CJ139" i="2"/>
  <c r="CI139" i="2"/>
  <c r="CH139" i="2"/>
  <c r="CG139" i="2"/>
  <c r="CD139" i="2"/>
  <c r="CC139" i="2"/>
  <c r="I139" i="2" s="1"/>
  <c r="CB139" i="2"/>
  <c r="CA139" i="2"/>
  <c r="CJ135" i="2"/>
  <c r="CI135" i="2"/>
  <c r="CH135" i="2"/>
  <c r="CG135" i="2"/>
  <c r="CD135" i="2"/>
  <c r="CC135" i="2"/>
  <c r="CB135" i="2"/>
  <c r="CA135" i="2"/>
  <c r="N135" i="2"/>
  <c r="CJ134" i="2"/>
  <c r="CI134" i="2"/>
  <c r="CH134" i="2"/>
  <c r="CG134" i="2"/>
  <c r="CD134" i="2"/>
  <c r="CC134" i="2"/>
  <c r="CB134" i="2"/>
  <c r="CA134" i="2"/>
  <c r="N134" i="2" s="1"/>
  <c r="B130" i="2"/>
  <c r="B129" i="2"/>
  <c r="B125" i="2"/>
  <c r="B124" i="2"/>
  <c r="CG117" i="2"/>
  <c r="CA117" i="2"/>
  <c r="M117" i="2"/>
  <c r="D117" i="2"/>
  <c r="CG116" i="2"/>
  <c r="CA116" i="2"/>
  <c r="M116" i="2"/>
  <c r="D116" i="2"/>
  <c r="CG115" i="2"/>
  <c r="CA115" i="2"/>
  <c r="M115" i="2"/>
  <c r="D115" i="2"/>
  <c r="CG114" i="2"/>
  <c r="CA114" i="2"/>
  <c r="M114" i="2"/>
  <c r="D114" i="2"/>
  <c r="CG113" i="2"/>
  <c r="CA113" i="2"/>
  <c r="M113" i="2"/>
  <c r="D113" i="2"/>
  <c r="CG112" i="2"/>
  <c r="CA112" i="2"/>
  <c r="M112" i="2"/>
  <c r="D112" i="2"/>
  <c r="CG111" i="2"/>
  <c r="CA111" i="2"/>
  <c r="M111" i="2"/>
  <c r="D111" i="2"/>
  <c r="CG110" i="2"/>
  <c r="CA110" i="2"/>
  <c r="M110" i="2"/>
  <c r="D110" i="2"/>
  <c r="CG109" i="2"/>
  <c r="CA109" i="2"/>
  <c r="M109" i="2"/>
  <c r="D109" i="2"/>
  <c r="E105" i="2"/>
  <c r="CH105" i="2" s="1"/>
  <c r="CB105" i="2" s="1"/>
  <c r="CH104" i="2"/>
  <c r="CB104" i="2" s="1"/>
  <c r="X104" i="2"/>
  <c r="E104" i="2"/>
  <c r="CG104" i="2" s="1"/>
  <c r="CA104" i="2" s="1"/>
  <c r="E103" i="2"/>
  <c r="CH103" i="2" s="1"/>
  <c r="CB103" i="2" s="1"/>
  <c r="H88" i="2"/>
  <c r="G88" i="2"/>
  <c r="F88" i="2"/>
  <c r="E88" i="2"/>
  <c r="D88" i="2"/>
  <c r="D87" i="2"/>
  <c r="D86" i="2"/>
  <c r="D85" i="2"/>
  <c r="D84" i="2"/>
  <c r="I81" i="2"/>
  <c r="H81" i="2"/>
  <c r="G81" i="2"/>
  <c r="F81" i="2"/>
  <c r="D81" i="2" s="1"/>
  <c r="E81" i="2"/>
  <c r="CG80" i="2"/>
  <c r="CA80" i="2"/>
  <c r="J80" i="2" s="1"/>
  <c r="D80" i="2"/>
  <c r="CG79" i="2"/>
  <c r="CA79" i="2"/>
  <c r="J79" i="2" s="1"/>
  <c r="D79" i="2"/>
  <c r="CG78" i="2"/>
  <c r="CA78" i="2"/>
  <c r="J78" i="2" s="1"/>
  <c r="D78" i="2"/>
  <c r="CG77" i="2"/>
  <c r="CA77" i="2"/>
  <c r="J77" i="2" s="1"/>
  <c r="D77" i="2"/>
  <c r="CG76" i="2"/>
  <c r="CA76" i="2"/>
  <c r="J76" i="2" s="1"/>
  <c r="D76" i="2"/>
  <c r="CG75" i="2"/>
  <c r="CA75" i="2"/>
  <c r="J75" i="2" s="1"/>
  <c r="D75" i="2"/>
  <c r="CG74" i="2"/>
  <c r="CA74" i="2"/>
  <c r="J74" i="2" s="1"/>
  <c r="D74" i="2"/>
  <c r="CG73" i="2"/>
  <c r="CA73" i="2"/>
  <c r="J73" i="2" s="1"/>
  <c r="D73" i="2"/>
  <c r="CG72" i="2"/>
  <c r="CA72" i="2"/>
  <c r="J72" i="2" s="1"/>
  <c r="D72" i="2"/>
  <c r="CG71" i="2"/>
  <c r="CA71" i="2"/>
  <c r="J71" i="2" s="1"/>
  <c r="D71" i="2"/>
  <c r="CG70" i="2"/>
  <c r="CA70" i="2"/>
  <c r="J70" i="2" s="1"/>
  <c r="D70" i="2"/>
  <c r="CG69" i="2"/>
  <c r="CA69" i="2"/>
  <c r="J69" i="2" s="1"/>
  <c r="D69" i="2"/>
  <c r="CG68" i="2"/>
  <c r="CA68" i="2"/>
  <c r="J68" i="2" s="1"/>
  <c r="D68" i="2"/>
  <c r="CG67" i="2"/>
  <c r="CA67" i="2"/>
  <c r="J67" i="2" s="1"/>
  <c r="D67" i="2"/>
  <c r="CG66" i="2"/>
  <c r="CA66" i="2"/>
  <c r="J66" i="2" s="1"/>
  <c r="D66" i="2"/>
  <c r="CG65" i="2"/>
  <c r="CA65" i="2"/>
  <c r="J65" i="2" s="1"/>
  <c r="D65" i="2"/>
  <c r="CG64" i="2"/>
  <c r="CA64" i="2"/>
  <c r="J64" i="2" s="1"/>
  <c r="D64" i="2"/>
  <c r="CG63" i="2"/>
  <c r="CA63" i="2"/>
  <c r="J63" i="2" s="1"/>
  <c r="D63" i="2"/>
  <c r="CG62" i="2"/>
  <c r="CA62" i="2"/>
  <c r="J62" i="2" s="1"/>
  <c r="D62" i="2"/>
  <c r="CG61" i="2"/>
  <c r="CA61" i="2"/>
  <c r="J61" i="2" s="1"/>
  <c r="D61" i="2"/>
  <c r="CG60" i="2"/>
  <c r="CA60" i="2"/>
  <c r="J60" i="2" s="1"/>
  <c r="D60" i="2"/>
  <c r="CG59" i="2"/>
  <c r="CA59" i="2"/>
  <c r="J59" i="2" s="1"/>
  <c r="D59" i="2"/>
  <c r="CG58" i="2"/>
  <c r="CA58" i="2"/>
  <c r="J58" i="2" s="1"/>
  <c r="D58" i="2"/>
  <c r="CG57" i="2"/>
  <c r="CA57" i="2"/>
  <c r="J57" i="2" s="1"/>
  <c r="D57" i="2"/>
  <c r="CG56" i="2"/>
  <c r="CA56" i="2"/>
  <c r="J56" i="2" s="1"/>
  <c r="D56" i="2"/>
  <c r="CG55" i="2"/>
  <c r="CA55" i="2"/>
  <c r="J55" i="2" s="1"/>
  <c r="D55" i="2"/>
  <c r="CG54" i="2"/>
  <c r="CA54" i="2"/>
  <c r="J54" i="2" s="1"/>
  <c r="D54" i="2"/>
  <c r="CG53" i="2"/>
  <c r="CA53" i="2"/>
  <c r="J53" i="2" s="1"/>
  <c r="D53" i="2"/>
  <c r="CG52" i="2"/>
  <c r="CA52" i="2"/>
  <c r="J52" i="2" s="1"/>
  <c r="D52" i="2"/>
  <c r="CG51" i="2"/>
  <c r="CA51" i="2"/>
  <c r="J51" i="2" s="1"/>
  <c r="D51" i="2"/>
  <c r="CG50" i="2"/>
  <c r="CA50" i="2"/>
  <c r="J50" i="2" s="1"/>
  <c r="D50" i="2"/>
  <c r="CG49" i="2"/>
  <c r="CA49" i="2"/>
  <c r="J49" i="2" s="1"/>
  <c r="D49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D46" i="2" s="1"/>
  <c r="E46" i="2"/>
  <c r="CG45" i="2"/>
  <c r="CA45" i="2"/>
  <c r="AF45" i="2" s="1"/>
  <c r="D45" i="2"/>
  <c r="CG44" i="2"/>
  <c r="CA44" i="2"/>
  <c r="AF44" i="2" s="1"/>
  <c r="D44" i="2"/>
  <c r="CG43" i="2"/>
  <c r="CA43" i="2"/>
  <c r="AF43" i="2" s="1"/>
  <c r="D43" i="2"/>
  <c r="CG42" i="2"/>
  <c r="CA42" i="2"/>
  <c r="AF42" i="2" s="1"/>
  <c r="D42" i="2"/>
  <c r="CG41" i="2"/>
  <c r="CA41" i="2"/>
  <c r="AF41" i="2" s="1"/>
  <c r="D41" i="2"/>
  <c r="CG40" i="2"/>
  <c r="CA40" i="2"/>
  <c r="AF40" i="2" s="1"/>
  <c r="D40" i="2"/>
  <c r="CG39" i="2"/>
  <c r="CA39" i="2"/>
  <c r="AF39" i="2" s="1"/>
  <c r="D39" i="2"/>
  <c r="CG38" i="2"/>
  <c r="CA38" i="2"/>
  <c r="AF38" i="2" s="1"/>
  <c r="D38" i="2"/>
  <c r="CG37" i="2"/>
  <c r="CA37" i="2"/>
  <c r="AF37" i="2" s="1"/>
  <c r="D37" i="2"/>
  <c r="CG36" i="2"/>
  <c r="CA36" i="2"/>
  <c r="AF36" i="2" s="1"/>
  <c r="D36" i="2"/>
  <c r="CG35" i="2"/>
  <c r="CA35" i="2"/>
  <c r="AF35" i="2" s="1"/>
  <c r="D35" i="2"/>
  <c r="CG34" i="2"/>
  <c r="CA34" i="2"/>
  <c r="AF34" i="2" s="1"/>
  <c r="D34" i="2"/>
  <c r="CG33" i="2"/>
  <c r="CA33" i="2"/>
  <c r="AF33" i="2" s="1"/>
  <c r="D33" i="2"/>
  <c r="CG32" i="2"/>
  <c r="CA32" i="2"/>
  <c r="AF32" i="2" s="1"/>
  <c r="D32" i="2"/>
  <c r="CG31" i="2"/>
  <c r="CA31" i="2"/>
  <c r="AF31" i="2" s="1"/>
  <c r="D31" i="2"/>
  <c r="CG30" i="2"/>
  <c r="CA30" i="2"/>
  <c r="AF30" i="2" s="1"/>
  <c r="D30" i="2"/>
  <c r="CG29" i="2"/>
  <c r="CA29" i="2"/>
  <c r="AF29" i="2" s="1"/>
  <c r="D29" i="2"/>
  <c r="CG28" i="2"/>
  <c r="CA28" i="2"/>
  <c r="AF28" i="2" s="1"/>
  <c r="D28" i="2"/>
  <c r="CG27" i="2"/>
  <c r="CA27" i="2"/>
  <c r="AF27" i="2" s="1"/>
  <c r="D27" i="2"/>
  <c r="CG26" i="2"/>
  <c r="CA26" i="2"/>
  <c r="AF26" i="2" s="1"/>
  <c r="D26" i="2"/>
  <c r="CG25" i="2"/>
  <c r="CA25" i="2"/>
  <c r="AF25" i="2" s="1"/>
  <c r="D25" i="2"/>
  <c r="CG24" i="2"/>
  <c r="CA24" i="2"/>
  <c r="AF24" i="2" s="1"/>
  <c r="D24" i="2"/>
  <c r="CG23" i="2"/>
  <c r="CA23" i="2"/>
  <c r="AF23" i="2" s="1"/>
  <c r="D23" i="2"/>
  <c r="CG22" i="2"/>
  <c r="CA22" i="2"/>
  <c r="AF22" i="2" s="1"/>
  <c r="D22" i="2"/>
  <c r="CG21" i="2"/>
  <c r="CA21" i="2"/>
  <c r="AF21" i="2" s="1"/>
  <c r="D21" i="2"/>
  <c r="CG20" i="2"/>
  <c r="CA20" i="2"/>
  <c r="AF20" i="2" s="1"/>
  <c r="D20" i="2"/>
  <c r="CG19" i="2"/>
  <c r="CA19" i="2"/>
  <c r="AF19" i="2" s="1"/>
  <c r="D19" i="2"/>
  <c r="CG18" i="2"/>
  <c r="CA18" i="2"/>
  <c r="AF18" i="2" s="1"/>
  <c r="D18" i="2"/>
  <c r="CG17" i="2"/>
  <c r="CA17" i="2"/>
  <c r="AF17" i="2" s="1"/>
  <c r="D17" i="2"/>
  <c r="CG16" i="2"/>
  <c r="CA16" i="2"/>
  <c r="AF16" i="2" s="1"/>
  <c r="D16" i="2"/>
  <c r="CG15" i="2"/>
  <c r="CA15" i="2"/>
  <c r="AF15" i="2" s="1"/>
  <c r="D15" i="2"/>
  <c r="CG14" i="2"/>
  <c r="CA14" i="2"/>
  <c r="AF14" i="2" s="1"/>
  <c r="D14" i="2"/>
  <c r="CG13" i="2"/>
  <c r="CA13" i="2"/>
  <c r="AF13" i="2" s="1"/>
  <c r="D13" i="2"/>
  <c r="CG12" i="2"/>
  <c r="CA12" i="2"/>
  <c r="AF12" i="2" s="1"/>
  <c r="D12" i="2"/>
  <c r="CG11" i="2"/>
  <c r="CA11" i="2"/>
  <c r="AF11" i="2" s="1"/>
  <c r="D11" i="2"/>
  <c r="A5" i="2"/>
  <c r="A4" i="2"/>
  <c r="A3" i="2"/>
  <c r="A2" i="2"/>
  <c r="B204" i="3" l="1"/>
  <c r="A204" i="2"/>
  <c r="CG103" i="2"/>
  <c r="CG105" i="2"/>
  <c r="CA105" i="2" s="1"/>
  <c r="X105" i="2" s="1"/>
  <c r="CJ140" i="10"/>
  <c r="CD140" i="10" s="1"/>
  <c r="CI140" i="10"/>
  <c r="CC140" i="10" s="1"/>
  <c r="I140" i="10" s="1"/>
  <c r="CH140" i="10"/>
  <c r="CG140" i="10"/>
  <c r="CB140" i="10"/>
  <c r="CA140" i="10"/>
  <c r="CJ139" i="10"/>
  <c r="CI139" i="10"/>
  <c r="CH139" i="10"/>
  <c r="CG139" i="10"/>
  <c r="CD139" i="10"/>
  <c r="CC139" i="10"/>
  <c r="CB139" i="10"/>
  <c r="CA139" i="10"/>
  <c r="I139" i="10" s="1"/>
  <c r="CJ135" i="10"/>
  <c r="CI135" i="10"/>
  <c r="CH135" i="10"/>
  <c r="CG135" i="10"/>
  <c r="CD135" i="10"/>
  <c r="CC135" i="10"/>
  <c r="CB135" i="10"/>
  <c r="CA135" i="10"/>
  <c r="CJ134" i="10"/>
  <c r="CI134" i="10"/>
  <c r="CH134" i="10"/>
  <c r="CG134" i="10"/>
  <c r="CD134" i="10"/>
  <c r="CC134" i="10"/>
  <c r="CB134" i="10"/>
  <c r="CA134" i="10"/>
  <c r="B130" i="10"/>
  <c r="B129" i="10"/>
  <c r="B125" i="10"/>
  <c r="B124" i="10"/>
  <c r="CG117" i="10"/>
  <c r="CA117" i="10"/>
  <c r="M117" i="10" s="1"/>
  <c r="D117" i="10"/>
  <c r="CG116" i="10"/>
  <c r="CA116" i="10" s="1"/>
  <c r="M116" i="10" s="1"/>
  <c r="D116" i="10"/>
  <c r="CG115" i="10"/>
  <c r="CA115" i="10" s="1"/>
  <c r="M115" i="10" s="1"/>
  <c r="D115" i="10"/>
  <c r="CG114" i="10"/>
  <c r="CA114" i="10"/>
  <c r="M114" i="10" s="1"/>
  <c r="D114" i="10"/>
  <c r="CG113" i="10"/>
  <c r="CA113" i="10"/>
  <c r="M113" i="10" s="1"/>
  <c r="D113" i="10"/>
  <c r="CG112" i="10"/>
  <c r="CA112" i="10" s="1"/>
  <c r="M112" i="10" s="1"/>
  <c r="D112" i="10"/>
  <c r="CG111" i="10"/>
  <c r="CA111" i="10" s="1"/>
  <c r="M111" i="10" s="1"/>
  <c r="D111" i="10"/>
  <c r="CG110" i="10"/>
  <c r="CA110" i="10"/>
  <c r="M110" i="10" s="1"/>
  <c r="D110" i="10"/>
  <c r="CG109" i="10"/>
  <c r="CA109" i="10"/>
  <c r="M109" i="10" s="1"/>
  <c r="D109" i="10"/>
  <c r="E105" i="10"/>
  <c r="CG105" i="10" s="1"/>
  <c r="CA105" i="10" s="1"/>
  <c r="E104" i="10"/>
  <c r="CH104" i="10" s="1"/>
  <c r="CB104" i="10" s="1"/>
  <c r="CH103" i="10"/>
  <c r="CB103" i="10" s="1"/>
  <c r="E103" i="10"/>
  <c r="CG103" i="10" s="1"/>
  <c r="CA103" i="10" s="1"/>
  <c r="X103" i="10" s="1"/>
  <c r="H88" i="10"/>
  <c r="G88" i="10"/>
  <c r="F88" i="10"/>
  <c r="E88" i="10"/>
  <c r="D88" i="10" s="1"/>
  <c r="D87" i="10"/>
  <c r="D86" i="10"/>
  <c r="D85" i="10"/>
  <c r="D84" i="10"/>
  <c r="I81" i="10"/>
  <c r="H81" i="10"/>
  <c r="G81" i="10"/>
  <c r="F81" i="10"/>
  <c r="E81" i="10"/>
  <c r="D81" i="10"/>
  <c r="D80" i="10"/>
  <c r="CG80" i="10" s="1"/>
  <c r="CA80" i="10" s="1"/>
  <c r="J80" i="10" s="1"/>
  <c r="CG79" i="10"/>
  <c r="CA79" i="10" s="1"/>
  <c r="J79" i="10" s="1"/>
  <c r="D79" i="10"/>
  <c r="D78" i="10"/>
  <c r="CG78" i="10" s="1"/>
  <c r="CA78" i="10" s="1"/>
  <c r="J78" i="10" s="1"/>
  <c r="CG77" i="10"/>
  <c r="CA77" i="10" s="1"/>
  <c r="J77" i="10" s="1"/>
  <c r="D77" i="10"/>
  <c r="D76" i="10"/>
  <c r="CG76" i="10" s="1"/>
  <c r="CA76" i="10" s="1"/>
  <c r="J76" i="10" s="1"/>
  <c r="CG75" i="10"/>
  <c r="CA75" i="10" s="1"/>
  <c r="J75" i="10" s="1"/>
  <c r="D75" i="10"/>
  <c r="D74" i="10"/>
  <c r="CG74" i="10" s="1"/>
  <c r="CA74" i="10" s="1"/>
  <c r="J74" i="10" s="1"/>
  <c r="CG73" i="10"/>
  <c r="CA73" i="10" s="1"/>
  <c r="J73" i="10" s="1"/>
  <c r="D73" i="10"/>
  <c r="D72" i="10"/>
  <c r="CG72" i="10" s="1"/>
  <c r="CA72" i="10" s="1"/>
  <c r="J72" i="10" s="1"/>
  <c r="CG71" i="10"/>
  <c r="CA71" i="10" s="1"/>
  <c r="J71" i="10" s="1"/>
  <c r="D71" i="10"/>
  <c r="D70" i="10"/>
  <c r="CG70" i="10" s="1"/>
  <c r="CA70" i="10" s="1"/>
  <c r="J70" i="10" s="1"/>
  <c r="CG69" i="10"/>
  <c r="CA69" i="10" s="1"/>
  <c r="J69" i="10" s="1"/>
  <c r="D69" i="10"/>
  <c r="D68" i="10"/>
  <c r="CG68" i="10" s="1"/>
  <c r="CA68" i="10" s="1"/>
  <c r="J68" i="10" s="1"/>
  <c r="CG67" i="10"/>
  <c r="CA67" i="10" s="1"/>
  <c r="J67" i="10" s="1"/>
  <c r="D67" i="10"/>
  <c r="D66" i="10"/>
  <c r="CG66" i="10" s="1"/>
  <c r="CA66" i="10" s="1"/>
  <c r="J66" i="10" s="1"/>
  <c r="CG65" i="10"/>
  <c r="CA65" i="10" s="1"/>
  <c r="J65" i="10" s="1"/>
  <c r="D65" i="10"/>
  <c r="D64" i="10"/>
  <c r="CG64" i="10" s="1"/>
  <c r="CA64" i="10" s="1"/>
  <c r="J64" i="10" s="1"/>
  <c r="CG63" i="10"/>
  <c r="CA63" i="10" s="1"/>
  <c r="J63" i="10" s="1"/>
  <c r="D63" i="10"/>
  <c r="D62" i="10"/>
  <c r="CG62" i="10" s="1"/>
  <c r="CA62" i="10" s="1"/>
  <c r="J62" i="10" s="1"/>
  <c r="CG61" i="10"/>
  <c r="CA61" i="10" s="1"/>
  <c r="J61" i="10" s="1"/>
  <c r="D61" i="10"/>
  <c r="D60" i="10"/>
  <c r="CG60" i="10" s="1"/>
  <c r="CA60" i="10" s="1"/>
  <c r="J60" i="10" s="1"/>
  <c r="CG59" i="10"/>
  <c r="CA59" i="10" s="1"/>
  <c r="J59" i="10" s="1"/>
  <c r="D59" i="10"/>
  <c r="D58" i="10"/>
  <c r="CG58" i="10" s="1"/>
  <c r="CA58" i="10" s="1"/>
  <c r="J58" i="10" s="1"/>
  <c r="CG57" i="10"/>
  <c r="CA57" i="10" s="1"/>
  <c r="J57" i="10" s="1"/>
  <c r="D57" i="10"/>
  <c r="D56" i="10"/>
  <c r="CG56" i="10" s="1"/>
  <c r="CA56" i="10" s="1"/>
  <c r="J56" i="10" s="1"/>
  <c r="CG55" i="10"/>
  <c r="CA55" i="10" s="1"/>
  <c r="J55" i="10" s="1"/>
  <c r="D55" i="10"/>
  <c r="D54" i="10"/>
  <c r="CG54" i="10" s="1"/>
  <c r="CA54" i="10" s="1"/>
  <c r="J54" i="10" s="1"/>
  <c r="CG53" i="10"/>
  <c r="CA53" i="10" s="1"/>
  <c r="J53" i="10" s="1"/>
  <c r="D53" i="10"/>
  <c r="D52" i="10"/>
  <c r="CG52" i="10" s="1"/>
  <c r="CA52" i="10" s="1"/>
  <c r="J52" i="10" s="1"/>
  <c r="CG51" i="10"/>
  <c r="CA51" i="10" s="1"/>
  <c r="J51" i="10" s="1"/>
  <c r="D51" i="10"/>
  <c r="D50" i="10"/>
  <c r="CG50" i="10" s="1"/>
  <c r="CA50" i="10" s="1"/>
  <c r="J50" i="10" s="1"/>
  <c r="CG49" i="10"/>
  <c r="CA49" i="10" s="1"/>
  <c r="J49" i="10" s="1"/>
  <c r="D49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D45" i="10"/>
  <c r="CG45" i="10" s="1"/>
  <c r="CA45" i="10" s="1"/>
  <c r="AF45" i="10" s="1"/>
  <c r="CG44" i="10"/>
  <c r="CA44" i="10" s="1"/>
  <c r="AF44" i="10" s="1"/>
  <c r="D44" i="10"/>
  <c r="D43" i="10"/>
  <c r="CG43" i="10" s="1"/>
  <c r="CA43" i="10" s="1"/>
  <c r="AF43" i="10" s="1"/>
  <c r="CG42" i="10"/>
  <c r="CA42" i="10" s="1"/>
  <c r="AF42" i="10" s="1"/>
  <c r="D42" i="10"/>
  <c r="D41" i="10"/>
  <c r="CG41" i="10" s="1"/>
  <c r="CA41" i="10" s="1"/>
  <c r="AF41" i="10" s="1"/>
  <c r="CG40" i="10"/>
  <c r="CA40" i="10" s="1"/>
  <c r="AF40" i="10" s="1"/>
  <c r="D40" i="10"/>
  <c r="D39" i="10"/>
  <c r="CG39" i="10" s="1"/>
  <c r="CA39" i="10" s="1"/>
  <c r="AF39" i="10" s="1"/>
  <c r="CG38" i="10"/>
  <c r="CA38" i="10" s="1"/>
  <c r="AF38" i="10" s="1"/>
  <c r="D38" i="10"/>
  <c r="D37" i="10"/>
  <c r="CG37" i="10" s="1"/>
  <c r="CA37" i="10" s="1"/>
  <c r="AF37" i="10" s="1"/>
  <c r="CG36" i="10"/>
  <c r="CA36" i="10" s="1"/>
  <c r="AF36" i="10" s="1"/>
  <c r="D36" i="10"/>
  <c r="D35" i="10"/>
  <c r="CG35" i="10" s="1"/>
  <c r="CA35" i="10" s="1"/>
  <c r="AF35" i="10" s="1"/>
  <c r="CG34" i="10"/>
  <c r="CA34" i="10" s="1"/>
  <c r="AF34" i="10" s="1"/>
  <c r="D34" i="10"/>
  <c r="D33" i="10"/>
  <c r="CG33" i="10" s="1"/>
  <c r="CA33" i="10" s="1"/>
  <c r="AF33" i="10" s="1"/>
  <c r="CG32" i="10"/>
  <c r="CA32" i="10" s="1"/>
  <c r="AF32" i="10" s="1"/>
  <c r="D32" i="10"/>
  <c r="D31" i="10"/>
  <c r="CG31" i="10" s="1"/>
  <c r="CA31" i="10" s="1"/>
  <c r="AF31" i="10" s="1"/>
  <c r="CG30" i="10"/>
  <c r="CA30" i="10" s="1"/>
  <c r="AF30" i="10" s="1"/>
  <c r="D30" i="10"/>
  <c r="D29" i="10"/>
  <c r="CG29" i="10" s="1"/>
  <c r="CA29" i="10" s="1"/>
  <c r="AF29" i="10" s="1"/>
  <c r="CG28" i="10"/>
  <c r="CA28" i="10" s="1"/>
  <c r="AF28" i="10" s="1"/>
  <c r="D28" i="10"/>
  <c r="D27" i="10"/>
  <c r="CG27" i="10" s="1"/>
  <c r="CA27" i="10" s="1"/>
  <c r="AF27" i="10" s="1"/>
  <c r="CG26" i="10"/>
  <c r="CA26" i="10" s="1"/>
  <c r="AF26" i="10" s="1"/>
  <c r="D26" i="10"/>
  <c r="D25" i="10"/>
  <c r="CG25" i="10" s="1"/>
  <c r="CA25" i="10" s="1"/>
  <c r="AF25" i="10" s="1"/>
  <c r="CG24" i="10"/>
  <c r="CA24" i="10" s="1"/>
  <c r="AF24" i="10" s="1"/>
  <c r="D24" i="10"/>
  <c r="D23" i="10"/>
  <c r="CG23" i="10" s="1"/>
  <c r="CA23" i="10" s="1"/>
  <c r="AF23" i="10" s="1"/>
  <c r="CG22" i="10"/>
  <c r="CA22" i="10" s="1"/>
  <c r="AF22" i="10" s="1"/>
  <c r="D22" i="10"/>
  <c r="D21" i="10"/>
  <c r="CG21" i="10" s="1"/>
  <c r="CA21" i="10" s="1"/>
  <c r="AF21" i="10" s="1"/>
  <c r="CG20" i="10"/>
  <c r="CA20" i="10" s="1"/>
  <c r="AF20" i="10" s="1"/>
  <c r="D20" i="10"/>
  <c r="D19" i="10"/>
  <c r="CG19" i="10" s="1"/>
  <c r="CA19" i="10" s="1"/>
  <c r="AF19" i="10" s="1"/>
  <c r="CG18" i="10"/>
  <c r="CA18" i="10" s="1"/>
  <c r="AF18" i="10" s="1"/>
  <c r="D18" i="10"/>
  <c r="D17" i="10"/>
  <c r="CG17" i="10" s="1"/>
  <c r="CA17" i="10" s="1"/>
  <c r="AF17" i="10" s="1"/>
  <c r="CG16" i="10"/>
  <c r="CA16" i="10" s="1"/>
  <c r="AF16" i="10" s="1"/>
  <c r="D16" i="10"/>
  <c r="D15" i="10"/>
  <c r="CG15" i="10" s="1"/>
  <c r="CA15" i="10" s="1"/>
  <c r="AF15" i="10" s="1"/>
  <c r="CG14" i="10"/>
  <c r="CA14" i="10" s="1"/>
  <c r="AF14" i="10" s="1"/>
  <c r="D14" i="10"/>
  <c r="D13" i="10"/>
  <c r="CG13" i="10" s="1"/>
  <c r="CA13" i="10" s="1"/>
  <c r="AF13" i="10" s="1"/>
  <c r="CG12" i="10"/>
  <c r="CA12" i="10" s="1"/>
  <c r="AF12" i="10" s="1"/>
  <c r="D12" i="10"/>
  <c r="D11" i="10"/>
  <c r="CG11" i="10" s="1"/>
  <c r="A5" i="10"/>
  <c r="A4" i="10"/>
  <c r="A3" i="10"/>
  <c r="A2" i="10"/>
  <c r="CA103" i="2" l="1"/>
  <c r="X103" i="2" s="1"/>
  <c r="B204" i="2"/>
  <c r="CA11" i="10"/>
  <c r="AF11" i="10" s="1"/>
  <c r="X105" i="10"/>
  <c r="A204" i="10"/>
  <c r="CH105" i="10"/>
  <c r="CB105" i="10" s="1"/>
  <c r="N134" i="10"/>
  <c r="N135" i="10"/>
  <c r="CG104" i="10"/>
  <c r="CA104" i="10" s="1"/>
  <c r="X104" i="10" s="1"/>
  <c r="CJ140" i="9"/>
  <c r="CI140" i="9"/>
  <c r="CH140" i="9"/>
  <c r="CG140" i="9"/>
  <c r="CD140" i="9"/>
  <c r="CC140" i="9"/>
  <c r="CB140" i="9"/>
  <c r="CA140" i="9"/>
  <c r="I140" i="9" s="1"/>
  <c r="CJ139" i="9"/>
  <c r="CI139" i="9"/>
  <c r="CH139" i="9"/>
  <c r="CG139" i="9"/>
  <c r="CD139" i="9"/>
  <c r="CC139" i="9"/>
  <c r="CB139" i="9"/>
  <c r="I139" i="9" s="1"/>
  <c r="CA139" i="9"/>
  <c r="CJ135" i="9"/>
  <c r="CI135" i="9"/>
  <c r="CH135" i="9"/>
  <c r="CG135" i="9"/>
  <c r="CD135" i="9"/>
  <c r="CC135" i="9"/>
  <c r="N135" i="9" s="1"/>
  <c r="CB135" i="9"/>
  <c r="CA135" i="9"/>
  <c r="CJ134" i="9"/>
  <c r="CI134" i="9"/>
  <c r="CH134" i="9"/>
  <c r="CG134" i="9"/>
  <c r="CD134" i="9"/>
  <c r="CC134" i="9"/>
  <c r="CB134" i="9"/>
  <c r="CA134" i="9"/>
  <c r="N134" i="9"/>
  <c r="B130" i="9"/>
  <c r="B129" i="9"/>
  <c r="B125" i="9"/>
  <c r="B124" i="9"/>
  <c r="CG117" i="9"/>
  <c r="CA117" i="9"/>
  <c r="M117" i="9"/>
  <c r="D117" i="9"/>
  <c r="CG116" i="9"/>
  <c r="CA116" i="9"/>
  <c r="M116" i="9"/>
  <c r="D116" i="9"/>
  <c r="CG115" i="9"/>
  <c r="CA115" i="9"/>
  <c r="M115" i="9"/>
  <c r="D115" i="9"/>
  <c r="CG114" i="9"/>
  <c r="CA114" i="9"/>
  <c r="M114" i="9"/>
  <c r="D114" i="9"/>
  <c r="CG113" i="9"/>
  <c r="CA113" i="9"/>
  <c r="M113" i="9"/>
  <c r="D113" i="9"/>
  <c r="CG112" i="9"/>
  <c r="CA112" i="9"/>
  <c r="M112" i="9"/>
  <c r="D112" i="9"/>
  <c r="CG111" i="9"/>
  <c r="CA111" i="9"/>
  <c r="M111" i="9"/>
  <c r="D111" i="9"/>
  <c r="CG110" i="9"/>
  <c r="CA110" i="9"/>
  <c r="M110" i="9"/>
  <c r="D110" i="9"/>
  <c r="CG109" i="9"/>
  <c r="CA109" i="9"/>
  <c r="M109" i="9"/>
  <c r="D109" i="9"/>
  <c r="E105" i="9"/>
  <c r="CH105" i="9" s="1"/>
  <c r="CB105" i="9" s="1"/>
  <c r="E104" i="9"/>
  <c r="CH104" i="9" s="1"/>
  <c r="CB104" i="9" s="1"/>
  <c r="E103" i="9"/>
  <c r="CH103" i="9" s="1"/>
  <c r="CB103" i="9" s="1"/>
  <c r="H88" i="9"/>
  <c r="G88" i="9"/>
  <c r="D88" i="9" s="1"/>
  <c r="F88" i="9"/>
  <c r="E88" i="9"/>
  <c r="D87" i="9"/>
  <c r="D86" i="9"/>
  <c r="D85" i="9"/>
  <c r="D84" i="9"/>
  <c r="I81" i="9"/>
  <c r="H81" i="9"/>
  <c r="G81" i="9"/>
  <c r="F81" i="9"/>
  <c r="E81" i="9"/>
  <c r="D81" i="9" s="1"/>
  <c r="CG80" i="9"/>
  <c r="CA80" i="9"/>
  <c r="J80" i="9"/>
  <c r="D80" i="9"/>
  <c r="CG79" i="9"/>
  <c r="CA79" i="9"/>
  <c r="J79" i="9"/>
  <c r="D79" i="9"/>
  <c r="CG78" i="9"/>
  <c r="CA78" i="9"/>
  <c r="J78" i="9"/>
  <c r="D78" i="9"/>
  <c r="CG77" i="9"/>
  <c r="CA77" i="9"/>
  <c r="J77" i="9"/>
  <c r="D77" i="9"/>
  <c r="CG76" i="9"/>
  <c r="CA76" i="9"/>
  <c r="J76" i="9"/>
  <c r="D76" i="9"/>
  <c r="CG75" i="9"/>
  <c r="CA75" i="9"/>
  <c r="J75" i="9"/>
  <c r="D75" i="9"/>
  <c r="CG74" i="9"/>
  <c r="CA74" i="9"/>
  <c r="J74" i="9"/>
  <c r="D74" i="9"/>
  <c r="CG73" i="9"/>
  <c r="CA73" i="9"/>
  <c r="J73" i="9"/>
  <c r="D73" i="9"/>
  <c r="CG72" i="9"/>
  <c r="CA72" i="9"/>
  <c r="J72" i="9"/>
  <c r="D72" i="9"/>
  <c r="CG71" i="9"/>
  <c r="CA71" i="9"/>
  <c r="J71" i="9"/>
  <c r="D71" i="9"/>
  <c r="CG70" i="9"/>
  <c r="CA70" i="9"/>
  <c r="J70" i="9"/>
  <c r="D70" i="9"/>
  <c r="CG69" i="9"/>
  <c r="CA69" i="9"/>
  <c r="J69" i="9"/>
  <c r="D69" i="9"/>
  <c r="CG68" i="9"/>
  <c r="CA68" i="9"/>
  <c r="J68" i="9"/>
  <c r="D68" i="9"/>
  <c r="CG67" i="9"/>
  <c r="CA67" i="9"/>
  <c r="J67" i="9"/>
  <c r="D67" i="9"/>
  <c r="CG66" i="9"/>
  <c r="CA66" i="9"/>
  <c r="J66" i="9"/>
  <c r="D66" i="9"/>
  <c r="CG65" i="9"/>
  <c r="CA65" i="9"/>
  <c r="J65" i="9"/>
  <c r="D65" i="9"/>
  <c r="CG64" i="9"/>
  <c r="CA64" i="9"/>
  <c r="J64" i="9"/>
  <c r="D64" i="9"/>
  <c r="CG63" i="9"/>
  <c r="CA63" i="9"/>
  <c r="J63" i="9"/>
  <c r="D63" i="9"/>
  <c r="CG62" i="9"/>
  <c r="CA62" i="9"/>
  <c r="J62" i="9"/>
  <c r="D62" i="9"/>
  <c r="CG61" i="9"/>
  <c r="CA61" i="9"/>
  <c r="J61" i="9"/>
  <c r="D61" i="9"/>
  <c r="CG60" i="9"/>
  <c r="CA60" i="9"/>
  <c r="J60" i="9"/>
  <c r="D60" i="9"/>
  <c r="CG59" i="9"/>
  <c r="CA59" i="9"/>
  <c r="J59" i="9"/>
  <c r="D59" i="9"/>
  <c r="CG58" i="9"/>
  <c r="CA58" i="9"/>
  <c r="J58" i="9"/>
  <c r="D58" i="9"/>
  <c r="CG57" i="9"/>
  <c r="CA57" i="9"/>
  <c r="J57" i="9"/>
  <c r="D57" i="9"/>
  <c r="CG56" i="9"/>
  <c r="CA56" i="9"/>
  <c r="J56" i="9"/>
  <c r="D56" i="9"/>
  <c r="CG55" i="9"/>
  <c r="CA55" i="9"/>
  <c r="J55" i="9"/>
  <c r="D55" i="9"/>
  <c r="CG54" i="9"/>
  <c r="CA54" i="9"/>
  <c r="J54" i="9"/>
  <c r="D54" i="9"/>
  <c r="CG53" i="9"/>
  <c r="CA53" i="9"/>
  <c r="J53" i="9"/>
  <c r="D53" i="9"/>
  <c r="CG52" i="9"/>
  <c r="CA52" i="9"/>
  <c r="J52" i="9"/>
  <c r="D52" i="9"/>
  <c r="CG51" i="9"/>
  <c r="CA51" i="9"/>
  <c r="J51" i="9"/>
  <c r="D51" i="9"/>
  <c r="CG50" i="9"/>
  <c r="CA50" i="9"/>
  <c r="J50" i="9"/>
  <c r="D50" i="9"/>
  <c r="CG49" i="9"/>
  <c r="CA49" i="9"/>
  <c r="J49" i="9"/>
  <c r="D49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 s="1"/>
  <c r="CG45" i="9"/>
  <c r="CA45" i="9"/>
  <c r="AF45" i="9"/>
  <c r="D45" i="9"/>
  <c r="CG44" i="9"/>
  <c r="CA44" i="9"/>
  <c r="AF44" i="9"/>
  <c r="D44" i="9"/>
  <c r="CG43" i="9"/>
  <c r="CA43" i="9"/>
  <c r="AF43" i="9"/>
  <c r="D43" i="9"/>
  <c r="CG42" i="9"/>
  <c r="CA42" i="9"/>
  <c r="AF42" i="9"/>
  <c r="D42" i="9"/>
  <c r="CG41" i="9"/>
  <c r="CA41" i="9"/>
  <c r="AF41" i="9"/>
  <c r="D41" i="9"/>
  <c r="CG40" i="9"/>
  <c r="CA40" i="9"/>
  <c r="AF40" i="9"/>
  <c r="D40" i="9"/>
  <c r="CG39" i="9"/>
  <c r="CA39" i="9"/>
  <c r="AF39" i="9"/>
  <c r="D39" i="9"/>
  <c r="CG38" i="9"/>
  <c r="CA38" i="9"/>
  <c r="AF38" i="9"/>
  <c r="D38" i="9"/>
  <c r="CG37" i="9"/>
  <c r="CA37" i="9"/>
  <c r="AF37" i="9"/>
  <c r="D37" i="9"/>
  <c r="CG36" i="9"/>
  <c r="CA36" i="9"/>
  <c r="AF36" i="9"/>
  <c r="D36" i="9"/>
  <c r="CG35" i="9"/>
  <c r="CA35" i="9"/>
  <c r="AF35" i="9"/>
  <c r="D35" i="9"/>
  <c r="CG34" i="9"/>
  <c r="CA34" i="9"/>
  <c r="AF34" i="9"/>
  <c r="D34" i="9"/>
  <c r="CG33" i="9"/>
  <c r="CA33" i="9"/>
  <c r="AF33" i="9"/>
  <c r="D33" i="9"/>
  <c r="CG32" i="9"/>
  <c r="CA32" i="9"/>
  <c r="AF32" i="9"/>
  <c r="D32" i="9"/>
  <c r="CG31" i="9"/>
  <c r="CA31" i="9"/>
  <c r="AF31" i="9"/>
  <c r="D31" i="9"/>
  <c r="CG30" i="9"/>
  <c r="CA30" i="9"/>
  <c r="AF30" i="9"/>
  <c r="D30" i="9"/>
  <c r="CG29" i="9"/>
  <c r="CA29" i="9"/>
  <c r="AF29" i="9"/>
  <c r="D29" i="9"/>
  <c r="CG28" i="9"/>
  <c r="CA28" i="9"/>
  <c r="AF28" i="9"/>
  <c r="D28" i="9"/>
  <c r="CG27" i="9"/>
  <c r="CA27" i="9"/>
  <c r="AF27" i="9"/>
  <c r="D27" i="9"/>
  <c r="CG26" i="9"/>
  <c r="CA26" i="9"/>
  <c r="AF26" i="9"/>
  <c r="D26" i="9"/>
  <c r="CG25" i="9"/>
  <c r="CA25" i="9"/>
  <c r="AF25" i="9"/>
  <c r="D25" i="9"/>
  <c r="CG24" i="9"/>
  <c r="CA24" i="9"/>
  <c r="AF24" i="9"/>
  <c r="D24" i="9"/>
  <c r="CG23" i="9"/>
  <c r="CA23" i="9"/>
  <c r="AF23" i="9"/>
  <c r="D23" i="9"/>
  <c r="CG22" i="9"/>
  <c r="CA22" i="9"/>
  <c r="AF22" i="9"/>
  <c r="D22" i="9"/>
  <c r="CG21" i="9"/>
  <c r="CA21" i="9"/>
  <c r="AF21" i="9"/>
  <c r="D21" i="9"/>
  <c r="CG20" i="9"/>
  <c r="CA20" i="9"/>
  <c r="AF20" i="9"/>
  <c r="D20" i="9"/>
  <c r="CG19" i="9"/>
  <c r="CA19" i="9"/>
  <c r="AF19" i="9"/>
  <c r="D19" i="9"/>
  <c r="CG18" i="9"/>
  <c r="CA18" i="9"/>
  <c r="AF18" i="9"/>
  <c r="D18" i="9"/>
  <c r="CG17" i="9"/>
  <c r="CA17" i="9"/>
  <c r="AF17" i="9"/>
  <c r="D17" i="9"/>
  <c r="CG16" i="9"/>
  <c r="CA16" i="9"/>
  <c r="AF16" i="9"/>
  <c r="D16" i="9"/>
  <c r="CG15" i="9"/>
  <c r="CA15" i="9"/>
  <c r="AF15" i="9"/>
  <c r="D15" i="9"/>
  <c r="CG14" i="9"/>
  <c r="CA14" i="9"/>
  <c r="AF14" i="9"/>
  <c r="D14" i="9"/>
  <c r="CG13" i="9"/>
  <c r="CA13" i="9"/>
  <c r="AF13" i="9"/>
  <c r="D13" i="9"/>
  <c r="CG12" i="9"/>
  <c r="CA12" i="9"/>
  <c r="AF12" i="9"/>
  <c r="D12" i="9"/>
  <c r="CG11" i="9"/>
  <c r="CA11" i="9"/>
  <c r="AF11" i="9"/>
  <c r="D11" i="9"/>
  <c r="A5" i="9"/>
  <c r="A4" i="9"/>
  <c r="A3" i="9"/>
  <c r="A2" i="9"/>
  <c r="B204" i="10" l="1"/>
  <c r="A204" i="9"/>
  <c r="CG104" i="9"/>
  <c r="CA104" i="9" s="1"/>
  <c r="X104" i="9" s="1"/>
  <c r="CG103" i="9"/>
  <c r="CG105" i="9"/>
  <c r="CA105" i="9" s="1"/>
  <c r="X105" i="9" s="1"/>
  <c r="B204" i="9" l="1"/>
  <c r="CA103" i="9"/>
  <c r="X103" i="9" s="1"/>
  <c r="H140" i="1" l="1"/>
  <c r="G140" i="1"/>
  <c r="F140" i="1"/>
  <c r="E140" i="1"/>
  <c r="D140" i="1"/>
  <c r="C140" i="1"/>
  <c r="H139" i="1"/>
  <c r="G139" i="1"/>
  <c r="F139" i="1"/>
  <c r="E139" i="1"/>
  <c r="D139" i="1"/>
  <c r="C139" i="1"/>
  <c r="B139" i="1"/>
  <c r="M135" i="1"/>
  <c r="L135" i="1"/>
  <c r="K135" i="1"/>
  <c r="J135" i="1"/>
  <c r="I135" i="1"/>
  <c r="H135" i="1"/>
  <c r="G135" i="1"/>
  <c r="F135" i="1"/>
  <c r="E135" i="1"/>
  <c r="D135" i="1"/>
  <c r="C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0" i="1"/>
  <c r="L130" i="1"/>
  <c r="K130" i="1"/>
  <c r="J130" i="1"/>
  <c r="I130" i="1"/>
  <c r="H130" i="1"/>
  <c r="G130" i="1"/>
  <c r="F130" i="1"/>
  <c r="E130" i="1"/>
  <c r="D130" i="1"/>
  <c r="C130" i="1"/>
  <c r="M129" i="1"/>
  <c r="L129" i="1"/>
  <c r="K129" i="1"/>
  <c r="J129" i="1"/>
  <c r="I129" i="1"/>
  <c r="H129" i="1"/>
  <c r="G129" i="1"/>
  <c r="F129" i="1"/>
  <c r="E129" i="1"/>
  <c r="D129" i="1"/>
  <c r="C129" i="1"/>
  <c r="I125" i="1"/>
  <c r="H125" i="1"/>
  <c r="G125" i="1"/>
  <c r="F125" i="1"/>
  <c r="E125" i="1"/>
  <c r="D125" i="1"/>
  <c r="C125" i="1"/>
  <c r="I124" i="1"/>
  <c r="H124" i="1"/>
  <c r="G124" i="1"/>
  <c r="F124" i="1"/>
  <c r="E124" i="1"/>
  <c r="D124" i="1"/>
  <c r="C124" i="1"/>
  <c r="D120" i="1"/>
  <c r="C120" i="1"/>
  <c r="B120" i="1"/>
  <c r="L117" i="1"/>
  <c r="K117" i="1"/>
  <c r="J117" i="1"/>
  <c r="I117" i="1"/>
  <c r="H117" i="1"/>
  <c r="G117" i="1"/>
  <c r="F117" i="1"/>
  <c r="E117" i="1"/>
  <c r="L116" i="1"/>
  <c r="K116" i="1"/>
  <c r="J116" i="1"/>
  <c r="I116" i="1"/>
  <c r="H116" i="1"/>
  <c r="G116" i="1"/>
  <c r="F116" i="1"/>
  <c r="E116" i="1"/>
  <c r="L115" i="1"/>
  <c r="K115" i="1"/>
  <c r="J115" i="1"/>
  <c r="I115" i="1"/>
  <c r="H115" i="1"/>
  <c r="G115" i="1"/>
  <c r="F115" i="1"/>
  <c r="E115" i="1"/>
  <c r="L114" i="1"/>
  <c r="K114" i="1"/>
  <c r="J114" i="1"/>
  <c r="I114" i="1"/>
  <c r="H114" i="1"/>
  <c r="G114" i="1"/>
  <c r="F114" i="1"/>
  <c r="E114" i="1"/>
  <c r="L113" i="1"/>
  <c r="K113" i="1"/>
  <c r="J113" i="1"/>
  <c r="I113" i="1"/>
  <c r="H113" i="1"/>
  <c r="G113" i="1"/>
  <c r="F113" i="1"/>
  <c r="E113" i="1"/>
  <c r="L112" i="1"/>
  <c r="K112" i="1"/>
  <c r="J112" i="1"/>
  <c r="I112" i="1"/>
  <c r="H112" i="1"/>
  <c r="G112" i="1"/>
  <c r="F112" i="1"/>
  <c r="E112" i="1"/>
  <c r="L111" i="1"/>
  <c r="K111" i="1"/>
  <c r="J111" i="1"/>
  <c r="I111" i="1"/>
  <c r="H111" i="1"/>
  <c r="G111" i="1"/>
  <c r="F111" i="1"/>
  <c r="E111" i="1"/>
  <c r="L110" i="1"/>
  <c r="K110" i="1"/>
  <c r="J110" i="1"/>
  <c r="I110" i="1"/>
  <c r="H110" i="1"/>
  <c r="G110" i="1"/>
  <c r="F110" i="1"/>
  <c r="E110" i="1"/>
  <c r="L109" i="1"/>
  <c r="K109" i="1"/>
  <c r="J109" i="1"/>
  <c r="I109" i="1"/>
  <c r="H109" i="1"/>
  <c r="G109" i="1"/>
  <c r="F109" i="1"/>
  <c r="E109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D105" i="1"/>
  <c r="D104" i="1"/>
  <c r="D103" i="1"/>
  <c r="E99" i="1"/>
  <c r="D99" i="1"/>
  <c r="E98" i="1"/>
  <c r="D98" i="1"/>
  <c r="E97" i="1"/>
  <c r="D97" i="1"/>
  <c r="D93" i="1"/>
  <c r="D92" i="1"/>
  <c r="D91" i="1"/>
  <c r="H87" i="1"/>
  <c r="G87" i="1"/>
  <c r="F87" i="1"/>
  <c r="E87" i="1"/>
  <c r="H86" i="1"/>
  <c r="G86" i="1"/>
  <c r="F86" i="1"/>
  <c r="E86" i="1"/>
  <c r="H85" i="1"/>
  <c r="G85" i="1"/>
  <c r="F85" i="1"/>
  <c r="E85" i="1"/>
  <c r="H84" i="1"/>
  <c r="G84" i="1"/>
  <c r="F84" i="1"/>
  <c r="E84" i="1"/>
  <c r="I80" i="1"/>
  <c r="H80" i="1"/>
  <c r="G80" i="1"/>
  <c r="F80" i="1"/>
  <c r="E80" i="1"/>
  <c r="I79" i="1"/>
  <c r="H79" i="1"/>
  <c r="G79" i="1"/>
  <c r="F79" i="1"/>
  <c r="E79" i="1"/>
  <c r="I78" i="1"/>
  <c r="H78" i="1"/>
  <c r="G78" i="1"/>
  <c r="F78" i="1"/>
  <c r="E78" i="1"/>
  <c r="I77" i="1"/>
  <c r="H77" i="1"/>
  <c r="G77" i="1"/>
  <c r="F77" i="1"/>
  <c r="E77" i="1"/>
  <c r="I76" i="1"/>
  <c r="H76" i="1"/>
  <c r="G76" i="1"/>
  <c r="F76" i="1"/>
  <c r="E76" i="1"/>
  <c r="I75" i="1"/>
  <c r="H75" i="1"/>
  <c r="G75" i="1"/>
  <c r="F75" i="1"/>
  <c r="E75" i="1"/>
  <c r="I74" i="1"/>
  <c r="H74" i="1"/>
  <c r="G74" i="1"/>
  <c r="F74" i="1"/>
  <c r="E74" i="1"/>
  <c r="I73" i="1"/>
  <c r="H73" i="1"/>
  <c r="G73" i="1"/>
  <c r="F73" i="1"/>
  <c r="E73" i="1"/>
  <c r="I72" i="1"/>
  <c r="H72" i="1"/>
  <c r="G72" i="1"/>
  <c r="F72" i="1"/>
  <c r="E72" i="1"/>
  <c r="I71" i="1"/>
  <c r="H71" i="1"/>
  <c r="G71" i="1"/>
  <c r="F71" i="1"/>
  <c r="E71" i="1"/>
  <c r="I70" i="1"/>
  <c r="H70" i="1"/>
  <c r="G70" i="1"/>
  <c r="F70" i="1"/>
  <c r="E70" i="1"/>
  <c r="I69" i="1"/>
  <c r="H69" i="1"/>
  <c r="G69" i="1"/>
  <c r="F69" i="1"/>
  <c r="E69" i="1"/>
  <c r="I68" i="1"/>
  <c r="H68" i="1"/>
  <c r="G68" i="1"/>
  <c r="F68" i="1"/>
  <c r="E68" i="1"/>
  <c r="I67" i="1"/>
  <c r="H67" i="1"/>
  <c r="G67" i="1"/>
  <c r="F67" i="1"/>
  <c r="E67" i="1"/>
  <c r="I66" i="1"/>
  <c r="H66" i="1"/>
  <c r="G66" i="1"/>
  <c r="F66" i="1"/>
  <c r="E66" i="1"/>
  <c r="I65" i="1"/>
  <c r="H65" i="1"/>
  <c r="G65" i="1"/>
  <c r="F65" i="1"/>
  <c r="E65" i="1"/>
  <c r="I64" i="1"/>
  <c r="H64" i="1"/>
  <c r="G64" i="1"/>
  <c r="F64" i="1"/>
  <c r="E64" i="1"/>
  <c r="I63" i="1"/>
  <c r="H63" i="1"/>
  <c r="G63" i="1"/>
  <c r="F63" i="1"/>
  <c r="E63" i="1"/>
  <c r="I62" i="1"/>
  <c r="H62" i="1"/>
  <c r="G62" i="1"/>
  <c r="F62" i="1"/>
  <c r="E62" i="1"/>
  <c r="I61" i="1"/>
  <c r="H61" i="1"/>
  <c r="G61" i="1"/>
  <c r="F61" i="1"/>
  <c r="E61" i="1"/>
  <c r="I60" i="1"/>
  <c r="H60" i="1"/>
  <c r="G60" i="1"/>
  <c r="F60" i="1"/>
  <c r="E60" i="1"/>
  <c r="I59" i="1"/>
  <c r="H59" i="1"/>
  <c r="G59" i="1"/>
  <c r="F59" i="1"/>
  <c r="E59" i="1"/>
  <c r="I58" i="1"/>
  <c r="H58" i="1"/>
  <c r="G58" i="1"/>
  <c r="F58" i="1"/>
  <c r="E58" i="1"/>
  <c r="I57" i="1"/>
  <c r="H57" i="1"/>
  <c r="G57" i="1"/>
  <c r="F57" i="1"/>
  <c r="E57" i="1"/>
  <c r="I56" i="1"/>
  <c r="H56" i="1"/>
  <c r="G56" i="1"/>
  <c r="F56" i="1"/>
  <c r="E56" i="1"/>
  <c r="I55" i="1"/>
  <c r="H55" i="1"/>
  <c r="G55" i="1"/>
  <c r="F55" i="1"/>
  <c r="E55" i="1"/>
  <c r="I54" i="1"/>
  <c r="H54" i="1"/>
  <c r="G54" i="1"/>
  <c r="F54" i="1"/>
  <c r="E54" i="1"/>
  <c r="I53" i="1"/>
  <c r="H53" i="1"/>
  <c r="G53" i="1"/>
  <c r="F53" i="1"/>
  <c r="E53" i="1"/>
  <c r="I52" i="1"/>
  <c r="H52" i="1"/>
  <c r="G52" i="1"/>
  <c r="F52" i="1"/>
  <c r="E52" i="1"/>
  <c r="I51" i="1"/>
  <c r="H51" i="1"/>
  <c r="G51" i="1"/>
  <c r="F51" i="1"/>
  <c r="E51" i="1"/>
  <c r="I50" i="1"/>
  <c r="H50" i="1"/>
  <c r="G50" i="1"/>
  <c r="F50" i="1"/>
  <c r="E50" i="1"/>
  <c r="I49" i="1"/>
  <c r="H49" i="1"/>
  <c r="G49" i="1"/>
  <c r="F49" i="1"/>
  <c r="E49" i="1"/>
  <c r="AE40" i="1"/>
  <c r="AD40" i="1"/>
  <c r="AC40" i="1"/>
  <c r="AB40" i="1"/>
  <c r="AD39" i="1"/>
  <c r="AC39" i="1"/>
  <c r="AB39" i="1"/>
  <c r="AD38" i="1"/>
  <c r="AC38" i="1"/>
  <c r="AB38" i="1"/>
  <c r="AD37" i="1"/>
  <c r="AC37" i="1"/>
  <c r="AB37" i="1"/>
  <c r="AD36" i="1"/>
  <c r="AC36" i="1"/>
  <c r="AB36" i="1"/>
  <c r="AD35" i="1"/>
  <c r="AC35" i="1"/>
  <c r="AB35" i="1"/>
  <c r="AD34" i="1"/>
  <c r="AC34" i="1"/>
  <c r="AB34" i="1"/>
  <c r="AE38" i="1"/>
  <c r="AE37" i="1"/>
  <c r="AE36" i="1"/>
  <c r="AE35" i="1"/>
  <c r="AE34" i="1"/>
  <c r="AE33" i="1"/>
  <c r="AE32" i="1"/>
  <c r="AE31" i="1"/>
  <c r="AE30" i="1"/>
  <c r="AD27" i="1"/>
  <c r="AC27" i="1"/>
  <c r="AB27" i="1"/>
  <c r="AD24" i="1"/>
  <c r="AC24" i="1"/>
  <c r="AB24" i="1"/>
  <c r="AD23" i="1"/>
  <c r="AC23" i="1"/>
  <c r="AB23" i="1"/>
  <c r="AD22" i="1"/>
  <c r="AC22" i="1"/>
  <c r="AB22" i="1"/>
  <c r="AD21" i="1"/>
  <c r="AC21" i="1"/>
  <c r="AB21" i="1"/>
  <c r="AD20" i="1"/>
  <c r="AC20" i="1"/>
  <c r="AB20" i="1"/>
  <c r="AD19" i="1"/>
  <c r="AC19" i="1"/>
  <c r="AB19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T45" i="1"/>
  <c r="S45" i="1"/>
  <c r="R45" i="1"/>
  <c r="Q45" i="1"/>
  <c r="P45" i="1"/>
  <c r="O45" i="1"/>
  <c r="N45" i="1"/>
  <c r="M45" i="1"/>
  <c r="L45" i="1"/>
  <c r="K45" i="1"/>
  <c r="J45" i="1"/>
  <c r="T44" i="1"/>
  <c r="S44" i="1"/>
  <c r="R44" i="1"/>
  <c r="Q44" i="1"/>
  <c r="P44" i="1"/>
  <c r="O44" i="1"/>
  <c r="N44" i="1"/>
  <c r="M44" i="1"/>
  <c r="L44" i="1"/>
  <c r="K44" i="1"/>
  <c r="J44" i="1"/>
  <c r="X18" i="1"/>
  <c r="W18" i="1"/>
  <c r="V18" i="1"/>
  <c r="U18" i="1"/>
  <c r="X17" i="1"/>
  <c r="W17" i="1"/>
  <c r="V17" i="1"/>
  <c r="U17" i="1"/>
  <c r="X16" i="1"/>
  <c r="W16" i="1"/>
  <c r="V16" i="1"/>
  <c r="U16" i="1"/>
  <c r="X15" i="1"/>
  <c r="W15" i="1"/>
  <c r="V15" i="1"/>
  <c r="U15" i="1"/>
  <c r="X14" i="1"/>
  <c r="W14" i="1"/>
  <c r="V14" i="1"/>
  <c r="U14" i="1"/>
  <c r="X13" i="1"/>
  <c r="W13" i="1"/>
  <c r="V13" i="1"/>
  <c r="U13" i="1"/>
  <c r="X12" i="1"/>
  <c r="W12" i="1"/>
  <c r="V12" i="1"/>
  <c r="U12" i="1"/>
  <c r="AA23" i="1"/>
  <c r="Z23" i="1"/>
  <c r="Y23" i="1"/>
  <c r="X23" i="1"/>
  <c r="W23" i="1"/>
  <c r="V23" i="1"/>
  <c r="U23" i="1"/>
  <c r="AA22" i="1"/>
  <c r="Z22" i="1"/>
  <c r="Y22" i="1"/>
  <c r="X22" i="1"/>
  <c r="W22" i="1"/>
  <c r="V22" i="1"/>
  <c r="U22" i="1"/>
  <c r="AA21" i="1"/>
  <c r="Z21" i="1"/>
  <c r="Y21" i="1"/>
  <c r="X21" i="1"/>
  <c r="W21" i="1"/>
  <c r="V21" i="1"/>
  <c r="U21" i="1"/>
  <c r="AA20" i="1"/>
  <c r="Z20" i="1"/>
  <c r="Y20" i="1"/>
  <c r="X20" i="1"/>
  <c r="W20" i="1"/>
  <c r="V20" i="1"/>
  <c r="U20" i="1"/>
  <c r="AA19" i="1"/>
  <c r="Z19" i="1"/>
  <c r="Y19" i="1"/>
  <c r="X19" i="1"/>
  <c r="W19" i="1"/>
  <c r="V19" i="1"/>
  <c r="U19" i="1"/>
  <c r="AA26" i="1"/>
  <c r="AA25" i="1"/>
  <c r="Z25" i="1"/>
  <c r="Y25" i="1"/>
  <c r="AA27" i="1"/>
  <c r="Z27" i="1"/>
  <c r="Y27" i="1"/>
  <c r="X27" i="1"/>
  <c r="W27" i="1"/>
  <c r="V27" i="1"/>
  <c r="U27" i="1"/>
  <c r="AA40" i="1"/>
  <c r="Z40" i="1"/>
  <c r="Y40" i="1"/>
  <c r="AA39" i="1"/>
  <c r="Z39" i="1"/>
  <c r="Y39" i="1"/>
  <c r="X45" i="1"/>
  <c r="W45" i="1"/>
  <c r="V45" i="1"/>
  <c r="U45" i="1"/>
  <c r="X44" i="1"/>
  <c r="W44" i="1"/>
  <c r="V44" i="1"/>
  <c r="U44" i="1"/>
  <c r="X43" i="1"/>
  <c r="W43" i="1"/>
  <c r="V43" i="1"/>
  <c r="U43" i="1"/>
  <c r="X42" i="1"/>
  <c r="W42" i="1"/>
  <c r="V42" i="1"/>
  <c r="U42" i="1"/>
  <c r="X41" i="1"/>
  <c r="W41" i="1"/>
  <c r="V41" i="1"/>
  <c r="U41" i="1"/>
  <c r="X40" i="1"/>
  <c r="W40" i="1"/>
  <c r="V40" i="1"/>
  <c r="U40" i="1"/>
  <c r="AA38" i="1"/>
  <c r="Z38" i="1"/>
  <c r="Y38" i="1"/>
  <c r="X38" i="1"/>
  <c r="W38" i="1"/>
  <c r="V38" i="1"/>
  <c r="U38" i="1"/>
  <c r="T38" i="1"/>
  <c r="AA37" i="1"/>
  <c r="Z37" i="1"/>
  <c r="Y37" i="1"/>
  <c r="X37" i="1"/>
  <c r="W37" i="1"/>
  <c r="V37" i="1"/>
  <c r="U37" i="1"/>
  <c r="T37" i="1"/>
  <c r="AA36" i="1"/>
  <c r="Z36" i="1"/>
  <c r="Y36" i="1"/>
  <c r="X36" i="1"/>
  <c r="W36" i="1"/>
  <c r="V36" i="1"/>
  <c r="U36" i="1"/>
  <c r="T36" i="1"/>
  <c r="AA35" i="1"/>
  <c r="Z35" i="1"/>
  <c r="Y35" i="1"/>
  <c r="X35" i="1"/>
  <c r="W35" i="1"/>
  <c r="V35" i="1"/>
  <c r="U35" i="1"/>
  <c r="T35" i="1"/>
  <c r="AA34" i="1"/>
  <c r="Z34" i="1"/>
  <c r="Y34" i="1"/>
  <c r="X34" i="1"/>
  <c r="W34" i="1"/>
  <c r="V34" i="1"/>
  <c r="U34" i="1"/>
  <c r="T34" i="1"/>
  <c r="T40" i="1"/>
  <c r="T27" i="1"/>
  <c r="S40" i="1"/>
  <c r="R40" i="1"/>
  <c r="Q40" i="1"/>
  <c r="P40" i="1"/>
  <c r="O40" i="1"/>
  <c r="N40" i="1"/>
  <c r="M40" i="1"/>
  <c r="L40" i="1"/>
  <c r="K40" i="1"/>
  <c r="J40" i="1"/>
  <c r="S39" i="1"/>
  <c r="R39" i="1"/>
  <c r="Q39" i="1"/>
  <c r="P39" i="1"/>
  <c r="O39" i="1"/>
  <c r="N39" i="1"/>
  <c r="M39" i="1"/>
  <c r="L39" i="1"/>
  <c r="K39" i="1"/>
  <c r="J39" i="1"/>
  <c r="S38" i="1"/>
  <c r="R38" i="1"/>
  <c r="Q38" i="1"/>
  <c r="P38" i="1"/>
  <c r="O38" i="1"/>
  <c r="N38" i="1"/>
  <c r="M38" i="1"/>
  <c r="L38" i="1"/>
  <c r="K38" i="1"/>
  <c r="J38" i="1"/>
  <c r="S37" i="1"/>
  <c r="R37" i="1"/>
  <c r="Q37" i="1"/>
  <c r="P37" i="1"/>
  <c r="O37" i="1"/>
  <c r="N37" i="1"/>
  <c r="M37" i="1"/>
  <c r="L37" i="1"/>
  <c r="K37" i="1"/>
  <c r="J37" i="1"/>
  <c r="S36" i="1"/>
  <c r="R36" i="1"/>
  <c r="Q36" i="1"/>
  <c r="P36" i="1"/>
  <c r="O36" i="1"/>
  <c r="N36" i="1"/>
  <c r="M36" i="1"/>
  <c r="L36" i="1"/>
  <c r="K36" i="1"/>
  <c r="J36" i="1"/>
  <c r="S35" i="1"/>
  <c r="R35" i="1"/>
  <c r="Q35" i="1"/>
  <c r="P35" i="1"/>
  <c r="O35" i="1"/>
  <c r="N35" i="1"/>
  <c r="M35" i="1"/>
  <c r="L35" i="1"/>
  <c r="K35" i="1"/>
  <c r="J35" i="1"/>
  <c r="S34" i="1"/>
  <c r="R34" i="1"/>
  <c r="Q34" i="1"/>
  <c r="P34" i="1"/>
  <c r="O34" i="1"/>
  <c r="N34" i="1"/>
  <c r="M34" i="1"/>
  <c r="L34" i="1"/>
  <c r="K34" i="1"/>
  <c r="J34" i="1"/>
  <c r="T24" i="1"/>
  <c r="S24" i="1"/>
  <c r="R24" i="1"/>
  <c r="Q24" i="1"/>
  <c r="T23" i="1"/>
  <c r="S23" i="1"/>
  <c r="R23" i="1"/>
  <c r="Q23" i="1"/>
  <c r="S27" i="1"/>
  <c r="R27" i="1"/>
  <c r="Q27" i="1"/>
  <c r="P27" i="1"/>
  <c r="O27" i="1"/>
  <c r="N27" i="1"/>
  <c r="M27" i="1"/>
  <c r="L27" i="1"/>
  <c r="K27" i="1"/>
  <c r="J27" i="1"/>
  <c r="S26" i="1"/>
  <c r="R26" i="1"/>
  <c r="Q26" i="1"/>
  <c r="P26" i="1"/>
  <c r="O26" i="1"/>
  <c r="N26" i="1"/>
  <c r="M26" i="1"/>
  <c r="L26" i="1"/>
  <c r="K26" i="1"/>
  <c r="J26" i="1"/>
  <c r="S25" i="1"/>
  <c r="R25" i="1"/>
  <c r="Q25" i="1"/>
  <c r="P25" i="1"/>
  <c r="O25" i="1"/>
  <c r="N25" i="1"/>
  <c r="M25" i="1"/>
  <c r="L25" i="1"/>
  <c r="K25" i="1"/>
  <c r="J25" i="1"/>
  <c r="P23" i="1"/>
  <c r="O23" i="1"/>
  <c r="N23" i="1"/>
  <c r="M23" i="1"/>
  <c r="L23" i="1"/>
  <c r="K23" i="1"/>
  <c r="J23" i="1"/>
  <c r="T22" i="1"/>
  <c r="S22" i="1"/>
  <c r="R22" i="1"/>
  <c r="Q22" i="1"/>
  <c r="P22" i="1"/>
  <c r="O22" i="1"/>
  <c r="N22" i="1"/>
  <c r="M22" i="1"/>
  <c r="L22" i="1"/>
  <c r="K22" i="1"/>
  <c r="J22" i="1"/>
  <c r="T21" i="1"/>
  <c r="S21" i="1"/>
  <c r="R21" i="1"/>
  <c r="Q21" i="1"/>
  <c r="P21" i="1"/>
  <c r="O21" i="1"/>
  <c r="N21" i="1"/>
  <c r="M21" i="1"/>
  <c r="L21" i="1"/>
  <c r="K21" i="1"/>
  <c r="J21" i="1"/>
  <c r="T20" i="1"/>
  <c r="S20" i="1"/>
  <c r="R20" i="1"/>
  <c r="Q20" i="1"/>
  <c r="P20" i="1"/>
  <c r="O20" i="1"/>
  <c r="N20" i="1"/>
  <c r="M20" i="1"/>
  <c r="L20" i="1"/>
  <c r="K20" i="1"/>
  <c r="J20" i="1"/>
  <c r="T19" i="1"/>
  <c r="S19" i="1"/>
  <c r="R19" i="1"/>
  <c r="Q19" i="1"/>
  <c r="P19" i="1"/>
  <c r="O19" i="1"/>
  <c r="N19" i="1"/>
  <c r="M19" i="1"/>
  <c r="L19" i="1"/>
  <c r="K19" i="1"/>
  <c r="J19" i="1"/>
  <c r="T18" i="1"/>
  <c r="S18" i="1"/>
  <c r="R18" i="1"/>
  <c r="Q18" i="1"/>
  <c r="P18" i="1"/>
  <c r="O18" i="1"/>
  <c r="N18" i="1"/>
  <c r="M18" i="1"/>
  <c r="L18" i="1"/>
  <c r="K18" i="1"/>
  <c r="J18" i="1"/>
  <c r="T17" i="1"/>
  <c r="S17" i="1"/>
  <c r="R17" i="1"/>
  <c r="Q17" i="1"/>
  <c r="P17" i="1"/>
  <c r="O17" i="1"/>
  <c r="N17" i="1"/>
  <c r="M17" i="1"/>
  <c r="L17" i="1"/>
  <c r="K17" i="1"/>
  <c r="J17" i="1"/>
  <c r="T16" i="1"/>
  <c r="S16" i="1"/>
  <c r="R16" i="1"/>
  <c r="Q16" i="1"/>
  <c r="P16" i="1"/>
  <c r="O16" i="1"/>
  <c r="N16" i="1"/>
  <c r="M16" i="1"/>
  <c r="L16" i="1"/>
  <c r="K16" i="1"/>
  <c r="J16" i="1"/>
  <c r="T15" i="1"/>
  <c r="S15" i="1"/>
  <c r="R15" i="1"/>
  <c r="Q15" i="1"/>
  <c r="P15" i="1"/>
  <c r="O15" i="1"/>
  <c r="N15" i="1"/>
  <c r="M15" i="1"/>
  <c r="L15" i="1"/>
  <c r="K15" i="1"/>
  <c r="J15" i="1"/>
  <c r="T14" i="1"/>
  <c r="S14" i="1"/>
  <c r="R14" i="1"/>
  <c r="Q14" i="1"/>
  <c r="P14" i="1"/>
  <c r="O14" i="1"/>
  <c r="N14" i="1"/>
  <c r="M14" i="1"/>
  <c r="L14" i="1"/>
  <c r="K14" i="1"/>
  <c r="J14" i="1"/>
  <c r="T13" i="1"/>
  <c r="S13" i="1"/>
  <c r="R13" i="1"/>
  <c r="Q13" i="1"/>
  <c r="P13" i="1"/>
  <c r="O13" i="1"/>
  <c r="N13" i="1"/>
  <c r="M13" i="1"/>
  <c r="L13" i="1"/>
  <c r="K13" i="1"/>
  <c r="J13" i="1"/>
  <c r="T12" i="1"/>
  <c r="S12" i="1"/>
  <c r="R12" i="1"/>
  <c r="Q12" i="1"/>
  <c r="P12" i="1"/>
  <c r="O12" i="1"/>
  <c r="N12" i="1"/>
  <c r="M12" i="1"/>
  <c r="L12" i="1"/>
  <c r="K12" i="1"/>
  <c r="J12" i="1"/>
  <c r="I45" i="1"/>
  <c r="H45" i="1"/>
  <c r="G45" i="1"/>
  <c r="F45" i="1"/>
  <c r="E45" i="1"/>
  <c r="I44" i="1"/>
  <c r="H44" i="1"/>
  <c r="G44" i="1"/>
  <c r="F44" i="1"/>
  <c r="E44" i="1"/>
  <c r="I40" i="1"/>
  <c r="H40" i="1"/>
  <c r="G40" i="1"/>
  <c r="F40" i="1"/>
  <c r="E40" i="1"/>
  <c r="I38" i="1"/>
  <c r="H38" i="1"/>
  <c r="G38" i="1"/>
  <c r="F38" i="1"/>
  <c r="E38" i="1"/>
  <c r="I37" i="1"/>
  <c r="H37" i="1"/>
  <c r="G37" i="1"/>
  <c r="F37" i="1"/>
  <c r="E37" i="1"/>
  <c r="I36" i="1"/>
  <c r="H36" i="1"/>
  <c r="G36" i="1"/>
  <c r="F36" i="1"/>
  <c r="E36" i="1"/>
  <c r="I35" i="1"/>
  <c r="H35" i="1"/>
  <c r="G35" i="1"/>
  <c r="F35" i="1"/>
  <c r="E35" i="1"/>
  <c r="I34" i="1"/>
  <c r="H34" i="1"/>
  <c r="G34" i="1"/>
  <c r="F34" i="1"/>
  <c r="E34" i="1"/>
  <c r="I33" i="1"/>
  <c r="H33" i="1"/>
  <c r="G33" i="1"/>
  <c r="F33" i="1"/>
  <c r="E33" i="1"/>
  <c r="I32" i="1"/>
  <c r="H32" i="1"/>
  <c r="G32" i="1"/>
  <c r="F32" i="1"/>
  <c r="E32" i="1"/>
  <c r="H31" i="1"/>
  <c r="G31" i="1"/>
  <c r="F31" i="1"/>
  <c r="E31" i="1"/>
  <c r="G30" i="1"/>
  <c r="G29" i="1"/>
  <c r="F30" i="1"/>
  <c r="E30" i="1"/>
  <c r="F29" i="1"/>
  <c r="E29" i="1"/>
  <c r="F28" i="1"/>
  <c r="E28" i="1"/>
  <c r="I27" i="1"/>
  <c r="H27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CJ140" i="1" l="1"/>
  <c r="CD140" i="1" s="1"/>
  <c r="CI140" i="1"/>
  <c r="CC140" i="1" s="1"/>
  <c r="CH140" i="1"/>
  <c r="CB140" i="1" s="1"/>
  <c r="CG140" i="1"/>
  <c r="CA140" i="1" s="1"/>
  <c r="CJ139" i="1"/>
  <c r="CD139" i="1" s="1"/>
  <c r="CI139" i="1"/>
  <c r="CC139" i="1" s="1"/>
  <c r="CH139" i="1"/>
  <c r="CB139" i="1" s="1"/>
  <c r="CG139" i="1"/>
  <c r="CA139" i="1" s="1"/>
  <c r="CJ135" i="1"/>
  <c r="CD135" i="1" s="1"/>
  <c r="CI135" i="1"/>
  <c r="CC135" i="1" s="1"/>
  <c r="CH135" i="1"/>
  <c r="CB135" i="1" s="1"/>
  <c r="CG135" i="1"/>
  <c r="CA135" i="1" s="1"/>
  <c r="CJ134" i="1"/>
  <c r="CI134" i="1"/>
  <c r="CC134" i="1" s="1"/>
  <c r="CH134" i="1"/>
  <c r="CB134" i="1" s="1"/>
  <c r="CG134" i="1"/>
  <c r="CA134" i="1" s="1"/>
  <c r="CD134" i="1"/>
  <c r="B130" i="1"/>
  <c r="B129" i="1"/>
  <c r="B125" i="1"/>
  <c r="B124" i="1"/>
  <c r="CG117" i="1"/>
  <c r="CA117" i="1" s="1"/>
  <c r="M117" i="1" s="1"/>
  <c r="D117" i="1"/>
  <c r="CG116" i="1"/>
  <c r="CA116" i="1" s="1"/>
  <c r="M116" i="1" s="1"/>
  <c r="D116" i="1"/>
  <c r="CG115" i="1"/>
  <c r="CA115" i="1" s="1"/>
  <c r="M115" i="1" s="1"/>
  <c r="D115" i="1"/>
  <c r="CG114" i="1"/>
  <c r="CA114" i="1" s="1"/>
  <c r="M114" i="1" s="1"/>
  <c r="D114" i="1"/>
  <c r="CG113" i="1"/>
  <c r="CA113" i="1" s="1"/>
  <c r="M113" i="1" s="1"/>
  <c r="D113" i="1"/>
  <c r="CG112" i="1"/>
  <c r="CA112" i="1" s="1"/>
  <c r="M112" i="1" s="1"/>
  <c r="D112" i="1"/>
  <c r="CG111" i="1"/>
  <c r="CA111" i="1" s="1"/>
  <c r="M111" i="1" s="1"/>
  <c r="D111" i="1"/>
  <c r="CG110" i="1"/>
  <c r="CA110" i="1" s="1"/>
  <c r="M110" i="1" s="1"/>
  <c r="D110" i="1"/>
  <c r="CG109" i="1"/>
  <c r="CA109" i="1" s="1"/>
  <c r="M109" i="1" s="1"/>
  <c r="D109" i="1"/>
  <c r="E105" i="1"/>
  <c r="CG105" i="1" s="1"/>
  <c r="CA105" i="1" s="1"/>
  <c r="E104" i="1"/>
  <c r="CG104" i="1" s="1"/>
  <c r="CA104" i="1" s="1"/>
  <c r="E103" i="1"/>
  <c r="CG103" i="1" s="1"/>
  <c r="CA103" i="1" s="1"/>
  <c r="H88" i="1"/>
  <c r="G88" i="1"/>
  <c r="F88" i="1"/>
  <c r="E88" i="1"/>
  <c r="D87" i="1"/>
  <c r="D86" i="1"/>
  <c r="D85" i="1"/>
  <c r="D84" i="1"/>
  <c r="I81" i="1"/>
  <c r="H81" i="1"/>
  <c r="G81" i="1"/>
  <c r="F81" i="1"/>
  <c r="E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5" i="1"/>
  <c r="CG45" i="1" s="1"/>
  <c r="CA45" i="1" s="1"/>
  <c r="AF45" i="1" s="1"/>
  <c r="D44" i="1"/>
  <c r="D43" i="1"/>
  <c r="CG43" i="1" s="1"/>
  <c r="CA43" i="1" s="1"/>
  <c r="AF43" i="1" s="1"/>
  <c r="D42" i="1"/>
  <c r="CG42" i="1" s="1"/>
  <c r="CA42" i="1" s="1"/>
  <c r="AF42" i="1" s="1"/>
  <c r="D41" i="1"/>
  <c r="D40" i="1"/>
  <c r="D39" i="1"/>
  <c r="CG39" i="1" s="1"/>
  <c r="CA39" i="1" s="1"/>
  <c r="AF39" i="1" s="1"/>
  <c r="D38" i="1"/>
  <c r="CG38" i="1" s="1"/>
  <c r="CA38" i="1" s="1"/>
  <c r="AF38" i="1" s="1"/>
  <c r="D37" i="1"/>
  <c r="CG37" i="1" s="1"/>
  <c r="CA37" i="1" s="1"/>
  <c r="AF37" i="1" s="1"/>
  <c r="D36" i="1"/>
  <c r="CG36" i="1" s="1"/>
  <c r="CA36" i="1" s="1"/>
  <c r="AF36" i="1" s="1"/>
  <c r="D35" i="1"/>
  <c r="D34" i="1"/>
  <c r="CG34" i="1" s="1"/>
  <c r="CA34" i="1" s="1"/>
  <c r="AF34" i="1" s="1"/>
  <c r="D33" i="1"/>
  <c r="D32" i="1"/>
  <c r="CG32" i="1" s="1"/>
  <c r="CA32" i="1" s="1"/>
  <c r="AF32" i="1" s="1"/>
  <c r="D31" i="1"/>
  <c r="CG31" i="1" s="1"/>
  <c r="CA31" i="1" s="1"/>
  <c r="AF31" i="1" s="1"/>
  <c r="D30" i="1"/>
  <c r="CG30" i="1" s="1"/>
  <c r="CA30" i="1" s="1"/>
  <c r="AF30" i="1" s="1"/>
  <c r="D29" i="1"/>
  <c r="CG29" i="1" s="1"/>
  <c r="CA29" i="1" s="1"/>
  <c r="AF29" i="1" s="1"/>
  <c r="D28" i="1"/>
  <c r="CG28" i="1" s="1"/>
  <c r="CA28" i="1" s="1"/>
  <c r="AF28" i="1" s="1"/>
  <c r="D27" i="1"/>
  <c r="CG27" i="1" s="1"/>
  <c r="CA27" i="1" s="1"/>
  <c r="AF27" i="1" s="1"/>
  <c r="D26" i="1"/>
  <c r="CG26" i="1" s="1"/>
  <c r="CA26" i="1" s="1"/>
  <c r="AF26" i="1" s="1"/>
  <c r="D25" i="1"/>
  <c r="CG25" i="1" s="1"/>
  <c r="CA25" i="1" s="1"/>
  <c r="AF25" i="1" s="1"/>
  <c r="D24" i="1"/>
  <c r="D23" i="1"/>
  <c r="CG23" i="1" s="1"/>
  <c r="CA23" i="1" s="1"/>
  <c r="AF23" i="1" s="1"/>
  <c r="D22" i="1"/>
  <c r="CG22" i="1" s="1"/>
  <c r="CA22" i="1" s="1"/>
  <c r="AF22" i="1" s="1"/>
  <c r="D21" i="1"/>
  <c r="CG21" i="1" s="1"/>
  <c r="CA21" i="1" s="1"/>
  <c r="AF21" i="1" s="1"/>
  <c r="D20" i="1"/>
  <c r="CG20" i="1" s="1"/>
  <c r="CA20" i="1" s="1"/>
  <c r="AF20" i="1" s="1"/>
  <c r="D19" i="1"/>
  <c r="CG19" i="1" s="1"/>
  <c r="CA19" i="1" s="1"/>
  <c r="AF19" i="1" s="1"/>
  <c r="D18" i="1"/>
  <c r="CG18" i="1" s="1"/>
  <c r="CA18" i="1" s="1"/>
  <c r="AF18" i="1" s="1"/>
  <c r="D17" i="1"/>
  <c r="CG17" i="1" s="1"/>
  <c r="CA17" i="1" s="1"/>
  <c r="AF17" i="1" s="1"/>
  <c r="D16" i="1"/>
  <c r="D15" i="1"/>
  <c r="CG15" i="1" s="1"/>
  <c r="CA15" i="1" s="1"/>
  <c r="AF15" i="1" s="1"/>
  <c r="D14" i="1"/>
  <c r="CG14" i="1" s="1"/>
  <c r="CA14" i="1" s="1"/>
  <c r="AF14" i="1" s="1"/>
  <c r="D13" i="1"/>
  <c r="D12" i="1"/>
  <c r="CG12" i="1" s="1"/>
  <c r="CA12" i="1" s="1"/>
  <c r="AF12" i="1" s="1"/>
  <c r="D11" i="1"/>
  <c r="CG11" i="1" s="1"/>
  <c r="CA11" i="1" s="1"/>
  <c r="AF11" i="1" s="1"/>
  <c r="A5" i="1"/>
  <c r="A4" i="1"/>
  <c r="A3" i="1"/>
  <c r="A2" i="1"/>
  <c r="CG78" i="1" l="1"/>
  <c r="CA78" i="1" s="1"/>
  <c r="J78" i="1" s="1"/>
  <c r="I139" i="1"/>
  <c r="CG54" i="1"/>
  <c r="CA54" i="1" s="1"/>
  <c r="J54" i="1" s="1"/>
  <c r="CG59" i="1"/>
  <c r="CA59" i="1" s="1"/>
  <c r="J59" i="1" s="1"/>
  <c r="CG79" i="1"/>
  <c r="CA79" i="1" s="1"/>
  <c r="J79" i="1" s="1"/>
  <c r="CH104" i="1"/>
  <c r="CB104" i="1" s="1"/>
  <c r="X104" i="1" s="1"/>
  <c r="CG70" i="1"/>
  <c r="CA70" i="1" s="1"/>
  <c r="J70" i="1" s="1"/>
  <c r="CG51" i="1"/>
  <c r="CA51" i="1" s="1"/>
  <c r="J51" i="1" s="1"/>
  <c r="D81" i="1"/>
  <c r="CG60" i="1"/>
  <c r="CA60" i="1" s="1"/>
  <c r="J60" i="1" s="1"/>
  <c r="CG64" i="1"/>
  <c r="CA64" i="1" s="1"/>
  <c r="J64" i="1" s="1"/>
  <c r="I140" i="1"/>
  <c r="N135" i="1"/>
  <c r="CH103" i="1"/>
  <c r="CB103" i="1" s="1"/>
  <c r="X103" i="1" s="1"/>
  <c r="CH105" i="1"/>
  <c r="CB105" i="1" s="1"/>
  <c r="X105" i="1" s="1"/>
  <c r="D88" i="1"/>
  <c r="CG63" i="1"/>
  <c r="CA63" i="1" s="1"/>
  <c r="J63" i="1" s="1"/>
  <c r="CG75" i="1"/>
  <c r="CA75" i="1" s="1"/>
  <c r="J75" i="1" s="1"/>
  <c r="CG68" i="1"/>
  <c r="CA68" i="1" s="1"/>
  <c r="J68" i="1" s="1"/>
  <c r="CG76" i="1"/>
  <c r="CA76" i="1" s="1"/>
  <c r="J76" i="1" s="1"/>
  <c r="CG80" i="1"/>
  <c r="CA80" i="1" s="1"/>
  <c r="J80" i="1" s="1"/>
  <c r="CG41" i="1"/>
  <c r="CA41" i="1" s="1"/>
  <c r="AF41" i="1" s="1"/>
  <c r="CG71" i="1"/>
  <c r="CA71" i="1" s="1"/>
  <c r="J71" i="1" s="1"/>
  <c r="CG35" i="1"/>
  <c r="CA35" i="1" s="1"/>
  <c r="AF35" i="1" s="1"/>
  <c r="CG74" i="1"/>
  <c r="CA74" i="1" s="1"/>
  <c r="J74" i="1" s="1"/>
  <c r="CG24" i="1"/>
  <c r="CA24" i="1" s="1"/>
  <c r="AF24" i="1" s="1"/>
  <c r="D46" i="1"/>
  <c r="CG50" i="1"/>
  <c r="CA50" i="1" s="1"/>
  <c r="J50" i="1" s="1"/>
  <c r="CG16" i="1"/>
  <c r="CA16" i="1" s="1"/>
  <c r="AF16" i="1" s="1"/>
  <c r="CG55" i="1"/>
  <c r="CA55" i="1" s="1"/>
  <c r="J55" i="1" s="1"/>
  <c r="CG58" i="1"/>
  <c r="CA58" i="1" s="1"/>
  <c r="J58" i="1" s="1"/>
  <c r="CG33" i="1"/>
  <c r="CA33" i="1" s="1"/>
  <c r="AF33" i="1" s="1"/>
  <c r="CG62" i="1"/>
  <c r="CA62" i="1" s="1"/>
  <c r="J62" i="1" s="1"/>
  <c r="CG67" i="1"/>
  <c r="CA67" i="1" s="1"/>
  <c r="J67" i="1" s="1"/>
  <c r="CG40" i="1"/>
  <c r="CA40" i="1" s="1"/>
  <c r="AF40" i="1" s="1"/>
  <c r="CG44" i="1"/>
  <c r="CA44" i="1" s="1"/>
  <c r="AF44" i="1" s="1"/>
  <c r="CG56" i="1"/>
  <c r="CA56" i="1" s="1"/>
  <c r="J56" i="1" s="1"/>
  <c r="CG66" i="1"/>
  <c r="CA66" i="1" s="1"/>
  <c r="J66" i="1" s="1"/>
  <c r="CG72" i="1"/>
  <c r="CA72" i="1" s="1"/>
  <c r="J72" i="1" s="1"/>
  <c r="CG52" i="1"/>
  <c r="CA52" i="1" s="1"/>
  <c r="J52" i="1" s="1"/>
  <c r="CG53" i="1"/>
  <c r="CA53" i="1" s="1"/>
  <c r="J53" i="1" s="1"/>
  <c r="CG61" i="1"/>
  <c r="CA61" i="1" s="1"/>
  <c r="J61" i="1" s="1"/>
  <c r="CG69" i="1"/>
  <c r="CA69" i="1" s="1"/>
  <c r="J69" i="1" s="1"/>
  <c r="CG77" i="1"/>
  <c r="CA77" i="1" s="1"/>
  <c r="J77" i="1" s="1"/>
  <c r="CG13" i="1"/>
  <c r="CA13" i="1" s="1"/>
  <c r="AF13" i="1" s="1"/>
  <c r="CG49" i="1"/>
  <c r="CA49" i="1" s="1"/>
  <c r="J49" i="1" s="1"/>
  <c r="CG57" i="1"/>
  <c r="CA57" i="1" s="1"/>
  <c r="J57" i="1" s="1"/>
  <c r="CG65" i="1"/>
  <c r="CA65" i="1" s="1"/>
  <c r="J65" i="1" s="1"/>
  <c r="CG73" i="1"/>
  <c r="CA73" i="1" s="1"/>
  <c r="J73" i="1" s="1"/>
  <c r="N134" i="1"/>
  <c r="A204" i="1" l="1"/>
  <c r="B204" i="1"/>
</calcChain>
</file>

<file path=xl/sharedStrings.xml><?xml version="1.0" encoding="utf-8"?>
<sst xmlns="http://schemas.openxmlformats.org/spreadsheetml/2006/main" count="3484" uniqueCount="191">
  <si>
    <t>SERVICIO DE SALUD</t>
  </si>
  <si>
    <t>REM-27.  EDUCACIÓN PARA LA SALUD</t>
  </si>
  <si>
    <t>SECCIÓN A: PERSONAS QUE INGRESAN A EDUCACIÓN GRUPAL SEGÚN ÁREAS TEMÁTICAS Y EDAD</t>
  </si>
  <si>
    <t>ÁREAS TEMÁTICAS DE PREVENCIÓN</t>
  </si>
  <si>
    <t>TOTAL</t>
  </si>
  <si>
    <t>MADRE, PADRE O CUIDADOR DE :</t>
  </si>
  <si>
    <t>GRUPO DE EDAD (en años)</t>
  </si>
  <si>
    <t>GESTANTES</t>
  </si>
  <si>
    <t>NO GESTANTES</t>
  </si>
  <si>
    <t>FAMILIAS DE RIESGO</t>
  </si>
  <si>
    <t>Menores de 1 año</t>
  </si>
  <si>
    <t>Niños 12 a 23 meses</t>
  </si>
  <si>
    <t>Niños de 2 a 5 años</t>
  </si>
  <si>
    <t>Niños de 6 a 9 años</t>
  </si>
  <si>
    <t>10 a 14 años</t>
  </si>
  <si>
    <t>10 a 14</t>
  </si>
  <si>
    <t>15 a 19</t>
  </si>
  <si>
    <t>20 a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</si>
  <si>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</si>
  <si>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</si>
  <si>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</si>
  <si>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</si>
  <si>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</si>
  <si>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</si>
  <si>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</si>
  <si>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</si>
  <si>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</si>
  <si>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</si>
  <si>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</si>
  <si>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y mas</t>
  </si>
  <si>
    <t>APS</t>
  </si>
  <si>
    <t>Nivel Secundario</t>
  </si>
  <si>
    <t>Nivel Terciario</t>
  </si>
  <si>
    <t>EDUCACIÓN DE GRUPO</t>
  </si>
  <si>
    <t>ESTIMULACIÓN DESARROLLO PSICOMOTOR</t>
  </si>
  <si>
    <t>NUTRICIÓN</t>
  </si>
  <si>
    <t>RIESGO DE MALNUTRICIÓN POR EXCESO</t>
  </si>
  <si>
    <t>MALNUTRICIÓN POR EXCESO</t>
  </si>
  <si>
    <t>MALNUTRICIÓN DE DÉFICIT</t>
  </si>
  <si>
    <t>SIN RIESGO DE MALNUTRICIÓN</t>
  </si>
  <si>
    <t>PREVENCIÓN DE IRA - ERA</t>
  </si>
  <si>
    <t>PREVENCIÓN DE ACCIDENTES</t>
  </si>
  <si>
    <t>SALUD BUCO-DENTAL</t>
  </si>
  <si>
    <t>PREVENCIÓN VIOLENCIA DE GÉNERO</t>
  </si>
  <si>
    <t>SALUD SEXUAL Y REPRODUCTIVA</t>
  </si>
  <si>
    <t>MUJERES</t>
  </si>
  <si>
    <t>HOMBRES</t>
  </si>
  <si>
    <t>TRANS FEMENINO</t>
  </si>
  <si>
    <t>TRANS MASCULINO</t>
  </si>
  <si>
    <t>TALLERES DE CLIMATERIO</t>
  </si>
  <si>
    <t>EDUCACIÓN PRENATAL (NUTRICIÓN - LACTANCIA - CRIANZA - AUTOCUIDADO - PREPARACIÓN PARTO Y OTROS)</t>
  </si>
  <si>
    <t>VISITA GUIADA A LA MATERNIDAD</t>
  </si>
  <si>
    <t>PROMOCIÓN DE SALUD MENTAL</t>
  </si>
  <si>
    <t>PROMOCIÓN DEL DESARROLLO INFANTIL TEMPRANO</t>
  </si>
  <si>
    <t>DEL LENGUAJE</t>
  </si>
  <si>
    <t>MOTOR</t>
  </si>
  <si>
    <t>OTROS</t>
  </si>
  <si>
    <t>HABILIDADES PARENTALES</t>
  </si>
  <si>
    <t>NADIE ES PERFECTO</t>
  </si>
  <si>
    <t>FAMILIAS FUERTES</t>
  </si>
  <si>
    <t>APOYO MADRE A MADRE</t>
  </si>
  <si>
    <t xml:space="preserve">PREVENCIÓN DE SALUD MENTAL </t>
  </si>
  <si>
    <t>PREVENCIÓN SUICIDIO</t>
  </si>
  <si>
    <t>PREVENCIÓN TRASTORNO MENTAL</t>
  </si>
  <si>
    <t>PREVENCIÓN ALCOHOL Y DROGAS</t>
  </si>
  <si>
    <t>ANTITABÁQUICA (excluye REM 23)</t>
  </si>
  <si>
    <t>PREVENCIÓN DE LA TRANSMISIÓN VERTICAL DE VIH-SÍFILIS</t>
  </si>
  <si>
    <t>OTRAS ÁREAS TEMÁTICAS</t>
  </si>
  <si>
    <t>EDUCACIÓN ESPECIAL EN ADULTO MAYOR</t>
  </si>
  <si>
    <t>ESTIMULACIÓN DE MEMORIA</t>
  </si>
  <si>
    <t>PREVENCIÓN CAÍDAS</t>
  </si>
  <si>
    <t>ESTIMULACIÓN DE ACTIVIDAD FÍSICA</t>
  </si>
  <si>
    <t>USO RACIONAL DE MEDICAMENTOS</t>
  </si>
  <si>
    <t>RESISTENCIA ANTIMICROBIANOS</t>
  </si>
  <si>
    <t>SECCIÓN B: ACTIVIDADES DE EDUCACIÓN PARA LA SALUD SEGÚN PERSONAL QUE LAS REALIZA (SESIONES)</t>
  </si>
  <si>
    <t>UN PROFESIONAL</t>
  </si>
  <si>
    <t>DOS O MÁS PROFESIO- NALES</t>
  </si>
  <si>
    <t>UN PROFESIONAL Y UN TÉCNICO PARAMÉDICO</t>
  </si>
  <si>
    <t>TÉCNICO 
PARAMÉ-
DICO</t>
  </si>
  <si>
    <t>FACILITADOR/A INTERCULTURAL PUEBLOS ORIGINARIOS</t>
  </si>
  <si>
    <t>SECCIÓN C: ACTIVIDAD FÍSICA GRUPAL PARA PROGRAMA SALUD CARDIOVASCULAR (SESIONES)</t>
  </si>
  <si>
    <t>GRUPO DE EDAD</t>
  </si>
  <si>
    <t>TOTAL SESIONES</t>
  </si>
  <si>
    <t>PROFESOR
EDUCACIÓN FÍSICA</t>
  </si>
  <si>
    <t>KINESIÓLOGO</t>
  </si>
  <si>
    <t>OTROS PROFESIONALES</t>
  </si>
  <si>
    <t>TÉCNICO PARAMÉDICO</t>
  </si>
  <si>
    <t>10 A 19 AÑOS</t>
  </si>
  <si>
    <t>20 A 24 AÑOS</t>
  </si>
  <si>
    <t>25 A 64 AÑOS</t>
  </si>
  <si>
    <t>65 Y MÁS</t>
  </si>
  <si>
    <t>SECCIÓN D: EDUCACIÓN GRUPAL A GESTANTES DE ALTO RIESGO OBSTÉTRICO (Nivel Secundario)</t>
  </si>
  <si>
    <t>TEMAS</t>
  </si>
  <si>
    <t>TOTAL 
SESIONES</t>
  </si>
  <si>
    <t>AUTOCUIDADO SEGÚN PATOLOGÍA</t>
  </si>
  <si>
    <t>PREPARACIÓN PARA EL PARTO</t>
  </si>
  <si>
    <t>TALLER DE EDUCACIÓN PRENATAL</t>
  </si>
  <si>
    <t>SECCIÓN E: TALLERES PROGRAMA "MÁS A.M AUTOVALENTES"</t>
  </si>
  <si>
    <t>TALLER</t>
  </si>
  <si>
    <t>Nº DE SESIONES</t>
  </si>
  <si>
    <t>Nº DE PARTICIPANTES</t>
  </si>
  <si>
    <t>ESTIMULACIÓN DE FUNCIONES MOTORAS Y PREVENCIÓN DE CAÍDAS</t>
  </si>
  <si>
    <t>ESTIMULACIÓN DE FUNCIONES  COGNITIVA</t>
  </si>
  <si>
    <t>AUTOCUIDADO Y ESTILOS DE VIDA SALUDABLE</t>
  </si>
  <si>
    <t>SECCIÓN F: TALLERES PROGRAMA ELIGE VIDA SANA</t>
  </si>
  <si>
    <t>Nº DE PARTICIPAN- TES</t>
  </si>
  <si>
    <t>POR EDAD</t>
  </si>
  <si>
    <t>Gestantes</t>
  </si>
  <si>
    <t>Post Parto</t>
  </si>
  <si>
    <t>menor de 2 años</t>
  </si>
  <si>
    <t>2 a 4</t>
  </si>
  <si>
    <t>5 a 9</t>
  </si>
  <si>
    <t>CIRCULO DE ACTIVIDAD FÍSICA</t>
  </si>
  <si>
    <t>CIRCULO DE VIDA SANA</t>
  </si>
  <si>
    <t>ACTIVIDADES MASIVAS</t>
  </si>
  <si>
    <t>SECCIÓN G: INTERVENCIONES POR PATRÓN DE CONSUMO DE ALCOHOL, TABACO Y OTRAS DROGAS</t>
  </si>
  <si>
    <t>TIPO DE INTERVENCIÓN</t>
  </si>
  <si>
    <t>Nº DE INTERVENCIONES</t>
  </si>
  <si>
    <t>SEXO</t>
  </si>
  <si>
    <t>10-14 años</t>
  </si>
  <si>
    <t>15-19 años</t>
  </si>
  <si>
    <t>20-24 años</t>
  </si>
  <si>
    <t>25-44 años</t>
  </si>
  <si>
    <t>45-64 años</t>
  </si>
  <si>
    <t>65 o más</t>
  </si>
  <si>
    <t>Hombres</t>
  </si>
  <si>
    <t>Mujeres</t>
  </si>
  <si>
    <t>INTERVENCIÓN MÍNIMA
(BAJO RIESGO)</t>
  </si>
  <si>
    <t xml:space="preserve"> ALCOHOL</t>
  </si>
  <si>
    <t xml:space="preserve"> TABACO</t>
  </si>
  <si>
    <t xml:space="preserve"> DROGAS</t>
  </si>
  <si>
    <t>INTERVENCIÓN BREVE 
(RIESGO)</t>
  </si>
  <si>
    <t>INTERVENCIÓN REFERENCIA ASISTIDA
(PERJUDICIAL O DEPENDENCIA)</t>
  </si>
  <si>
    <t>SECCIÓN H: PERSONAS QUE INGRESAN A TALLERES PARA PADRES DEL PROGRAMA DE APOYO A LA SALUD MENTAL INFANTIL (PASMI)</t>
  </si>
  <si>
    <t>CONCEPTO</t>
  </si>
  <si>
    <t>Total de Padres, Madres o Cuidadores de 5 a 9 años</t>
  </si>
  <si>
    <t>Total de talleres</t>
  </si>
  <si>
    <t>Total de sesiones</t>
  </si>
  <si>
    <t>Taller Nadie es Perfecto (PASMI)</t>
  </si>
  <si>
    <t>SECCIÓN I: ORGANIZACIONES SOCIALES DE LA RED DEL PROGRAMA MÁS ADULTOS MAYORES AUTOVALENTES</t>
  </si>
  <si>
    <t>POR TIPO DE ORGANIZACIÓN</t>
  </si>
  <si>
    <t>N° Total de Organizaciones</t>
  </si>
  <si>
    <t>Clubes de Adultos Mayores</t>
  </si>
  <si>
    <t>Centros de Madres</t>
  </si>
  <si>
    <t>Clubes Deportivos</t>
  </si>
  <si>
    <t>Uniones Comunales de Adultos Mayores</t>
  </si>
  <si>
    <t>Junta de Vecinos</t>
  </si>
  <si>
    <t>Organizaciones Informales</t>
  </si>
  <si>
    <t>Otras organizaciones Formales</t>
  </si>
  <si>
    <t xml:space="preserve">Organizaciones ingresadas al programa de estimilación funcional del programa más adultos mayores autovalentes 
</t>
  </si>
  <si>
    <t>Organizaciones con lideres comunitarios capcitados por el programa más adultos mayores autovalentes</t>
  </si>
  <si>
    <t>SECCIÓN J: SERVICIOS DE LA RED DEL PROGRAMA MÁS ADULTOS MAYORES AUTOVALENTES</t>
  </si>
  <si>
    <t>N° Total de Servicios</t>
  </si>
  <si>
    <t>POR TIPO DE SERVICIO</t>
  </si>
  <si>
    <t xml:space="preserve">Unidad Municipal de Personas Mayores </t>
  </si>
  <si>
    <t>Unidad Municipal de Atención Social</t>
  </si>
  <si>
    <t>Unidad Municipal de Deportes</t>
  </si>
  <si>
    <t>Unidad Municipal Turismo</t>
  </si>
  <si>
    <t>Unidad Municipal Educación</t>
  </si>
  <si>
    <t>Biblioteca Municipal</t>
  </si>
  <si>
    <t>Unidad Cultural Municipal</t>
  </si>
  <si>
    <t>Otras Unidades Municipales</t>
  </si>
  <si>
    <t>Escuelas o Colegios</t>
  </si>
  <si>
    <t>Universidades</t>
  </si>
  <si>
    <t>Otras Unidades externas al Municipio</t>
  </si>
  <si>
    <t>Servicios Locales con oferta programatica para personas mayores (total o parcial)</t>
  </si>
  <si>
    <t>Servicios locales con planes intersectoriales para el fomento del autocuidado y estimulación funcionaldel desarrollo junto al programa mas adultos mayores autovalentes</t>
  </si>
  <si>
    <t>SECCIÓN K: TALLERES GRUPALES DE LACTANCIA MATERNA</t>
  </si>
  <si>
    <t>N° de Talleres</t>
  </si>
  <si>
    <t>GRUPO DE EDAD (En años)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</si>
  <si>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</si>
  <si>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</si>
  <si>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</si>
  <si>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</si>
  <si>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</si>
  <si>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</si>
  <si>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</si>
  <si>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</si>
  <si>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Pueblos Originarios</t>
  </si>
  <si>
    <t>Migrantes</t>
  </si>
  <si>
    <t>Número de Talleres de Lactancia Materna realizada en Maternidades</t>
  </si>
  <si>
    <t>Número de Participantes de Talleres de Lactancia Materna realizada en Maternidades</t>
  </si>
  <si>
    <t xml:space="preserve">SECCIÓN L: TALLERES GRUPALES  DE LACTANCIA MATERNA EN ATENCIÓN PRIMARIA </t>
  </si>
  <si>
    <t>Nº DE TALLERES</t>
  </si>
  <si>
    <t>POR RANGO ETARIO</t>
  </si>
  <si>
    <t xml:space="preserve"> De 0 a 29 días</t>
  </si>
  <si>
    <t>De 1 mes a 2 meses 29 días</t>
  </si>
  <si>
    <t>De 3 meses a 5 meses 29 días</t>
  </si>
  <si>
    <t>De 6 meses a 11 meses 29 días</t>
  </si>
  <si>
    <t>Número de Talleres de Lactancia Materna realziada en Atención Primaria a menores de un año</t>
  </si>
  <si>
    <t>Número de participantes de Talleres de Lactancia Materna en Atención Primaria a Menores de un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</si>
</sst>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name val="Verdana"/>
      <family val="2"/>
    </font>
    <font>
      <b/>
      <sz val="12"/>
      <name val="Verdana"/>
      <family val="2"/>
    </font>
    <font>
      <sz val="9"/>
      <name val="Verdana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0"/>
      <name val="Times New Roman"/>
      <family val="1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11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05">
    <xf numFmtId="0" fontId="0" fillId="0" borderId="0" xfId="0"/>
    <xf numFmtId="1" fontId="2" fillId="3" borderId="0" xfId="0" applyNumberFormat="1" applyFont="1" applyFill="1"/>
    <xf numFmtId="1" fontId="2" fillId="3" borderId="0" xfId="0" applyNumberFormat="1" applyFont="1" applyFill="1" applyProtection="1">
      <protection locked="0"/>
    </xf>
    <xf numFmtId="1" fontId="2" fillId="4" borderId="0" xfId="0" applyNumberFormat="1" applyFont="1" applyFill="1" applyProtection="1">
      <protection locked="0"/>
    </xf>
    <xf numFmtId="1" fontId="3" fillId="3" borderId="0" xfId="0" applyNumberFormat="1" applyFont="1" applyFill="1" applyAlignment="1">
      <alignment horizontal="center"/>
    </xf>
    <xf numFmtId="1" fontId="4" fillId="3" borderId="0" xfId="0" applyNumberFormat="1" applyFont="1" applyFill="1"/>
    <xf numFmtId="1" fontId="5" fillId="3" borderId="0" xfId="0" applyNumberFormat="1" applyFont="1" applyFill="1"/>
    <xf numFmtId="1" fontId="6" fillId="3" borderId="0" xfId="0" applyNumberFormat="1" applyFont="1" applyFill="1"/>
    <xf numFmtId="1" fontId="6" fillId="3" borderId="0" xfId="0" applyNumberFormat="1" applyFont="1" applyFill="1" applyProtection="1">
      <protection locked="0"/>
    </xf>
    <xf numFmtId="1" fontId="6" fillId="4" borderId="0" xfId="0" applyNumberFormat="1" applyFont="1" applyFill="1" applyProtection="1">
      <protection locked="0"/>
    </xf>
    <xf numFmtId="1" fontId="3" fillId="3" borderId="0" xfId="0" applyNumberFormat="1" applyFont="1" applyFill="1" applyAlignment="1">
      <alignment horizontal="center" vertical="center" wrapText="1"/>
    </xf>
    <xf numFmtId="1" fontId="7" fillId="3" borderId="2" xfId="0" applyNumberFormat="1" applyFont="1" applyFill="1" applyBorder="1"/>
    <xf numFmtId="1" fontId="2" fillId="3" borderId="0" xfId="0" applyNumberFormat="1" applyFont="1" applyFill="1" applyAlignment="1">
      <alignment wrapText="1"/>
    </xf>
    <xf numFmtId="1" fontId="6" fillId="5" borderId="0" xfId="0" applyNumberFormat="1" applyFont="1" applyFill="1" applyProtection="1">
      <protection locked="0"/>
    </xf>
    <xf numFmtId="1" fontId="6" fillId="6" borderId="0" xfId="0" applyNumberFormat="1" applyFont="1" applyFill="1"/>
    <xf numFmtId="1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21" xfId="0" applyNumberFormat="1" applyFont="1" applyFill="1" applyBorder="1" applyAlignment="1">
      <alignment horizontal="center" vertical="center" wrapText="1"/>
    </xf>
    <xf numFmtId="1" fontId="5" fillId="0" borderId="22" xfId="0" applyNumberFormat="1" applyFont="1" applyFill="1" applyBorder="1" applyAlignment="1">
      <alignment horizontal="center" vertical="center" wrapText="1"/>
    </xf>
    <xf numFmtId="1" fontId="5" fillId="0" borderId="23" xfId="0" applyNumberFormat="1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/>
    <xf numFmtId="1" fontId="5" fillId="7" borderId="14" xfId="0" applyNumberFormat="1" applyFont="1" applyFill="1" applyBorder="1" applyProtection="1">
      <protection locked="0"/>
    </xf>
    <xf numFmtId="1" fontId="5" fillId="7" borderId="15" xfId="0" applyNumberFormat="1" applyFont="1" applyFill="1" applyBorder="1" applyProtection="1">
      <protection locked="0"/>
    </xf>
    <xf numFmtId="1" fontId="5" fillId="8" borderId="18" xfId="0" applyNumberFormat="1" applyFont="1" applyFill="1" applyBorder="1"/>
    <xf numFmtId="1" fontId="5" fillId="8" borderId="24" xfId="0" applyNumberFormat="1" applyFont="1" applyFill="1" applyBorder="1"/>
    <xf numFmtId="1" fontId="5" fillId="8" borderId="15" xfId="0" applyNumberFormat="1" applyFont="1" applyFill="1" applyBorder="1"/>
    <xf numFmtId="1" fontId="5" fillId="8" borderId="25" xfId="0" applyNumberFormat="1" applyFont="1" applyFill="1" applyBorder="1"/>
    <xf numFmtId="1" fontId="5" fillId="8" borderId="26" xfId="0" applyNumberFormat="1" applyFont="1" applyFill="1" applyBorder="1"/>
    <xf numFmtId="1" fontId="5" fillId="8" borderId="19" xfId="0" applyNumberFormat="1" applyFont="1" applyFill="1" applyBorder="1"/>
    <xf numFmtId="1" fontId="5" fillId="8" borderId="27" xfId="0" applyNumberFormat="1" applyFont="1" applyFill="1" applyBorder="1"/>
    <xf numFmtId="1" fontId="5" fillId="8" borderId="6" xfId="0" applyNumberFormat="1" applyFont="1" applyFill="1" applyBorder="1"/>
    <xf numFmtId="1" fontId="5" fillId="8" borderId="5" xfId="0" applyNumberFormat="1" applyFont="1" applyFill="1" applyBorder="1"/>
    <xf numFmtId="1" fontId="5" fillId="6" borderId="28" xfId="0" applyNumberFormat="1" applyFont="1" applyFill="1" applyBorder="1" applyAlignment="1">
      <alignment vertical="center"/>
    </xf>
    <xf numFmtId="1" fontId="5" fillId="6" borderId="0" xfId="0" applyNumberFormat="1" applyFont="1" applyFill="1" applyAlignment="1">
      <alignment vertical="center" wrapText="1"/>
    </xf>
    <xf numFmtId="1" fontId="6" fillId="4" borderId="0" xfId="0" applyNumberFormat="1" applyFont="1" applyFill="1"/>
    <xf numFmtId="1" fontId="6" fillId="5" borderId="0" xfId="0" applyNumberFormat="1" applyFont="1" applyFill="1"/>
    <xf numFmtId="1" fontId="5" fillId="0" borderId="30" xfId="0" applyNumberFormat="1" applyFont="1" applyBorder="1" applyAlignment="1">
      <alignment vertical="center" wrapText="1"/>
    </xf>
    <xf numFmtId="1" fontId="5" fillId="0" borderId="31" xfId="0" applyNumberFormat="1" applyFont="1" applyBorder="1"/>
    <xf numFmtId="1" fontId="5" fillId="7" borderId="32" xfId="0" applyNumberFormat="1" applyFont="1" applyFill="1" applyBorder="1" applyProtection="1">
      <protection locked="0"/>
    </xf>
    <xf numFmtId="1" fontId="5" fillId="7" borderId="33" xfId="0" applyNumberFormat="1" applyFont="1" applyFill="1" applyBorder="1" applyProtection="1">
      <protection locked="0"/>
    </xf>
    <xf numFmtId="1" fontId="5" fillId="7" borderId="34" xfId="0" applyNumberFormat="1" applyFont="1" applyFill="1" applyBorder="1" applyProtection="1">
      <protection locked="0"/>
    </xf>
    <xf numFmtId="1" fontId="5" fillId="7" borderId="35" xfId="0" applyNumberFormat="1" applyFont="1" applyFill="1" applyBorder="1" applyProtection="1">
      <protection locked="0"/>
    </xf>
    <xf numFmtId="1" fontId="5" fillId="9" borderId="36" xfId="0" applyNumberFormat="1" applyFont="1" applyFill="1" applyBorder="1" applyProtection="1">
      <protection locked="0"/>
    </xf>
    <xf numFmtId="1" fontId="5" fillId="9" borderId="33" xfId="0" applyNumberFormat="1" applyFont="1" applyFill="1" applyBorder="1" applyProtection="1">
      <protection locked="0"/>
    </xf>
    <xf numFmtId="1" fontId="5" fillId="9" borderId="35" xfId="0" applyNumberFormat="1" applyFont="1" applyFill="1" applyBorder="1" applyProtection="1">
      <protection locked="0"/>
    </xf>
    <xf numFmtId="1" fontId="5" fillId="9" borderId="37" xfId="0" applyNumberFormat="1" applyFont="1" applyFill="1" applyBorder="1" applyProtection="1">
      <protection locked="0"/>
    </xf>
    <xf numFmtId="1" fontId="5" fillId="9" borderId="31" xfId="0" applyNumberFormat="1" applyFont="1" applyFill="1" applyBorder="1" applyProtection="1">
      <protection locked="0"/>
    </xf>
    <xf numFmtId="1" fontId="5" fillId="9" borderId="30" xfId="0" applyNumberFormat="1" applyFont="1" applyFill="1" applyBorder="1" applyProtection="1">
      <protection locked="0"/>
    </xf>
    <xf numFmtId="1" fontId="5" fillId="7" borderId="30" xfId="0" applyNumberFormat="1" applyFont="1" applyFill="1" applyBorder="1" applyProtection="1">
      <protection locked="0"/>
    </xf>
    <xf numFmtId="1" fontId="5" fillId="0" borderId="38" xfId="0" applyNumberFormat="1" applyFont="1" applyBorder="1" applyAlignment="1">
      <alignment horizontal="left" vertical="center"/>
    </xf>
    <xf numFmtId="1" fontId="5" fillId="0" borderId="39" xfId="0" applyNumberFormat="1" applyFont="1" applyBorder="1"/>
    <xf numFmtId="1" fontId="5" fillId="7" borderId="40" xfId="0" applyNumberFormat="1" applyFont="1" applyFill="1" applyBorder="1" applyProtection="1">
      <protection locked="0"/>
    </xf>
    <xf numFmtId="1" fontId="5" fillId="7" borderId="41" xfId="0" applyNumberFormat="1" applyFont="1" applyFill="1" applyBorder="1" applyProtection="1">
      <protection locked="0"/>
    </xf>
    <xf numFmtId="1" fontId="5" fillId="7" borderId="42" xfId="0" applyNumberFormat="1" applyFont="1" applyFill="1" applyBorder="1" applyProtection="1">
      <protection locked="0"/>
    </xf>
    <xf numFmtId="1" fontId="5" fillId="7" borderId="43" xfId="0" applyNumberFormat="1" applyFont="1" applyFill="1" applyBorder="1" applyProtection="1">
      <protection locked="0"/>
    </xf>
    <xf numFmtId="1" fontId="5" fillId="9" borderId="44" xfId="0" applyNumberFormat="1" applyFont="1" applyFill="1" applyBorder="1" applyProtection="1">
      <protection locked="0"/>
    </xf>
    <xf numFmtId="1" fontId="5" fillId="9" borderId="45" xfId="0" applyNumberFormat="1" applyFont="1" applyFill="1" applyBorder="1" applyProtection="1">
      <protection locked="0"/>
    </xf>
    <xf numFmtId="1" fontId="5" fillId="9" borderId="43" xfId="0" applyNumberFormat="1" applyFont="1" applyFill="1" applyBorder="1" applyProtection="1">
      <protection locked="0"/>
    </xf>
    <xf numFmtId="1" fontId="5" fillId="9" borderId="46" xfId="0" applyNumberFormat="1" applyFont="1" applyFill="1" applyBorder="1" applyProtection="1">
      <protection locked="0"/>
    </xf>
    <xf numFmtId="1" fontId="5" fillId="9" borderId="39" xfId="0" applyNumberFormat="1" applyFont="1" applyFill="1" applyBorder="1" applyProtection="1">
      <protection locked="0"/>
    </xf>
    <xf numFmtId="1" fontId="5" fillId="9" borderId="38" xfId="0" applyNumberFormat="1" applyFont="1" applyFill="1" applyBorder="1" applyProtection="1">
      <protection locked="0"/>
    </xf>
    <xf numFmtId="1" fontId="5" fillId="7" borderId="47" xfId="0" applyNumberFormat="1" applyFont="1" applyFill="1" applyBorder="1" applyProtection="1">
      <protection locked="0"/>
    </xf>
    <xf numFmtId="1" fontId="5" fillId="0" borderId="39" xfId="0" applyNumberFormat="1" applyFont="1" applyBorder="1" applyAlignment="1">
      <alignment horizontal="left" vertical="center"/>
    </xf>
    <xf numFmtId="1" fontId="5" fillId="0" borderId="29" xfId="0" applyNumberFormat="1" applyFont="1" applyBorder="1"/>
    <xf numFmtId="1" fontId="5" fillId="7" borderId="48" xfId="0" applyNumberFormat="1" applyFont="1" applyFill="1" applyBorder="1" applyProtection="1">
      <protection locked="0"/>
    </xf>
    <xf numFmtId="1" fontId="5" fillId="7" borderId="45" xfId="0" applyNumberFormat="1" applyFont="1" applyFill="1" applyBorder="1" applyProtection="1">
      <protection locked="0"/>
    </xf>
    <xf numFmtId="1" fontId="5" fillId="7" borderId="49" xfId="0" applyNumberFormat="1" applyFont="1" applyFill="1" applyBorder="1" applyProtection="1">
      <protection locked="0"/>
    </xf>
    <xf numFmtId="1" fontId="5" fillId="9" borderId="50" xfId="0" applyNumberFormat="1" applyFont="1" applyFill="1" applyBorder="1" applyProtection="1">
      <protection locked="0"/>
    </xf>
    <xf numFmtId="1" fontId="5" fillId="7" borderId="38" xfId="0" applyNumberFormat="1" applyFont="1" applyFill="1" applyBorder="1" applyProtection="1">
      <protection locked="0"/>
    </xf>
    <xf numFmtId="1" fontId="5" fillId="0" borderId="13" xfId="0" applyNumberFormat="1" applyFont="1" applyBorder="1" applyAlignment="1">
      <alignment horizontal="left" vertical="center"/>
    </xf>
    <xf numFmtId="1" fontId="5" fillId="0" borderId="13" xfId="0" applyNumberFormat="1" applyFont="1" applyBorder="1"/>
    <xf numFmtId="1" fontId="5" fillId="7" borderId="51" xfId="0" applyNumberFormat="1" applyFont="1" applyFill="1" applyBorder="1" applyProtection="1">
      <protection locked="0"/>
    </xf>
    <xf numFmtId="1" fontId="5" fillId="7" borderId="52" xfId="0" applyNumberFormat="1" applyFont="1" applyFill="1" applyBorder="1" applyProtection="1">
      <protection locked="0"/>
    </xf>
    <xf numFmtId="1" fontId="5" fillId="7" borderId="53" xfId="0" applyNumberFormat="1" applyFont="1" applyFill="1" applyBorder="1" applyProtection="1">
      <protection locked="0"/>
    </xf>
    <xf numFmtId="1" fontId="5" fillId="7" borderId="54" xfId="0" applyNumberFormat="1" applyFont="1" applyFill="1" applyBorder="1" applyProtection="1">
      <protection locked="0"/>
    </xf>
    <xf numFmtId="1" fontId="5" fillId="9" borderId="55" xfId="0" applyNumberFormat="1" applyFont="1" applyFill="1" applyBorder="1" applyProtection="1">
      <protection locked="0"/>
    </xf>
    <xf numFmtId="1" fontId="5" fillId="9" borderId="52" xfId="0" applyNumberFormat="1" applyFont="1" applyFill="1" applyBorder="1" applyProtection="1">
      <protection locked="0"/>
    </xf>
    <xf numFmtId="1" fontId="5" fillId="9" borderId="54" xfId="0" applyNumberFormat="1" applyFont="1" applyFill="1" applyBorder="1" applyProtection="1">
      <protection locked="0"/>
    </xf>
    <xf numFmtId="1" fontId="5" fillId="9" borderId="56" xfId="0" applyNumberFormat="1" applyFont="1" applyFill="1" applyBorder="1" applyProtection="1">
      <protection locked="0"/>
    </xf>
    <xf numFmtId="1" fontId="5" fillId="9" borderId="57" xfId="0" applyNumberFormat="1" applyFont="1" applyFill="1" applyBorder="1" applyProtection="1">
      <protection locked="0"/>
    </xf>
    <xf numFmtId="1" fontId="5" fillId="9" borderId="58" xfId="0" applyNumberFormat="1" applyFont="1" applyFill="1" applyBorder="1" applyProtection="1">
      <protection locked="0"/>
    </xf>
    <xf numFmtId="1" fontId="5" fillId="7" borderId="12" xfId="0" applyNumberFormat="1" applyFont="1" applyFill="1" applyBorder="1" applyProtection="1">
      <protection locked="0"/>
    </xf>
    <xf numFmtId="1" fontId="5" fillId="0" borderId="60" xfId="0" applyNumberFormat="1" applyFont="1" applyBorder="1"/>
    <xf numFmtId="1" fontId="5" fillId="7" borderId="44" xfId="0" applyNumberFormat="1" applyFont="1" applyFill="1" applyBorder="1" applyProtection="1">
      <protection locked="0"/>
    </xf>
    <xf numFmtId="1" fontId="5" fillId="7" borderId="61" xfId="0" applyNumberFormat="1" applyFont="1" applyFill="1" applyBorder="1" applyProtection="1">
      <protection locked="0"/>
    </xf>
    <xf numFmtId="1" fontId="5" fillId="9" borderId="62" xfId="0" applyNumberFormat="1" applyFont="1" applyFill="1" applyBorder="1" applyProtection="1">
      <protection locked="0"/>
    </xf>
    <xf numFmtId="1" fontId="5" fillId="9" borderId="41" xfId="0" applyNumberFormat="1" applyFont="1" applyFill="1" applyBorder="1" applyProtection="1">
      <protection locked="0"/>
    </xf>
    <xf numFmtId="1" fontId="5" fillId="9" borderId="63" xfId="0" applyNumberFormat="1" applyFont="1" applyFill="1" applyBorder="1" applyProtection="1">
      <protection locked="0"/>
    </xf>
    <xf numFmtId="1" fontId="5" fillId="7" borderId="50" xfId="0" applyNumberFormat="1" applyFont="1" applyFill="1" applyBorder="1" applyProtection="1">
      <protection locked="0"/>
    </xf>
    <xf numFmtId="1" fontId="5" fillId="7" borderId="65" xfId="0" applyNumberFormat="1" applyFont="1" applyFill="1" applyBorder="1" applyProtection="1">
      <protection locked="0"/>
    </xf>
    <xf numFmtId="1" fontId="5" fillId="9" borderId="66" xfId="0" applyNumberFormat="1" applyFont="1" applyFill="1" applyBorder="1" applyProtection="1">
      <protection locked="0"/>
    </xf>
    <xf numFmtId="1" fontId="5" fillId="0" borderId="57" xfId="0" applyNumberFormat="1" applyFont="1" applyBorder="1"/>
    <xf numFmtId="1" fontId="5" fillId="7" borderId="69" xfId="0" applyNumberFormat="1" applyFont="1" applyFill="1" applyBorder="1" applyProtection="1">
      <protection locked="0"/>
    </xf>
    <xf numFmtId="1" fontId="5" fillId="7" borderId="70" xfId="0" applyNumberFormat="1" applyFont="1" applyFill="1" applyBorder="1" applyProtection="1">
      <protection locked="0"/>
    </xf>
    <xf numFmtId="1" fontId="5" fillId="7" borderId="58" xfId="0" applyNumberFormat="1" applyFont="1" applyFill="1" applyBorder="1" applyProtection="1">
      <protection locked="0"/>
    </xf>
    <xf numFmtId="1" fontId="5" fillId="7" borderId="71" xfId="0" applyNumberFormat="1" applyFont="1" applyFill="1" applyBorder="1" applyProtection="1">
      <protection locked="0"/>
    </xf>
    <xf numFmtId="1" fontId="5" fillId="7" borderId="72" xfId="0" applyNumberFormat="1" applyFont="1" applyFill="1" applyBorder="1" applyProtection="1">
      <protection locked="0"/>
    </xf>
    <xf numFmtId="1" fontId="5" fillId="7" borderId="73" xfId="0" applyNumberFormat="1" applyFont="1" applyFill="1" applyBorder="1" applyProtection="1">
      <protection locked="0"/>
    </xf>
    <xf numFmtId="1" fontId="5" fillId="7" borderId="74" xfId="0" applyNumberFormat="1" applyFont="1" applyFill="1" applyBorder="1" applyProtection="1">
      <protection locked="0"/>
    </xf>
    <xf numFmtId="1" fontId="5" fillId="0" borderId="31" xfId="0" applyNumberFormat="1" applyFont="1" applyFill="1" applyBorder="1" applyAlignment="1">
      <alignment vertical="center"/>
    </xf>
    <xf numFmtId="1" fontId="5" fillId="7" borderId="62" xfId="0" applyNumberFormat="1" applyFont="1" applyFill="1" applyBorder="1" applyProtection="1">
      <protection locked="0"/>
    </xf>
    <xf numFmtId="1" fontId="5" fillId="7" borderId="63" xfId="0" applyNumberFormat="1" applyFont="1" applyFill="1" applyBorder="1" applyProtection="1">
      <protection locked="0"/>
    </xf>
    <xf numFmtId="1" fontId="5" fillId="0" borderId="39" xfId="0" applyNumberFormat="1" applyFont="1" applyFill="1" applyBorder="1" applyAlignment="1">
      <alignment horizontal="left" vertical="center"/>
    </xf>
    <xf numFmtId="1" fontId="5" fillId="7" borderId="66" xfId="0" applyNumberFormat="1" applyFont="1" applyFill="1" applyBorder="1" applyProtection="1">
      <protection locked="0"/>
    </xf>
    <xf numFmtId="1" fontId="5" fillId="0" borderId="75" xfId="0" applyNumberFormat="1" applyFont="1" applyFill="1" applyBorder="1" applyAlignment="1">
      <alignment horizontal="left" vertical="center"/>
    </xf>
    <xf numFmtId="1" fontId="5" fillId="0" borderId="57" xfId="0" applyNumberFormat="1" applyFont="1" applyFill="1" applyBorder="1" applyAlignment="1">
      <alignment horizontal="left" vertical="center"/>
    </xf>
    <xf numFmtId="1" fontId="5" fillId="8" borderId="44" xfId="0" applyNumberFormat="1" applyFont="1" applyFill="1" applyBorder="1"/>
    <xf numFmtId="1" fontId="5" fillId="8" borderId="41" xfId="0" applyNumberFormat="1" applyFont="1" applyFill="1" applyBorder="1"/>
    <xf numFmtId="1" fontId="5" fillId="8" borderId="76" xfId="0" applyNumberFormat="1" applyFont="1" applyFill="1" applyBorder="1"/>
    <xf numFmtId="1" fontId="5" fillId="8" borderId="48" xfId="0" applyNumberFormat="1" applyFont="1" applyFill="1" applyBorder="1"/>
    <xf numFmtId="1" fontId="5" fillId="8" borderId="45" xfId="0" applyNumberFormat="1" applyFont="1" applyFill="1" applyBorder="1"/>
    <xf numFmtId="1" fontId="5" fillId="8" borderId="38" xfId="0" applyNumberFormat="1" applyFont="1" applyFill="1" applyBorder="1"/>
    <xf numFmtId="1" fontId="5" fillId="8" borderId="65" xfId="0" applyNumberFormat="1" applyFont="1" applyFill="1" applyBorder="1"/>
    <xf numFmtId="1" fontId="5" fillId="0" borderId="75" xfId="0" applyNumberFormat="1" applyFont="1" applyBorder="1"/>
    <xf numFmtId="1" fontId="5" fillId="7" borderId="77" xfId="0" applyNumberFormat="1" applyFont="1" applyFill="1" applyBorder="1" applyProtection="1">
      <protection locked="0"/>
    </xf>
    <xf numFmtId="1" fontId="5" fillId="7" borderId="78" xfId="0" applyNumberFormat="1" applyFont="1" applyFill="1" applyBorder="1" applyProtection="1">
      <protection locked="0"/>
    </xf>
    <xf numFmtId="1" fontId="5" fillId="8" borderId="68" xfId="0" applyNumberFormat="1" applyFont="1" applyFill="1" applyBorder="1"/>
    <xf numFmtId="1" fontId="5" fillId="8" borderId="69" xfId="0" applyNumberFormat="1" applyFont="1" applyFill="1" applyBorder="1"/>
    <xf numFmtId="1" fontId="5" fillId="8" borderId="70" xfId="0" applyNumberFormat="1" applyFont="1" applyFill="1" applyBorder="1"/>
    <xf numFmtId="1" fontId="5" fillId="8" borderId="58" xfId="0" applyNumberFormat="1" applyFont="1" applyFill="1" applyBorder="1"/>
    <xf numFmtId="1" fontId="5" fillId="0" borderId="5" xfId="0" applyNumberFormat="1" applyFont="1" applyBorder="1" applyAlignment="1">
      <alignment horizontal="left" vertical="center"/>
    </xf>
    <xf numFmtId="1" fontId="5" fillId="8" borderId="79" xfId="0" applyNumberFormat="1" applyFont="1" applyFill="1" applyBorder="1"/>
    <xf numFmtId="1" fontId="5" fillId="8" borderId="80" xfId="0" applyNumberFormat="1" applyFont="1" applyFill="1" applyBorder="1"/>
    <xf numFmtId="1" fontId="5" fillId="8" borderId="81" xfId="0" applyNumberFormat="1" applyFont="1" applyFill="1" applyBorder="1"/>
    <xf numFmtId="1" fontId="5" fillId="8" borderId="82" xfId="0" applyNumberFormat="1" applyFont="1" applyFill="1" applyBorder="1"/>
    <xf numFmtId="1" fontId="5" fillId="9" borderId="83" xfId="0" applyNumberFormat="1" applyFont="1" applyFill="1" applyBorder="1" applyProtection="1">
      <protection locked="0"/>
    </xf>
    <xf numFmtId="1" fontId="5" fillId="9" borderId="83" xfId="0" applyNumberFormat="1" applyFont="1" applyFill="1" applyBorder="1"/>
    <xf numFmtId="1" fontId="5" fillId="8" borderId="83" xfId="0" applyNumberFormat="1" applyFont="1" applyFill="1" applyBorder="1"/>
    <xf numFmtId="1" fontId="5" fillId="0" borderId="68" xfId="0" applyNumberFormat="1" applyFont="1" applyBorder="1" applyAlignment="1">
      <alignment horizontal="left" vertical="center"/>
    </xf>
    <xf numFmtId="1" fontId="5" fillId="8" borderId="77" xfId="0" applyNumberFormat="1" applyFont="1" applyFill="1" applyBorder="1"/>
    <xf numFmtId="1" fontId="5" fillId="8" borderId="84" xfId="0" applyNumberFormat="1" applyFont="1" applyFill="1" applyBorder="1"/>
    <xf numFmtId="1" fontId="5" fillId="8" borderId="50" xfId="0" applyNumberFormat="1" applyFont="1" applyFill="1" applyBorder="1"/>
    <xf numFmtId="1" fontId="5" fillId="8" borderId="85" xfId="0" applyNumberFormat="1" applyFont="1" applyFill="1" applyBorder="1"/>
    <xf numFmtId="1" fontId="5" fillId="8" borderId="86" xfId="0" applyNumberFormat="1" applyFont="1" applyFill="1" applyBorder="1"/>
    <xf numFmtId="1" fontId="5" fillId="8" borderId="78" xfId="0" applyNumberFormat="1" applyFont="1" applyFill="1" applyBorder="1"/>
    <xf numFmtId="1" fontId="5" fillId="9" borderId="68" xfId="0" applyNumberFormat="1" applyFont="1" applyFill="1" applyBorder="1" applyProtection="1">
      <protection locked="0"/>
    </xf>
    <xf numFmtId="1" fontId="5" fillId="9" borderId="68" xfId="0" applyNumberFormat="1" applyFont="1" applyFill="1" applyBorder="1"/>
    <xf numFmtId="1" fontId="5" fillId="0" borderId="58" xfId="0" applyNumberFormat="1" applyFont="1" applyBorder="1" applyAlignment="1">
      <alignment vertical="center" wrapText="1"/>
    </xf>
    <xf numFmtId="1" fontId="5" fillId="7" borderId="55" xfId="0" applyNumberFormat="1" applyFont="1" applyFill="1" applyBorder="1" applyProtection="1">
      <protection locked="0"/>
    </xf>
    <xf numFmtId="1" fontId="5" fillId="8" borderId="71" xfId="0" applyNumberFormat="1" applyFont="1" applyFill="1" applyBorder="1"/>
    <xf numFmtId="1" fontId="5" fillId="8" borderId="87" xfId="0" applyNumberFormat="1" applyFont="1" applyFill="1" applyBorder="1"/>
    <xf numFmtId="1" fontId="5" fillId="8" borderId="72" xfId="0" applyNumberFormat="1" applyFont="1" applyFill="1" applyBorder="1"/>
    <xf numFmtId="1" fontId="5" fillId="8" borderId="73" xfId="0" applyNumberFormat="1" applyFont="1" applyFill="1" applyBorder="1"/>
    <xf numFmtId="1" fontId="5" fillId="8" borderId="74" xfId="0" applyNumberFormat="1" applyFont="1" applyFill="1" applyBorder="1"/>
    <xf numFmtId="1" fontId="5" fillId="8" borderId="30" xfId="0" applyNumberFormat="1" applyFont="1" applyFill="1" applyBorder="1"/>
    <xf numFmtId="1" fontId="5" fillId="8" borderId="36" xfId="0" applyNumberFormat="1" applyFont="1" applyFill="1" applyBorder="1"/>
    <xf numFmtId="1" fontId="5" fillId="8" borderId="33" xfId="0" applyNumberFormat="1" applyFont="1" applyFill="1" applyBorder="1"/>
    <xf numFmtId="1" fontId="5" fillId="8" borderId="88" xfId="0" applyNumberFormat="1" applyFont="1" applyFill="1" applyBorder="1"/>
    <xf numFmtId="1" fontId="5" fillId="8" borderId="89" xfId="0" applyNumberFormat="1" applyFont="1" applyFill="1" applyBorder="1"/>
    <xf numFmtId="1" fontId="5" fillId="9" borderId="5" xfId="0" applyNumberFormat="1" applyFont="1" applyFill="1" applyBorder="1" applyProtection="1">
      <protection locked="0"/>
    </xf>
    <xf numFmtId="1" fontId="5" fillId="0" borderId="38" xfId="0" applyNumberFormat="1" applyFont="1" applyBorder="1" applyAlignment="1">
      <alignment vertical="center" wrapText="1"/>
    </xf>
    <xf numFmtId="1" fontId="5" fillId="0" borderId="23" xfId="0" applyNumberFormat="1" applyFont="1" applyBorder="1"/>
    <xf numFmtId="1" fontId="5" fillId="7" borderId="90" xfId="0" applyNumberFormat="1" applyFont="1" applyFill="1" applyBorder="1" applyProtection="1">
      <protection locked="0"/>
    </xf>
    <xf numFmtId="1" fontId="5" fillId="7" borderId="16" xfId="0" applyNumberFormat="1" applyFont="1" applyFill="1" applyBorder="1" applyProtection="1">
      <protection locked="0"/>
    </xf>
    <xf numFmtId="1" fontId="5" fillId="7" borderId="9" xfId="0" applyNumberFormat="1" applyFont="1" applyFill="1" applyBorder="1" applyProtection="1">
      <protection locked="0"/>
    </xf>
    <xf numFmtId="1" fontId="5" fillId="7" borderId="91" xfId="0" applyNumberFormat="1" applyFont="1" applyFill="1" applyBorder="1" applyProtection="1">
      <protection locked="0"/>
    </xf>
    <xf numFmtId="1" fontId="5" fillId="7" borderId="92" xfId="0" applyNumberFormat="1" applyFont="1" applyFill="1" applyBorder="1" applyProtection="1">
      <protection locked="0"/>
    </xf>
    <xf numFmtId="1" fontId="5" fillId="7" borderId="20" xfId="0" applyNumberFormat="1" applyFont="1" applyFill="1" applyBorder="1" applyProtection="1">
      <protection locked="0"/>
    </xf>
    <xf numFmtId="1" fontId="5" fillId="7" borderId="21" xfId="0" applyNumberFormat="1" applyFont="1" applyFill="1" applyBorder="1" applyProtection="1">
      <protection locked="0"/>
    </xf>
    <xf numFmtId="1" fontId="5" fillId="0" borderId="60" xfId="0" applyNumberFormat="1" applyFont="1" applyBorder="1" applyAlignment="1">
      <alignment horizontal="left" vertical="center"/>
    </xf>
    <xf numFmtId="1" fontId="5" fillId="7" borderId="93" xfId="0" applyNumberFormat="1" applyFont="1" applyFill="1" applyBorder="1" applyProtection="1">
      <protection locked="0"/>
    </xf>
    <xf numFmtId="1" fontId="5" fillId="7" borderId="68" xfId="0" applyNumberFormat="1" applyFont="1" applyFill="1" applyBorder="1" applyProtection="1">
      <protection locked="0"/>
    </xf>
    <xf numFmtId="1" fontId="5" fillId="7" borderId="94" xfId="0" applyNumberFormat="1" applyFont="1" applyFill="1" applyBorder="1" applyProtection="1">
      <protection locked="0"/>
    </xf>
    <xf numFmtId="1" fontId="5" fillId="7" borderId="85" xfId="0" applyNumberFormat="1" applyFont="1" applyFill="1" applyBorder="1" applyProtection="1">
      <protection locked="0"/>
    </xf>
    <xf numFmtId="1" fontId="5" fillId="7" borderId="86" xfId="0" applyNumberFormat="1" applyFont="1" applyFill="1" applyBorder="1" applyProtection="1">
      <protection locked="0"/>
    </xf>
    <xf numFmtId="1" fontId="5" fillId="0" borderId="95" xfId="0" applyNumberFormat="1" applyFont="1" applyBorder="1" applyAlignment="1">
      <alignment horizontal="left" wrapText="1"/>
    </xf>
    <xf numFmtId="1" fontId="5" fillId="8" borderId="32" xfId="0" applyNumberFormat="1" applyFont="1" applyFill="1" applyBorder="1"/>
    <xf numFmtId="1" fontId="5" fillId="7" borderId="88" xfId="0" applyNumberFormat="1" applyFont="1" applyFill="1" applyBorder="1" applyProtection="1">
      <protection locked="0"/>
    </xf>
    <xf numFmtId="1" fontId="5" fillId="8" borderId="96" xfId="0" applyNumberFormat="1" applyFont="1" applyFill="1" applyBorder="1"/>
    <xf numFmtId="1" fontId="5" fillId="8" borderId="35" xfId="0" applyNumberFormat="1" applyFont="1" applyFill="1" applyBorder="1"/>
    <xf numFmtId="1" fontId="5" fillId="3" borderId="97" xfId="0" applyNumberFormat="1" applyFont="1" applyFill="1" applyBorder="1" applyAlignment="1">
      <alignment horizontal="left" wrapText="1"/>
    </xf>
    <xf numFmtId="1" fontId="5" fillId="8" borderId="66" xfId="0" applyNumberFormat="1" applyFont="1" applyFill="1" applyBorder="1"/>
    <xf numFmtId="1" fontId="5" fillId="8" borderId="43" xfId="0" applyNumberFormat="1" applyFont="1" applyFill="1" applyBorder="1"/>
    <xf numFmtId="1" fontId="5" fillId="0" borderId="98" xfId="0" applyNumberFormat="1" applyFont="1" applyBorder="1" applyAlignment="1">
      <alignment horizontal="left" wrapText="1"/>
    </xf>
    <xf numFmtId="1" fontId="5" fillId="7" borderId="36" xfId="0" applyNumberFormat="1" applyFont="1" applyFill="1" applyBorder="1" applyProtection="1">
      <protection locked="0"/>
    </xf>
    <xf numFmtId="1" fontId="5" fillId="7" borderId="100" xfId="0" applyNumberFormat="1" applyFont="1" applyFill="1" applyBorder="1" applyProtection="1">
      <protection locked="0"/>
    </xf>
    <xf numFmtId="1" fontId="5" fillId="8" borderId="101" xfId="0" applyNumberFormat="1" applyFont="1" applyFill="1" applyBorder="1"/>
    <xf numFmtId="1" fontId="5" fillId="8" borderId="52" xfId="0" applyNumberFormat="1" applyFont="1" applyFill="1" applyBorder="1"/>
    <xf numFmtId="1" fontId="5" fillId="8" borderId="54" xfId="0" applyNumberFormat="1" applyFont="1" applyFill="1" applyBorder="1"/>
    <xf numFmtId="1" fontId="5" fillId="8" borderId="12" xfId="0" applyNumberFormat="1" applyFont="1" applyFill="1" applyBorder="1"/>
    <xf numFmtId="1" fontId="5" fillId="0" borderId="90" xfId="0" applyNumberFormat="1" applyFont="1" applyBorder="1"/>
    <xf numFmtId="1" fontId="5" fillId="0" borderId="16" xfId="0" applyNumberFormat="1" applyFont="1" applyBorder="1"/>
    <xf numFmtId="1" fontId="5" fillId="0" borderId="9" xfId="0" applyNumberFormat="1" applyFont="1" applyBorder="1"/>
    <xf numFmtId="1" fontId="5" fillId="0" borderId="91" xfId="0" applyNumberFormat="1" applyFont="1" applyBorder="1"/>
    <xf numFmtId="1" fontId="5" fillId="0" borderId="92" xfId="0" applyNumberFormat="1" applyFont="1" applyBorder="1"/>
    <xf numFmtId="1" fontId="5" fillId="0" borderId="20" xfId="0" applyNumberFormat="1" applyFont="1" applyBorder="1"/>
    <xf numFmtId="1" fontId="5" fillId="6" borderId="0" xfId="0" applyNumberFormat="1" applyFont="1" applyFill="1"/>
    <xf numFmtId="1" fontId="8" fillId="3" borderId="2" xfId="0" applyNumberFormat="1" applyFont="1" applyFill="1" applyBorder="1"/>
    <xf numFmtId="1" fontId="9" fillId="3" borderId="2" xfId="0" applyNumberFormat="1" applyFont="1" applyFill="1" applyBorder="1"/>
    <xf numFmtId="1" fontId="9" fillId="3" borderId="0" xfId="0" applyNumberFormat="1" applyFont="1" applyFill="1"/>
    <xf numFmtId="1" fontId="5" fillId="0" borderId="23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1" fontId="5" fillId="0" borderId="22" xfId="0" applyNumberFormat="1" applyFont="1" applyBorder="1" applyAlignment="1">
      <alignment horizontal="center" vertical="center" wrapText="1"/>
    </xf>
    <xf numFmtId="1" fontId="5" fillId="7" borderId="25" xfId="0" applyNumberFormat="1" applyFont="1" applyFill="1" applyBorder="1" applyProtection="1">
      <protection locked="0"/>
    </xf>
    <xf numFmtId="1" fontId="5" fillId="7" borderId="27" xfId="0" applyNumberFormat="1" applyFont="1" applyFill="1" applyBorder="1" applyProtection="1">
      <protection locked="0"/>
    </xf>
    <xf numFmtId="1" fontId="5" fillId="6" borderId="0" xfId="0" applyNumberFormat="1" applyFont="1" applyFill="1" applyAlignment="1">
      <alignment vertical="center"/>
    </xf>
    <xf numFmtId="1" fontId="5" fillId="0" borderId="30" xfId="0" applyNumberFormat="1" applyFont="1" applyBorder="1" applyAlignment="1">
      <alignment vertical="center"/>
    </xf>
    <xf numFmtId="1" fontId="5" fillId="7" borderId="37" xfId="0" applyNumberFormat="1" applyFont="1" applyFill="1" applyBorder="1" applyProtection="1">
      <protection locked="0"/>
    </xf>
    <xf numFmtId="1" fontId="5" fillId="7" borderId="46" xfId="0" applyNumberFormat="1" applyFont="1" applyFill="1" applyBorder="1" applyProtection="1">
      <protection locked="0"/>
    </xf>
    <xf numFmtId="1" fontId="5" fillId="0" borderId="12" xfId="0" applyNumberFormat="1" applyFont="1" applyBorder="1" applyAlignment="1">
      <alignment horizontal="left" vertical="center"/>
    </xf>
    <xf numFmtId="1" fontId="5" fillId="7" borderId="102" xfId="0" applyNumberFormat="1" applyFont="1" applyFill="1" applyBorder="1" applyProtection="1">
      <protection locked="0"/>
    </xf>
    <xf numFmtId="1" fontId="5" fillId="7" borderId="103" xfId="0" applyNumberFormat="1" applyFont="1" applyFill="1" applyBorder="1" applyProtection="1">
      <protection locked="0"/>
    </xf>
    <xf numFmtId="1" fontId="5" fillId="7" borderId="104" xfId="0" applyNumberFormat="1" applyFont="1" applyFill="1" applyBorder="1" applyProtection="1">
      <protection locked="0"/>
    </xf>
    <xf numFmtId="1" fontId="5" fillId="7" borderId="56" xfId="0" applyNumberFormat="1" applyFont="1" applyFill="1" applyBorder="1" applyProtection="1">
      <protection locked="0"/>
    </xf>
    <xf numFmtId="1" fontId="5" fillId="7" borderId="22" xfId="0" applyNumberFormat="1" applyFont="1" applyFill="1" applyBorder="1" applyProtection="1">
      <protection locked="0"/>
    </xf>
    <xf numFmtId="1" fontId="5" fillId="0" borderId="23" xfId="0" applyNumberFormat="1" applyFont="1" applyBorder="1" applyAlignment="1">
      <alignment horizontal="left" vertical="center"/>
    </xf>
    <xf numFmtId="1" fontId="5" fillId="0" borderId="97" xfId="0" applyNumberFormat="1" applyFont="1" applyBorder="1" applyAlignment="1">
      <alignment horizontal="left" wrapText="1"/>
    </xf>
    <xf numFmtId="1" fontId="5" fillId="7" borderId="95" xfId="0" applyNumberFormat="1" applyFont="1" applyFill="1" applyBorder="1" applyProtection="1">
      <protection locked="0"/>
    </xf>
    <xf numFmtId="1" fontId="5" fillId="7" borderId="2" xfId="0" applyNumberFormat="1" applyFont="1" applyFill="1" applyBorder="1" applyProtection="1">
      <protection locked="0"/>
    </xf>
    <xf numFmtId="1" fontId="5" fillId="0" borderId="105" xfId="0" applyNumberFormat="1" applyFont="1" applyBorder="1"/>
    <xf numFmtId="1" fontId="5" fillId="0" borderId="22" xfId="0" applyNumberFormat="1" applyFont="1" applyBorder="1"/>
    <xf numFmtId="1" fontId="4" fillId="6" borderId="0" xfId="0" applyNumberFormat="1" applyFont="1" applyFill="1"/>
    <xf numFmtId="1" fontId="9" fillId="6" borderId="0" xfId="0" applyNumberFormat="1" applyFont="1" applyFill="1"/>
    <xf numFmtId="1" fontId="5" fillId="0" borderId="7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4" fillId="3" borderId="28" xfId="0" applyNumberFormat="1" applyFont="1" applyFill="1" applyBorder="1"/>
    <xf numFmtId="1" fontId="5" fillId="0" borderId="64" xfId="0" applyNumberFormat="1" applyFont="1" applyBorder="1"/>
    <xf numFmtId="1" fontId="5" fillId="0" borderId="59" xfId="0" applyNumberFormat="1" applyFont="1" applyBorder="1"/>
    <xf numFmtId="1" fontId="5" fillId="7" borderId="84" xfId="0" applyNumberFormat="1" applyFont="1" applyFill="1" applyBorder="1" applyProtection="1">
      <protection locked="0"/>
    </xf>
    <xf numFmtId="1" fontId="5" fillId="0" borderId="7" xfId="0" applyNumberFormat="1" applyFont="1" applyBorder="1"/>
    <xf numFmtId="1" fontId="5" fillId="0" borderId="17" xfId="0" applyNumberFormat="1" applyFont="1" applyBorder="1"/>
    <xf numFmtId="1" fontId="9" fillId="3" borderId="0" xfId="0" applyNumberFormat="1" applyFont="1" applyFill="1" applyAlignment="1">
      <alignment wrapText="1"/>
    </xf>
    <xf numFmtId="1" fontId="10" fillId="3" borderId="0" xfId="0" applyNumberFormat="1" applyFont="1" applyFill="1"/>
    <xf numFmtId="1" fontId="4" fillId="7" borderId="60" xfId="0" applyNumberFormat="1" applyFont="1" applyFill="1" applyBorder="1" applyProtection="1">
      <protection locked="0"/>
    </xf>
    <xf numFmtId="1" fontId="4" fillId="7" borderId="57" xfId="0" applyNumberFormat="1" applyFont="1" applyFill="1" applyBorder="1" applyProtection="1">
      <protection locked="0"/>
    </xf>
    <xf numFmtId="1" fontId="7" fillId="3" borderId="8" xfId="0" applyNumberFormat="1" applyFont="1" applyFill="1" applyBorder="1"/>
    <xf numFmtId="1" fontId="8" fillId="3" borderId="8" xfId="0" applyNumberFormat="1" applyFont="1" applyFill="1" applyBorder="1"/>
    <xf numFmtId="1" fontId="9" fillId="0" borderId="0" xfId="0" applyNumberFormat="1" applyFont="1" applyAlignment="1">
      <alignment wrapText="1"/>
    </xf>
    <xf numFmtId="1" fontId="5" fillId="7" borderId="32" xfId="0" applyNumberFormat="1" applyFont="1" applyFill="1" applyBorder="1" applyAlignment="1" applyProtection="1">
      <alignment vertical="center"/>
      <protection locked="0"/>
    </xf>
    <xf numFmtId="1" fontId="5" fillId="7" borderId="34" xfId="0" applyNumberFormat="1" applyFont="1" applyFill="1" applyBorder="1" applyAlignment="1" applyProtection="1">
      <alignment vertical="center"/>
      <protection locked="0"/>
    </xf>
    <xf numFmtId="1" fontId="5" fillId="7" borderId="48" xfId="0" applyNumberFormat="1" applyFont="1" applyFill="1" applyBorder="1" applyAlignment="1" applyProtection="1">
      <alignment vertical="center"/>
      <protection locked="0"/>
    </xf>
    <xf numFmtId="1" fontId="5" fillId="7" borderId="49" xfId="0" applyNumberFormat="1" applyFont="1" applyFill="1" applyBorder="1" applyAlignment="1" applyProtection="1">
      <alignment vertical="center"/>
      <protection locked="0"/>
    </xf>
    <xf numFmtId="1" fontId="5" fillId="7" borderId="69" xfId="0" applyNumberFormat="1" applyFont="1" applyFill="1" applyBorder="1" applyAlignment="1" applyProtection="1">
      <alignment vertical="center"/>
      <protection locked="0"/>
    </xf>
    <xf numFmtId="1" fontId="5" fillId="7" borderId="87" xfId="0" applyNumberFormat="1" applyFont="1" applyFill="1" applyBorder="1" applyAlignment="1" applyProtection="1">
      <alignment vertical="center"/>
      <protection locked="0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7" borderId="31" xfId="0" applyNumberFormat="1" applyFont="1" applyFill="1" applyBorder="1" applyAlignment="1" applyProtection="1">
      <alignment vertical="center"/>
      <protection locked="0"/>
    </xf>
    <xf numFmtId="1" fontId="5" fillId="6" borderId="30" xfId="0" applyNumberFormat="1" applyFont="1" applyFill="1" applyBorder="1" applyAlignment="1" applyProtection="1">
      <alignment vertical="center"/>
    </xf>
    <xf numFmtId="1" fontId="5" fillId="7" borderId="30" xfId="0" applyNumberFormat="1" applyFont="1" applyFill="1" applyBorder="1" applyAlignment="1" applyProtection="1">
      <alignment vertical="center"/>
      <protection locked="0"/>
    </xf>
    <xf numFmtId="1" fontId="5" fillId="7" borderId="36" xfId="0" applyNumberFormat="1" applyFont="1" applyFill="1" applyBorder="1" applyAlignment="1" applyProtection="1">
      <alignment vertical="center"/>
      <protection locked="0"/>
    </xf>
    <xf numFmtId="1" fontId="5" fillId="7" borderId="33" xfId="0" applyNumberFormat="1" applyFont="1" applyFill="1" applyBorder="1" applyAlignment="1" applyProtection="1">
      <alignment vertical="center"/>
      <protection locked="0"/>
    </xf>
    <xf numFmtId="1" fontId="5" fillId="7" borderId="35" xfId="0" applyNumberFormat="1" applyFont="1" applyFill="1" applyBorder="1" applyAlignment="1" applyProtection="1">
      <alignment vertical="center"/>
      <protection locked="0"/>
    </xf>
    <xf numFmtId="1" fontId="6" fillId="4" borderId="0" xfId="0" applyNumberFormat="1" applyFont="1" applyFill="1" applyProtection="1"/>
    <xf numFmtId="1" fontId="6" fillId="5" borderId="0" xfId="0" applyNumberFormat="1" applyFont="1" applyFill="1" applyProtection="1"/>
    <xf numFmtId="1" fontId="5" fillId="7" borderId="39" xfId="0" applyNumberFormat="1" applyFont="1" applyFill="1" applyBorder="1" applyAlignment="1" applyProtection="1">
      <alignment vertical="center"/>
      <protection locked="0"/>
    </xf>
    <xf numFmtId="1" fontId="5" fillId="6" borderId="38" xfId="0" applyNumberFormat="1" applyFont="1" applyFill="1" applyBorder="1" applyAlignment="1" applyProtection="1">
      <alignment vertical="center"/>
    </xf>
    <xf numFmtId="1" fontId="5" fillId="7" borderId="38" xfId="0" applyNumberFormat="1" applyFont="1" applyFill="1" applyBorder="1" applyAlignment="1" applyProtection="1">
      <alignment vertical="center"/>
      <protection locked="0"/>
    </xf>
    <xf numFmtId="1" fontId="5" fillId="7" borderId="50" xfId="0" applyNumberFormat="1" applyFont="1" applyFill="1" applyBorder="1" applyAlignment="1" applyProtection="1">
      <alignment vertical="center"/>
      <protection locked="0"/>
    </xf>
    <xf numFmtId="1" fontId="5" fillId="7" borderId="45" xfId="0" applyNumberFormat="1" applyFont="1" applyFill="1" applyBorder="1" applyAlignment="1" applyProtection="1">
      <alignment vertical="center"/>
      <protection locked="0"/>
    </xf>
    <xf numFmtId="1" fontId="5" fillId="7" borderId="43" xfId="0" applyNumberFormat="1" applyFont="1" applyFill="1" applyBorder="1" applyAlignment="1" applyProtection="1">
      <alignment vertical="center"/>
      <protection locked="0"/>
    </xf>
    <xf numFmtId="1" fontId="5" fillId="7" borderId="57" xfId="0" applyNumberFormat="1" applyFont="1" applyFill="1" applyBorder="1" applyAlignment="1" applyProtection="1">
      <alignment vertical="center"/>
      <protection locked="0"/>
    </xf>
    <xf numFmtId="1" fontId="5" fillId="6" borderId="58" xfId="0" applyNumberFormat="1" applyFont="1" applyFill="1" applyBorder="1" applyAlignment="1" applyProtection="1">
      <alignment vertical="center"/>
    </xf>
    <xf numFmtId="1" fontId="5" fillId="7" borderId="58" xfId="0" applyNumberFormat="1" applyFont="1" applyFill="1" applyBorder="1" applyAlignment="1" applyProtection="1">
      <alignment vertical="center"/>
      <protection locked="0"/>
    </xf>
    <xf numFmtId="1" fontId="5" fillId="7" borderId="71" xfId="0" applyNumberFormat="1" applyFont="1" applyFill="1" applyBorder="1" applyAlignment="1" applyProtection="1">
      <alignment vertical="center"/>
      <protection locked="0"/>
    </xf>
    <xf numFmtId="1" fontId="5" fillId="7" borderId="70" xfId="0" applyNumberFormat="1" applyFont="1" applyFill="1" applyBorder="1" applyAlignment="1" applyProtection="1">
      <alignment vertical="center"/>
      <protection locked="0"/>
    </xf>
    <xf numFmtId="1" fontId="5" fillId="7" borderId="74" xfId="0" applyNumberFormat="1" applyFont="1" applyFill="1" applyBorder="1" applyAlignment="1" applyProtection="1">
      <alignment vertical="center"/>
      <protection locked="0"/>
    </xf>
    <xf numFmtId="1" fontId="11" fillId="0" borderId="0" xfId="0" applyNumberFormat="1" applyFont="1" applyAlignment="1">
      <alignment wrapText="1"/>
    </xf>
    <xf numFmtId="1" fontId="4" fillId="0" borderId="0" xfId="0" applyNumberFormat="1" applyFont="1"/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vertical="center"/>
    </xf>
    <xf numFmtId="1" fontId="5" fillId="0" borderId="39" xfId="0" applyNumberFormat="1" applyFont="1" applyBorder="1" applyAlignment="1">
      <alignment vertical="center"/>
    </xf>
    <xf numFmtId="1" fontId="5" fillId="0" borderId="57" xfId="0" applyNumberFormat="1" applyFont="1" applyBorder="1" applyAlignment="1">
      <alignment vertical="center"/>
    </xf>
    <xf numFmtId="1" fontId="7" fillId="3" borderId="4" xfId="0" applyNumberFormat="1" applyFont="1" applyFill="1" applyBorder="1"/>
    <xf numFmtId="1" fontId="5" fillId="0" borderId="13" xfId="0" applyNumberFormat="1" applyFont="1" applyBorder="1" applyAlignment="1">
      <alignment horizontal="center" vertical="center"/>
    </xf>
    <xf numFmtId="1" fontId="5" fillId="0" borderId="10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3" xfId="0" applyNumberFormat="1" applyFont="1" applyBorder="1" applyAlignment="1">
      <alignment vertical="center"/>
    </xf>
    <xf numFmtId="1" fontId="5" fillId="7" borderId="107" xfId="0" applyNumberFormat="1" applyFont="1" applyFill="1" applyBorder="1" applyProtection="1">
      <protection locked="0"/>
    </xf>
    <xf numFmtId="1" fontId="5" fillId="7" borderId="23" xfId="0" applyNumberFormat="1" applyFont="1" applyFill="1" applyBorder="1" applyProtection="1">
      <protection locked="0"/>
    </xf>
    <xf numFmtId="1" fontId="6" fillId="3" borderId="28" xfId="0" applyNumberFormat="1" applyFont="1" applyFill="1" applyBorder="1"/>
    <xf numFmtId="1" fontId="5" fillId="0" borderId="31" xfId="0" applyNumberFormat="1" applyFont="1" applyBorder="1" applyAlignment="1">
      <alignment vertical="center" wrapText="1"/>
    </xf>
    <xf numFmtId="1" fontId="6" fillId="3" borderId="31" xfId="0" applyNumberFormat="1" applyFont="1" applyFill="1" applyBorder="1"/>
    <xf numFmtId="1" fontId="5" fillId="7" borderId="99" xfId="0" applyNumberFormat="1" applyFont="1" applyFill="1" applyBorder="1" applyProtection="1">
      <protection locked="0"/>
    </xf>
    <xf numFmtId="1" fontId="5" fillId="7" borderId="31" xfId="0" applyNumberFormat="1" applyFont="1" applyFill="1" applyBorder="1" applyProtection="1">
      <protection locked="0"/>
    </xf>
    <xf numFmtId="1" fontId="5" fillId="0" borderId="13" xfId="0" applyNumberFormat="1" applyFont="1" applyBorder="1" applyAlignment="1">
      <alignment vertical="center" wrapText="1"/>
    </xf>
    <xf numFmtId="1" fontId="6" fillId="3" borderId="13" xfId="0" applyNumberFormat="1" applyFont="1" applyFill="1" applyBorder="1"/>
    <xf numFmtId="1" fontId="5" fillId="7" borderId="11" xfId="0" applyNumberFormat="1" applyFont="1" applyFill="1" applyBorder="1" applyProtection="1">
      <protection locked="0"/>
    </xf>
    <xf numFmtId="1" fontId="5" fillId="7" borderId="13" xfId="0" applyNumberFormat="1" applyFont="1" applyFill="1" applyBorder="1" applyProtection="1">
      <protection locked="0"/>
    </xf>
    <xf numFmtId="0" fontId="5" fillId="0" borderId="9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7" borderId="110" xfId="0" applyNumberFormat="1" applyFont="1" applyFill="1" applyBorder="1" applyProtection="1">
      <protection locked="0"/>
    </xf>
    <xf numFmtId="1" fontId="5" fillId="0" borderId="60" xfId="0" applyNumberFormat="1" applyFont="1" applyBorder="1" applyAlignment="1">
      <alignment vertical="center" wrapText="1"/>
    </xf>
    <xf numFmtId="0" fontId="12" fillId="9" borderId="109" xfId="1" applyFont="1" applyFill="1" applyBorder="1"/>
    <xf numFmtId="1" fontId="7" fillId="3" borderId="0" xfId="0" applyNumberFormat="1" applyFont="1" applyFill="1"/>
    <xf numFmtId="1" fontId="5" fillId="7" borderId="96" xfId="0" applyNumberFormat="1" applyFont="1" applyFill="1" applyBorder="1" applyProtection="1">
      <protection locked="0"/>
    </xf>
    <xf numFmtId="1" fontId="5" fillId="7" borderId="101" xfId="0" applyNumberFormat="1" applyFont="1" applyFill="1" applyBorder="1" applyProtection="1">
      <protection locked="0"/>
    </xf>
    <xf numFmtId="1" fontId="6" fillId="10" borderId="0" xfId="0" applyNumberFormat="1" applyFont="1" applyFill="1"/>
    <xf numFmtId="1" fontId="6" fillId="10" borderId="0" xfId="0" applyNumberFormat="1" applyFont="1" applyFill="1" applyProtection="1">
      <protection locked="0"/>
    </xf>
    <xf numFmtId="0" fontId="12" fillId="9" borderId="11" xfId="1" applyFont="1" applyFill="1" applyBorder="1"/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5" fillId="9" borderId="36" xfId="0" applyNumberFormat="1" applyFont="1" applyFill="1" applyBorder="1"/>
    <xf numFmtId="1" fontId="5" fillId="9" borderId="33" xfId="0" applyNumberFormat="1" applyFont="1" applyFill="1" applyBorder="1"/>
    <xf numFmtId="1" fontId="5" fillId="9" borderId="35" xfId="0" applyNumberFormat="1" applyFont="1" applyFill="1" applyBorder="1"/>
    <xf numFmtId="1" fontId="5" fillId="9" borderId="37" xfId="0" applyNumberFormat="1" applyFont="1" applyFill="1" applyBorder="1"/>
    <xf numFmtId="1" fontId="5" fillId="9" borderId="31" xfId="0" applyNumberFormat="1" applyFont="1" applyFill="1" applyBorder="1"/>
    <xf numFmtId="1" fontId="5" fillId="9" borderId="30" xfId="0" applyNumberFormat="1" applyFont="1" applyFill="1" applyBorder="1"/>
    <xf numFmtId="1" fontId="5" fillId="9" borderId="44" xfId="0" applyNumberFormat="1" applyFont="1" applyFill="1" applyBorder="1"/>
    <xf numFmtId="1" fontId="5" fillId="9" borderId="45" xfId="0" applyNumberFormat="1" applyFont="1" applyFill="1" applyBorder="1"/>
    <xf numFmtId="1" fontId="5" fillId="9" borderId="43" xfId="0" applyNumberFormat="1" applyFont="1" applyFill="1" applyBorder="1"/>
    <xf numFmtId="1" fontId="5" fillId="9" borderId="46" xfId="0" applyNumberFormat="1" applyFont="1" applyFill="1" applyBorder="1"/>
    <xf numFmtId="1" fontId="5" fillId="9" borderId="39" xfId="0" applyNumberFormat="1" applyFont="1" applyFill="1" applyBorder="1"/>
    <xf numFmtId="1" fontId="5" fillId="9" borderId="38" xfId="0" applyNumberFormat="1" applyFont="1" applyFill="1" applyBorder="1"/>
    <xf numFmtId="1" fontId="5" fillId="9" borderId="50" xfId="0" applyNumberFormat="1" applyFont="1" applyFill="1" applyBorder="1"/>
    <xf numFmtId="1" fontId="5" fillId="9" borderId="55" xfId="0" applyNumberFormat="1" applyFont="1" applyFill="1" applyBorder="1"/>
    <xf numFmtId="1" fontId="5" fillId="9" borderId="52" xfId="0" applyNumberFormat="1" applyFont="1" applyFill="1" applyBorder="1"/>
    <xf numFmtId="1" fontId="5" fillId="9" borderId="54" xfId="0" applyNumberFormat="1" applyFont="1" applyFill="1" applyBorder="1"/>
    <xf numFmtId="1" fontId="5" fillId="9" borderId="56" xfId="0" applyNumberFormat="1" applyFont="1" applyFill="1" applyBorder="1"/>
    <xf numFmtId="1" fontId="5" fillId="9" borderId="57" xfId="0" applyNumberFormat="1" applyFont="1" applyFill="1" applyBorder="1"/>
    <xf numFmtId="1" fontId="5" fillId="9" borderId="58" xfId="0" applyNumberFormat="1" applyFont="1" applyFill="1" applyBorder="1"/>
    <xf numFmtId="1" fontId="5" fillId="9" borderId="62" xfId="0" applyNumberFormat="1" applyFont="1" applyFill="1" applyBorder="1"/>
    <xf numFmtId="1" fontId="5" fillId="9" borderId="41" xfId="0" applyNumberFormat="1" applyFont="1" applyFill="1" applyBorder="1"/>
    <xf numFmtId="1" fontId="5" fillId="9" borderId="63" xfId="0" applyNumberFormat="1" applyFont="1" applyFill="1" applyBorder="1"/>
    <xf numFmtId="1" fontId="5" fillId="9" borderId="66" xfId="0" applyNumberFormat="1" applyFont="1" applyFill="1" applyBorder="1"/>
    <xf numFmtId="1" fontId="5" fillId="0" borderId="75" xfId="0" applyNumberFormat="1" applyFont="1" applyBorder="1" applyAlignment="1">
      <alignment horizontal="left" vertical="center"/>
    </xf>
    <xf numFmtId="1" fontId="5" fillId="0" borderId="57" xfId="0" applyNumberFormat="1" applyFont="1" applyBorder="1" applyAlignment="1">
      <alignment horizontal="left" vertical="center"/>
    </xf>
    <xf numFmtId="1" fontId="5" fillId="9" borderId="5" xfId="0" applyNumberFormat="1" applyFont="1" applyFill="1" applyBorder="1"/>
    <xf numFmtId="1" fontId="5" fillId="6" borderId="30" xfId="0" applyNumberFormat="1" applyFont="1" applyFill="1" applyBorder="1" applyAlignment="1">
      <alignment vertical="center"/>
    </xf>
    <xf numFmtId="1" fontId="5" fillId="6" borderId="38" xfId="0" applyNumberFormat="1" applyFont="1" applyFill="1" applyBorder="1" applyAlignment="1">
      <alignment vertical="center"/>
    </xf>
    <xf numFmtId="1" fontId="5" fillId="6" borderId="58" xfId="0" applyNumberFormat="1" applyFont="1" applyFill="1" applyBorder="1" applyAlignment="1">
      <alignment vertical="center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38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Fill="1" applyBorder="1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 wrapText="1"/>
    </xf>
    <xf numFmtId="1" fontId="5" fillId="0" borderId="9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textRotation="90"/>
    </xf>
    <xf numFmtId="1" fontId="5" fillId="0" borderId="29" xfId="0" applyNumberFormat="1" applyFont="1" applyBorder="1" applyAlignment="1">
      <alignment horizontal="center" vertical="center" textRotation="90"/>
    </xf>
    <xf numFmtId="1" fontId="5" fillId="0" borderId="13" xfId="0" applyNumberFormat="1" applyFont="1" applyBorder="1" applyAlignment="1">
      <alignment horizontal="center" vertical="center" textRotation="90"/>
    </xf>
    <xf numFmtId="1" fontId="5" fillId="0" borderId="3" xfId="0" applyNumberFormat="1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1" fontId="5" fillId="0" borderId="59" xfId="0" applyNumberFormat="1" applyFont="1" applyBorder="1" applyAlignment="1">
      <alignment horizontal="left" vertical="center"/>
    </xf>
    <xf numFmtId="1" fontId="5" fillId="0" borderId="47" xfId="0" applyNumberFormat="1" applyFont="1" applyBorder="1" applyAlignment="1">
      <alignment horizontal="left" vertical="center"/>
    </xf>
    <xf numFmtId="1" fontId="5" fillId="0" borderId="64" xfId="0" applyNumberFormat="1" applyFont="1" applyBorder="1" applyAlignment="1">
      <alignment horizontal="left" vertical="center"/>
    </xf>
    <xf numFmtId="1" fontId="5" fillId="0" borderId="38" xfId="0" applyNumberFormat="1" applyFont="1" applyBorder="1" applyAlignment="1">
      <alignment horizontal="left" vertical="center"/>
    </xf>
    <xf numFmtId="1" fontId="5" fillId="0" borderId="67" xfId="0" applyNumberFormat="1" applyFont="1" applyBorder="1" applyAlignment="1">
      <alignment horizontal="left" vertical="center"/>
    </xf>
    <xf numFmtId="1" fontId="5" fillId="0" borderId="68" xfId="0" applyNumberFormat="1" applyFont="1" applyBorder="1" applyAlignment="1">
      <alignment horizontal="left" vertical="center"/>
    </xf>
    <xf numFmtId="1" fontId="5" fillId="0" borderId="29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/>
    </xf>
    <xf numFmtId="1" fontId="5" fillId="0" borderId="9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 wrapText="1"/>
    </xf>
    <xf numFmtId="1" fontId="5" fillId="0" borderId="31" xfId="0" applyNumberFormat="1" applyFont="1" applyBorder="1" applyAlignment="1">
      <alignment horizontal="left" vertical="center" wrapText="1"/>
    </xf>
    <xf numFmtId="1" fontId="5" fillId="0" borderId="64" xfId="0" applyNumberFormat="1" applyFont="1" applyBorder="1" applyAlignment="1">
      <alignment horizontal="left" vertical="center" wrapText="1"/>
    </xf>
    <xf numFmtId="1" fontId="5" fillId="0" borderId="38" xfId="0" applyNumberFormat="1" applyFont="1" applyBorder="1" applyAlignment="1">
      <alignment horizontal="left" vertical="center" wrapText="1"/>
    </xf>
    <xf numFmtId="1" fontId="5" fillId="3" borderId="99" xfId="0" applyNumberFormat="1" applyFont="1" applyFill="1" applyBorder="1" applyAlignment="1">
      <alignment horizontal="left" wrapText="1"/>
    </xf>
    <xf numFmtId="1" fontId="5" fillId="3" borderId="30" xfId="0" applyNumberFormat="1" applyFont="1" applyFill="1" applyBorder="1" applyAlignment="1">
      <alignment horizontal="left" wrapText="1"/>
    </xf>
    <xf numFmtId="1" fontId="5" fillId="3" borderId="11" xfId="0" applyNumberFormat="1" applyFont="1" applyFill="1" applyBorder="1" applyAlignment="1">
      <alignment horizontal="left" wrapText="1"/>
    </xf>
    <xf numFmtId="1" fontId="5" fillId="3" borderId="12" xfId="0" applyNumberFormat="1" applyFont="1" applyFill="1" applyBorder="1" applyAlignment="1">
      <alignment horizontal="left" wrapText="1"/>
    </xf>
    <xf numFmtId="1" fontId="5" fillId="0" borderId="7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1" fontId="5" fillId="3" borderId="59" xfId="0" applyNumberFormat="1" applyFont="1" applyFill="1" applyBorder="1" applyAlignment="1">
      <alignment horizontal="left" vertical="center"/>
    </xf>
    <xf numFmtId="1" fontId="5" fillId="3" borderId="47" xfId="0" applyNumberFormat="1" applyFont="1" applyFill="1" applyBorder="1" applyAlignment="1">
      <alignment horizontal="left" vertical="center"/>
    </xf>
    <xf numFmtId="1" fontId="5" fillId="3" borderId="99" xfId="0" applyNumberFormat="1" applyFont="1" applyFill="1" applyBorder="1" applyAlignment="1">
      <alignment horizontal="left" vertical="center" wrapText="1"/>
    </xf>
    <xf numFmtId="1" fontId="5" fillId="3" borderId="30" xfId="0" applyNumberFormat="1" applyFont="1" applyFill="1" applyBorder="1" applyAlignment="1">
      <alignment horizontal="left" vertical="center" wrapText="1"/>
    </xf>
    <xf numFmtId="1" fontId="5" fillId="0" borderId="90" xfId="0" applyNumberFormat="1" applyFont="1" applyBorder="1" applyAlignment="1">
      <alignment horizontal="center" wrapText="1"/>
    </xf>
    <xf numFmtId="1" fontId="5" fillId="0" borderId="16" xfId="0" applyNumberFormat="1" applyFont="1" applyBorder="1" applyAlignment="1">
      <alignment horizontal="center" wrapText="1"/>
    </xf>
    <xf numFmtId="1" fontId="5" fillId="0" borderId="92" xfId="0" applyNumberFormat="1" applyFont="1" applyBorder="1" applyAlignment="1">
      <alignment horizontal="center" wrapText="1"/>
    </xf>
    <xf numFmtId="1" fontId="5" fillId="0" borderId="90" xfId="0" applyNumberFormat="1" applyFont="1" applyBorder="1" applyAlignment="1">
      <alignment horizontal="center" vertical="center" wrapText="1"/>
    </xf>
    <xf numFmtId="1" fontId="5" fillId="0" borderId="16" xfId="0" applyNumberFormat="1" applyFont="1" applyBorder="1" applyAlignment="1">
      <alignment horizontal="center" vertical="center" wrapText="1"/>
    </xf>
    <xf numFmtId="1" fontId="5" fillId="0" borderId="92" xfId="0" applyNumberFormat="1" applyFont="1" applyBorder="1" applyAlignment="1">
      <alignment horizontal="center" vertical="center" wrapText="1"/>
    </xf>
    <xf numFmtId="1" fontId="4" fillId="3" borderId="0" xfId="0" applyNumberFormat="1" applyFont="1" applyFill="1" applyAlignment="1">
      <alignment horizontal="center"/>
    </xf>
    <xf numFmtId="1" fontId="5" fillId="0" borderId="40" xfId="0" applyNumberFormat="1" applyFont="1" applyBorder="1"/>
    <xf numFmtId="1" fontId="5" fillId="0" borderId="41" xfId="0" applyNumberFormat="1" applyFont="1" applyBorder="1"/>
    <xf numFmtId="1" fontId="5" fillId="0" borderId="61" xfId="0" applyNumberFormat="1" applyFont="1" applyBorder="1"/>
    <xf numFmtId="1" fontId="5" fillId="0" borderId="48" xfId="0" applyNumberFormat="1" applyFont="1" applyBorder="1" applyAlignment="1">
      <alignment horizontal="left"/>
    </xf>
    <xf numFmtId="1" fontId="5" fillId="0" borderId="45" xfId="0" applyNumberFormat="1" applyFont="1" applyBorder="1" applyAlignment="1">
      <alignment horizontal="left"/>
    </xf>
    <xf numFmtId="1" fontId="5" fillId="0" borderId="65" xfId="0" applyNumberFormat="1" applyFont="1" applyBorder="1" applyAlignment="1">
      <alignment horizontal="left"/>
    </xf>
    <xf numFmtId="1" fontId="5" fillId="0" borderId="32" xfId="0" applyNumberFormat="1" applyFont="1" applyBorder="1" applyAlignment="1">
      <alignment horizontal="left"/>
    </xf>
    <xf numFmtId="1" fontId="5" fillId="0" borderId="33" xfId="0" applyNumberFormat="1" applyFont="1" applyBorder="1" applyAlignment="1">
      <alignment horizontal="left"/>
    </xf>
    <xf numFmtId="1" fontId="5" fillId="0" borderId="34" xfId="0" applyNumberFormat="1" applyFont="1" applyBorder="1" applyAlignment="1">
      <alignment horizontal="left"/>
    </xf>
    <xf numFmtId="1" fontId="5" fillId="0" borderId="40" xfId="0" applyNumberFormat="1" applyFont="1" applyBorder="1" applyAlignment="1">
      <alignment horizontal="left"/>
    </xf>
    <xf numFmtId="1" fontId="5" fillId="0" borderId="41" xfId="0" applyNumberFormat="1" applyFont="1" applyBorder="1" applyAlignment="1">
      <alignment horizontal="left"/>
    </xf>
    <xf numFmtId="1" fontId="5" fillId="0" borderId="61" xfId="0" applyNumberFormat="1" applyFont="1" applyBorder="1" applyAlignment="1">
      <alignment horizontal="left"/>
    </xf>
    <xf numFmtId="1" fontId="5" fillId="0" borderId="93" xfId="0" applyNumberFormat="1" applyFont="1" applyBorder="1" applyAlignment="1">
      <alignment horizontal="left"/>
    </xf>
    <xf numFmtId="1" fontId="5" fillId="0" borderId="77" xfId="0" applyNumberFormat="1" applyFont="1" applyBorder="1" applyAlignment="1">
      <alignment horizontal="left"/>
    </xf>
    <xf numFmtId="1" fontId="5" fillId="0" borderId="85" xfId="0" applyNumberFormat="1" applyFont="1" applyBorder="1" applyAlignment="1">
      <alignment horizontal="left"/>
    </xf>
    <xf numFmtId="1" fontId="5" fillId="0" borderId="106" xfId="0" applyNumberFormat="1" applyFont="1" applyBorder="1" applyAlignment="1">
      <alignment horizontal="left" vertical="center"/>
    </xf>
    <xf numFmtId="1" fontId="5" fillId="0" borderId="98" xfId="0" applyNumberFormat="1" applyFont="1" applyBorder="1" applyAlignment="1">
      <alignment horizontal="left" vertical="center"/>
    </xf>
    <xf numFmtId="1" fontId="5" fillId="0" borderId="58" xfId="0" applyNumberFormat="1" applyFont="1" applyBorder="1" applyAlignment="1">
      <alignment horizontal="left" vertical="center"/>
    </xf>
    <xf numFmtId="1" fontId="5" fillId="0" borderId="23" xfId="0" applyNumberFormat="1" applyFont="1" applyBorder="1" applyAlignment="1">
      <alignment horizontal="center" vertical="center"/>
    </xf>
    <xf numFmtId="1" fontId="6" fillId="3" borderId="8" xfId="0" applyNumberFormat="1" applyFont="1" applyFill="1" applyBorder="1" applyAlignment="1">
      <alignment horizontal="center" vertical="center"/>
    </xf>
    <xf numFmtId="1" fontId="6" fillId="3" borderId="105" xfId="0" applyNumberFormat="1" applyFont="1" applyFill="1" applyBorder="1" applyAlignment="1">
      <alignment horizontal="center" vertical="center"/>
    </xf>
    <xf numFmtId="1" fontId="5" fillId="0" borderId="69" xfId="0" applyNumberFormat="1" applyFont="1" applyBorder="1" applyAlignment="1">
      <alignment horizontal="left"/>
    </xf>
    <xf numFmtId="1" fontId="5" fillId="0" borderId="70" xfId="0" applyNumberFormat="1" applyFont="1" applyBorder="1" applyAlignment="1">
      <alignment horizontal="left"/>
    </xf>
    <xf numFmtId="1" fontId="5" fillId="0" borderId="87" xfId="0" applyNumberFormat="1" applyFont="1" applyBorder="1" applyAlignment="1">
      <alignment horizontal="left"/>
    </xf>
    <xf numFmtId="1" fontId="5" fillId="0" borderId="99" xfId="0" applyNumberFormat="1" applyFont="1" applyBorder="1" applyAlignment="1">
      <alignment horizontal="left" vertical="center" wrapText="1"/>
    </xf>
    <xf numFmtId="1" fontId="5" fillId="0" borderId="95" xfId="0" applyNumberFormat="1" applyFont="1" applyBorder="1" applyAlignment="1">
      <alignment horizontal="left" vertical="center" wrapText="1"/>
    </xf>
    <xf numFmtId="1" fontId="5" fillId="0" borderId="30" xfId="0" applyNumberFormat="1" applyFont="1" applyBorder="1" applyAlignment="1">
      <alignment horizontal="left" vertical="center" wrapText="1"/>
    </xf>
    <xf numFmtId="1" fontId="5" fillId="0" borderId="48" xfId="0" applyNumberFormat="1" applyFont="1" applyBorder="1" applyAlignment="1">
      <alignment horizontal="left" vertical="center" wrapText="1"/>
    </xf>
    <xf numFmtId="1" fontId="5" fillId="0" borderId="45" xfId="0" applyNumberFormat="1" applyFont="1" applyBorder="1" applyAlignment="1">
      <alignment horizontal="left" vertical="center" wrapText="1"/>
    </xf>
    <xf numFmtId="1" fontId="5" fillId="0" borderId="49" xfId="0" applyNumberFormat="1" applyFont="1" applyBorder="1" applyAlignment="1">
      <alignment horizontal="left" vertical="center" wrapText="1"/>
    </xf>
    <xf numFmtId="1" fontId="5" fillId="0" borderId="99" xfId="0" applyNumberFormat="1" applyFont="1" applyBorder="1" applyAlignment="1">
      <alignment horizontal="left" vertical="center"/>
    </xf>
    <xf numFmtId="1" fontId="5" fillId="0" borderId="95" xfId="0" applyNumberFormat="1" applyFont="1" applyBorder="1" applyAlignment="1">
      <alignment horizontal="left" vertical="center"/>
    </xf>
    <xf numFmtId="1" fontId="5" fillId="0" borderId="30" xfId="0" applyNumberFormat="1" applyFont="1" applyBorder="1" applyAlignment="1">
      <alignment horizontal="left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5" fillId="0" borderId="83" xfId="0" applyNumberFormat="1" applyFont="1" applyBorder="1" applyAlignment="1">
      <alignment horizontal="center" vertical="center"/>
    </xf>
    <xf numFmtId="1" fontId="5" fillId="0" borderId="108" xfId="0" applyNumberFormat="1" applyFont="1" applyBorder="1" applyAlignment="1">
      <alignment horizontal="center" vertical="center" wrapText="1"/>
    </xf>
    <xf numFmtId="1" fontId="5" fillId="0" borderId="10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1" fontId="5" fillId="0" borderId="89" xfId="0" applyNumberFormat="1" applyFont="1" applyBorder="1" applyAlignment="1">
      <alignment horizontal="center" vertical="center" wrapText="1"/>
    </xf>
    <xf numFmtId="1" fontId="5" fillId="0" borderId="101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28" xfId="0" applyNumberFormat="1" applyFont="1" applyBorder="1" applyAlignment="1">
      <alignment horizontal="center" vertical="center"/>
    </xf>
    <xf numFmtId="1" fontId="5" fillId="0" borderId="28" xfId="0" applyNumberFormat="1" applyFont="1" applyBorder="1" applyAlignment="1">
      <alignment horizontal="center" vertical="center" wrapText="1"/>
    </xf>
    <xf numFmtId="1" fontId="5" fillId="0" borderId="83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1" fontId="6" fillId="3" borderId="8" xfId="0" applyNumberFormat="1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SE/A&#209;O%202021/FORMATOS%20Y%20MANUAL%20REM%20A&#209;O%202021/SA_21_V1.0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SEPTIEMBRE/116108A09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OCTUBRE/116108A10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NOVIEMBRE/116108A11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DICIEMBRE/116108A1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ENERO/116108A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FEBRERO/116108A0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MARZO/116108A03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ABRIL/116108SA04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MAYO/116108SA05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JUNIO/116108A0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JULIO/116108A07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cisternasr/Desktop/COMPARTIDOS/JOSE/A&#209;O%202021/REM%20MENSUAL%202021/AGOSTO/116108A0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SEPTIEMBRE</v>
          </cell>
          <cell r="C6">
            <v>0</v>
          </cell>
          <cell r="D6">
            <v>9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OCTUBRE</v>
          </cell>
          <cell r="C6">
            <v>1</v>
          </cell>
          <cell r="D6">
            <v>0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NOVIEMBRE</v>
          </cell>
          <cell r="C6">
            <v>1</v>
          </cell>
          <cell r="D6">
            <v>1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DICIEMBRE</v>
          </cell>
          <cell r="C6">
            <v>1</v>
          </cell>
          <cell r="D6">
            <v>2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ENERO</v>
          </cell>
          <cell r="C6">
            <v>0</v>
          </cell>
          <cell r="D6">
            <v>1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FEBRERO</v>
          </cell>
          <cell r="C6">
            <v>0</v>
          </cell>
          <cell r="D6">
            <v>2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MARZO</v>
          </cell>
          <cell r="C6">
            <v>0</v>
          </cell>
          <cell r="D6">
            <v>3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ABRIL</v>
          </cell>
          <cell r="C6">
            <v>0</v>
          </cell>
          <cell r="D6">
            <v>4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MAYO</v>
          </cell>
          <cell r="C6">
            <v>0</v>
          </cell>
          <cell r="D6">
            <v>5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JUNIO</v>
          </cell>
          <cell r="C6">
            <v>0</v>
          </cell>
          <cell r="D6">
            <v>6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JULIO</v>
          </cell>
          <cell r="C6">
            <v>0</v>
          </cell>
          <cell r="D6">
            <v>7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1"/>
      <sheetName val="A11a"/>
      <sheetName val="A19a"/>
      <sheetName val="A19b"/>
      <sheetName val="A21"/>
      <sheetName val="A23"/>
      <sheetName val="A24"/>
      <sheetName val="A25"/>
      <sheetName val="A26"/>
      <sheetName val="A27"/>
      <sheetName val="A28"/>
      <sheetName val="A29"/>
      <sheetName val="A30"/>
      <sheetName val="A30AR"/>
      <sheetName val="A31"/>
      <sheetName val="A32"/>
      <sheetName val="Contro"/>
      <sheetName val="MACROS"/>
    </sheetNames>
    <sheetDataSet>
      <sheetData sheetId="0">
        <row r="2">
          <cell r="B2" t="str">
            <v>LINARES</v>
          </cell>
          <cell r="C2">
            <v>0</v>
          </cell>
          <cell r="D2">
            <v>7</v>
          </cell>
          <cell r="E2">
            <v>4</v>
          </cell>
          <cell r="F2">
            <v>0</v>
          </cell>
          <cell r="G2">
            <v>1</v>
          </cell>
        </row>
        <row r="3">
          <cell r="B3" t="str">
            <v>HOSPITAL PRESIDENTE CARLOS IBAÑEZ DEL CAMPO</v>
          </cell>
          <cell r="C3">
            <v>1</v>
          </cell>
          <cell r="D3">
            <v>1</v>
          </cell>
          <cell r="E3">
            <v>6</v>
          </cell>
          <cell r="F3">
            <v>1</v>
          </cell>
          <cell r="G3">
            <v>0</v>
          </cell>
          <cell r="H3">
            <v>8</v>
          </cell>
        </row>
        <row r="6">
          <cell r="B6" t="str">
            <v>AGOSTO</v>
          </cell>
          <cell r="C6">
            <v>0</v>
          </cell>
          <cell r="D6">
            <v>8</v>
          </cell>
        </row>
        <row r="7">
          <cell r="B7">
            <v>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205"/>
  <sheetViews>
    <sheetView workbookViewId="0">
      <selection activeCell="E19" sqref="E19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",[1]NOMBRE!B2," - ","( ",[1]NOMBRE!C2,[1]NOMBRE!D2,[1]NOMBRE!E2,[1]NOMBRE!F2,[1]NOMBRE!G2," )")</f>
        <v>COMUNA:  - ( 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",[1]NOMBRE!B3," - ","( ",[1]NOMBRE!C3,[1]NOMBRE!D3,[1]NOMBRE!E3,[1]NOMBRE!F3,[1]NOMBRE!G3,[1]NOMBRE!H3," )")</f>
        <v>ESTABLECIMIENTO/ESTRATEGIA:  - ( 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",[1]NOMBRE!B6," - ","( ",[1]NOMBRE!C6,[1]NOMBRE!D6," )")</f>
        <v>MES:  - ( 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",[1]NOMBRE!B7)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502" t="s">
        <v>8</v>
      </c>
      <c r="AC9" s="503"/>
      <c r="AD9" s="50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17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22" t="s">
        <v>31</v>
      </c>
      <c r="AA10" s="23" t="s">
        <v>32</v>
      </c>
      <c r="AB10" s="24" t="s">
        <v>30</v>
      </c>
      <c r="AC10" s="25" t="s">
        <v>31</v>
      </c>
      <c r="AD10" s="26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1151</v>
      </c>
      <c r="E11" s="28">
        <f>SUM(ENERO:DICIEMBRE!E11)</f>
        <v>1030</v>
      </c>
      <c r="F11" s="28">
        <f>SUM(ENERO:DICIEMBRE!F11)</f>
        <v>42</v>
      </c>
      <c r="G11" s="28">
        <f>SUM(ENERO:DICIEMBRE!G11)</f>
        <v>79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1526</v>
      </c>
      <c r="E12" s="28">
        <f>SUM(ENERO:DICIEMBRE!E12)</f>
        <v>1189</v>
      </c>
      <c r="F12" s="28">
        <f>SUM(ENERO:DICIEMBRE!F12)</f>
        <v>16</v>
      </c>
      <c r="G12" s="28">
        <f>SUM(ENERO:DICIEMBRE!G12)</f>
        <v>56</v>
      </c>
      <c r="H12" s="28">
        <f>SUM(ENERO:DICIEMBRE!H12)</f>
        <v>27</v>
      </c>
      <c r="I12" s="28">
        <f>SUM(ENERO:DICIEMBRE!I12)</f>
        <v>49</v>
      </c>
      <c r="J12" s="28">
        <f>SUM(ENERO:DICIEMBRE!J12)</f>
        <v>1</v>
      </c>
      <c r="K12" s="28">
        <f>SUM(ENERO:DICIEMBRE!K12)</f>
        <v>2</v>
      </c>
      <c r="L12" s="28">
        <f>SUM(ENERO:DICIEMBRE!L12)</f>
        <v>12</v>
      </c>
      <c r="M12" s="28">
        <f>SUM(ENERO:DICIEMBRE!M12)</f>
        <v>9</v>
      </c>
      <c r="N12" s="28">
        <f>SUM(ENERO:DICIEMBRE!N12)</f>
        <v>31</v>
      </c>
      <c r="O12" s="28">
        <f>SUM(ENERO:DICIEMBRE!O12)</f>
        <v>14</v>
      </c>
      <c r="P12" s="28">
        <f>SUM(ENERO:DICIEMBRE!P12)</f>
        <v>11</v>
      </c>
      <c r="Q12" s="28">
        <f>SUM(ENERO:DICIEMBRE!Q12)</f>
        <v>22</v>
      </c>
      <c r="R12" s="28">
        <f>SUM(ENERO:DICIEMBRE!R12)</f>
        <v>23</v>
      </c>
      <c r="S12" s="28">
        <f>SUM(ENERO:DICIEMBRE!S12)</f>
        <v>20</v>
      </c>
      <c r="T12" s="28">
        <f>SUM(ENERO:DICIEMBRE!T12)</f>
        <v>6</v>
      </c>
      <c r="U12" s="28">
        <f>SUM(ENERO:DICIEMBRE!U12)</f>
        <v>18</v>
      </c>
      <c r="V12" s="28">
        <f>SUM(ENERO:DICIEMBRE!V12)</f>
        <v>11</v>
      </c>
      <c r="W12" s="28">
        <f>SUM(ENERO:DICIEMBRE!W12)</f>
        <v>5</v>
      </c>
      <c r="X12" s="28">
        <f>SUM(ENERO:DICIEMBRE!X12)</f>
        <v>4</v>
      </c>
      <c r="Y12" s="49"/>
      <c r="Z12" s="50"/>
      <c r="AA12" s="51"/>
      <c r="AB12" s="52"/>
      <c r="AC12" s="53"/>
      <c r="AD12" s="54"/>
      <c r="AE12" s="28">
        <f>SUM(ENERO:DICIEMBRE!AE12)</f>
        <v>0</v>
      </c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56" t="s">
        <v>37</v>
      </c>
      <c r="D13" s="57">
        <f t="shared" ref="D13:D19" si="3">SUM(E13:X13)</f>
        <v>282</v>
      </c>
      <c r="E13" s="28">
        <f>SUM(ENERO:DICIEMBRE!E13)</f>
        <v>13</v>
      </c>
      <c r="F13" s="28">
        <f>SUM(ENERO:DICIEMBRE!F13)</f>
        <v>1</v>
      </c>
      <c r="G13" s="28">
        <f>SUM(ENERO:DICIEMBRE!G13)</f>
        <v>9</v>
      </c>
      <c r="H13" s="28">
        <f>SUM(ENERO:DICIEMBRE!H13)</f>
        <v>31</v>
      </c>
      <c r="I13" s="28">
        <f>SUM(ENERO:DICIEMBRE!I13)</f>
        <v>21</v>
      </c>
      <c r="J13" s="28">
        <f>SUM(ENERO:DICIEMBRE!J13)</f>
        <v>0</v>
      </c>
      <c r="K13" s="28">
        <f>SUM(ENERO:DICIEMBRE!K13)</f>
        <v>2</v>
      </c>
      <c r="L13" s="28">
        <f>SUM(ENERO:DICIEMBRE!L13)</f>
        <v>8</v>
      </c>
      <c r="M13" s="28">
        <f>SUM(ENERO:DICIEMBRE!M13)</f>
        <v>27</v>
      </c>
      <c r="N13" s="28">
        <f>SUM(ENERO:DICIEMBRE!N13)</f>
        <v>22</v>
      </c>
      <c r="O13" s="28">
        <f>SUM(ENERO:DICIEMBRE!O13)</f>
        <v>31</v>
      </c>
      <c r="P13" s="28">
        <f>SUM(ENERO:DICIEMBRE!P13)</f>
        <v>27</v>
      </c>
      <c r="Q13" s="28">
        <f>SUM(ENERO:DICIEMBRE!Q13)</f>
        <v>12</v>
      </c>
      <c r="R13" s="28">
        <f>SUM(ENERO:DICIEMBRE!R13)</f>
        <v>12</v>
      </c>
      <c r="S13" s="28">
        <f>SUM(ENERO:DICIEMBRE!S13)</f>
        <v>12</v>
      </c>
      <c r="T13" s="28">
        <f>SUM(ENERO:DICIEMBRE!T13)</f>
        <v>18</v>
      </c>
      <c r="U13" s="28">
        <f>SUM(ENERO:DICIEMBRE!U13)</f>
        <v>10</v>
      </c>
      <c r="V13" s="28">
        <f>SUM(ENERO:DICIEMBRE!V13)</f>
        <v>11</v>
      </c>
      <c r="W13" s="28">
        <f>SUM(ENERO:DICIEMBRE!W13)</f>
        <v>10</v>
      </c>
      <c r="X13" s="28">
        <f>SUM(ENERO:DICIEMBRE!X13)</f>
        <v>5</v>
      </c>
      <c r="Y13" s="62"/>
      <c r="Z13" s="63"/>
      <c r="AA13" s="64"/>
      <c r="AB13" s="65"/>
      <c r="AC13" s="66"/>
      <c r="AD13" s="67"/>
      <c r="AE13" s="28">
        <f>SUM(ENERO:DICIEMBRE!AE13)</f>
        <v>0</v>
      </c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793</v>
      </c>
      <c r="E14" s="28">
        <f>SUM(ENERO:DICIEMBRE!E14)</f>
        <v>618</v>
      </c>
      <c r="F14" s="28">
        <f>SUM(ENERO:DICIEMBRE!F14)</f>
        <v>2</v>
      </c>
      <c r="G14" s="28">
        <f>SUM(ENERO:DICIEMBRE!G14)</f>
        <v>0</v>
      </c>
      <c r="H14" s="28">
        <f>SUM(ENERO:DICIEMBRE!H14)</f>
        <v>2</v>
      </c>
      <c r="I14" s="28">
        <f>SUM(ENERO:DICIEMBRE!I14)</f>
        <v>2</v>
      </c>
      <c r="J14" s="28">
        <f>SUM(ENERO:DICIEMBRE!J14)</f>
        <v>0</v>
      </c>
      <c r="K14" s="28">
        <f>SUM(ENERO:DICIEMBRE!K14)</f>
        <v>0</v>
      </c>
      <c r="L14" s="28">
        <f>SUM(ENERO:DICIEMBRE!L14)</f>
        <v>0</v>
      </c>
      <c r="M14" s="28">
        <f>SUM(ENERO:DICIEMBRE!M14)</f>
        <v>2</v>
      </c>
      <c r="N14" s="28">
        <f>SUM(ENERO:DICIEMBRE!N14)</f>
        <v>5</v>
      </c>
      <c r="O14" s="28">
        <f>SUM(ENERO:DICIEMBRE!O14)</f>
        <v>4</v>
      </c>
      <c r="P14" s="28">
        <f>SUM(ENERO:DICIEMBRE!P14)</f>
        <v>12</v>
      </c>
      <c r="Q14" s="28">
        <f>SUM(ENERO:DICIEMBRE!Q14)</f>
        <v>4</v>
      </c>
      <c r="R14" s="28">
        <f>SUM(ENERO:DICIEMBRE!R14)</f>
        <v>7</v>
      </c>
      <c r="S14" s="28">
        <f>SUM(ENERO:DICIEMBRE!S14)</f>
        <v>23</v>
      </c>
      <c r="T14" s="28">
        <f>SUM(ENERO:DICIEMBRE!T14)</f>
        <v>9</v>
      </c>
      <c r="U14" s="28">
        <f>SUM(ENERO:DICIEMBRE!U14)</f>
        <v>16</v>
      </c>
      <c r="V14" s="28">
        <f>SUM(ENERO:DICIEMBRE!V14)</f>
        <v>13</v>
      </c>
      <c r="W14" s="28">
        <f>SUM(ENERO:DICIEMBRE!W14)</f>
        <v>32</v>
      </c>
      <c r="X14" s="28">
        <f>SUM(ENERO:DICIEMBRE!X14)</f>
        <v>42</v>
      </c>
      <c r="Y14" s="74"/>
      <c r="Z14" s="63"/>
      <c r="AA14" s="64"/>
      <c r="AB14" s="65"/>
      <c r="AC14" s="66"/>
      <c r="AD14" s="67"/>
      <c r="AE14" s="28">
        <f>SUM(ENERO:DICIEMBRE!AE14)</f>
        <v>0</v>
      </c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423</v>
      </c>
      <c r="E15" s="28">
        <f>SUM(ENERO:DICIEMBRE!E15)</f>
        <v>216</v>
      </c>
      <c r="F15" s="28">
        <f>SUM(ENERO:DICIEMBRE!F15)</f>
        <v>0</v>
      </c>
      <c r="G15" s="28">
        <f>SUM(ENERO:DICIEMBRE!G15)</f>
        <v>0</v>
      </c>
      <c r="H15" s="28">
        <f>SUM(ENERO:DICIEMBRE!H15)</f>
        <v>0</v>
      </c>
      <c r="I15" s="28">
        <f>SUM(ENERO:DICIEMBRE!I15)</f>
        <v>0</v>
      </c>
      <c r="J15" s="28">
        <f>SUM(ENERO:DICIEMBRE!J15)</f>
        <v>0</v>
      </c>
      <c r="K15" s="28">
        <f>SUM(ENERO:DICIEMBRE!K15)</f>
        <v>3</v>
      </c>
      <c r="L15" s="28">
        <f>SUM(ENERO:DICIEMBRE!L15)</f>
        <v>8</v>
      </c>
      <c r="M15" s="28">
        <f>SUM(ENERO:DICIEMBRE!M15)</f>
        <v>14</v>
      </c>
      <c r="N15" s="28">
        <f>SUM(ENERO:DICIEMBRE!N15)</f>
        <v>26</v>
      </c>
      <c r="O15" s="28">
        <f>SUM(ENERO:DICIEMBRE!O15)</f>
        <v>10</v>
      </c>
      <c r="P15" s="28">
        <f>SUM(ENERO:DICIEMBRE!P15)</f>
        <v>5</v>
      </c>
      <c r="Q15" s="28">
        <f>SUM(ENERO:DICIEMBRE!Q15)</f>
        <v>20</v>
      </c>
      <c r="R15" s="28">
        <f>SUM(ENERO:DICIEMBRE!R15)</f>
        <v>20</v>
      </c>
      <c r="S15" s="28">
        <f>SUM(ENERO:DICIEMBRE!S15)</f>
        <v>23</v>
      </c>
      <c r="T15" s="28">
        <f>SUM(ENERO:DICIEMBRE!T15)</f>
        <v>17</v>
      </c>
      <c r="U15" s="28">
        <f>SUM(ENERO:DICIEMBRE!U15)</f>
        <v>10</v>
      </c>
      <c r="V15" s="28">
        <f>SUM(ENERO:DICIEMBRE!V15)</f>
        <v>19</v>
      </c>
      <c r="W15" s="28">
        <f>SUM(ENERO:DICIEMBRE!W15)</f>
        <v>14</v>
      </c>
      <c r="X15" s="28">
        <f>SUM(ENERO:DICIEMBRE!X15)</f>
        <v>18</v>
      </c>
      <c r="Y15" s="82"/>
      <c r="Z15" s="83"/>
      <c r="AA15" s="84"/>
      <c r="AB15" s="85"/>
      <c r="AC15" s="86"/>
      <c r="AD15" s="87"/>
      <c r="AE15" s="28">
        <f>SUM(ENERO:DICIEMBRE!AE15)</f>
        <v>0</v>
      </c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1024</v>
      </c>
      <c r="E16" s="28">
        <f>SUM(ENERO:DICIEMBRE!E16)</f>
        <v>806</v>
      </c>
      <c r="F16" s="28">
        <f>SUM(ENERO:DICIEMBRE!F16)</f>
        <v>41</v>
      </c>
      <c r="G16" s="28">
        <f>SUM(ENERO:DICIEMBRE!G16)</f>
        <v>109</v>
      </c>
      <c r="H16" s="28">
        <f>SUM(ENERO:DICIEMBRE!H16)</f>
        <v>68</v>
      </c>
      <c r="I16" s="28">
        <f>SUM(ENERO:DICIEMBRE!I16)</f>
        <v>0</v>
      </c>
      <c r="J16" s="28">
        <f>SUM(ENERO:DICIEMBRE!J16)</f>
        <v>0</v>
      </c>
      <c r="K16" s="28">
        <f>SUM(ENERO:DICIEMBRE!K16)</f>
        <v>0</v>
      </c>
      <c r="L16" s="28">
        <f>SUM(ENERO:DICIEMBRE!L16)</f>
        <v>0</v>
      </c>
      <c r="M16" s="28">
        <f>SUM(ENERO:DICIEMBRE!M16)</f>
        <v>0</v>
      </c>
      <c r="N16" s="28">
        <f>SUM(ENERO:DICIEMBRE!N16)</f>
        <v>0</v>
      </c>
      <c r="O16" s="28">
        <f>SUM(ENERO:DICIEMBRE!O16)</f>
        <v>0</v>
      </c>
      <c r="P16" s="28">
        <f>SUM(ENERO:DICIEMBRE!P16)</f>
        <v>0</v>
      </c>
      <c r="Q16" s="28">
        <f>SUM(ENERO:DICIEMBRE!Q16)</f>
        <v>0</v>
      </c>
      <c r="R16" s="28">
        <f>SUM(ENERO:DICIEMBRE!R16)</f>
        <v>0</v>
      </c>
      <c r="S16" s="28">
        <f>SUM(ENERO:DICIEMBRE!S16)</f>
        <v>0</v>
      </c>
      <c r="T16" s="28">
        <f>SUM(ENERO:DICIEMBRE!T16)</f>
        <v>0</v>
      </c>
      <c r="U16" s="28">
        <f>SUM(ENERO:DICIEMBRE!U16)</f>
        <v>0</v>
      </c>
      <c r="V16" s="28">
        <f>SUM(ENERO:DICIEMBRE!V16)</f>
        <v>0</v>
      </c>
      <c r="W16" s="28">
        <f>SUM(ENERO:DICIEMBRE!W16)</f>
        <v>0</v>
      </c>
      <c r="X16" s="28">
        <f>SUM(ENERO:DICIEMBRE!X16)</f>
        <v>0</v>
      </c>
      <c r="Y16" s="92"/>
      <c r="Z16" s="93"/>
      <c r="AA16" s="94"/>
      <c r="AB16" s="52"/>
      <c r="AC16" s="53"/>
      <c r="AD16" s="54"/>
      <c r="AE16" s="28">
        <f>SUM(ENERO:DICIEMBRE!AE16)</f>
        <v>0</v>
      </c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811</v>
      </c>
      <c r="E17" s="28">
        <f>SUM(ENERO:DICIEMBRE!E17)</f>
        <v>627</v>
      </c>
      <c r="F17" s="28">
        <f>SUM(ENERO:DICIEMBRE!F17)</f>
        <v>28</v>
      </c>
      <c r="G17" s="28">
        <f>SUM(ENERO:DICIEMBRE!G17)</f>
        <v>86</v>
      </c>
      <c r="H17" s="28">
        <f>SUM(ENERO:DICIEMBRE!H17)</f>
        <v>65</v>
      </c>
      <c r="I17" s="28">
        <f>SUM(ENERO:DICIEMBRE!I17)</f>
        <v>5</v>
      </c>
      <c r="J17" s="28">
        <f>SUM(ENERO:DICIEMBRE!J17)</f>
        <v>0</v>
      </c>
      <c r="K17" s="28">
        <f>SUM(ENERO:DICIEMBRE!K17)</f>
        <v>0</v>
      </c>
      <c r="L17" s="28">
        <f>SUM(ENERO:DICIEMBRE!L17)</f>
        <v>0</v>
      </c>
      <c r="M17" s="28">
        <f>SUM(ENERO:DICIEMBRE!M17)</f>
        <v>0</v>
      </c>
      <c r="N17" s="28">
        <f>SUM(ENERO:DICIEMBRE!N17)</f>
        <v>0</v>
      </c>
      <c r="O17" s="28">
        <f>SUM(ENERO:DICIEMBRE!O17)</f>
        <v>0</v>
      </c>
      <c r="P17" s="28">
        <f>SUM(ENERO:DICIEMBRE!P17)</f>
        <v>0</v>
      </c>
      <c r="Q17" s="28">
        <f>SUM(ENERO:DICIEMBRE!Q17)</f>
        <v>0</v>
      </c>
      <c r="R17" s="28">
        <f>SUM(ENERO:DICIEMBRE!R17)</f>
        <v>0</v>
      </c>
      <c r="S17" s="28">
        <f>SUM(ENERO:DICIEMBRE!S17)</f>
        <v>0</v>
      </c>
      <c r="T17" s="28">
        <f>SUM(ENERO:DICIEMBRE!T17)</f>
        <v>0</v>
      </c>
      <c r="U17" s="28">
        <f>SUM(ENERO:DICIEMBRE!U17)</f>
        <v>0</v>
      </c>
      <c r="V17" s="28">
        <f>SUM(ENERO:DICIEMBRE!V17)</f>
        <v>0</v>
      </c>
      <c r="W17" s="28">
        <f>SUM(ENERO:DICIEMBRE!W17)</f>
        <v>0</v>
      </c>
      <c r="X17" s="28">
        <f>SUM(ENERO:DICIEMBRE!X17)</f>
        <v>0</v>
      </c>
      <c r="Y17" s="97"/>
      <c r="Z17" s="63"/>
      <c r="AA17" s="64"/>
      <c r="AB17" s="65"/>
      <c r="AC17" s="66"/>
      <c r="AD17" s="67"/>
      <c r="AE17" s="28">
        <f>SUM(ENERO:DICIEMBRE!AE17)</f>
        <v>0</v>
      </c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214</v>
      </c>
      <c r="E18" s="28">
        <f>SUM(ENERO:DICIEMBRE!E18)</f>
        <v>86</v>
      </c>
      <c r="F18" s="28">
        <f>SUM(ENERO:DICIEMBRE!F18)</f>
        <v>17</v>
      </c>
      <c r="G18" s="28">
        <f>SUM(ENERO:DICIEMBRE!G18)</f>
        <v>53</v>
      </c>
      <c r="H18" s="28">
        <f>SUM(ENERO:DICIEMBRE!H18)</f>
        <v>58</v>
      </c>
      <c r="I18" s="28">
        <f>SUM(ENERO:DICIEMBRE!I18)</f>
        <v>0</v>
      </c>
      <c r="J18" s="28">
        <f>SUM(ENERO:DICIEMBRE!J18)</f>
        <v>0</v>
      </c>
      <c r="K18" s="28">
        <f>SUM(ENERO:DICIEMBRE!K18)</f>
        <v>0</v>
      </c>
      <c r="L18" s="28">
        <f>SUM(ENERO:DICIEMBRE!L18)</f>
        <v>0</v>
      </c>
      <c r="M18" s="28">
        <f>SUM(ENERO:DICIEMBRE!M18)</f>
        <v>0</v>
      </c>
      <c r="N18" s="28">
        <f>SUM(ENERO:DICIEMBRE!N18)</f>
        <v>0</v>
      </c>
      <c r="O18" s="28">
        <f>SUM(ENERO:DICIEMBRE!O18)</f>
        <v>0</v>
      </c>
      <c r="P18" s="28">
        <f>SUM(ENERO:DICIEMBRE!P18)</f>
        <v>0</v>
      </c>
      <c r="Q18" s="28">
        <f>SUM(ENERO:DICIEMBRE!Q18)</f>
        <v>0</v>
      </c>
      <c r="R18" s="28">
        <f>SUM(ENERO:DICIEMBRE!R18)</f>
        <v>0</v>
      </c>
      <c r="S18" s="28">
        <f>SUM(ENERO:DICIEMBRE!S18)</f>
        <v>0</v>
      </c>
      <c r="T18" s="28">
        <f>SUM(ENERO:DICIEMBRE!T18)</f>
        <v>0</v>
      </c>
      <c r="U18" s="28">
        <f>SUM(ENERO:DICIEMBRE!U18)</f>
        <v>0</v>
      </c>
      <c r="V18" s="28">
        <f>SUM(ENERO:DICIEMBRE!V18)</f>
        <v>0</v>
      </c>
      <c r="W18" s="28">
        <f>SUM(ENERO:DICIEMBRE!W18)</f>
        <v>0</v>
      </c>
      <c r="X18" s="28">
        <f>SUM(ENERO:DICIEMBRE!X18)</f>
        <v>0</v>
      </c>
      <c r="Y18" s="97"/>
      <c r="Z18" s="63"/>
      <c r="AA18" s="64"/>
      <c r="AB18" s="65"/>
      <c r="AC18" s="66"/>
      <c r="AD18" s="67"/>
      <c r="AE18" s="28">
        <f>SUM(ENERO:DICIEMBRE!AE18)</f>
        <v>0</v>
      </c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28">
        <f>SUM(ENERO:DICIEMBRE!E19)</f>
        <v>0</v>
      </c>
      <c r="F19" s="28">
        <f>SUM(ENERO:DICIEMBRE!F19)</f>
        <v>0</v>
      </c>
      <c r="G19" s="28">
        <f>SUM(ENERO:DICIEMBRE!G19)</f>
        <v>0</v>
      </c>
      <c r="H19" s="28">
        <f>SUM(ENERO:DICIEMBRE!H19)</f>
        <v>0</v>
      </c>
      <c r="I19" s="28">
        <f>SUM(ENERO:DICIEMBRE!I19)</f>
        <v>0</v>
      </c>
      <c r="J19" s="28">
        <f>SUM(ENERO:DICIEMBRE!J19)</f>
        <v>0</v>
      </c>
      <c r="K19" s="28">
        <f>SUM(ENERO:DICIEMBRE!K19)</f>
        <v>0</v>
      </c>
      <c r="L19" s="28">
        <f>SUM(ENERO:DICIEMBRE!L19)</f>
        <v>0</v>
      </c>
      <c r="M19" s="28">
        <f>SUM(ENERO:DICIEMBRE!M19)</f>
        <v>0</v>
      </c>
      <c r="N19" s="28">
        <f>SUM(ENERO:DICIEMBRE!N19)</f>
        <v>0</v>
      </c>
      <c r="O19" s="28">
        <f>SUM(ENERO:DICIEMBRE!O19)</f>
        <v>0</v>
      </c>
      <c r="P19" s="28">
        <f>SUM(ENERO:DICIEMBRE!P19)</f>
        <v>0</v>
      </c>
      <c r="Q19" s="28">
        <f>SUM(ENERO:DICIEMBRE!Q19)</f>
        <v>0</v>
      </c>
      <c r="R19" s="28">
        <f>SUM(ENERO:DICIEMBRE!R19)</f>
        <v>0</v>
      </c>
      <c r="S19" s="28">
        <f>SUM(ENERO:DICIEMBRE!S19)</f>
        <v>0</v>
      </c>
      <c r="T19" s="28">
        <f>SUM(ENERO:DICIEMBRE!T19)</f>
        <v>0</v>
      </c>
      <c r="U19" s="28">
        <f>SUM(ENERO:DICIEMBRE!U19)</f>
        <v>0</v>
      </c>
      <c r="V19" s="28">
        <f>SUM(ENERO:DICIEMBRE!V19)</f>
        <v>0</v>
      </c>
      <c r="W19" s="28">
        <f>SUM(ENERO:DICIEMBRE!W19)</f>
        <v>0</v>
      </c>
      <c r="X19" s="28">
        <f>SUM(ENERO:DICIEMBRE!X19)</f>
        <v>0</v>
      </c>
      <c r="Y19" s="28">
        <f>SUM(ENERO:DICIEMBRE!Y19)</f>
        <v>0</v>
      </c>
      <c r="Z19" s="28">
        <f>SUM(ENERO:DICIEMBRE!Z19)</f>
        <v>0</v>
      </c>
      <c r="AA19" s="28">
        <f>SUM(ENERO:DICIEMBRE!AA19)</f>
        <v>0</v>
      </c>
      <c r="AB19" s="28">
        <f>SUM(ENERO:DICIEMBRE!AB19)</f>
        <v>0</v>
      </c>
      <c r="AC19" s="28">
        <f>SUM(ENERO:DICIEMBRE!AC19)</f>
        <v>0</v>
      </c>
      <c r="AD19" s="28">
        <f>SUM(ENERO:DICIEMBRE!AD19)</f>
        <v>0</v>
      </c>
      <c r="AE19" s="28">
        <f>SUM(ENERO:DICIEMBRE!AE19)</f>
        <v>0</v>
      </c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106" t="s">
        <v>45</v>
      </c>
      <c r="D20" s="89">
        <f>SUM(E20:X20)</f>
        <v>357</v>
      </c>
      <c r="E20" s="28">
        <f>SUM(ENERO:DICIEMBRE!E20)</f>
        <v>343</v>
      </c>
      <c r="F20" s="28">
        <f>SUM(ENERO:DICIEMBRE!F20)</f>
        <v>12</v>
      </c>
      <c r="G20" s="28">
        <f>SUM(ENERO:DICIEMBRE!G20)</f>
        <v>0</v>
      </c>
      <c r="H20" s="28">
        <f>SUM(ENERO:DICIEMBRE!H20)</f>
        <v>0</v>
      </c>
      <c r="I20" s="28">
        <f>SUM(ENERO:DICIEMBRE!I20)</f>
        <v>1</v>
      </c>
      <c r="J20" s="28">
        <f>SUM(ENERO:DICIEMBRE!J20)</f>
        <v>1</v>
      </c>
      <c r="K20" s="28">
        <f>SUM(ENERO:DICIEMBRE!K20)</f>
        <v>0</v>
      </c>
      <c r="L20" s="28">
        <f>SUM(ENERO:DICIEMBRE!L20)</f>
        <v>0</v>
      </c>
      <c r="M20" s="28">
        <f>SUM(ENERO:DICIEMBRE!M20)</f>
        <v>0</v>
      </c>
      <c r="N20" s="28">
        <f>SUM(ENERO:DICIEMBRE!N20)</f>
        <v>0</v>
      </c>
      <c r="O20" s="28">
        <f>SUM(ENERO:DICIEMBRE!O20)</f>
        <v>0</v>
      </c>
      <c r="P20" s="28">
        <f>SUM(ENERO:DICIEMBRE!P20)</f>
        <v>0</v>
      </c>
      <c r="Q20" s="28">
        <f>SUM(ENERO:DICIEMBRE!Q20)</f>
        <v>0</v>
      </c>
      <c r="R20" s="28">
        <f>SUM(ENERO:DICIEMBRE!R20)</f>
        <v>0</v>
      </c>
      <c r="S20" s="28">
        <f>SUM(ENERO:DICIEMBRE!S20)</f>
        <v>0</v>
      </c>
      <c r="T20" s="28">
        <f>SUM(ENERO:DICIEMBRE!T20)</f>
        <v>0</v>
      </c>
      <c r="U20" s="28">
        <f>SUM(ENERO:DICIEMBRE!U20)</f>
        <v>0</v>
      </c>
      <c r="V20" s="28">
        <f>SUM(ENERO:DICIEMBRE!V20)</f>
        <v>0</v>
      </c>
      <c r="W20" s="28">
        <f>SUM(ENERO:DICIEMBRE!W20)</f>
        <v>0</v>
      </c>
      <c r="X20" s="28">
        <f>SUM(ENERO:DICIEMBRE!X20)</f>
        <v>0</v>
      </c>
      <c r="Y20" s="28">
        <f>SUM(ENERO:DICIEMBRE!Y20)</f>
        <v>0</v>
      </c>
      <c r="Z20" s="28">
        <f>SUM(ENERO:DICIEMBRE!Z20)</f>
        <v>0</v>
      </c>
      <c r="AA20" s="28">
        <f>SUM(ENERO:DICIEMBRE!AA20)</f>
        <v>0</v>
      </c>
      <c r="AB20" s="28">
        <f>SUM(ENERO:DICIEMBRE!AB20)</f>
        <v>0</v>
      </c>
      <c r="AC20" s="28">
        <f>SUM(ENERO:DICIEMBRE!AC20)</f>
        <v>0</v>
      </c>
      <c r="AD20" s="28">
        <f>SUM(ENERO:DICIEMBRE!AD20)</f>
        <v>0</v>
      </c>
      <c r="AE20" s="28">
        <f>SUM(ENERO:DICIEMBRE!AE20)</f>
        <v>0</v>
      </c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109" t="s">
        <v>46</v>
      </c>
      <c r="D21" s="57">
        <f>SUM(E21:X21)</f>
        <v>1</v>
      </c>
      <c r="E21" s="28">
        <f>SUM(ENERO:DICIEMBRE!E21)</f>
        <v>0</v>
      </c>
      <c r="F21" s="28">
        <f>SUM(ENERO:DICIEMBRE!F21)</f>
        <v>0</v>
      </c>
      <c r="G21" s="28">
        <f>SUM(ENERO:DICIEMBRE!G21)</f>
        <v>0</v>
      </c>
      <c r="H21" s="28">
        <f>SUM(ENERO:DICIEMBRE!H21)</f>
        <v>0</v>
      </c>
      <c r="I21" s="28">
        <f>SUM(ENERO:DICIEMBRE!I21)</f>
        <v>1</v>
      </c>
      <c r="J21" s="28">
        <f>SUM(ENERO:DICIEMBRE!J21)</f>
        <v>0</v>
      </c>
      <c r="K21" s="28">
        <f>SUM(ENERO:DICIEMBRE!K21)</f>
        <v>0</v>
      </c>
      <c r="L21" s="28">
        <f>SUM(ENERO:DICIEMBRE!L21)</f>
        <v>0</v>
      </c>
      <c r="M21" s="28">
        <f>SUM(ENERO:DICIEMBRE!M21)</f>
        <v>0</v>
      </c>
      <c r="N21" s="28">
        <f>SUM(ENERO:DICIEMBRE!N21)</f>
        <v>0</v>
      </c>
      <c r="O21" s="28">
        <f>SUM(ENERO:DICIEMBRE!O21)</f>
        <v>0</v>
      </c>
      <c r="P21" s="28">
        <f>SUM(ENERO:DICIEMBRE!P21)</f>
        <v>0</v>
      </c>
      <c r="Q21" s="28">
        <f>SUM(ENERO:DICIEMBRE!Q21)</f>
        <v>0</v>
      </c>
      <c r="R21" s="28">
        <f>SUM(ENERO:DICIEMBRE!R21)</f>
        <v>0</v>
      </c>
      <c r="S21" s="28">
        <f>SUM(ENERO:DICIEMBRE!S21)</f>
        <v>0</v>
      </c>
      <c r="T21" s="28">
        <f>SUM(ENERO:DICIEMBRE!T21)</f>
        <v>0</v>
      </c>
      <c r="U21" s="28">
        <f>SUM(ENERO:DICIEMBRE!U21)</f>
        <v>0</v>
      </c>
      <c r="V21" s="28">
        <f>SUM(ENERO:DICIEMBRE!V21)</f>
        <v>0</v>
      </c>
      <c r="W21" s="28">
        <f>SUM(ENERO:DICIEMBRE!W21)</f>
        <v>0</v>
      </c>
      <c r="X21" s="28">
        <f>SUM(ENERO:DICIEMBRE!X21)</f>
        <v>0</v>
      </c>
      <c r="Y21" s="28">
        <f>SUM(ENERO:DICIEMBRE!Y21)</f>
        <v>0</v>
      </c>
      <c r="Z21" s="28">
        <f>SUM(ENERO:DICIEMBRE!Z21)</f>
        <v>0</v>
      </c>
      <c r="AA21" s="28">
        <f>SUM(ENERO:DICIEMBRE!AA21)</f>
        <v>0</v>
      </c>
      <c r="AB21" s="28">
        <f>SUM(ENERO:DICIEMBRE!AB21)</f>
        <v>0</v>
      </c>
      <c r="AC21" s="28">
        <f>SUM(ENERO:DICIEMBRE!AC21)</f>
        <v>0</v>
      </c>
      <c r="AD21" s="28">
        <f>SUM(ENERO:DICIEMBRE!AD21)</f>
        <v>0</v>
      </c>
      <c r="AE21" s="28">
        <f>SUM(ENERO:DICIEMBRE!AE21)</f>
        <v>0</v>
      </c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111" t="s">
        <v>47</v>
      </c>
      <c r="D22" s="57">
        <f>SUM(E22:X22)</f>
        <v>0</v>
      </c>
      <c r="E22" s="28">
        <f>SUM(ENERO:DICIEMBRE!E22)</f>
        <v>0</v>
      </c>
      <c r="F22" s="28">
        <f>SUM(ENERO:DICIEMBRE!F22)</f>
        <v>0</v>
      </c>
      <c r="G22" s="28">
        <f>SUM(ENERO:DICIEMBRE!G22)</f>
        <v>0</v>
      </c>
      <c r="H22" s="28">
        <f>SUM(ENERO:DICIEMBRE!H22)</f>
        <v>0</v>
      </c>
      <c r="I22" s="28">
        <f>SUM(ENERO:DICIEMBRE!I22)</f>
        <v>0</v>
      </c>
      <c r="J22" s="28">
        <f>SUM(ENERO:DICIEMBRE!J22)</f>
        <v>0</v>
      </c>
      <c r="K22" s="28">
        <f>SUM(ENERO:DICIEMBRE!K22)</f>
        <v>0</v>
      </c>
      <c r="L22" s="28">
        <f>SUM(ENERO:DICIEMBRE!L22)</f>
        <v>0</v>
      </c>
      <c r="M22" s="28">
        <f>SUM(ENERO:DICIEMBRE!M22)</f>
        <v>0</v>
      </c>
      <c r="N22" s="28">
        <f>SUM(ENERO:DICIEMBRE!N22)</f>
        <v>0</v>
      </c>
      <c r="O22" s="28">
        <f>SUM(ENERO:DICIEMBRE!O22)</f>
        <v>0</v>
      </c>
      <c r="P22" s="28">
        <f>SUM(ENERO:DICIEMBRE!P22)</f>
        <v>0</v>
      </c>
      <c r="Q22" s="28">
        <f>SUM(ENERO:DICIEMBRE!Q22)</f>
        <v>0</v>
      </c>
      <c r="R22" s="28">
        <f>SUM(ENERO:DICIEMBRE!R22)</f>
        <v>0</v>
      </c>
      <c r="S22" s="28">
        <f>SUM(ENERO:DICIEMBRE!S22)</f>
        <v>0</v>
      </c>
      <c r="T22" s="28">
        <f>SUM(ENERO:DICIEMBRE!T22)</f>
        <v>0</v>
      </c>
      <c r="U22" s="28">
        <f>SUM(ENERO:DICIEMBRE!U22)</f>
        <v>0</v>
      </c>
      <c r="V22" s="28">
        <f>SUM(ENERO:DICIEMBRE!V22)</f>
        <v>0</v>
      </c>
      <c r="W22" s="28">
        <f>SUM(ENERO:DICIEMBRE!W22)</f>
        <v>0</v>
      </c>
      <c r="X22" s="28">
        <f>SUM(ENERO:DICIEMBRE!X22)</f>
        <v>0</v>
      </c>
      <c r="Y22" s="28">
        <f>SUM(ENERO:DICIEMBRE!Y22)</f>
        <v>0</v>
      </c>
      <c r="Z22" s="28">
        <f>SUM(ENERO:DICIEMBRE!Z22)</f>
        <v>0</v>
      </c>
      <c r="AA22" s="28">
        <f>SUM(ENERO:DICIEMBRE!AA22)</f>
        <v>0</v>
      </c>
      <c r="AB22" s="28">
        <f>SUM(ENERO:DICIEMBRE!AB22)</f>
        <v>0</v>
      </c>
      <c r="AC22" s="28">
        <f>SUM(ENERO:DICIEMBRE!AC22)</f>
        <v>0</v>
      </c>
      <c r="AD22" s="28">
        <f>SUM(ENERO:DICIEMBRE!AD22)</f>
        <v>0</v>
      </c>
      <c r="AE22" s="28">
        <f>SUM(ENERO:DICIEMBRE!AE22)</f>
        <v>0</v>
      </c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112" t="s">
        <v>48</v>
      </c>
      <c r="D23" s="98">
        <f>SUM(E23:X23)</f>
        <v>0</v>
      </c>
      <c r="E23" s="28">
        <f>SUM(ENERO:DICIEMBRE!E23)</f>
        <v>0</v>
      </c>
      <c r="F23" s="28">
        <f>SUM(ENERO:DICIEMBRE!F23)</f>
        <v>0</v>
      </c>
      <c r="G23" s="28">
        <f>SUM(ENERO:DICIEMBRE!G23)</f>
        <v>0</v>
      </c>
      <c r="H23" s="28">
        <f>SUM(ENERO:DICIEMBRE!H23)</f>
        <v>0</v>
      </c>
      <c r="I23" s="28">
        <f>SUM(ENERO:DICIEMBRE!I23)</f>
        <v>0</v>
      </c>
      <c r="J23" s="28">
        <f>SUM(ENERO:DICIEMBRE!J23)</f>
        <v>0</v>
      </c>
      <c r="K23" s="28">
        <f>SUM(ENERO:DICIEMBRE!K23)</f>
        <v>0</v>
      </c>
      <c r="L23" s="28">
        <f>SUM(ENERO:DICIEMBRE!L23)</f>
        <v>0</v>
      </c>
      <c r="M23" s="28">
        <f>SUM(ENERO:DICIEMBRE!M23)</f>
        <v>0</v>
      </c>
      <c r="N23" s="28">
        <f>SUM(ENERO:DICIEMBRE!N23)</f>
        <v>0</v>
      </c>
      <c r="O23" s="28">
        <f>SUM(ENERO:DICIEMBRE!O23)</f>
        <v>0</v>
      </c>
      <c r="P23" s="28">
        <f>SUM(ENERO:DICIEMBRE!P23)</f>
        <v>0</v>
      </c>
      <c r="Q23" s="28">
        <f>SUM(ENERO:DICIEMBRE!Q23)</f>
        <v>0</v>
      </c>
      <c r="R23" s="28">
        <f>SUM(ENERO:DICIEMBRE!R23)</f>
        <v>0</v>
      </c>
      <c r="S23" s="28">
        <f>SUM(ENERO:DICIEMBRE!S23)</f>
        <v>0</v>
      </c>
      <c r="T23" s="28">
        <f>SUM(ENERO:DICIEMBRE!T23)</f>
        <v>0</v>
      </c>
      <c r="U23" s="28">
        <f>SUM(ENERO:DICIEMBRE!U23)</f>
        <v>0</v>
      </c>
      <c r="V23" s="28">
        <f>SUM(ENERO:DICIEMBRE!V23)</f>
        <v>0</v>
      </c>
      <c r="W23" s="28">
        <f>SUM(ENERO:DICIEMBRE!W23)</f>
        <v>0</v>
      </c>
      <c r="X23" s="28">
        <f>SUM(ENERO:DICIEMBRE!X23)</f>
        <v>0</v>
      </c>
      <c r="Y23" s="28">
        <f>SUM(ENERO:DICIEMBRE!Y23)</f>
        <v>0</v>
      </c>
      <c r="Z23" s="28">
        <f>SUM(ENERO:DICIEMBRE!Z23)</f>
        <v>0</v>
      </c>
      <c r="AA23" s="28">
        <f>SUM(ENERO:DICIEMBRE!AA23)</f>
        <v>0</v>
      </c>
      <c r="AB23" s="28">
        <f>SUM(ENERO:DICIEMBRE!AB23)</f>
        <v>0</v>
      </c>
      <c r="AC23" s="28">
        <f>SUM(ENERO:DICIEMBRE!AC23)</f>
        <v>0</v>
      </c>
      <c r="AD23" s="28">
        <f>SUM(ENERO:DICIEMBRE!AD23)</f>
        <v>0</v>
      </c>
      <c r="AE23" s="28">
        <f>SUM(ENERO:DICIEMBRE!AE23)</f>
        <v>0</v>
      </c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28">
        <f>SUM(ENERO:DICIEMBRE!E24)</f>
        <v>0</v>
      </c>
      <c r="F24" s="28">
        <f>SUM(ENERO:DICIEMBRE!F24)</f>
        <v>0</v>
      </c>
      <c r="G24" s="28">
        <f>SUM(ENERO:DICIEMBRE!G24)</f>
        <v>0</v>
      </c>
      <c r="H24" s="28">
        <f>SUM(ENERO:DICIEMBRE!H24)</f>
        <v>0</v>
      </c>
      <c r="I24" s="28">
        <f>SUM(ENERO:DICIEMBRE!I24)</f>
        <v>0</v>
      </c>
      <c r="J24" s="113"/>
      <c r="K24" s="114"/>
      <c r="L24" s="114"/>
      <c r="M24" s="114"/>
      <c r="N24" s="114"/>
      <c r="O24" s="114"/>
      <c r="P24" s="113"/>
      <c r="Q24" s="28">
        <f>SUM(ENERO:DICIEMBRE!Q24)</f>
        <v>0</v>
      </c>
      <c r="R24" s="28">
        <f>SUM(ENERO:DICIEMBRE!R24)</f>
        <v>0</v>
      </c>
      <c r="S24" s="28">
        <f>SUM(ENERO:DICIEMBRE!S24)</f>
        <v>0</v>
      </c>
      <c r="T24" s="28">
        <f>SUM(ENERO:DICIEMBRE!T24)</f>
        <v>0</v>
      </c>
      <c r="U24" s="114"/>
      <c r="V24" s="114"/>
      <c r="W24" s="114"/>
      <c r="X24" s="115"/>
      <c r="Y24" s="92"/>
      <c r="Z24" s="93"/>
      <c r="AA24" s="94"/>
      <c r="AB24" s="28">
        <f>SUM(ENERO:DICIEMBRE!AB24)</f>
        <v>0</v>
      </c>
      <c r="AC24" s="28">
        <f>SUM(ENERO:DICIEMBRE!AC24)</f>
        <v>0</v>
      </c>
      <c r="AD24" s="28">
        <f>SUM(ENERO:DICIEMBRE!AD24)</f>
        <v>0</v>
      </c>
      <c r="AE24" s="28">
        <f>SUM(ENERO:DICIEMBRE!AE24)</f>
        <v>0</v>
      </c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36</v>
      </c>
      <c r="E25" s="116"/>
      <c r="F25" s="117"/>
      <c r="G25" s="117"/>
      <c r="H25" s="117"/>
      <c r="I25" s="118"/>
      <c r="J25" s="28">
        <f>SUM(ENERO:DICIEMBRE!J25)</f>
        <v>0</v>
      </c>
      <c r="K25" s="28">
        <f>SUM(ENERO:DICIEMBRE!K25)</f>
        <v>2</v>
      </c>
      <c r="L25" s="28">
        <f>SUM(ENERO:DICIEMBRE!L25)</f>
        <v>18</v>
      </c>
      <c r="M25" s="28">
        <f>SUM(ENERO:DICIEMBRE!M25)</f>
        <v>7</v>
      </c>
      <c r="N25" s="28">
        <f>SUM(ENERO:DICIEMBRE!N25)</f>
        <v>5</v>
      </c>
      <c r="O25" s="28">
        <f>SUM(ENERO:DICIEMBRE!O25)</f>
        <v>4</v>
      </c>
      <c r="P25" s="28">
        <f>SUM(ENERO:DICIEMBRE!P25)</f>
        <v>0</v>
      </c>
      <c r="Q25" s="28">
        <f>SUM(ENERO:DICIEMBRE!Q25)</f>
        <v>0</v>
      </c>
      <c r="R25" s="28">
        <f>SUM(ENERO:DICIEMBRE!R25)</f>
        <v>0</v>
      </c>
      <c r="S25" s="28">
        <f>SUM(ENERO:DICIEMBRE!S25)</f>
        <v>0</v>
      </c>
      <c r="T25" s="119"/>
      <c r="U25" s="119"/>
      <c r="V25" s="119"/>
      <c r="W25" s="119"/>
      <c r="X25" s="119"/>
      <c r="Y25" s="28">
        <f>SUM(ENERO:DICIEMBRE!Y25)</f>
        <v>0</v>
      </c>
      <c r="Z25" s="28">
        <f>SUM(ENERO:DICIEMBRE!Z25)</f>
        <v>0</v>
      </c>
      <c r="AA25" s="28">
        <f>SUM(ENERO:DICIEMBRE!AA25)</f>
        <v>36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76</v>
      </c>
      <c r="E26" s="116"/>
      <c r="F26" s="117"/>
      <c r="G26" s="117"/>
      <c r="H26" s="117"/>
      <c r="I26" s="118"/>
      <c r="J26" s="28">
        <f>SUM(ENERO:DICIEMBRE!J26)</f>
        <v>0</v>
      </c>
      <c r="K26" s="28">
        <f>SUM(ENERO:DICIEMBRE!K26)</f>
        <v>2</v>
      </c>
      <c r="L26" s="28">
        <f>SUM(ENERO:DICIEMBRE!L26)</f>
        <v>17</v>
      </c>
      <c r="M26" s="28">
        <f>SUM(ENERO:DICIEMBRE!M26)</f>
        <v>20</v>
      </c>
      <c r="N26" s="28">
        <f>SUM(ENERO:DICIEMBRE!N26)</f>
        <v>21</v>
      </c>
      <c r="O26" s="28">
        <f>SUM(ENERO:DICIEMBRE!O26)</f>
        <v>14</v>
      </c>
      <c r="P26" s="28">
        <f>SUM(ENERO:DICIEMBRE!P26)</f>
        <v>2</v>
      </c>
      <c r="Q26" s="28">
        <f>SUM(ENERO:DICIEMBRE!Q26)</f>
        <v>0</v>
      </c>
      <c r="R26" s="28">
        <f>SUM(ENERO:DICIEMBRE!R26)</f>
        <v>0</v>
      </c>
      <c r="S26" s="28">
        <f>SUM(ENERO:DICIEMBRE!S26)</f>
        <v>0</v>
      </c>
      <c r="T26" s="119"/>
      <c r="U26" s="119"/>
      <c r="V26" s="119"/>
      <c r="W26" s="119"/>
      <c r="X26" s="119"/>
      <c r="Y26" s="97"/>
      <c r="Z26" s="63"/>
      <c r="AA26" s="28">
        <f>SUM(ENERO:DICIEMBRE!AA26)</f>
        <v>43</v>
      </c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28">
        <f>SUM(ENERO:DICIEMBRE!H27)</f>
        <v>0</v>
      </c>
      <c r="I27" s="28">
        <f>SUM(ENERO:DICIEMBRE!I27)</f>
        <v>0</v>
      </c>
      <c r="J27" s="28">
        <f>SUM(ENERO:DICIEMBRE!J27)</f>
        <v>0</v>
      </c>
      <c r="K27" s="28">
        <f>SUM(ENERO:DICIEMBRE!K27)</f>
        <v>0</v>
      </c>
      <c r="L27" s="28">
        <f>SUM(ENERO:DICIEMBRE!L27)</f>
        <v>0</v>
      </c>
      <c r="M27" s="28">
        <f>SUM(ENERO:DICIEMBRE!M27)</f>
        <v>0</v>
      </c>
      <c r="N27" s="28">
        <f>SUM(ENERO:DICIEMBRE!N27)</f>
        <v>0</v>
      </c>
      <c r="O27" s="28">
        <f>SUM(ENERO:DICIEMBRE!O27)</f>
        <v>0</v>
      </c>
      <c r="P27" s="28">
        <f>SUM(ENERO:DICIEMBRE!P27)</f>
        <v>0</v>
      </c>
      <c r="Q27" s="28">
        <f>SUM(ENERO:DICIEMBRE!Q27)</f>
        <v>0</v>
      </c>
      <c r="R27" s="28">
        <f>SUM(ENERO:DICIEMBRE!R27)</f>
        <v>0</v>
      </c>
      <c r="S27" s="28">
        <f>SUM(ENERO:DICIEMBRE!S27)</f>
        <v>0</v>
      </c>
      <c r="T27" s="28">
        <f>SUM(ENERO:DICIEMBRE!T27)</f>
        <v>0</v>
      </c>
      <c r="U27" s="28">
        <f>SUM(ENERO:DICIEMBRE!U27)</f>
        <v>0</v>
      </c>
      <c r="V27" s="28">
        <f>SUM(ENERO:DICIEMBRE!V27)</f>
        <v>0</v>
      </c>
      <c r="W27" s="28">
        <f>SUM(ENERO:DICIEMBRE!W27)</f>
        <v>0</v>
      </c>
      <c r="X27" s="28">
        <f>SUM(ENERO:DICIEMBRE!X27)</f>
        <v>0</v>
      </c>
      <c r="Y27" s="28">
        <f>SUM(ENERO:DICIEMBRE!Y27)</f>
        <v>0</v>
      </c>
      <c r="Z27" s="28">
        <f>SUM(ENERO:DICIEMBRE!Z27)</f>
        <v>0</v>
      </c>
      <c r="AA27" s="28">
        <f>SUM(ENERO:DICIEMBRE!AA27)</f>
        <v>0</v>
      </c>
      <c r="AB27" s="28">
        <f>SUM(ENERO:DICIEMBRE!AB27)</f>
        <v>0</v>
      </c>
      <c r="AC27" s="28">
        <f>SUM(ENERO:DICIEMBRE!AC27)</f>
        <v>0</v>
      </c>
      <c r="AD27" s="28">
        <f>SUM(ENERO:DICIEMBRE!AD27)</f>
        <v>0</v>
      </c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387</v>
      </c>
      <c r="E28" s="28">
        <f>SUM(ENERO:DICIEMBRE!E28)</f>
        <v>371</v>
      </c>
      <c r="F28" s="28">
        <f>SUM(ENERO:DICIEMBRE!F28)</f>
        <v>16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2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135" t="s">
        <v>55</v>
      </c>
      <c r="D29" s="120">
        <f>SUM(E29:G29)</f>
        <v>967</v>
      </c>
      <c r="E29" s="28">
        <f>SUM(ENERO:DICIEMBRE!E29)</f>
        <v>951</v>
      </c>
      <c r="F29" s="28">
        <f>SUM(ENERO:DICIEMBRE!F29)</f>
        <v>16</v>
      </c>
      <c r="G29" s="28">
        <f>SUM(ENERO:DICIEMBRE!G29)</f>
        <v>0</v>
      </c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66</v>
      </c>
      <c r="E30" s="28">
        <f>SUM(ENERO:DICIEMBRE!E30)</f>
        <v>64</v>
      </c>
      <c r="F30" s="28">
        <f>SUM(ENERO:DICIEMBRE!F30)</f>
        <v>2</v>
      </c>
      <c r="G30" s="28">
        <f>SUM(ENERO:DICIEMBRE!G30)</f>
        <v>0</v>
      </c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87"/>
      <c r="AC30" s="87"/>
      <c r="AD30" s="87"/>
      <c r="AE30" s="28">
        <f>SUM(ENERO:DICIEMBRE!AE30)</f>
        <v>0</v>
      </c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818</v>
      </c>
      <c r="E31" s="28">
        <f>SUM(ENERO:DICIEMBRE!E31)</f>
        <v>810</v>
      </c>
      <c r="F31" s="28">
        <f>SUM(ENERO:DICIEMBRE!F31)</f>
        <v>8</v>
      </c>
      <c r="G31" s="28">
        <f>SUM(ENERO:DICIEMBRE!G31)</f>
        <v>0</v>
      </c>
      <c r="H31" s="28">
        <f>SUM(ENERO:DICIEMBRE!H31)</f>
        <v>0</v>
      </c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156"/>
      <c r="AC31" s="54"/>
      <c r="AD31" s="54"/>
      <c r="AE31" s="28">
        <f>SUM(ENERO:DICIEMBRE!AE31)</f>
        <v>0</v>
      </c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28">
        <f>SUM(ENERO:DICIEMBRE!E32)</f>
        <v>0</v>
      </c>
      <c r="F32" s="28">
        <f>SUM(ENERO:DICIEMBRE!F32)</f>
        <v>0</v>
      </c>
      <c r="G32" s="28">
        <f>SUM(ENERO:DICIEMBRE!G32)</f>
        <v>0</v>
      </c>
      <c r="H32" s="28">
        <f>SUM(ENERO:DICIEMBRE!H32)</f>
        <v>0</v>
      </c>
      <c r="I32" s="28">
        <f>SUM(ENERO:DICIEMBRE!I32)</f>
        <v>0</v>
      </c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2"/>
      <c r="AC32" s="67"/>
      <c r="AD32" s="67"/>
      <c r="AE32" s="28">
        <f>SUM(ENERO:DICIEMBRE!AE32)</f>
        <v>0</v>
      </c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9</v>
      </c>
      <c r="E33" s="28">
        <f>SUM(ENERO:DICIEMBRE!E33)</f>
        <v>0</v>
      </c>
      <c r="F33" s="28">
        <f>SUM(ENERO:DICIEMBRE!F33)</f>
        <v>0</v>
      </c>
      <c r="G33" s="28">
        <f>SUM(ENERO:DICIEMBRE!G33)</f>
        <v>4</v>
      </c>
      <c r="H33" s="28">
        <f>SUM(ENERO:DICIEMBRE!H33)</f>
        <v>5</v>
      </c>
      <c r="I33" s="28">
        <f>SUM(ENERO:DICIEMBRE!I33)</f>
        <v>0</v>
      </c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87"/>
      <c r="AC33" s="87"/>
      <c r="AD33" s="87"/>
      <c r="AE33" s="28">
        <f>SUM(ENERO:DICIEMBRE!AE33)</f>
        <v>0</v>
      </c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885</v>
      </c>
      <c r="E34" s="28">
        <f>SUM(ENERO:DICIEMBRE!E34)</f>
        <v>885</v>
      </c>
      <c r="F34" s="28">
        <f>SUM(ENERO:DICIEMBRE!F34)</f>
        <v>0</v>
      </c>
      <c r="G34" s="28">
        <f>SUM(ENERO:DICIEMBRE!G34)</f>
        <v>0</v>
      </c>
      <c r="H34" s="28">
        <f>SUM(ENERO:DICIEMBRE!H34)</f>
        <v>0</v>
      </c>
      <c r="I34" s="28">
        <f>SUM(ENERO:DICIEMBRE!I34)</f>
        <v>0</v>
      </c>
      <c r="J34" s="28">
        <f>SUM(ENERO:DICIEMBRE!J34)</f>
        <v>0</v>
      </c>
      <c r="K34" s="28">
        <f>SUM(ENERO:DICIEMBRE!K34)</f>
        <v>0</v>
      </c>
      <c r="L34" s="28">
        <f>SUM(ENERO:DICIEMBRE!L34)</f>
        <v>0</v>
      </c>
      <c r="M34" s="28">
        <f>SUM(ENERO:DICIEMBRE!M34)</f>
        <v>0</v>
      </c>
      <c r="N34" s="28">
        <f>SUM(ENERO:DICIEMBRE!N34)</f>
        <v>0</v>
      </c>
      <c r="O34" s="28">
        <f>SUM(ENERO:DICIEMBRE!O34)</f>
        <v>0</v>
      </c>
      <c r="P34" s="28">
        <f>SUM(ENERO:DICIEMBRE!P34)</f>
        <v>0</v>
      </c>
      <c r="Q34" s="28">
        <f>SUM(ENERO:DICIEMBRE!Q34)</f>
        <v>0</v>
      </c>
      <c r="R34" s="28">
        <f>SUM(ENERO:DICIEMBRE!R34)</f>
        <v>0</v>
      </c>
      <c r="S34" s="28">
        <f>SUM(ENERO:DICIEMBRE!S34)</f>
        <v>0</v>
      </c>
      <c r="T34" s="28">
        <f>SUM(ENERO:DICIEMBRE!T34)</f>
        <v>0</v>
      </c>
      <c r="U34" s="28">
        <f>SUM(ENERO:DICIEMBRE!U34)</f>
        <v>0</v>
      </c>
      <c r="V34" s="28">
        <f>SUM(ENERO:DICIEMBRE!V34)</f>
        <v>0</v>
      </c>
      <c r="W34" s="28">
        <f>SUM(ENERO:DICIEMBRE!W34)</f>
        <v>0</v>
      </c>
      <c r="X34" s="28">
        <f>SUM(ENERO:DICIEMBRE!X34)</f>
        <v>0</v>
      </c>
      <c r="Y34" s="28">
        <f>SUM(ENERO:DICIEMBRE!Y34)</f>
        <v>0</v>
      </c>
      <c r="Z34" s="28">
        <f>SUM(ENERO:DICIEMBRE!Z34)</f>
        <v>0</v>
      </c>
      <c r="AA34" s="28">
        <f>SUM(ENERO:DICIEMBRE!AA34)</f>
        <v>0</v>
      </c>
      <c r="AB34" s="28">
        <f>SUM(ENERO:DICIEMBRE!AB34)</f>
        <v>0</v>
      </c>
      <c r="AC34" s="28">
        <f>SUM(ENERO:DICIEMBRE!AC34)</f>
        <v>0</v>
      </c>
      <c r="AD34" s="28">
        <f>SUM(ENERO:DICIEMBRE!AD34)</f>
        <v>0</v>
      </c>
      <c r="AE34" s="28">
        <f>SUM(ENERO:DICIEMBRE!AE34)</f>
        <v>0</v>
      </c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28">
        <f>SUM(ENERO:DICIEMBRE!E35)</f>
        <v>0</v>
      </c>
      <c r="F35" s="28">
        <f>SUM(ENERO:DICIEMBRE!F35)</f>
        <v>0</v>
      </c>
      <c r="G35" s="28">
        <f>SUM(ENERO:DICIEMBRE!G35)</f>
        <v>0</v>
      </c>
      <c r="H35" s="28">
        <f>SUM(ENERO:DICIEMBRE!H35)</f>
        <v>0</v>
      </c>
      <c r="I35" s="28">
        <f>SUM(ENERO:DICIEMBRE!I35)</f>
        <v>0</v>
      </c>
      <c r="J35" s="28">
        <f>SUM(ENERO:DICIEMBRE!J35)</f>
        <v>0</v>
      </c>
      <c r="K35" s="28">
        <f>SUM(ENERO:DICIEMBRE!K35)</f>
        <v>0</v>
      </c>
      <c r="L35" s="28">
        <f>SUM(ENERO:DICIEMBRE!L35)</f>
        <v>0</v>
      </c>
      <c r="M35" s="28">
        <f>SUM(ENERO:DICIEMBRE!M35)</f>
        <v>0</v>
      </c>
      <c r="N35" s="28">
        <f>SUM(ENERO:DICIEMBRE!N35)</f>
        <v>0</v>
      </c>
      <c r="O35" s="28">
        <f>SUM(ENERO:DICIEMBRE!O35)</f>
        <v>0</v>
      </c>
      <c r="P35" s="28">
        <f>SUM(ENERO:DICIEMBRE!P35)</f>
        <v>0</v>
      </c>
      <c r="Q35" s="28">
        <f>SUM(ENERO:DICIEMBRE!Q35)</f>
        <v>0</v>
      </c>
      <c r="R35" s="28">
        <f>SUM(ENERO:DICIEMBRE!R35)</f>
        <v>0</v>
      </c>
      <c r="S35" s="28">
        <f>SUM(ENERO:DICIEMBRE!S35)</f>
        <v>0</v>
      </c>
      <c r="T35" s="28">
        <f>SUM(ENERO:DICIEMBRE!T35)</f>
        <v>0</v>
      </c>
      <c r="U35" s="28">
        <f>SUM(ENERO:DICIEMBRE!U35)</f>
        <v>0</v>
      </c>
      <c r="V35" s="28">
        <f>SUM(ENERO:DICIEMBRE!V35)</f>
        <v>0</v>
      </c>
      <c r="W35" s="28">
        <f>SUM(ENERO:DICIEMBRE!W35)</f>
        <v>0</v>
      </c>
      <c r="X35" s="28">
        <f>SUM(ENERO:DICIEMBRE!X35)</f>
        <v>0</v>
      </c>
      <c r="Y35" s="28">
        <f>SUM(ENERO:DICIEMBRE!Y35)</f>
        <v>0</v>
      </c>
      <c r="Z35" s="28">
        <f>SUM(ENERO:DICIEMBRE!Z35)</f>
        <v>0</v>
      </c>
      <c r="AA35" s="28">
        <f>SUM(ENERO:DICIEMBRE!AA35)</f>
        <v>0</v>
      </c>
      <c r="AB35" s="28">
        <f>SUM(ENERO:DICIEMBRE!AB35)</f>
        <v>0</v>
      </c>
      <c r="AC35" s="28">
        <f>SUM(ENERO:DICIEMBRE!AC35)</f>
        <v>0</v>
      </c>
      <c r="AD35" s="28">
        <f>SUM(ENERO:DICIEMBRE!AD35)</f>
        <v>0</v>
      </c>
      <c r="AE35" s="28">
        <f>SUM(ENERO:DICIEMBRE!AE35)</f>
        <v>0</v>
      </c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28">
        <f>SUM(ENERO:DICIEMBRE!E36)</f>
        <v>0</v>
      </c>
      <c r="F36" s="28">
        <f>SUM(ENERO:DICIEMBRE!F36)</f>
        <v>0</v>
      </c>
      <c r="G36" s="28">
        <f>SUM(ENERO:DICIEMBRE!G36)</f>
        <v>0</v>
      </c>
      <c r="H36" s="28">
        <f>SUM(ENERO:DICIEMBRE!H36)</f>
        <v>0</v>
      </c>
      <c r="I36" s="28">
        <f>SUM(ENERO:DICIEMBRE!I36)</f>
        <v>0</v>
      </c>
      <c r="J36" s="28">
        <f>SUM(ENERO:DICIEMBRE!J36)</f>
        <v>0</v>
      </c>
      <c r="K36" s="28">
        <f>SUM(ENERO:DICIEMBRE!K36)</f>
        <v>0</v>
      </c>
      <c r="L36" s="28">
        <f>SUM(ENERO:DICIEMBRE!L36)</f>
        <v>0</v>
      </c>
      <c r="M36" s="28">
        <f>SUM(ENERO:DICIEMBRE!M36)</f>
        <v>0</v>
      </c>
      <c r="N36" s="28">
        <f>SUM(ENERO:DICIEMBRE!N36)</f>
        <v>0</v>
      </c>
      <c r="O36" s="28">
        <f>SUM(ENERO:DICIEMBRE!O36)</f>
        <v>0</v>
      </c>
      <c r="P36" s="28">
        <f>SUM(ENERO:DICIEMBRE!P36)</f>
        <v>0</v>
      </c>
      <c r="Q36" s="28">
        <f>SUM(ENERO:DICIEMBRE!Q36)</f>
        <v>0</v>
      </c>
      <c r="R36" s="28">
        <f>SUM(ENERO:DICIEMBRE!R36)</f>
        <v>0</v>
      </c>
      <c r="S36" s="28">
        <f>SUM(ENERO:DICIEMBRE!S36)</f>
        <v>0</v>
      </c>
      <c r="T36" s="28">
        <f>SUM(ENERO:DICIEMBRE!T36)</f>
        <v>0</v>
      </c>
      <c r="U36" s="28">
        <f>SUM(ENERO:DICIEMBRE!U36)</f>
        <v>0</v>
      </c>
      <c r="V36" s="28">
        <f>SUM(ENERO:DICIEMBRE!V36)</f>
        <v>0</v>
      </c>
      <c r="W36" s="28">
        <f>SUM(ENERO:DICIEMBRE!W36)</f>
        <v>0</v>
      </c>
      <c r="X36" s="28">
        <f>SUM(ENERO:DICIEMBRE!X36)</f>
        <v>0</v>
      </c>
      <c r="Y36" s="28">
        <f>SUM(ENERO:DICIEMBRE!Y36)</f>
        <v>0</v>
      </c>
      <c r="Z36" s="28">
        <f>SUM(ENERO:DICIEMBRE!Z36)</f>
        <v>0</v>
      </c>
      <c r="AA36" s="28">
        <f>SUM(ENERO:DICIEMBRE!AA36)</f>
        <v>0</v>
      </c>
      <c r="AB36" s="28">
        <f>SUM(ENERO:DICIEMBRE!AB36)</f>
        <v>0</v>
      </c>
      <c r="AC36" s="28">
        <f>SUM(ENERO:DICIEMBRE!AC36)</f>
        <v>0</v>
      </c>
      <c r="AD36" s="28">
        <f>SUM(ENERO:DICIEMBRE!AD36)</f>
        <v>0</v>
      </c>
      <c r="AE36" s="28">
        <f>SUM(ENERO:DICIEMBRE!AE36)</f>
        <v>0</v>
      </c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28">
        <f>SUM(ENERO:DICIEMBRE!E37)</f>
        <v>0</v>
      </c>
      <c r="F37" s="28">
        <f>SUM(ENERO:DICIEMBRE!F37)</f>
        <v>0</v>
      </c>
      <c r="G37" s="28">
        <f>SUM(ENERO:DICIEMBRE!G37)</f>
        <v>0</v>
      </c>
      <c r="H37" s="28">
        <f>SUM(ENERO:DICIEMBRE!H37)</f>
        <v>0</v>
      </c>
      <c r="I37" s="28">
        <f>SUM(ENERO:DICIEMBRE!I37)</f>
        <v>0</v>
      </c>
      <c r="J37" s="28">
        <f>SUM(ENERO:DICIEMBRE!J37)</f>
        <v>0</v>
      </c>
      <c r="K37" s="28">
        <f>SUM(ENERO:DICIEMBRE!K37)</f>
        <v>0</v>
      </c>
      <c r="L37" s="28">
        <f>SUM(ENERO:DICIEMBRE!L37)</f>
        <v>0</v>
      </c>
      <c r="M37" s="28">
        <f>SUM(ENERO:DICIEMBRE!M37)</f>
        <v>0</v>
      </c>
      <c r="N37" s="28">
        <f>SUM(ENERO:DICIEMBRE!N37)</f>
        <v>0</v>
      </c>
      <c r="O37" s="28">
        <f>SUM(ENERO:DICIEMBRE!O37)</f>
        <v>0</v>
      </c>
      <c r="P37" s="28">
        <f>SUM(ENERO:DICIEMBRE!P37)</f>
        <v>0</v>
      </c>
      <c r="Q37" s="28">
        <f>SUM(ENERO:DICIEMBRE!Q37)</f>
        <v>0</v>
      </c>
      <c r="R37" s="28">
        <f>SUM(ENERO:DICIEMBRE!R37)</f>
        <v>0</v>
      </c>
      <c r="S37" s="28">
        <f>SUM(ENERO:DICIEMBRE!S37)</f>
        <v>0</v>
      </c>
      <c r="T37" s="28">
        <f>SUM(ENERO:DICIEMBRE!T37)</f>
        <v>0</v>
      </c>
      <c r="U37" s="28">
        <f>SUM(ENERO:DICIEMBRE!U37)</f>
        <v>0</v>
      </c>
      <c r="V37" s="28">
        <f>SUM(ENERO:DICIEMBRE!V37)</f>
        <v>0</v>
      </c>
      <c r="W37" s="28">
        <f>SUM(ENERO:DICIEMBRE!W37)</f>
        <v>0</v>
      </c>
      <c r="X37" s="28">
        <f>SUM(ENERO:DICIEMBRE!X37)</f>
        <v>0</v>
      </c>
      <c r="Y37" s="28">
        <f>SUM(ENERO:DICIEMBRE!Y37)</f>
        <v>0</v>
      </c>
      <c r="Z37" s="28">
        <f>SUM(ENERO:DICIEMBRE!Z37)</f>
        <v>0</v>
      </c>
      <c r="AA37" s="28">
        <f>SUM(ENERO:DICIEMBRE!AA37)</f>
        <v>0</v>
      </c>
      <c r="AB37" s="28">
        <f>SUM(ENERO:DICIEMBRE!AB37)</f>
        <v>0</v>
      </c>
      <c r="AC37" s="28">
        <f>SUM(ENERO:DICIEMBRE!AC37)</f>
        <v>0</v>
      </c>
      <c r="AD37" s="28">
        <f>SUM(ENERO:DICIEMBRE!AD37)</f>
        <v>0</v>
      </c>
      <c r="AE37" s="28">
        <f>SUM(ENERO:DICIEMBRE!AE37)</f>
        <v>0</v>
      </c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28">
        <f>SUM(ENERO:DICIEMBRE!E38)</f>
        <v>0</v>
      </c>
      <c r="F38" s="28">
        <f>SUM(ENERO:DICIEMBRE!F38)</f>
        <v>0</v>
      </c>
      <c r="G38" s="28">
        <f>SUM(ENERO:DICIEMBRE!G38)</f>
        <v>0</v>
      </c>
      <c r="H38" s="28">
        <f>SUM(ENERO:DICIEMBRE!H38)</f>
        <v>0</v>
      </c>
      <c r="I38" s="28">
        <f>SUM(ENERO:DICIEMBRE!I38)</f>
        <v>0</v>
      </c>
      <c r="J38" s="28">
        <f>SUM(ENERO:DICIEMBRE!J38)</f>
        <v>0</v>
      </c>
      <c r="K38" s="28">
        <f>SUM(ENERO:DICIEMBRE!K38)</f>
        <v>0</v>
      </c>
      <c r="L38" s="28">
        <f>SUM(ENERO:DICIEMBRE!L38)</f>
        <v>0</v>
      </c>
      <c r="M38" s="28">
        <f>SUM(ENERO:DICIEMBRE!M38)</f>
        <v>0</v>
      </c>
      <c r="N38" s="28">
        <f>SUM(ENERO:DICIEMBRE!N38)</f>
        <v>0</v>
      </c>
      <c r="O38" s="28">
        <f>SUM(ENERO:DICIEMBRE!O38)</f>
        <v>0</v>
      </c>
      <c r="P38" s="28">
        <f>SUM(ENERO:DICIEMBRE!P38)</f>
        <v>0</v>
      </c>
      <c r="Q38" s="28">
        <f>SUM(ENERO:DICIEMBRE!Q38)</f>
        <v>0</v>
      </c>
      <c r="R38" s="28">
        <f>SUM(ENERO:DICIEMBRE!R38)</f>
        <v>0</v>
      </c>
      <c r="S38" s="28">
        <f>SUM(ENERO:DICIEMBRE!S38)</f>
        <v>0</v>
      </c>
      <c r="T38" s="28">
        <f>SUM(ENERO:DICIEMBRE!T38)</f>
        <v>0</v>
      </c>
      <c r="U38" s="28">
        <f>SUM(ENERO:DICIEMBRE!U38)</f>
        <v>0</v>
      </c>
      <c r="V38" s="28">
        <f>SUM(ENERO:DICIEMBRE!V38)</f>
        <v>0</v>
      </c>
      <c r="W38" s="28">
        <f>SUM(ENERO:DICIEMBRE!W38)</f>
        <v>0</v>
      </c>
      <c r="X38" s="28">
        <f>SUM(ENERO:DICIEMBRE!X38)</f>
        <v>0</v>
      </c>
      <c r="Y38" s="28">
        <f>SUM(ENERO:DICIEMBRE!Y38)</f>
        <v>0</v>
      </c>
      <c r="Z38" s="28">
        <f>SUM(ENERO:DICIEMBRE!Z38)</f>
        <v>0</v>
      </c>
      <c r="AA38" s="28">
        <f>SUM(ENERO:DICIEMBRE!AA38)</f>
        <v>0</v>
      </c>
      <c r="AB38" s="28">
        <f>SUM(ENERO:DICIEMBRE!AB38)</f>
        <v>0</v>
      </c>
      <c r="AC38" s="28">
        <f>SUM(ENERO:DICIEMBRE!AC38)</f>
        <v>0</v>
      </c>
      <c r="AD38" s="28">
        <f>SUM(ENERO:DICIEMBRE!AD38)</f>
        <v>0</v>
      </c>
      <c r="AE38" s="28">
        <f>SUM(ENERO:DICIEMBRE!AE38)</f>
        <v>0</v>
      </c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28">
        <f>SUM(ENERO:DICIEMBRE!J39)</f>
        <v>0</v>
      </c>
      <c r="K39" s="28">
        <f>SUM(ENERO:DICIEMBRE!K39)</f>
        <v>0</v>
      </c>
      <c r="L39" s="28">
        <f>SUM(ENERO:DICIEMBRE!L39)</f>
        <v>0</v>
      </c>
      <c r="M39" s="28">
        <f>SUM(ENERO:DICIEMBRE!M39)</f>
        <v>0</v>
      </c>
      <c r="N39" s="28">
        <f>SUM(ENERO:DICIEMBRE!N39)</f>
        <v>0</v>
      </c>
      <c r="O39" s="28">
        <f>SUM(ENERO:DICIEMBRE!O39)</f>
        <v>0</v>
      </c>
      <c r="P39" s="28">
        <f>SUM(ENERO:DICIEMBRE!P39)</f>
        <v>0</v>
      </c>
      <c r="Q39" s="28">
        <f>SUM(ENERO:DICIEMBRE!Q39)</f>
        <v>0</v>
      </c>
      <c r="R39" s="28">
        <f>SUM(ENERO:DICIEMBRE!R39)</f>
        <v>0</v>
      </c>
      <c r="S39" s="28">
        <f>SUM(ENERO:DICIEMBRE!S39)</f>
        <v>0</v>
      </c>
      <c r="T39" s="119"/>
      <c r="U39" s="119"/>
      <c r="V39" s="119"/>
      <c r="W39" s="119"/>
      <c r="X39" s="119"/>
      <c r="Y39" s="28">
        <f>SUM(ENERO:DICIEMBRE!Y39)</f>
        <v>0</v>
      </c>
      <c r="Z39" s="28">
        <f>SUM(ENERO:DICIEMBRE!Z39)</f>
        <v>0</v>
      </c>
      <c r="AA39" s="28">
        <f>SUM(ENERO:DICIEMBRE!AA39)</f>
        <v>0</v>
      </c>
      <c r="AB39" s="28">
        <f>SUM(ENERO:DICIEMBRE!AB39)</f>
        <v>0</v>
      </c>
      <c r="AC39" s="28">
        <f>SUM(ENERO:DICIEMBRE!AC39)</f>
        <v>0</v>
      </c>
      <c r="AD39" s="28">
        <f>SUM(ENERO:DICIEMBRE!AD39)</f>
        <v>0</v>
      </c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3167</v>
      </c>
      <c r="E40" s="28">
        <f>SUM(ENERO:DICIEMBRE!E40)</f>
        <v>1514</v>
      </c>
      <c r="F40" s="28">
        <f>SUM(ENERO:DICIEMBRE!F40)</f>
        <v>16</v>
      </c>
      <c r="G40" s="28">
        <f>SUM(ENERO:DICIEMBRE!G40)</f>
        <v>20</v>
      </c>
      <c r="H40" s="28">
        <f>SUM(ENERO:DICIEMBRE!H40)</f>
        <v>22</v>
      </c>
      <c r="I40" s="28">
        <f>SUM(ENERO:DICIEMBRE!I40)</f>
        <v>16</v>
      </c>
      <c r="J40" s="28">
        <f>SUM(ENERO:DICIEMBRE!J40)</f>
        <v>4</v>
      </c>
      <c r="K40" s="28">
        <f>SUM(ENERO:DICIEMBRE!K40)</f>
        <v>68</v>
      </c>
      <c r="L40" s="28">
        <f>SUM(ENERO:DICIEMBRE!L40)</f>
        <v>107</v>
      </c>
      <c r="M40" s="28">
        <f>SUM(ENERO:DICIEMBRE!M40)</f>
        <v>140</v>
      </c>
      <c r="N40" s="28">
        <f>SUM(ENERO:DICIEMBRE!N40)</f>
        <v>127</v>
      </c>
      <c r="O40" s="28">
        <f>SUM(ENERO:DICIEMBRE!O40)</f>
        <v>112</v>
      </c>
      <c r="P40" s="28">
        <f>SUM(ENERO:DICIEMBRE!P40)</f>
        <v>58</v>
      </c>
      <c r="Q40" s="28">
        <f>SUM(ENERO:DICIEMBRE!Q40)</f>
        <v>72</v>
      </c>
      <c r="R40" s="28">
        <f>SUM(ENERO:DICIEMBRE!R40)</f>
        <v>79</v>
      </c>
      <c r="S40" s="28">
        <f>SUM(ENERO:DICIEMBRE!S40)</f>
        <v>73</v>
      </c>
      <c r="T40" s="28">
        <f>SUM(ENERO:DICIEMBRE!T40)</f>
        <v>84</v>
      </c>
      <c r="U40" s="28">
        <f>SUM(ENERO:DICIEMBRE!U40)</f>
        <v>130</v>
      </c>
      <c r="V40" s="28">
        <f>SUM(ENERO:DICIEMBRE!V40)</f>
        <v>135</v>
      </c>
      <c r="W40" s="28">
        <f>SUM(ENERO:DICIEMBRE!W40)</f>
        <v>132</v>
      </c>
      <c r="X40" s="28">
        <f>SUM(ENERO:DICIEMBRE!X40)</f>
        <v>258</v>
      </c>
      <c r="Y40" s="28">
        <f>SUM(ENERO:DICIEMBRE!Y40)</f>
        <v>0</v>
      </c>
      <c r="Z40" s="28">
        <f>SUM(ENERO:DICIEMBRE!Z40)</f>
        <v>0</v>
      </c>
      <c r="AA40" s="28">
        <f>SUM(ENERO:DICIEMBRE!AA40)</f>
        <v>74</v>
      </c>
      <c r="AB40" s="28">
        <f>SUM(ENERO:DICIEMBRE!AB40)</f>
        <v>0</v>
      </c>
      <c r="AC40" s="28">
        <f>SUM(ENERO:DICIEMBRE!AC40)</f>
        <v>0</v>
      </c>
      <c r="AD40" s="28">
        <f>SUM(ENERO:DICIEMBRE!AD40)</f>
        <v>111</v>
      </c>
      <c r="AE40" s="28">
        <f>SUM(ENERO:DICIEMBRE!AE40)</f>
        <v>0</v>
      </c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28">
        <f>SUM(ENERO:DICIEMBRE!U41)</f>
        <v>0</v>
      </c>
      <c r="V41" s="28">
        <f>SUM(ENERO:DICIEMBRE!V41)</f>
        <v>0</v>
      </c>
      <c r="W41" s="28">
        <f>SUM(ENERO:DICIEMBRE!W41)</f>
        <v>0</v>
      </c>
      <c r="X41" s="28">
        <f>SUM(ENERO:DICIEMBRE!X41)</f>
        <v>0</v>
      </c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28">
        <f>SUM(ENERO:DICIEMBRE!U42)</f>
        <v>0</v>
      </c>
      <c r="V42" s="28">
        <f>SUM(ENERO:DICIEMBRE!V42)</f>
        <v>0</v>
      </c>
      <c r="W42" s="28">
        <f>SUM(ENERO:DICIEMBRE!W42)</f>
        <v>0</v>
      </c>
      <c r="X42" s="28">
        <f>SUM(ENERO:DICIEMBRE!X42)</f>
        <v>0</v>
      </c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28">
        <f>SUM(ENERO:DICIEMBRE!U43)</f>
        <v>0</v>
      </c>
      <c r="V43" s="28">
        <f>SUM(ENERO:DICIEMBRE!V43)</f>
        <v>0</v>
      </c>
      <c r="W43" s="28">
        <f>SUM(ENERO:DICIEMBRE!W43)</f>
        <v>0</v>
      </c>
      <c r="X43" s="28">
        <f>SUM(ENERO:DICIEMBRE!X43)</f>
        <v>0</v>
      </c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96</v>
      </c>
      <c r="E44" s="28">
        <f>SUM(ENERO:DICIEMBRE!E44)</f>
        <v>96</v>
      </c>
      <c r="F44" s="28">
        <f>SUM(ENERO:DICIEMBRE!F44)</f>
        <v>0</v>
      </c>
      <c r="G44" s="28">
        <f>SUM(ENERO:DICIEMBRE!G44)</f>
        <v>0</v>
      </c>
      <c r="H44" s="28">
        <f>SUM(ENERO:DICIEMBRE!H44)</f>
        <v>0</v>
      </c>
      <c r="I44" s="28">
        <f>SUM(ENERO:DICIEMBRE!I44)</f>
        <v>0</v>
      </c>
      <c r="J44" s="28">
        <f>SUM(ENERO:DICIEMBRE!J44)</f>
        <v>0</v>
      </c>
      <c r="K44" s="28">
        <f>SUM(ENERO:DICIEMBRE!K44)</f>
        <v>0</v>
      </c>
      <c r="L44" s="28">
        <f>SUM(ENERO:DICIEMBRE!L44)</f>
        <v>0</v>
      </c>
      <c r="M44" s="28">
        <f>SUM(ENERO:DICIEMBRE!M44)</f>
        <v>0</v>
      </c>
      <c r="N44" s="28">
        <f>SUM(ENERO:DICIEMBRE!N44)</f>
        <v>0</v>
      </c>
      <c r="O44" s="28">
        <f>SUM(ENERO:DICIEMBRE!O44)</f>
        <v>0</v>
      </c>
      <c r="P44" s="28">
        <f>SUM(ENERO:DICIEMBRE!P44)</f>
        <v>0</v>
      </c>
      <c r="Q44" s="28">
        <f>SUM(ENERO:DICIEMBRE!Q44)</f>
        <v>0</v>
      </c>
      <c r="R44" s="28">
        <f>SUM(ENERO:DICIEMBRE!R44)</f>
        <v>0</v>
      </c>
      <c r="S44" s="28">
        <f>SUM(ENERO:DICIEMBRE!S44)</f>
        <v>0</v>
      </c>
      <c r="T44" s="28">
        <f>SUM(ENERO:DICIEMBRE!T44)</f>
        <v>0</v>
      </c>
      <c r="U44" s="28">
        <f>SUM(ENERO:DICIEMBRE!U44)</f>
        <v>0</v>
      </c>
      <c r="V44" s="28">
        <f>SUM(ENERO:DICIEMBRE!V44)</f>
        <v>0</v>
      </c>
      <c r="W44" s="28">
        <f>SUM(ENERO:DICIEMBRE!W44)</f>
        <v>0</v>
      </c>
      <c r="X44" s="28">
        <f>SUM(ENERO:DICIEMBRE!X44)</f>
        <v>0</v>
      </c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28">
        <f>SUM(ENERO:DICIEMBRE!E45)</f>
        <v>0</v>
      </c>
      <c r="F45" s="28">
        <f>SUM(ENERO:DICIEMBRE!F45)</f>
        <v>0</v>
      </c>
      <c r="G45" s="28">
        <f>SUM(ENERO:DICIEMBRE!G45)</f>
        <v>0</v>
      </c>
      <c r="H45" s="28">
        <f>SUM(ENERO:DICIEMBRE!H45)</f>
        <v>0</v>
      </c>
      <c r="I45" s="28">
        <f>SUM(ENERO:DICIEMBRE!I45)</f>
        <v>0</v>
      </c>
      <c r="J45" s="28">
        <f>SUM(ENERO:DICIEMBRE!J45)</f>
        <v>0</v>
      </c>
      <c r="K45" s="28">
        <f>SUM(ENERO:DICIEMBRE!K45)</f>
        <v>0</v>
      </c>
      <c r="L45" s="28">
        <f>SUM(ENERO:DICIEMBRE!L45)</f>
        <v>0</v>
      </c>
      <c r="M45" s="28">
        <f>SUM(ENERO:DICIEMBRE!M45)</f>
        <v>0</v>
      </c>
      <c r="N45" s="28">
        <f>SUM(ENERO:DICIEMBRE!N45)</f>
        <v>0</v>
      </c>
      <c r="O45" s="28">
        <f>SUM(ENERO:DICIEMBRE!O45)</f>
        <v>0</v>
      </c>
      <c r="P45" s="28">
        <f>SUM(ENERO:DICIEMBRE!P45)</f>
        <v>0</v>
      </c>
      <c r="Q45" s="28">
        <f>SUM(ENERO:DICIEMBRE!Q45)</f>
        <v>0</v>
      </c>
      <c r="R45" s="28">
        <f>SUM(ENERO:DICIEMBRE!R45)</f>
        <v>0</v>
      </c>
      <c r="S45" s="28">
        <f>SUM(ENERO:DICIEMBRE!S45)</f>
        <v>0</v>
      </c>
      <c r="T45" s="28">
        <f>SUM(ENERO:DICIEMBRE!T45)</f>
        <v>0</v>
      </c>
      <c r="U45" s="28">
        <f>SUM(ENERO:DICIEMBRE!U45)</f>
        <v>0</v>
      </c>
      <c r="V45" s="28">
        <f>SUM(ENERO:DICIEMBRE!V45)</f>
        <v>0</v>
      </c>
      <c r="W45" s="28">
        <f>SUM(ENERO:DICIEMBRE!W45)</f>
        <v>0</v>
      </c>
      <c r="X45" s="28">
        <f>SUM(ENERO:DICIEMBRE!X45)</f>
        <v>0</v>
      </c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13089</v>
      </c>
      <c r="E46" s="187">
        <f>SUM(E11:E45)</f>
        <v>9619</v>
      </c>
      <c r="F46" s="188">
        <f t="shared" ref="F46:AD46" si="4">SUM(F11:F45)</f>
        <v>217</v>
      </c>
      <c r="G46" s="188">
        <f t="shared" si="4"/>
        <v>416</v>
      </c>
      <c r="H46" s="188">
        <f t="shared" si="4"/>
        <v>278</v>
      </c>
      <c r="I46" s="189">
        <f t="shared" si="4"/>
        <v>95</v>
      </c>
      <c r="J46" s="190">
        <f t="shared" si="4"/>
        <v>6</v>
      </c>
      <c r="K46" s="188">
        <f t="shared" si="4"/>
        <v>79</v>
      </c>
      <c r="L46" s="188">
        <f t="shared" si="4"/>
        <v>170</v>
      </c>
      <c r="M46" s="191">
        <f t="shared" si="4"/>
        <v>219</v>
      </c>
      <c r="N46" s="191">
        <f t="shared" si="4"/>
        <v>237</v>
      </c>
      <c r="O46" s="191">
        <f t="shared" si="4"/>
        <v>189</v>
      </c>
      <c r="P46" s="191">
        <f t="shared" si="4"/>
        <v>115</v>
      </c>
      <c r="Q46" s="191">
        <f t="shared" si="4"/>
        <v>130</v>
      </c>
      <c r="R46" s="191">
        <f t="shared" si="4"/>
        <v>141</v>
      </c>
      <c r="S46" s="191">
        <f t="shared" si="4"/>
        <v>151</v>
      </c>
      <c r="T46" s="191">
        <f t="shared" si="4"/>
        <v>134</v>
      </c>
      <c r="U46" s="191">
        <f t="shared" si="4"/>
        <v>184</v>
      </c>
      <c r="V46" s="191">
        <f t="shared" si="4"/>
        <v>189</v>
      </c>
      <c r="W46" s="191">
        <f>SUM(W11:W45)</f>
        <v>193</v>
      </c>
      <c r="X46" s="191">
        <f t="shared" si="4"/>
        <v>327</v>
      </c>
      <c r="Y46" s="192">
        <f t="shared" si="4"/>
        <v>0</v>
      </c>
      <c r="Z46" s="188">
        <f t="shared" si="4"/>
        <v>0</v>
      </c>
      <c r="AA46" s="188">
        <f t="shared" si="4"/>
        <v>153</v>
      </c>
      <c r="AB46" s="189">
        <f t="shared" si="4"/>
        <v>0</v>
      </c>
      <c r="AC46" s="189">
        <f t="shared" si="4"/>
        <v>0</v>
      </c>
      <c r="AD46" s="189">
        <f t="shared" si="4"/>
        <v>111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197" t="s">
        <v>4</v>
      </c>
      <c r="E48" s="15" t="s">
        <v>75</v>
      </c>
      <c r="F48" s="17" t="s">
        <v>76</v>
      </c>
      <c r="G48" s="17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1061</v>
      </c>
      <c r="E49" s="28">
        <f>SUM(ENERO:DICIEMBRE!E49)</f>
        <v>498</v>
      </c>
      <c r="F49" s="28">
        <f>SUM(ENERO:DICIEMBRE!F49)</f>
        <v>92</v>
      </c>
      <c r="G49" s="28">
        <f>SUM(ENERO:DICIEMBRE!G49)</f>
        <v>0</v>
      </c>
      <c r="H49" s="28">
        <f>SUM(ENERO:DICIEMBRE!H49)</f>
        <v>471</v>
      </c>
      <c r="I49" s="28">
        <f>SUM(ENERO:DICIEMBRE!I49)</f>
        <v>0</v>
      </c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965</v>
      </c>
      <c r="E50" s="28">
        <f>SUM(ENERO:DICIEMBRE!E50)</f>
        <v>230</v>
      </c>
      <c r="F50" s="28">
        <f>SUM(ENERO:DICIEMBRE!F50)</f>
        <v>391</v>
      </c>
      <c r="G50" s="28">
        <f>SUM(ENERO:DICIEMBRE!G50)</f>
        <v>0</v>
      </c>
      <c r="H50" s="28">
        <f>SUM(ENERO:DICIEMBRE!H50)</f>
        <v>344</v>
      </c>
      <c r="I50" s="28">
        <f>SUM(ENERO:DICIEMBRE!I50)</f>
        <v>0</v>
      </c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56" t="s">
        <v>37</v>
      </c>
      <c r="D51" s="120">
        <f t="shared" si="5"/>
        <v>282</v>
      </c>
      <c r="E51" s="28">
        <f>SUM(ENERO:DICIEMBRE!E51)</f>
        <v>0</v>
      </c>
      <c r="F51" s="28">
        <f>SUM(ENERO:DICIEMBRE!F51)</f>
        <v>282</v>
      </c>
      <c r="G51" s="28">
        <f>SUM(ENERO:DICIEMBRE!G51)</f>
        <v>0</v>
      </c>
      <c r="H51" s="28">
        <f>SUM(ENERO:DICIEMBRE!H51)</f>
        <v>0</v>
      </c>
      <c r="I51" s="28">
        <f>SUM(ENERO:DICIEMBRE!I51)</f>
        <v>0</v>
      </c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56" t="s">
        <v>38</v>
      </c>
      <c r="D52" s="57">
        <f t="shared" si="5"/>
        <v>418</v>
      </c>
      <c r="E52" s="28">
        <f>SUM(ENERO:DICIEMBRE!E52)</f>
        <v>30</v>
      </c>
      <c r="F52" s="28">
        <f>SUM(ENERO:DICIEMBRE!F52)</f>
        <v>264</v>
      </c>
      <c r="G52" s="28">
        <f>SUM(ENERO:DICIEMBRE!G52)</f>
        <v>0</v>
      </c>
      <c r="H52" s="28">
        <f>SUM(ENERO:DICIEMBRE!H52)</f>
        <v>124</v>
      </c>
      <c r="I52" s="28">
        <f>SUM(ENERO:DICIEMBRE!I52)</f>
        <v>0</v>
      </c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368</v>
      </c>
      <c r="E53" s="28">
        <f>SUM(ENERO:DICIEMBRE!E53)</f>
        <v>30</v>
      </c>
      <c r="F53" s="28">
        <f>SUM(ENERO:DICIEMBRE!F53)</f>
        <v>308</v>
      </c>
      <c r="G53" s="28">
        <f>SUM(ENERO:DICIEMBRE!G53)</f>
        <v>0</v>
      </c>
      <c r="H53" s="28">
        <f>SUM(ENERO:DICIEMBRE!H53)</f>
        <v>30</v>
      </c>
      <c r="I53" s="28">
        <f>SUM(ENERO:DICIEMBRE!I53)</f>
        <v>0</v>
      </c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952</v>
      </c>
      <c r="E54" s="28">
        <f>SUM(ENERO:DICIEMBRE!E54)</f>
        <v>461</v>
      </c>
      <c r="F54" s="28">
        <f>SUM(ENERO:DICIEMBRE!F54)</f>
        <v>0</v>
      </c>
      <c r="G54" s="28">
        <f>SUM(ENERO:DICIEMBRE!G54)</f>
        <v>0</v>
      </c>
      <c r="H54" s="28">
        <f>SUM(ENERO:DICIEMBRE!H54)</f>
        <v>491</v>
      </c>
      <c r="I54" s="28">
        <f>SUM(ENERO:DICIEMBRE!I54)</f>
        <v>0</v>
      </c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621</v>
      </c>
      <c r="E55" s="28">
        <f>SUM(ENERO:DICIEMBRE!E55)</f>
        <v>381</v>
      </c>
      <c r="F55" s="28">
        <f>SUM(ENERO:DICIEMBRE!F55)</f>
        <v>0</v>
      </c>
      <c r="G55" s="28">
        <f>SUM(ENERO:DICIEMBRE!G55)</f>
        <v>0</v>
      </c>
      <c r="H55" s="28">
        <f>SUM(ENERO:DICIEMBRE!H55)</f>
        <v>240</v>
      </c>
      <c r="I55" s="28">
        <f>SUM(ENERO:DICIEMBRE!I55)</f>
        <v>0</v>
      </c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87</v>
      </c>
      <c r="E56" s="28">
        <f>SUM(ENERO:DICIEMBRE!E56)</f>
        <v>87</v>
      </c>
      <c r="F56" s="28">
        <f>SUM(ENERO:DICIEMBRE!F56)</f>
        <v>0</v>
      </c>
      <c r="G56" s="28">
        <f>SUM(ENERO:DICIEMBRE!G56)</f>
        <v>0</v>
      </c>
      <c r="H56" s="28">
        <f>SUM(ENERO:DICIEMBRE!H56)</f>
        <v>0</v>
      </c>
      <c r="I56" s="28">
        <f>SUM(ENERO:DICIEMBRE!I56)</f>
        <v>0</v>
      </c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28">
        <f>SUM(ENERO:DICIEMBRE!E57)</f>
        <v>0</v>
      </c>
      <c r="F57" s="28">
        <f>SUM(ENERO:DICIEMBRE!F57)</f>
        <v>0</v>
      </c>
      <c r="G57" s="28">
        <f>SUM(ENERO:DICIEMBRE!G57)</f>
        <v>0</v>
      </c>
      <c r="H57" s="28">
        <f>SUM(ENERO:DICIEMBRE!H57)</f>
        <v>0</v>
      </c>
      <c r="I57" s="28">
        <f>SUM(ENERO:DICIEMBRE!I57)</f>
        <v>0</v>
      </c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267</v>
      </c>
      <c r="E58" s="28">
        <f>SUM(ENERO:DICIEMBRE!E58)</f>
        <v>232</v>
      </c>
      <c r="F58" s="28">
        <f>SUM(ENERO:DICIEMBRE!F58)</f>
        <v>0</v>
      </c>
      <c r="G58" s="28">
        <f>SUM(ENERO:DICIEMBRE!G58)</f>
        <v>0</v>
      </c>
      <c r="H58" s="28">
        <f>SUM(ENERO:DICIEMBRE!H58)</f>
        <v>35</v>
      </c>
      <c r="I58" s="28">
        <f>SUM(ENERO:DICIEMBRE!I58)</f>
        <v>0</v>
      </c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28">
        <f>SUM(ENERO:DICIEMBRE!E59)</f>
        <v>0</v>
      </c>
      <c r="F59" s="28">
        <f>SUM(ENERO:DICIEMBRE!F59)</f>
        <v>0</v>
      </c>
      <c r="G59" s="28">
        <f>SUM(ENERO:DICIEMBRE!G59)</f>
        <v>0</v>
      </c>
      <c r="H59" s="28">
        <f>SUM(ENERO:DICIEMBRE!H59)</f>
        <v>0</v>
      </c>
      <c r="I59" s="28">
        <f>SUM(ENERO:DICIEMBRE!I59)</f>
        <v>0</v>
      </c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23</v>
      </c>
      <c r="E60" s="28">
        <f>SUM(ENERO:DICIEMBRE!E60)</f>
        <v>23</v>
      </c>
      <c r="F60" s="28">
        <f>SUM(ENERO:DICIEMBRE!F60)</f>
        <v>0</v>
      </c>
      <c r="G60" s="28">
        <f>SUM(ENERO:DICIEMBRE!G60)</f>
        <v>0</v>
      </c>
      <c r="H60" s="28">
        <f>SUM(ENERO:DICIEMBRE!H60)</f>
        <v>0</v>
      </c>
      <c r="I60" s="28">
        <f>SUM(ENERO:DICIEMBRE!I60)</f>
        <v>0</v>
      </c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31</v>
      </c>
      <c r="E61" s="28">
        <f>SUM(ENERO:DICIEMBRE!E61)</f>
        <v>27</v>
      </c>
      <c r="F61" s="28">
        <f>SUM(ENERO:DICIEMBRE!F61)</f>
        <v>4</v>
      </c>
      <c r="G61" s="28">
        <f>SUM(ENERO:DICIEMBRE!G61)</f>
        <v>0</v>
      </c>
      <c r="H61" s="28">
        <f>SUM(ENERO:DICIEMBRE!H61)</f>
        <v>0</v>
      </c>
      <c r="I61" s="28">
        <f>SUM(ENERO:DICIEMBRE!I61)</f>
        <v>0</v>
      </c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28">
        <f>SUM(ENERO:DICIEMBRE!E62)</f>
        <v>0</v>
      </c>
      <c r="F62" s="28">
        <f>SUM(ENERO:DICIEMBRE!F62)</f>
        <v>0</v>
      </c>
      <c r="G62" s="28">
        <f>SUM(ENERO:DICIEMBRE!G62)</f>
        <v>0</v>
      </c>
      <c r="H62" s="28">
        <f>SUM(ENERO:DICIEMBRE!H62)</f>
        <v>0</v>
      </c>
      <c r="I62" s="28">
        <f>SUM(ENERO:DICIEMBRE!I62)</f>
        <v>0</v>
      </c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635</v>
      </c>
      <c r="E63" s="28">
        <f>SUM(ENERO:DICIEMBRE!E63)</f>
        <v>240</v>
      </c>
      <c r="F63" s="28">
        <f>SUM(ENERO:DICIEMBRE!F63)</f>
        <v>105</v>
      </c>
      <c r="G63" s="28">
        <f>SUM(ENERO:DICIEMBRE!G63)</f>
        <v>0</v>
      </c>
      <c r="H63" s="28">
        <f>SUM(ENERO:DICIEMBRE!H63)</f>
        <v>290</v>
      </c>
      <c r="I63" s="28">
        <f>SUM(ENERO:DICIEMBRE!I63)</f>
        <v>0</v>
      </c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135" t="s">
        <v>55</v>
      </c>
      <c r="D64" s="57">
        <f t="shared" si="5"/>
        <v>878</v>
      </c>
      <c r="E64" s="28">
        <f>SUM(ENERO:DICIEMBRE!E64)</f>
        <v>340</v>
      </c>
      <c r="F64" s="28">
        <f>SUM(ENERO:DICIEMBRE!F64)</f>
        <v>105</v>
      </c>
      <c r="G64" s="28">
        <f>SUM(ENERO:DICIEMBRE!G64)</f>
        <v>17</v>
      </c>
      <c r="H64" s="28">
        <f>SUM(ENERO:DICIEMBRE!H64)</f>
        <v>416</v>
      </c>
      <c r="I64" s="28">
        <f>SUM(ENERO:DICIEMBRE!I64)</f>
        <v>0</v>
      </c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29</v>
      </c>
      <c r="E65" s="28">
        <f>SUM(ENERO:DICIEMBRE!E65)</f>
        <v>29</v>
      </c>
      <c r="F65" s="28">
        <f>SUM(ENERO:DICIEMBRE!F65)</f>
        <v>0</v>
      </c>
      <c r="G65" s="28">
        <f>SUM(ENERO:DICIEMBRE!G65)</f>
        <v>0</v>
      </c>
      <c r="H65" s="28">
        <f>SUM(ENERO:DICIEMBRE!H65)</f>
        <v>0</v>
      </c>
      <c r="I65" s="28">
        <f>SUM(ENERO:DICIEMBRE!I65)</f>
        <v>0</v>
      </c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306</v>
      </c>
      <c r="E66" s="28">
        <f>SUM(ENERO:DICIEMBRE!E66)</f>
        <v>306</v>
      </c>
      <c r="F66" s="28">
        <f>SUM(ENERO:DICIEMBRE!F66)</f>
        <v>0</v>
      </c>
      <c r="G66" s="28">
        <f>SUM(ENERO:DICIEMBRE!G66)</f>
        <v>0</v>
      </c>
      <c r="H66" s="28">
        <f>SUM(ENERO:DICIEMBRE!H66)</f>
        <v>0</v>
      </c>
      <c r="I66" s="28">
        <f>SUM(ENERO:DICIEMBRE!I66)</f>
        <v>0</v>
      </c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28">
        <f>SUM(ENERO:DICIEMBRE!E67)</f>
        <v>0</v>
      </c>
      <c r="F67" s="28">
        <f>SUM(ENERO:DICIEMBRE!F67)</f>
        <v>0</v>
      </c>
      <c r="G67" s="28">
        <f>SUM(ENERO:DICIEMBRE!G67)</f>
        <v>0</v>
      </c>
      <c r="H67" s="28">
        <f>SUM(ENERO:DICIEMBRE!H67)</f>
        <v>0</v>
      </c>
      <c r="I67" s="28">
        <f>SUM(ENERO:DICIEMBRE!I67)</f>
        <v>0</v>
      </c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9</v>
      </c>
      <c r="E68" s="28">
        <f>SUM(ENERO:DICIEMBRE!E68)</f>
        <v>9</v>
      </c>
      <c r="F68" s="28">
        <f>SUM(ENERO:DICIEMBRE!F68)</f>
        <v>0</v>
      </c>
      <c r="G68" s="28">
        <f>SUM(ENERO:DICIEMBRE!G68)</f>
        <v>0</v>
      </c>
      <c r="H68" s="28">
        <f>SUM(ENERO:DICIEMBRE!H68)</f>
        <v>0</v>
      </c>
      <c r="I68" s="28">
        <f>SUM(ENERO:DICIEMBRE!I68)</f>
        <v>0</v>
      </c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647</v>
      </c>
      <c r="E69" s="28">
        <f>SUM(ENERO:DICIEMBRE!E69)</f>
        <v>251</v>
      </c>
      <c r="F69" s="28">
        <f>SUM(ENERO:DICIEMBRE!F69)</f>
        <v>3</v>
      </c>
      <c r="G69" s="28">
        <f>SUM(ENERO:DICIEMBRE!G69)</f>
        <v>0</v>
      </c>
      <c r="H69" s="28">
        <f>SUM(ENERO:DICIEMBRE!H69)</f>
        <v>393</v>
      </c>
      <c r="I69" s="28">
        <f>SUM(ENERO:DICIEMBRE!I69)</f>
        <v>0</v>
      </c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28">
        <f>SUM(ENERO:DICIEMBRE!E70)</f>
        <v>0</v>
      </c>
      <c r="F70" s="28">
        <f>SUM(ENERO:DICIEMBRE!F70)</f>
        <v>0</v>
      </c>
      <c r="G70" s="28">
        <f>SUM(ENERO:DICIEMBRE!G70)</f>
        <v>0</v>
      </c>
      <c r="H70" s="28">
        <f>SUM(ENERO:DICIEMBRE!H70)</f>
        <v>0</v>
      </c>
      <c r="I70" s="28">
        <f>SUM(ENERO:DICIEMBRE!I70)</f>
        <v>0</v>
      </c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28">
        <f>SUM(ENERO:DICIEMBRE!E71)</f>
        <v>0</v>
      </c>
      <c r="F71" s="28">
        <f>SUM(ENERO:DICIEMBRE!F71)</f>
        <v>0</v>
      </c>
      <c r="G71" s="28">
        <f>SUM(ENERO:DICIEMBRE!G71)</f>
        <v>0</v>
      </c>
      <c r="H71" s="28">
        <f>SUM(ENERO:DICIEMBRE!H71)</f>
        <v>0</v>
      </c>
      <c r="I71" s="28">
        <f>SUM(ENERO:DICIEMBRE!I71)</f>
        <v>0</v>
      </c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28">
        <f>SUM(ENERO:DICIEMBRE!E72)</f>
        <v>0</v>
      </c>
      <c r="F72" s="28">
        <f>SUM(ENERO:DICIEMBRE!F72)</f>
        <v>0</v>
      </c>
      <c r="G72" s="28">
        <f>SUM(ENERO:DICIEMBRE!G72)</f>
        <v>0</v>
      </c>
      <c r="H72" s="28">
        <f>SUM(ENERO:DICIEMBRE!H72)</f>
        <v>0</v>
      </c>
      <c r="I72" s="28">
        <f>SUM(ENERO:DICIEMBRE!I72)</f>
        <v>0</v>
      </c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28">
        <f>SUM(ENERO:DICIEMBRE!E73)</f>
        <v>0</v>
      </c>
      <c r="F73" s="28">
        <f>SUM(ENERO:DICIEMBRE!F73)</f>
        <v>0</v>
      </c>
      <c r="G73" s="28">
        <f>SUM(ENERO:DICIEMBRE!G73)</f>
        <v>0</v>
      </c>
      <c r="H73" s="28">
        <f>SUM(ENERO:DICIEMBRE!H73)</f>
        <v>0</v>
      </c>
      <c r="I73" s="28">
        <f>SUM(ENERO:DICIEMBRE!I73)</f>
        <v>0</v>
      </c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28">
        <f>SUM(ENERO:DICIEMBRE!E74)</f>
        <v>0</v>
      </c>
      <c r="F74" s="28">
        <f>SUM(ENERO:DICIEMBRE!F74)</f>
        <v>0</v>
      </c>
      <c r="G74" s="28">
        <f>SUM(ENERO:DICIEMBRE!G74)</f>
        <v>0</v>
      </c>
      <c r="H74" s="28">
        <f>SUM(ENERO:DICIEMBRE!H74)</f>
        <v>0</v>
      </c>
      <c r="I74" s="28">
        <f>SUM(ENERO:DICIEMBRE!I74)</f>
        <v>0</v>
      </c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4934</v>
      </c>
      <c r="E75" s="28">
        <f>SUM(ENERO:DICIEMBRE!E75)</f>
        <v>2099</v>
      </c>
      <c r="F75" s="28">
        <f>SUM(ENERO:DICIEMBRE!F75)</f>
        <v>1402</v>
      </c>
      <c r="G75" s="28">
        <f>SUM(ENERO:DICIEMBRE!G75)</f>
        <v>0</v>
      </c>
      <c r="H75" s="28">
        <f>SUM(ENERO:DICIEMBRE!H75)</f>
        <v>1433</v>
      </c>
      <c r="I75" s="28">
        <f>SUM(ENERO:DICIEMBRE!I75)</f>
        <v>0</v>
      </c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28">
        <f>SUM(ENERO:DICIEMBRE!E76)</f>
        <v>0</v>
      </c>
      <c r="F76" s="28">
        <f>SUM(ENERO:DICIEMBRE!F76)</f>
        <v>0</v>
      </c>
      <c r="G76" s="28">
        <f>SUM(ENERO:DICIEMBRE!G76)</f>
        <v>0</v>
      </c>
      <c r="H76" s="28">
        <f>SUM(ENERO:DICIEMBRE!H76)</f>
        <v>0</v>
      </c>
      <c r="I76" s="28">
        <f>SUM(ENERO:DICIEMBRE!I76)</f>
        <v>0</v>
      </c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28">
        <f>SUM(ENERO:DICIEMBRE!E77)</f>
        <v>0</v>
      </c>
      <c r="F77" s="28">
        <f>SUM(ENERO:DICIEMBRE!F77)</f>
        <v>0</v>
      </c>
      <c r="G77" s="28">
        <f>SUM(ENERO:DICIEMBRE!G77)</f>
        <v>0</v>
      </c>
      <c r="H77" s="28">
        <f>SUM(ENERO:DICIEMBRE!H77)</f>
        <v>0</v>
      </c>
      <c r="I77" s="28">
        <f>SUM(ENERO:DICIEMBRE!I77)</f>
        <v>0</v>
      </c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28">
        <f>SUM(ENERO:DICIEMBRE!E78)</f>
        <v>0</v>
      </c>
      <c r="F78" s="28">
        <f>SUM(ENERO:DICIEMBRE!F78)</f>
        <v>0</v>
      </c>
      <c r="G78" s="28">
        <f>SUM(ENERO:DICIEMBRE!G78)</f>
        <v>0</v>
      </c>
      <c r="H78" s="28">
        <f>SUM(ENERO:DICIEMBRE!H78)</f>
        <v>0</v>
      </c>
      <c r="I78" s="28">
        <f>SUM(ENERO:DICIEMBRE!I78)</f>
        <v>0</v>
      </c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46</v>
      </c>
      <c r="E79" s="28">
        <f>SUM(ENERO:DICIEMBRE!E79)</f>
        <v>46</v>
      </c>
      <c r="F79" s="28">
        <f>SUM(ENERO:DICIEMBRE!F79)</f>
        <v>0</v>
      </c>
      <c r="G79" s="28">
        <f>SUM(ENERO:DICIEMBRE!G79)</f>
        <v>0</v>
      </c>
      <c r="H79" s="28">
        <f>SUM(ENERO:DICIEMBRE!H79)</f>
        <v>0</v>
      </c>
      <c r="I79" s="28">
        <f>SUM(ENERO:DICIEMBRE!I79)</f>
        <v>0</v>
      </c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28">
        <f>SUM(ENERO:DICIEMBRE!E80)</f>
        <v>0</v>
      </c>
      <c r="F80" s="28">
        <f>SUM(ENERO:DICIEMBRE!F80)</f>
        <v>0</v>
      </c>
      <c r="G80" s="28">
        <f>SUM(ENERO:DICIEMBRE!G80)</f>
        <v>0</v>
      </c>
      <c r="H80" s="28">
        <f>SUM(ENERO:DICIEMBRE!H80)</f>
        <v>0</v>
      </c>
      <c r="I80" s="28">
        <f>SUM(ENERO:DICIEMBRE!I80)</f>
        <v>0</v>
      </c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12559</v>
      </c>
      <c r="E81" s="187">
        <f>SUM(E49:E80)</f>
        <v>5319</v>
      </c>
      <c r="F81" s="190">
        <f>SUM(F49:F80)</f>
        <v>2956</v>
      </c>
      <c r="G81" s="190">
        <f>SUM(G49:G80)</f>
        <v>17</v>
      </c>
      <c r="H81" s="216">
        <f>SUM(H49:H80)</f>
        <v>4267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220" t="s">
        <v>82</v>
      </c>
      <c r="E83" s="221" t="s">
        <v>83</v>
      </c>
      <c r="F83" s="17" t="s">
        <v>84</v>
      </c>
      <c r="G83" s="17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28">
        <f>SUM(ENERO:DICIEMBRE!E84)</f>
        <v>0</v>
      </c>
      <c r="F84" s="28">
        <f>SUM(ENERO:DICIEMBRE!F84)</f>
        <v>0</v>
      </c>
      <c r="G84" s="28">
        <f>SUM(ENERO:DICIEMBRE!G84)</f>
        <v>0</v>
      </c>
      <c r="H84" s="28">
        <f>SUM(ENERO:DICIEMBRE!H84)</f>
        <v>0</v>
      </c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28">
        <f>SUM(ENERO:DICIEMBRE!E85)</f>
        <v>0</v>
      </c>
      <c r="F85" s="28">
        <f>SUM(ENERO:DICIEMBRE!F85)</f>
        <v>0</v>
      </c>
      <c r="G85" s="28">
        <f>SUM(ENERO:DICIEMBRE!G85)</f>
        <v>0</v>
      </c>
      <c r="H85" s="28">
        <f>SUM(ENERO:DICIEMBRE!H85)</f>
        <v>0</v>
      </c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28">
        <f>SUM(ENERO:DICIEMBRE!E86)</f>
        <v>0</v>
      </c>
      <c r="F86" s="28">
        <f>SUM(ENERO:DICIEMBRE!F86)</f>
        <v>0</v>
      </c>
      <c r="G86" s="28">
        <f>SUM(ENERO:DICIEMBRE!G86)</f>
        <v>0</v>
      </c>
      <c r="H86" s="28">
        <f>SUM(ENERO:DICIEMBRE!H86)</f>
        <v>0</v>
      </c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28">
        <f>SUM(ENERO:DICIEMBRE!E87)</f>
        <v>0</v>
      </c>
      <c r="F87" s="28">
        <f>SUM(ENERO:DICIEMBRE!F87)</f>
        <v>0</v>
      </c>
      <c r="G87" s="28">
        <f>SUM(ENERO:DICIEMBRE!G87)</f>
        <v>0</v>
      </c>
      <c r="H87" s="28">
        <f>SUM(ENERO:DICIEMBRE!H87)</f>
        <v>0</v>
      </c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197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8">
        <f>SUM(ENERO:DICIEMBRE!D91)</f>
        <v>0</v>
      </c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8">
        <f>SUM(ENERO:DICIEMBRE!D92)</f>
        <v>0</v>
      </c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8">
        <f>SUM(ENERO:DICIEMBRE!D93)</f>
        <v>0</v>
      </c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8">
        <f>SUM(ENERO:DICIEMBRE!D97)</f>
        <v>0</v>
      </c>
      <c r="E97" s="28">
        <f>SUM(ENERO:DICIEMBRE!E97)</f>
        <v>0</v>
      </c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8">
        <f>SUM(ENERO:DICIEMBRE!D98)</f>
        <v>0</v>
      </c>
      <c r="E98" s="28">
        <f>SUM(ENERO:DICIEMBRE!E98)</f>
        <v>0</v>
      </c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8">
        <f>SUM(ENERO:DICIEMBRE!D99)</f>
        <v>0</v>
      </c>
      <c r="E99" s="28">
        <f>SUM(ENERO:DICIEMBRE!E99)</f>
        <v>0</v>
      </c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221" t="s">
        <v>10</v>
      </c>
      <c r="G102" s="18" t="s">
        <v>11</v>
      </c>
      <c r="H102" s="241" t="s">
        <v>109</v>
      </c>
      <c r="I102" s="17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8">
        <f>SUM(ENERO:DICIEMBRE!D103)</f>
        <v>0</v>
      </c>
      <c r="E103" s="245">
        <f>+F103+G103+H103+I103+J103+K103+L103+M103+N103+O103+P103+Q103+R103+S103+T103+U103</f>
        <v>0</v>
      </c>
      <c r="F103" s="28">
        <f>SUM(ENERO:DICIEMBRE!F103)</f>
        <v>0</v>
      </c>
      <c r="G103" s="28">
        <f>SUM(ENERO:DICIEMBRE!G103)</f>
        <v>0</v>
      </c>
      <c r="H103" s="28">
        <f>SUM(ENERO:DICIEMBRE!H103)</f>
        <v>0</v>
      </c>
      <c r="I103" s="28">
        <f>SUM(ENERO:DICIEMBRE!I103)</f>
        <v>0</v>
      </c>
      <c r="J103" s="28">
        <f>SUM(ENERO:DICIEMBRE!J103)</f>
        <v>0</v>
      </c>
      <c r="K103" s="28">
        <f>SUM(ENERO:DICIEMBRE!K103)</f>
        <v>0</v>
      </c>
      <c r="L103" s="28">
        <f>SUM(ENERO:DICIEMBRE!L103)</f>
        <v>0</v>
      </c>
      <c r="M103" s="28">
        <f>SUM(ENERO:DICIEMBRE!M103)</f>
        <v>0</v>
      </c>
      <c r="N103" s="28">
        <f>SUM(ENERO:DICIEMBRE!N103)</f>
        <v>0</v>
      </c>
      <c r="O103" s="28">
        <f>SUM(ENERO:DICIEMBRE!O103)</f>
        <v>0</v>
      </c>
      <c r="P103" s="28">
        <f>SUM(ENERO:DICIEMBRE!P103)</f>
        <v>0</v>
      </c>
      <c r="Q103" s="28">
        <f>SUM(ENERO:DICIEMBRE!Q103)</f>
        <v>0</v>
      </c>
      <c r="R103" s="28">
        <f>SUM(ENERO:DICIEMBRE!R103)</f>
        <v>0</v>
      </c>
      <c r="S103" s="28">
        <f>SUM(ENERO:DICIEMBRE!S103)</f>
        <v>0</v>
      </c>
      <c r="T103" s="28">
        <f>SUM(ENERO:DICIEMBRE!T103)</f>
        <v>0</v>
      </c>
      <c r="U103" s="28">
        <f>SUM(ENERO:DICIEMBRE!U103)</f>
        <v>0</v>
      </c>
      <c r="V103" s="28">
        <f>SUM(ENERO:DICIEMBRE!V103)</f>
        <v>0</v>
      </c>
      <c r="W103" s="28">
        <f>SUM(ENERO:DICIEMBRE!W103)</f>
        <v>0</v>
      </c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250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251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8">
        <f>SUM(ENERO:DICIEMBRE!D104)</f>
        <v>0</v>
      </c>
      <c r="E104" s="253">
        <f>+F104+G104+H104+I104+J104+K104+L104+M104+N104+O104+P104+Q104+R104+S104+T104+U104</f>
        <v>0</v>
      </c>
      <c r="F104" s="28">
        <f>SUM(ENERO:DICIEMBRE!F104)</f>
        <v>0</v>
      </c>
      <c r="G104" s="28">
        <f>SUM(ENERO:DICIEMBRE!G104)</f>
        <v>0</v>
      </c>
      <c r="H104" s="28">
        <f>SUM(ENERO:DICIEMBRE!H104)</f>
        <v>0</v>
      </c>
      <c r="I104" s="28">
        <f>SUM(ENERO:DICIEMBRE!I104)</f>
        <v>0</v>
      </c>
      <c r="J104" s="28">
        <f>SUM(ENERO:DICIEMBRE!J104)</f>
        <v>0</v>
      </c>
      <c r="K104" s="28">
        <f>SUM(ENERO:DICIEMBRE!K104)</f>
        <v>0</v>
      </c>
      <c r="L104" s="28">
        <f>SUM(ENERO:DICIEMBRE!L104)</f>
        <v>0</v>
      </c>
      <c r="M104" s="28">
        <f>SUM(ENERO:DICIEMBRE!M104)</f>
        <v>0</v>
      </c>
      <c r="N104" s="28">
        <f>SUM(ENERO:DICIEMBRE!N104)</f>
        <v>0</v>
      </c>
      <c r="O104" s="28">
        <f>SUM(ENERO:DICIEMBRE!O104)</f>
        <v>0</v>
      </c>
      <c r="P104" s="28">
        <f>SUM(ENERO:DICIEMBRE!P104)</f>
        <v>0</v>
      </c>
      <c r="Q104" s="28">
        <f>SUM(ENERO:DICIEMBRE!Q104)</f>
        <v>0</v>
      </c>
      <c r="R104" s="28">
        <f>SUM(ENERO:DICIEMBRE!R104)</f>
        <v>0</v>
      </c>
      <c r="S104" s="28">
        <f>SUM(ENERO:DICIEMBRE!S104)</f>
        <v>0</v>
      </c>
      <c r="T104" s="28">
        <f>SUM(ENERO:DICIEMBRE!T104)</f>
        <v>0</v>
      </c>
      <c r="U104" s="28">
        <f>SUM(ENERO:DICIEMBRE!U104)</f>
        <v>0</v>
      </c>
      <c r="V104" s="28">
        <f>SUM(ENERO:DICIEMBRE!V104)</f>
        <v>0</v>
      </c>
      <c r="W104" s="28">
        <f>SUM(ENERO:DICIEMBRE!W104)</f>
        <v>0</v>
      </c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250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251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8">
        <f>SUM(ENERO:DICIEMBRE!D105)</f>
        <v>0</v>
      </c>
      <c r="E105" s="259">
        <f>+F105+G105+H105+I105+J105+K105+L105+M105+N105+O105+P105+Q105+R105+S105+T105+U105</f>
        <v>0</v>
      </c>
      <c r="F105" s="28">
        <f>SUM(ENERO:DICIEMBRE!F105)</f>
        <v>0</v>
      </c>
      <c r="G105" s="28">
        <f>SUM(ENERO:DICIEMBRE!G105)</f>
        <v>0</v>
      </c>
      <c r="H105" s="28">
        <f>SUM(ENERO:DICIEMBRE!H105)</f>
        <v>0</v>
      </c>
      <c r="I105" s="28">
        <f>SUM(ENERO:DICIEMBRE!I105)</f>
        <v>0</v>
      </c>
      <c r="J105" s="28">
        <f>SUM(ENERO:DICIEMBRE!J105)</f>
        <v>0</v>
      </c>
      <c r="K105" s="28">
        <f>SUM(ENERO:DICIEMBRE!K105)</f>
        <v>0</v>
      </c>
      <c r="L105" s="28">
        <f>SUM(ENERO:DICIEMBRE!L105)</f>
        <v>0</v>
      </c>
      <c r="M105" s="28">
        <f>SUM(ENERO:DICIEMBRE!M105)</f>
        <v>0</v>
      </c>
      <c r="N105" s="28">
        <f>SUM(ENERO:DICIEMBRE!N105)</f>
        <v>0</v>
      </c>
      <c r="O105" s="28">
        <f>SUM(ENERO:DICIEMBRE!O105)</f>
        <v>0</v>
      </c>
      <c r="P105" s="28">
        <f>SUM(ENERO:DICIEMBRE!P105)</f>
        <v>0</v>
      </c>
      <c r="Q105" s="28">
        <f>SUM(ENERO:DICIEMBRE!Q105)</f>
        <v>0</v>
      </c>
      <c r="R105" s="28">
        <f>SUM(ENERO:DICIEMBRE!R105)</f>
        <v>0</v>
      </c>
      <c r="S105" s="28">
        <f>SUM(ENERO:DICIEMBRE!S105)</f>
        <v>0</v>
      </c>
      <c r="T105" s="28">
        <f>SUM(ENERO:DICIEMBRE!T105)</f>
        <v>0</v>
      </c>
      <c r="U105" s="28">
        <f>SUM(ENERO:DICIEMBRE!U105)</f>
        <v>0</v>
      </c>
      <c r="V105" s="28">
        <f>SUM(ENERO:DICIEMBRE!V105)</f>
        <v>0</v>
      </c>
      <c r="W105" s="28">
        <f>SUM(ENERO:DICIEMBRE!W105)</f>
        <v>0</v>
      </c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250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251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221" t="s">
        <v>119</v>
      </c>
      <c r="F108" s="241" t="s">
        <v>120</v>
      </c>
      <c r="G108" s="17" t="s">
        <v>121</v>
      </c>
      <c r="H108" s="17" t="s">
        <v>122</v>
      </c>
      <c r="I108" s="266" t="s">
        <v>123</v>
      </c>
      <c r="J108" s="18" t="s">
        <v>124</v>
      </c>
      <c r="K108" s="221" t="s">
        <v>125</v>
      </c>
      <c r="L108" s="267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28">
        <f>SUM(ENERO:DICIEMBRE!E109)</f>
        <v>0</v>
      </c>
      <c r="F109" s="28">
        <f>SUM(ENERO:DICIEMBRE!F109)</f>
        <v>0</v>
      </c>
      <c r="G109" s="28">
        <f>SUM(ENERO:DICIEMBRE!G109)</f>
        <v>0</v>
      </c>
      <c r="H109" s="28">
        <f>SUM(ENERO:DICIEMBRE!H109)</f>
        <v>0</v>
      </c>
      <c r="I109" s="28">
        <f>SUM(ENERO:DICIEMBRE!I109)</f>
        <v>0</v>
      </c>
      <c r="J109" s="28">
        <f>SUM(ENERO:DICIEMBRE!J109)</f>
        <v>0</v>
      </c>
      <c r="K109" s="28">
        <f>SUM(ENERO:DICIEMBRE!K109)</f>
        <v>0</v>
      </c>
      <c r="L109" s="28">
        <f>SUM(ENERO:DICIEMBRE!L109)</f>
        <v>0</v>
      </c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28">
        <f>SUM(ENERO:DICIEMBRE!E110)</f>
        <v>0</v>
      </c>
      <c r="F110" s="28">
        <f>SUM(ENERO:DICIEMBRE!F110)</f>
        <v>0</v>
      </c>
      <c r="G110" s="28">
        <f>SUM(ENERO:DICIEMBRE!G110)</f>
        <v>0</v>
      </c>
      <c r="H110" s="28">
        <f>SUM(ENERO:DICIEMBRE!H110)</f>
        <v>0</v>
      </c>
      <c r="I110" s="28">
        <f>SUM(ENERO:DICIEMBRE!I110)</f>
        <v>0</v>
      </c>
      <c r="J110" s="28">
        <f>SUM(ENERO:DICIEMBRE!J110)</f>
        <v>0</v>
      </c>
      <c r="K110" s="28">
        <f>SUM(ENERO:DICIEMBRE!K110)</f>
        <v>0</v>
      </c>
      <c r="L110" s="28">
        <f>SUM(ENERO:DICIEMBRE!L110)</f>
        <v>0</v>
      </c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28">
        <f>SUM(ENERO:DICIEMBRE!E111)</f>
        <v>0</v>
      </c>
      <c r="F111" s="28">
        <f>SUM(ENERO:DICIEMBRE!F111)</f>
        <v>0</v>
      </c>
      <c r="G111" s="28">
        <f>SUM(ENERO:DICIEMBRE!G111)</f>
        <v>0</v>
      </c>
      <c r="H111" s="28">
        <f>SUM(ENERO:DICIEMBRE!H111)</f>
        <v>0</v>
      </c>
      <c r="I111" s="28">
        <f>SUM(ENERO:DICIEMBRE!I111)</f>
        <v>0</v>
      </c>
      <c r="J111" s="28">
        <f>SUM(ENERO:DICIEMBRE!J111)</f>
        <v>0</v>
      </c>
      <c r="K111" s="28">
        <f>SUM(ENERO:DICIEMBRE!K111)</f>
        <v>0</v>
      </c>
      <c r="L111" s="28">
        <f>SUM(ENERO:DICIEMBRE!L111)</f>
        <v>0</v>
      </c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28">
        <f>SUM(ENERO:DICIEMBRE!E112)</f>
        <v>0</v>
      </c>
      <c r="F112" s="28">
        <f>SUM(ENERO:DICIEMBRE!F112)</f>
        <v>0</v>
      </c>
      <c r="G112" s="28">
        <f>SUM(ENERO:DICIEMBRE!G112)</f>
        <v>0</v>
      </c>
      <c r="H112" s="28">
        <f>SUM(ENERO:DICIEMBRE!H112)</f>
        <v>0</v>
      </c>
      <c r="I112" s="28">
        <f>SUM(ENERO:DICIEMBRE!I112)</f>
        <v>0</v>
      </c>
      <c r="J112" s="28">
        <f>SUM(ENERO:DICIEMBRE!J112)</f>
        <v>0</v>
      </c>
      <c r="K112" s="28">
        <f>SUM(ENERO:DICIEMBRE!K112)</f>
        <v>0</v>
      </c>
      <c r="L112" s="28">
        <f>SUM(ENERO:DICIEMBRE!L112)</f>
        <v>0</v>
      </c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28">
        <f>SUM(ENERO:DICIEMBRE!E113)</f>
        <v>0</v>
      </c>
      <c r="F113" s="28">
        <f>SUM(ENERO:DICIEMBRE!F113)</f>
        <v>0</v>
      </c>
      <c r="G113" s="28">
        <f>SUM(ENERO:DICIEMBRE!G113)</f>
        <v>0</v>
      </c>
      <c r="H113" s="28">
        <f>SUM(ENERO:DICIEMBRE!H113)</f>
        <v>0</v>
      </c>
      <c r="I113" s="28">
        <f>SUM(ENERO:DICIEMBRE!I113)</f>
        <v>0</v>
      </c>
      <c r="J113" s="28">
        <f>SUM(ENERO:DICIEMBRE!J113)</f>
        <v>0</v>
      </c>
      <c r="K113" s="28">
        <f>SUM(ENERO:DICIEMBRE!K113)</f>
        <v>0</v>
      </c>
      <c r="L113" s="28">
        <f>SUM(ENERO:DICIEMBRE!L113)</f>
        <v>0</v>
      </c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28">
        <f>SUM(ENERO:DICIEMBRE!E114)</f>
        <v>0</v>
      </c>
      <c r="F114" s="28">
        <f>SUM(ENERO:DICIEMBRE!F114)</f>
        <v>0</v>
      </c>
      <c r="G114" s="28">
        <f>SUM(ENERO:DICIEMBRE!G114)</f>
        <v>0</v>
      </c>
      <c r="H114" s="28">
        <f>SUM(ENERO:DICIEMBRE!H114)</f>
        <v>0</v>
      </c>
      <c r="I114" s="28">
        <f>SUM(ENERO:DICIEMBRE!I114)</f>
        <v>0</v>
      </c>
      <c r="J114" s="28">
        <f>SUM(ENERO:DICIEMBRE!J114)</f>
        <v>0</v>
      </c>
      <c r="K114" s="28">
        <f>SUM(ENERO:DICIEMBRE!K114)</f>
        <v>0</v>
      </c>
      <c r="L114" s="28">
        <f>SUM(ENERO:DICIEMBRE!L114)</f>
        <v>0</v>
      </c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28">
        <f>SUM(ENERO:DICIEMBRE!E115)</f>
        <v>0</v>
      </c>
      <c r="F115" s="28">
        <f>SUM(ENERO:DICIEMBRE!F115)</f>
        <v>0</v>
      </c>
      <c r="G115" s="28">
        <f>SUM(ENERO:DICIEMBRE!G115)</f>
        <v>0</v>
      </c>
      <c r="H115" s="28">
        <f>SUM(ENERO:DICIEMBRE!H115)</f>
        <v>0</v>
      </c>
      <c r="I115" s="28">
        <f>SUM(ENERO:DICIEMBRE!I115)</f>
        <v>0</v>
      </c>
      <c r="J115" s="28">
        <f>SUM(ENERO:DICIEMBRE!J115)</f>
        <v>0</v>
      </c>
      <c r="K115" s="28">
        <f>SUM(ENERO:DICIEMBRE!K115)</f>
        <v>0</v>
      </c>
      <c r="L115" s="28">
        <f>SUM(ENERO:DICIEMBRE!L115)</f>
        <v>0</v>
      </c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28">
        <f>SUM(ENERO:DICIEMBRE!E116)</f>
        <v>0</v>
      </c>
      <c r="F116" s="28">
        <f>SUM(ENERO:DICIEMBRE!F116)</f>
        <v>0</v>
      </c>
      <c r="G116" s="28">
        <f>SUM(ENERO:DICIEMBRE!G116)</f>
        <v>0</v>
      </c>
      <c r="H116" s="28">
        <f>SUM(ENERO:DICIEMBRE!H116)</f>
        <v>0</v>
      </c>
      <c r="I116" s="28">
        <f>SUM(ENERO:DICIEMBRE!I116)</f>
        <v>0</v>
      </c>
      <c r="J116" s="28">
        <f>SUM(ENERO:DICIEMBRE!J116)</f>
        <v>0</v>
      </c>
      <c r="K116" s="28">
        <f>SUM(ENERO:DICIEMBRE!K116)</f>
        <v>0</v>
      </c>
      <c r="L116" s="28">
        <f>SUM(ENERO:DICIEMBRE!L116)</f>
        <v>0</v>
      </c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28">
        <f>SUM(ENERO:DICIEMBRE!E117)</f>
        <v>0</v>
      </c>
      <c r="F117" s="28">
        <f>SUM(ENERO:DICIEMBRE!F117)</f>
        <v>0</v>
      </c>
      <c r="G117" s="28">
        <f>SUM(ENERO:DICIEMBRE!G117)</f>
        <v>0</v>
      </c>
      <c r="H117" s="28">
        <f>SUM(ENERO:DICIEMBRE!H117)</f>
        <v>0</v>
      </c>
      <c r="I117" s="28">
        <f>SUM(ENERO:DICIEMBRE!I117)</f>
        <v>0</v>
      </c>
      <c r="J117" s="28">
        <f>SUM(ENERO:DICIEMBRE!J117)</f>
        <v>0</v>
      </c>
      <c r="K117" s="28">
        <f>SUM(ENERO:DICIEMBRE!K117)</f>
        <v>0</v>
      </c>
      <c r="L117" s="28">
        <f>SUM(ENERO:DICIEMBRE!L117)</f>
        <v>0</v>
      </c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272" t="s">
        <v>134</v>
      </c>
      <c r="B119" s="273" t="s">
        <v>135</v>
      </c>
      <c r="C119" s="274" t="s">
        <v>136</v>
      </c>
      <c r="D119" s="275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8">
        <f>SUM(ENERO:DICIEMBRE!B120)</f>
        <v>0</v>
      </c>
      <c r="C120" s="28">
        <f>SUM(ENERO:DICIEMBRE!C120)</f>
        <v>0</v>
      </c>
      <c r="D120" s="28">
        <f>SUM(ENERO:DICIEMBRE!D120)</f>
        <v>0</v>
      </c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220" t="s">
        <v>141</v>
      </c>
      <c r="C123" s="197" t="s">
        <v>142</v>
      </c>
      <c r="D123" s="197" t="s">
        <v>143</v>
      </c>
      <c r="E123" s="197" t="s">
        <v>144</v>
      </c>
      <c r="F123" s="197" t="s">
        <v>145</v>
      </c>
      <c r="G123" s="197" t="s">
        <v>146</v>
      </c>
      <c r="H123" s="197" t="s">
        <v>147</v>
      </c>
      <c r="I123" s="197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">
        <f>SUM(ENERO:DICIEMBRE!C124)</f>
        <v>0</v>
      </c>
      <c r="D124" s="28">
        <f>SUM(ENERO:DICIEMBRE!D124)</f>
        <v>0</v>
      </c>
      <c r="E124" s="28">
        <f>SUM(ENERO:DICIEMBRE!E124)</f>
        <v>0</v>
      </c>
      <c r="F124" s="28">
        <f>SUM(ENERO:DICIEMBRE!F124)</f>
        <v>0</v>
      </c>
      <c r="G124" s="28">
        <f>SUM(ENERO:DICIEMBRE!G124)</f>
        <v>0</v>
      </c>
      <c r="H124" s="28">
        <f>SUM(ENERO:DICIEMBRE!H124)</f>
        <v>0</v>
      </c>
      <c r="I124" s="28">
        <f>SUM(ENERO:DICIEMBRE!I124)</f>
        <v>0</v>
      </c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">
        <f>SUM(ENERO:DICIEMBRE!C125)</f>
        <v>0</v>
      </c>
      <c r="D125" s="28">
        <f>SUM(ENERO:DICIEMBRE!D125)</f>
        <v>0</v>
      </c>
      <c r="E125" s="28">
        <f>SUM(ENERO:DICIEMBRE!E125)</f>
        <v>0</v>
      </c>
      <c r="F125" s="28">
        <f>SUM(ENERO:DICIEMBRE!F125)</f>
        <v>0</v>
      </c>
      <c r="G125" s="28">
        <f>SUM(ENERO:DICIEMBRE!G125)</f>
        <v>0</v>
      </c>
      <c r="H125" s="28">
        <f>SUM(ENERO:DICIEMBRE!H125)</f>
        <v>0</v>
      </c>
      <c r="I125" s="28">
        <f>SUM(ENERO:DICIEMBRE!I125)</f>
        <v>0</v>
      </c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221" t="s">
        <v>154</v>
      </c>
      <c r="D128" s="17" t="s">
        <v>155</v>
      </c>
      <c r="E128" s="17" t="s">
        <v>156</v>
      </c>
      <c r="F128" s="17" t="s">
        <v>157</v>
      </c>
      <c r="G128" s="17" t="s">
        <v>158</v>
      </c>
      <c r="H128" s="17" t="s">
        <v>159</v>
      </c>
      <c r="I128" s="17" t="s">
        <v>160</v>
      </c>
      <c r="J128" s="17" t="s">
        <v>161</v>
      </c>
      <c r="K128" s="17" t="s">
        <v>162</v>
      </c>
      <c r="L128" s="17" t="s">
        <v>163</v>
      </c>
      <c r="M128" s="267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28">
        <f>SUM(ENERO:DICIEMBRE!C129)</f>
        <v>0</v>
      </c>
      <c r="D129" s="28">
        <f>SUM(ENERO:DICIEMBRE!D129)</f>
        <v>0</v>
      </c>
      <c r="E129" s="28">
        <f>SUM(ENERO:DICIEMBRE!E129)</f>
        <v>0</v>
      </c>
      <c r="F129" s="28">
        <f>SUM(ENERO:DICIEMBRE!F129)</f>
        <v>0</v>
      </c>
      <c r="G129" s="28">
        <f>SUM(ENERO:DICIEMBRE!G129)</f>
        <v>0</v>
      </c>
      <c r="H129" s="28">
        <f>SUM(ENERO:DICIEMBRE!H129)</f>
        <v>0</v>
      </c>
      <c r="I129" s="28">
        <f>SUM(ENERO:DICIEMBRE!I129)</f>
        <v>0</v>
      </c>
      <c r="J129" s="28">
        <f>SUM(ENERO:DICIEMBRE!J129)</f>
        <v>0</v>
      </c>
      <c r="K129" s="28">
        <f>SUM(ENERO:DICIEMBRE!K129)</f>
        <v>0</v>
      </c>
      <c r="L129" s="28">
        <f>SUM(ENERO:DICIEMBRE!L129)</f>
        <v>0</v>
      </c>
      <c r="M129" s="28">
        <f>SUM(ENERO:DICIEMBRE!M129)</f>
        <v>0</v>
      </c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28">
        <f>SUM(ENERO:DICIEMBRE!C130)</f>
        <v>0</v>
      </c>
      <c r="D130" s="28">
        <f>SUM(ENERO:DICIEMBRE!D130)</f>
        <v>0</v>
      </c>
      <c r="E130" s="28">
        <f>SUM(ENERO:DICIEMBRE!E130)</f>
        <v>0</v>
      </c>
      <c r="F130" s="28">
        <f>SUM(ENERO:DICIEMBRE!F130)</f>
        <v>0</v>
      </c>
      <c r="G130" s="28">
        <f>SUM(ENERO:DICIEMBRE!G130)</f>
        <v>0</v>
      </c>
      <c r="H130" s="28">
        <f>SUM(ENERO:DICIEMBRE!H130)</f>
        <v>0</v>
      </c>
      <c r="I130" s="28">
        <f>SUM(ENERO:DICIEMBRE!I130)</f>
        <v>0</v>
      </c>
      <c r="J130" s="28">
        <f>SUM(ENERO:DICIEMBRE!J130)</f>
        <v>0</v>
      </c>
      <c r="K130" s="28">
        <f>SUM(ENERO:DICIEMBRE!K130)</f>
        <v>0</v>
      </c>
      <c r="L130" s="28">
        <f>SUM(ENERO:DICIEMBRE!L130)</f>
        <v>0</v>
      </c>
      <c r="M130" s="28">
        <f>SUM(ENERO:DICIEMBRE!M130)</f>
        <v>0</v>
      </c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292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8">
        <f>SUM(ENERO:DICIEMBRE!B134)</f>
        <v>104</v>
      </c>
      <c r="C134" s="28">
        <f>SUM(ENERO:DICIEMBRE!C134)</f>
        <v>13</v>
      </c>
      <c r="D134" s="28">
        <f>SUM(ENERO:DICIEMBRE!D134)</f>
        <v>7</v>
      </c>
      <c r="E134" s="28">
        <f>SUM(ENERO:DICIEMBRE!E134)</f>
        <v>8</v>
      </c>
      <c r="F134" s="28">
        <f>SUM(ENERO:DICIEMBRE!F134)</f>
        <v>16</v>
      </c>
      <c r="G134" s="28">
        <f>SUM(ENERO:DICIEMBRE!G134)</f>
        <v>21</v>
      </c>
      <c r="H134" s="28">
        <f>SUM(ENERO:DICIEMBRE!H134)</f>
        <v>31</v>
      </c>
      <c r="I134" s="28">
        <f>SUM(ENERO:DICIEMBRE!I134)</f>
        <v>8</v>
      </c>
      <c r="J134" s="28">
        <f>SUM(ENERO:DICIEMBRE!J134)</f>
        <v>0</v>
      </c>
      <c r="K134" s="28">
        <f>SUM(ENERO:DICIEMBRE!K134)</f>
        <v>0</v>
      </c>
      <c r="L134" s="28">
        <f>SUM(ENERO:DICIEMBRE!L134)</f>
        <v>0</v>
      </c>
      <c r="M134" s="28">
        <f>SUM(ENERO:DICIEMBRE!M134)</f>
        <v>4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28">
        <f>SUM(ENERO:DICIEMBRE!C135)</f>
        <v>51</v>
      </c>
      <c r="D135" s="28">
        <f>SUM(ENERO:DICIEMBRE!D135)</f>
        <v>21</v>
      </c>
      <c r="E135" s="28">
        <f>SUM(ENERO:DICIEMBRE!E135)</f>
        <v>55</v>
      </c>
      <c r="F135" s="28">
        <f>SUM(ENERO:DICIEMBRE!F135)</f>
        <v>92</v>
      </c>
      <c r="G135" s="28">
        <f>SUM(ENERO:DICIEMBRE!G135)</f>
        <v>83</v>
      </c>
      <c r="H135" s="28">
        <f>SUM(ENERO:DICIEMBRE!H135)</f>
        <v>46</v>
      </c>
      <c r="I135" s="28">
        <f>SUM(ENERO:DICIEMBRE!I135)</f>
        <v>9</v>
      </c>
      <c r="J135" s="28">
        <f>SUM(ENERO:DICIEMBRE!J135)</f>
        <v>0</v>
      </c>
      <c r="K135" s="28">
        <f>SUM(ENERO:DICIEMBRE!K135)</f>
        <v>0</v>
      </c>
      <c r="L135" s="28">
        <f>SUM(ENERO:DICIEMBRE!L135)</f>
        <v>0</v>
      </c>
      <c r="M135" s="28">
        <f>SUM(ENERO:DICIEMBRE!M135)</f>
        <v>6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17" t="s">
        <v>186</v>
      </c>
      <c r="E138" s="17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8">
        <f>SUM(ENERO:DICIEMBRE!B139)</f>
        <v>0</v>
      </c>
      <c r="C139" s="28">
        <f>SUM(ENERO:DICIEMBRE!C139)</f>
        <v>0</v>
      </c>
      <c r="D139" s="28">
        <f>SUM(ENERO:DICIEMBRE!D139)</f>
        <v>0</v>
      </c>
      <c r="E139" s="28">
        <f>SUM(ENERO:DICIEMBRE!E139)</f>
        <v>0</v>
      </c>
      <c r="F139" s="28">
        <f>SUM(ENERO:DICIEMBRE!F139)</f>
        <v>0</v>
      </c>
      <c r="G139" s="28">
        <f>SUM(ENERO:DICIEMBRE!G139)</f>
        <v>0</v>
      </c>
      <c r="H139" s="28">
        <f>SUM(ENERO:DICIEMBRE!H139)</f>
        <v>0</v>
      </c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301"/>
      <c r="C140" s="278">
        <f>SUM(ENERO:DICIEMBRE!C140)</f>
        <v>0</v>
      </c>
      <c r="D140" s="278">
        <f>SUM(ENERO:DICIEMBRE!D140)</f>
        <v>0</v>
      </c>
      <c r="E140" s="278">
        <f>SUM(ENERO:DICIEMBRE!E140)</f>
        <v>0</v>
      </c>
      <c r="F140" s="278">
        <f>SUM(ENERO:DICIEMBRE!F140)</f>
        <v>0</v>
      </c>
      <c r="G140" s="278">
        <f>SUM(ENERO:DICIEMBRE!G140)</f>
        <v>0</v>
      </c>
      <c r="H140" s="278">
        <f>SUM(ENERO:DICIEMBRE!H140)</f>
        <v>0</v>
      </c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25860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N132:XFD135 A1:A134 AE47:XFD131 A136:XFD136 C62:C135 B1:B20 C1:C25 Z1:AA8 C27:C60 G137:H137 D133:M135 D138:F138 D124:I126 AC1:XFD8 I137:XFD1048576 DC9:XFD46 AE9:CZ46 J1:T23 U1:Y18 Z10:AA18 AC10:AD131 AB1:AB131 U19:AA131 F1:I102 T24:T131 J24:S102 N106:S131 F103:S105 B24:B127 D1:E123 J106:M126 F106:I123 D128:M131 B129:B135 A137:A140 B137:C138 B139:H140" xr:uid="{00000000-0002-0000-0000-000000000000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",[10]NOMBRE!B2," - ","( ",[10]NOMBRE!C2,[10]NOMBRE!D2,[10]NOMBRE!E2,[10]NOMBRE!F2,[10]NOMBRE!G2,"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",[10]NOMBRE!B3," - ","( ",[10]NOMBRE!C3,[10]NOMBRE!D3,[10]NOMBRE!E3,[10]NOMBRE!F3,[10]NOMBRE!G3,[10]NOMBRE!H3,"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",[10]NOMBRE!B6," - ","( ",[10]NOMBRE!C6,[10]NOMBRE!D6," )")</f>
        <v>MES: SEPTIEMBRE - ( 09 )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",[10]NOMBRE!B7)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327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324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18" t="s">
        <v>31</v>
      </c>
      <c r="AA10" s="198" t="s">
        <v>32</v>
      </c>
      <c r="AB10" s="199" t="s">
        <v>30</v>
      </c>
      <c r="AC10" s="322" t="s">
        <v>31</v>
      </c>
      <c r="AD10" s="316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156</v>
      </c>
      <c r="E11" s="28">
        <v>142</v>
      </c>
      <c r="F11" s="29">
        <v>2</v>
      </c>
      <c r="G11" s="29">
        <v>12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179</v>
      </c>
      <c r="E12" s="45">
        <v>136</v>
      </c>
      <c r="F12" s="46">
        <v>2</v>
      </c>
      <c r="G12" s="46">
        <v>12</v>
      </c>
      <c r="H12" s="46">
        <v>4</v>
      </c>
      <c r="I12" s="47">
        <v>4</v>
      </c>
      <c r="J12" s="46"/>
      <c r="K12" s="46"/>
      <c r="L12" s="46">
        <v>2</v>
      </c>
      <c r="M12" s="46">
        <v>1</v>
      </c>
      <c r="N12" s="46">
        <v>5</v>
      </c>
      <c r="O12" s="46"/>
      <c r="P12" s="46">
        <v>3</v>
      </c>
      <c r="Q12" s="46">
        <v>1</v>
      </c>
      <c r="R12" s="46">
        <v>2</v>
      </c>
      <c r="S12" s="46">
        <v>3</v>
      </c>
      <c r="T12" s="46"/>
      <c r="U12" s="46">
        <v>2</v>
      </c>
      <c r="V12" s="46"/>
      <c r="W12" s="46">
        <v>2</v>
      </c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325" t="s">
        <v>37</v>
      </c>
      <c r="D13" s="57">
        <f t="shared" ref="D13:D19" si="3">SUM(E13:X13)</f>
        <v>20</v>
      </c>
      <c r="E13" s="58"/>
      <c r="F13" s="59"/>
      <c r="G13" s="59">
        <v>3</v>
      </c>
      <c r="H13" s="59">
        <v>4</v>
      </c>
      <c r="I13" s="60">
        <v>2</v>
      </c>
      <c r="J13" s="59"/>
      <c r="K13" s="59"/>
      <c r="L13" s="59"/>
      <c r="M13" s="59"/>
      <c r="N13" s="59">
        <v>3</v>
      </c>
      <c r="O13" s="59">
        <v>2</v>
      </c>
      <c r="P13" s="59">
        <v>3</v>
      </c>
      <c r="Q13" s="59"/>
      <c r="R13" s="59">
        <v>1</v>
      </c>
      <c r="S13" s="59"/>
      <c r="T13" s="59">
        <v>1</v>
      </c>
      <c r="U13" s="59"/>
      <c r="V13" s="59">
        <v>1</v>
      </c>
      <c r="W13" s="59"/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13</v>
      </c>
      <c r="E14" s="71"/>
      <c r="F14" s="72"/>
      <c r="G14" s="72"/>
      <c r="H14" s="72"/>
      <c r="I14" s="73"/>
      <c r="J14" s="72"/>
      <c r="K14" s="72"/>
      <c r="L14" s="72"/>
      <c r="M14" s="72"/>
      <c r="N14" s="72">
        <v>1</v>
      </c>
      <c r="O14" s="72"/>
      <c r="P14" s="72">
        <v>2</v>
      </c>
      <c r="Q14" s="72"/>
      <c r="R14" s="72"/>
      <c r="S14" s="72">
        <v>2</v>
      </c>
      <c r="T14" s="72"/>
      <c r="U14" s="72"/>
      <c r="V14" s="72">
        <v>1</v>
      </c>
      <c r="W14" s="72">
        <v>1</v>
      </c>
      <c r="X14" s="61">
        <v>6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23</v>
      </c>
      <c r="E15" s="78">
        <v>11</v>
      </c>
      <c r="F15" s="79"/>
      <c r="G15" s="79"/>
      <c r="H15" s="79"/>
      <c r="I15" s="80"/>
      <c r="J15" s="79"/>
      <c r="K15" s="79"/>
      <c r="L15" s="79">
        <v>1</v>
      </c>
      <c r="M15" s="79">
        <v>1</v>
      </c>
      <c r="N15" s="79">
        <v>2</v>
      </c>
      <c r="O15" s="79"/>
      <c r="P15" s="79"/>
      <c r="Q15" s="79">
        <v>2</v>
      </c>
      <c r="R15" s="79"/>
      <c r="S15" s="79">
        <v>2</v>
      </c>
      <c r="T15" s="79">
        <v>1</v>
      </c>
      <c r="U15" s="79">
        <v>1</v>
      </c>
      <c r="V15" s="79">
        <v>2</v>
      </c>
      <c r="W15" s="79"/>
      <c r="X15" s="81"/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136</v>
      </c>
      <c r="E16" s="58">
        <v>122</v>
      </c>
      <c r="F16" s="59">
        <v>2</v>
      </c>
      <c r="G16" s="59">
        <v>12</v>
      </c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128</v>
      </c>
      <c r="E17" s="71">
        <v>128</v>
      </c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2</v>
      </c>
      <c r="E18" s="71"/>
      <c r="F18" s="72">
        <v>2</v>
      </c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44</v>
      </c>
      <c r="E20" s="58">
        <v>44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16</v>
      </c>
      <c r="E26" s="116"/>
      <c r="F26" s="117"/>
      <c r="G26" s="117"/>
      <c r="H26" s="117"/>
      <c r="I26" s="118"/>
      <c r="J26" s="95"/>
      <c r="K26" s="121"/>
      <c r="L26" s="121">
        <v>1</v>
      </c>
      <c r="M26" s="121">
        <v>6</v>
      </c>
      <c r="N26" s="121">
        <v>3</v>
      </c>
      <c r="O26" s="121">
        <v>5</v>
      </c>
      <c r="P26" s="121">
        <v>1</v>
      </c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70</v>
      </c>
      <c r="E28" s="58">
        <v>68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326" t="s">
        <v>55</v>
      </c>
      <c r="D29" s="120">
        <f>SUM(E29:G29)</f>
        <v>138</v>
      </c>
      <c r="E29" s="71">
        <v>136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60</v>
      </c>
      <c r="E31" s="45">
        <v>60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86</v>
      </c>
      <c r="E34" s="159">
        <v>86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307</v>
      </c>
      <c r="E40" s="167">
        <v>196</v>
      </c>
      <c r="F40" s="121">
        <v>0</v>
      </c>
      <c r="G40" s="121">
        <v>0</v>
      </c>
      <c r="H40" s="121"/>
      <c r="I40" s="168"/>
      <c r="J40" s="169">
        <v>0</v>
      </c>
      <c r="K40" s="121">
        <v>3</v>
      </c>
      <c r="L40" s="121">
        <v>6</v>
      </c>
      <c r="M40" s="170">
        <v>5</v>
      </c>
      <c r="N40" s="170">
        <v>7</v>
      </c>
      <c r="O40" s="170">
        <v>3</v>
      </c>
      <c r="P40" s="170">
        <v>5</v>
      </c>
      <c r="Q40" s="170">
        <v>4</v>
      </c>
      <c r="R40" s="170">
        <v>5</v>
      </c>
      <c r="S40" s="170">
        <v>4</v>
      </c>
      <c r="T40" s="170">
        <v>9</v>
      </c>
      <c r="U40" s="170">
        <v>13</v>
      </c>
      <c r="V40" s="170">
        <v>15</v>
      </c>
      <c r="W40" s="170">
        <v>12</v>
      </c>
      <c r="X40" s="170">
        <v>20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10</v>
      </c>
      <c r="E44" s="45">
        <v>10</v>
      </c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1388</v>
      </c>
      <c r="E46" s="187">
        <f>SUM(E11:E45)</f>
        <v>1139</v>
      </c>
      <c r="F46" s="188">
        <f t="shared" ref="F46:AD46" si="4">SUM(F11:F45)</f>
        <v>12</v>
      </c>
      <c r="G46" s="188">
        <f t="shared" si="4"/>
        <v>39</v>
      </c>
      <c r="H46" s="188">
        <f t="shared" si="4"/>
        <v>8</v>
      </c>
      <c r="I46" s="189">
        <f t="shared" si="4"/>
        <v>6</v>
      </c>
      <c r="J46" s="190">
        <f t="shared" si="4"/>
        <v>0</v>
      </c>
      <c r="K46" s="188">
        <f t="shared" si="4"/>
        <v>3</v>
      </c>
      <c r="L46" s="188">
        <f t="shared" si="4"/>
        <v>10</v>
      </c>
      <c r="M46" s="191">
        <f t="shared" si="4"/>
        <v>13</v>
      </c>
      <c r="N46" s="191">
        <f t="shared" si="4"/>
        <v>21</v>
      </c>
      <c r="O46" s="191">
        <f t="shared" si="4"/>
        <v>10</v>
      </c>
      <c r="P46" s="191">
        <f t="shared" si="4"/>
        <v>14</v>
      </c>
      <c r="Q46" s="191">
        <f t="shared" si="4"/>
        <v>7</v>
      </c>
      <c r="R46" s="191">
        <f t="shared" si="4"/>
        <v>8</v>
      </c>
      <c r="S46" s="191">
        <f t="shared" si="4"/>
        <v>11</v>
      </c>
      <c r="T46" s="191">
        <f t="shared" si="4"/>
        <v>11</v>
      </c>
      <c r="U46" s="191">
        <f t="shared" si="4"/>
        <v>16</v>
      </c>
      <c r="V46" s="191">
        <f t="shared" si="4"/>
        <v>19</v>
      </c>
      <c r="W46" s="191">
        <f>SUM(W11:W45)</f>
        <v>15</v>
      </c>
      <c r="X46" s="191">
        <f t="shared" si="4"/>
        <v>26</v>
      </c>
      <c r="Y46" s="192">
        <f t="shared" si="4"/>
        <v>0</v>
      </c>
      <c r="Z46" s="188">
        <f t="shared" si="4"/>
        <v>0</v>
      </c>
      <c r="AA46" s="188">
        <f t="shared" si="4"/>
        <v>0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322" t="s">
        <v>4</v>
      </c>
      <c r="E48" s="15" t="s">
        <v>75</v>
      </c>
      <c r="F48" s="324" t="s">
        <v>76</v>
      </c>
      <c r="G48" s="324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69</v>
      </c>
      <c r="E49" s="28">
        <v>30</v>
      </c>
      <c r="F49" s="29">
        <v>9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88</v>
      </c>
      <c r="E50" s="45">
        <v>20</v>
      </c>
      <c r="F50" s="46">
        <v>38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325" t="s">
        <v>37</v>
      </c>
      <c r="D51" s="120">
        <f t="shared" si="5"/>
        <v>20</v>
      </c>
      <c r="E51" s="71"/>
      <c r="F51" s="72">
        <v>20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325" t="s">
        <v>38</v>
      </c>
      <c r="D52" s="57">
        <f t="shared" si="5"/>
        <v>13</v>
      </c>
      <c r="E52" s="71"/>
      <c r="F52" s="72">
        <v>13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23</v>
      </c>
      <c r="E53" s="78"/>
      <c r="F53" s="79">
        <v>23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90</v>
      </c>
      <c r="E54" s="58">
        <v>30</v>
      </c>
      <c r="F54" s="59"/>
      <c r="G54" s="59"/>
      <c r="H54" s="91">
        <v>60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90</v>
      </c>
      <c r="E55" s="71">
        <v>30</v>
      </c>
      <c r="F55" s="72"/>
      <c r="G55" s="72"/>
      <c r="H55" s="96">
        <v>60</v>
      </c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</v>
      </c>
      <c r="E56" s="71">
        <v>2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26</v>
      </c>
      <c r="E58" s="71">
        <v>26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3</v>
      </c>
      <c r="E61" s="167">
        <v>3</v>
      </c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69</v>
      </c>
      <c r="E63" s="181">
        <v>30</v>
      </c>
      <c r="F63" s="46">
        <v>9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326" t="s">
        <v>55</v>
      </c>
      <c r="D64" s="57">
        <f t="shared" si="5"/>
        <v>69</v>
      </c>
      <c r="E64" s="95">
        <v>30</v>
      </c>
      <c r="F64" s="72">
        <v>9</v>
      </c>
      <c r="G64" s="72"/>
      <c r="H64" s="96">
        <v>30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30</v>
      </c>
      <c r="E66" s="45">
        <v>30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337</v>
      </c>
      <c r="E75" s="167">
        <v>155</v>
      </c>
      <c r="F75" s="121">
        <v>91</v>
      </c>
      <c r="G75" s="121"/>
      <c r="H75" s="170">
        <v>91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12</v>
      </c>
      <c r="E79" s="45">
        <v>12</v>
      </c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971</v>
      </c>
      <c r="E81" s="187">
        <f>SUM(E49:E80)</f>
        <v>398</v>
      </c>
      <c r="F81" s="190">
        <f>SUM(F49:F80)</f>
        <v>212</v>
      </c>
      <c r="G81" s="190">
        <f>SUM(G49:G80)</f>
        <v>0</v>
      </c>
      <c r="H81" s="216">
        <f>SUM(H49:H80)</f>
        <v>361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17" t="s">
        <v>82</v>
      </c>
      <c r="E83" s="323" t="s">
        <v>83</v>
      </c>
      <c r="F83" s="324" t="s">
        <v>84</v>
      </c>
      <c r="G83" s="324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322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323" t="s">
        <v>10</v>
      </c>
      <c r="G102" s="18" t="s">
        <v>11</v>
      </c>
      <c r="H102" s="241" t="s">
        <v>109</v>
      </c>
      <c r="I102" s="324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323" t="s">
        <v>119</v>
      </c>
      <c r="F108" s="241" t="s">
        <v>120</v>
      </c>
      <c r="G108" s="324" t="s">
        <v>121</v>
      </c>
      <c r="H108" s="324" t="s">
        <v>122</v>
      </c>
      <c r="I108" s="318" t="s">
        <v>123</v>
      </c>
      <c r="J108" s="18" t="s">
        <v>124</v>
      </c>
      <c r="K108" s="323" t="s">
        <v>125</v>
      </c>
      <c r="L108" s="319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321" t="s">
        <v>134</v>
      </c>
      <c r="B119" s="273" t="s">
        <v>135</v>
      </c>
      <c r="C119" s="316" t="s">
        <v>136</v>
      </c>
      <c r="D119" s="320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17" t="s">
        <v>141</v>
      </c>
      <c r="C123" s="322" t="s">
        <v>142</v>
      </c>
      <c r="D123" s="322" t="s">
        <v>143</v>
      </c>
      <c r="E123" s="322" t="s">
        <v>144</v>
      </c>
      <c r="F123" s="322" t="s">
        <v>145</v>
      </c>
      <c r="G123" s="322" t="s">
        <v>146</v>
      </c>
      <c r="H123" s="322" t="s">
        <v>147</v>
      </c>
      <c r="I123" s="322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323" t="s">
        <v>154</v>
      </c>
      <c r="D128" s="324" t="s">
        <v>155</v>
      </c>
      <c r="E128" s="324" t="s">
        <v>156</v>
      </c>
      <c r="F128" s="324" t="s">
        <v>157</v>
      </c>
      <c r="G128" s="324" t="s">
        <v>158</v>
      </c>
      <c r="H128" s="324" t="s">
        <v>159</v>
      </c>
      <c r="I128" s="324" t="s">
        <v>160</v>
      </c>
      <c r="J128" s="324" t="s">
        <v>161</v>
      </c>
      <c r="K128" s="324" t="s">
        <v>162</v>
      </c>
      <c r="L128" s="324" t="s">
        <v>163</v>
      </c>
      <c r="M128" s="319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15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6</v>
      </c>
      <c r="C134" s="181"/>
      <c r="D134" s="46"/>
      <c r="E134" s="46">
        <v>1</v>
      </c>
      <c r="F134" s="46">
        <v>0</v>
      </c>
      <c r="G134" s="46">
        <v>1</v>
      </c>
      <c r="H134" s="46">
        <v>2</v>
      </c>
      <c r="I134" s="46">
        <v>2</v>
      </c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1</v>
      </c>
      <c r="E135" s="79">
        <v>4</v>
      </c>
      <c r="F135" s="79">
        <v>4</v>
      </c>
      <c r="G135" s="79">
        <v>6</v>
      </c>
      <c r="H135" s="79">
        <v>2</v>
      </c>
      <c r="I135" s="79">
        <v>3</v>
      </c>
      <c r="J135" s="79"/>
      <c r="K135" s="81"/>
      <c r="L135" s="145">
        <v>0</v>
      </c>
      <c r="M135" s="88">
        <v>1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324" t="s">
        <v>186</v>
      </c>
      <c r="E138" s="324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2371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5AFD260E-1C86-427E-A101-A197BA772A5E}"/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",[11]NOMBRE!B2," - ","( ",[11]NOMBRE!C2,[11]NOMBRE!D2,[11]NOMBRE!E2,[11]NOMBRE!F2,[11]NOMBRE!G2,"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",[11]NOMBRE!B3," - ","( ",[11]NOMBRE!C3,[11]NOMBRE!D3,[11]NOMBRE!E3,[11]NOMBRE!F3,[11]NOMBRE!G3,[11]NOMBRE!H3,"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",[11]NOMBRE!B6," - ","( ",[11]NOMBRE!C6,[11]NOMBRE!D6," )")</f>
        <v>MES: OCTUBRE - ( 10 )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",[11]NOMBRE!B7)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60"/>
      <c r="B7" s="460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60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57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51" t="s">
        <v>31</v>
      </c>
      <c r="AA10" s="198" t="s">
        <v>32</v>
      </c>
      <c r="AB10" s="199" t="s">
        <v>30</v>
      </c>
      <c r="AC10" s="455" t="s">
        <v>31</v>
      </c>
      <c r="AD10" s="449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130</v>
      </c>
      <c r="E11" s="28">
        <v>116</v>
      </c>
      <c r="F11" s="29">
        <v>2</v>
      </c>
      <c r="G11" s="29">
        <v>12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156</v>
      </c>
      <c r="E12" s="45">
        <v>112</v>
      </c>
      <c r="F12" s="46">
        <v>2</v>
      </c>
      <c r="G12" s="46">
        <v>12</v>
      </c>
      <c r="H12" s="46">
        <v>3</v>
      </c>
      <c r="I12" s="47">
        <v>5</v>
      </c>
      <c r="J12" s="46"/>
      <c r="K12" s="46"/>
      <c r="L12" s="46">
        <v>3</v>
      </c>
      <c r="M12" s="46">
        <v>1</v>
      </c>
      <c r="N12" s="46">
        <v>2</v>
      </c>
      <c r="O12" s="46">
        <v>2</v>
      </c>
      <c r="P12" s="46">
        <v>3</v>
      </c>
      <c r="Q12" s="46">
        <v>2</v>
      </c>
      <c r="R12" s="46">
        <v>4</v>
      </c>
      <c r="S12" s="46">
        <v>1</v>
      </c>
      <c r="T12" s="46"/>
      <c r="U12" s="46">
        <v>2</v>
      </c>
      <c r="V12" s="46"/>
      <c r="W12" s="46">
        <v>2</v>
      </c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58" t="s">
        <v>37</v>
      </c>
      <c r="D13" s="57">
        <f t="shared" ref="D13:D19" si="3">SUM(E13:X13)</f>
        <v>31</v>
      </c>
      <c r="E13" s="58"/>
      <c r="F13" s="59"/>
      <c r="G13" s="59">
        <v>1</v>
      </c>
      <c r="H13" s="59">
        <v>2</v>
      </c>
      <c r="I13" s="60">
        <v>5</v>
      </c>
      <c r="J13" s="59"/>
      <c r="K13" s="59"/>
      <c r="L13" s="59"/>
      <c r="M13" s="59">
        <v>2</v>
      </c>
      <c r="N13" s="59">
        <v>2</v>
      </c>
      <c r="O13" s="59">
        <v>5</v>
      </c>
      <c r="P13" s="59"/>
      <c r="Q13" s="59">
        <v>4</v>
      </c>
      <c r="R13" s="59">
        <v>1</v>
      </c>
      <c r="S13" s="59">
        <v>3</v>
      </c>
      <c r="T13" s="59">
        <v>3</v>
      </c>
      <c r="U13" s="59"/>
      <c r="V13" s="59">
        <v>2</v>
      </c>
      <c r="W13" s="59"/>
      <c r="X13" s="61">
        <v>1</v>
      </c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36</v>
      </c>
      <c r="E14" s="71">
        <v>16</v>
      </c>
      <c r="F14" s="72"/>
      <c r="G14" s="72"/>
      <c r="H14" s="72"/>
      <c r="I14" s="73"/>
      <c r="J14" s="72"/>
      <c r="K14" s="72"/>
      <c r="L14" s="72"/>
      <c r="M14" s="72">
        <v>2</v>
      </c>
      <c r="N14" s="72">
        <v>1</v>
      </c>
      <c r="O14" s="72"/>
      <c r="P14" s="72">
        <v>3</v>
      </c>
      <c r="Q14" s="72"/>
      <c r="R14" s="72">
        <v>1</v>
      </c>
      <c r="S14" s="72">
        <v>1</v>
      </c>
      <c r="T14" s="72"/>
      <c r="U14" s="72">
        <v>4</v>
      </c>
      <c r="V14" s="72"/>
      <c r="W14" s="72">
        <v>3</v>
      </c>
      <c r="X14" s="61">
        <v>5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12</v>
      </c>
      <c r="E15" s="78"/>
      <c r="F15" s="79"/>
      <c r="G15" s="79"/>
      <c r="H15" s="79"/>
      <c r="I15" s="80"/>
      <c r="J15" s="79"/>
      <c r="K15" s="79"/>
      <c r="L15" s="79"/>
      <c r="M15" s="79">
        <v>1</v>
      </c>
      <c r="N15" s="79">
        <v>2</v>
      </c>
      <c r="O15" s="79"/>
      <c r="P15" s="79">
        <v>1</v>
      </c>
      <c r="Q15" s="79">
        <v>2</v>
      </c>
      <c r="R15" s="79">
        <v>1</v>
      </c>
      <c r="S15" s="79">
        <v>2</v>
      </c>
      <c r="T15" s="79">
        <v>2</v>
      </c>
      <c r="U15" s="79"/>
      <c r="V15" s="79">
        <v>1</v>
      </c>
      <c r="W15" s="79"/>
      <c r="X15" s="81"/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130</v>
      </c>
      <c r="E16" s="58">
        <v>116</v>
      </c>
      <c r="F16" s="59">
        <v>2</v>
      </c>
      <c r="G16" s="59">
        <v>12</v>
      </c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70</v>
      </c>
      <c r="E17" s="71">
        <v>70</v>
      </c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2</v>
      </c>
      <c r="E18" s="71"/>
      <c r="F18" s="72">
        <v>2</v>
      </c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28</v>
      </c>
      <c r="E20" s="58">
        <v>28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72</v>
      </c>
      <c r="E28" s="58">
        <v>70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59" t="s">
        <v>55</v>
      </c>
      <c r="D29" s="120">
        <f>SUM(E29:G29)</f>
        <v>124</v>
      </c>
      <c r="E29" s="71">
        <v>122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60</v>
      </c>
      <c r="E31" s="45">
        <v>60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50</v>
      </c>
      <c r="E34" s="159">
        <v>50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305</v>
      </c>
      <c r="E40" s="167">
        <v>175</v>
      </c>
      <c r="F40" s="121">
        <v>0</v>
      </c>
      <c r="G40" s="121">
        <v>0</v>
      </c>
      <c r="H40" s="121">
        <v>1</v>
      </c>
      <c r="I40" s="168">
        <v>0</v>
      </c>
      <c r="J40" s="169">
        <v>0</v>
      </c>
      <c r="K40" s="121">
        <v>6</v>
      </c>
      <c r="L40" s="121">
        <v>6</v>
      </c>
      <c r="M40" s="170">
        <v>15</v>
      </c>
      <c r="N40" s="170">
        <v>10</v>
      </c>
      <c r="O40" s="170">
        <v>11</v>
      </c>
      <c r="P40" s="170">
        <v>3</v>
      </c>
      <c r="Q40" s="170">
        <v>9</v>
      </c>
      <c r="R40" s="170">
        <v>8</v>
      </c>
      <c r="S40" s="170">
        <v>6</v>
      </c>
      <c r="T40" s="170">
        <v>7</v>
      </c>
      <c r="U40" s="170">
        <v>11</v>
      </c>
      <c r="V40" s="170">
        <v>11</v>
      </c>
      <c r="W40" s="170">
        <v>9</v>
      </c>
      <c r="X40" s="170">
        <v>17</v>
      </c>
      <c r="Y40" s="171"/>
      <c r="Z40" s="121"/>
      <c r="AA40" s="122">
        <v>36</v>
      </c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46</v>
      </c>
      <c r="E44" s="45">
        <v>46</v>
      </c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1252</v>
      </c>
      <c r="E46" s="187">
        <f>SUM(E11:E45)</f>
        <v>981</v>
      </c>
      <c r="F46" s="188">
        <f t="shared" ref="F46:AD46" si="4">SUM(F11:F45)</f>
        <v>12</v>
      </c>
      <c r="G46" s="188">
        <f t="shared" si="4"/>
        <v>37</v>
      </c>
      <c r="H46" s="188">
        <f t="shared" si="4"/>
        <v>6</v>
      </c>
      <c r="I46" s="189">
        <f t="shared" si="4"/>
        <v>10</v>
      </c>
      <c r="J46" s="190">
        <f t="shared" si="4"/>
        <v>0</v>
      </c>
      <c r="K46" s="188">
        <f t="shared" si="4"/>
        <v>6</v>
      </c>
      <c r="L46" s="188">
        <f t="shared" si="4"/>
        <v>9</v>
      </c>
      <c r="M46" s="191">
        <f t="shared" si="4"/>
        <v>21</v>
      </c>
      <c r="N46" s="191">
        <f t="shared" si="4"/>
        <v>17</v>
      </c>
      <c r="O46" s="191">
        <f t="shared" si="4"/>
        <v>18</v>
      </c>
      <c r="P46" s="191">
        <f t="shared" si="4"/>
        <v>10</v>
      </c>
      <c r="Q46" s="191">
        <f t="shared" si="4"/>
        <v>17</v>
      </c>
      <c r="R46" s="191">
        <f t="shared" si="4"/>
        <v>15</v>
      </c>
      <c r="S46" s="191">
        <f t="shared" si="4"/>
        <v>13</v>
      </c>
      <c r="T46" s="191">
        <f t="shared" si="4"/>
        <v>12</v>
      </c>
      <c r="U46" s="191">
        <f t="shared" si="4"/>
        <v>17</v>
      </c>
      <c r="V46" s="191">
        <f t="shared" si="4"/>
        <v>14</v>
      </c>
      <c r="W46" s="191">
        <f>SUM(W11:W45)</f>
        <v>14</v>
      </c>
      <c r="X46" s="191">
        <f t="shared" si="4"/>
        <v>23</v>
      </c>
      <c r="Y46" s="192">
        <f t="shared" si="4"/>
        <v>0</v>
      </c>
      <c r="Z46" s="188">
        <f t="shared" si="4"/>
        <v>0</v>
      </c>
      <c r="AA46" s="188">
        <f t="shared" si="4"/>
        <v>36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55" t="s">
        <v>4</v>
      </c>
      <c r="E48" s="15" t="s">
        <v>75</v>
      </c>
      <c r="F48" s="457" t="s">
        <v>76</v>
      </c>
      <c r="G48" s="457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62</v>
      </c>
      <c r="E49" s="28">
        <v>30</v>
      </c>
      <c r="F49" s="29">
        <v>2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82</v>
      </c>
      <c r="E50" s="45">
        <v>20</v>
      </c>
      <c r="F50" s="46">
        <v>32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58" t="s">
        <v>37</v>
      </c>
      <c r="D51" s="120">
        <f t="shared" si="5"/>
        <v>31</v>
      </c>
      <c r="E51" s="71"/>
      <c r="F51" s="72">
        <v>31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58" t="s">
        <v>38</v>
      </c>
      <c r="D52" s="57">
        <f t="shared" si="5"/>
        <v>36</v>
      </c>
      <c r="E52" s="71"/>
      <c r="F52" s="72">
        <v>36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12</v>
      </c>
      <c r="E53" s="78"/>
      <c r="F53" s="79">
        <v>12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90</v>
      </c>
      <c r="E54" s="58">
        <v>30</v>
      </c>
      <c r="F54" s="59"/>
      <c r="G54" s="59"/>
      <c r="H54" s="91">
        <v>60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90</v>
      </c>
      <c r="E55" s="71">
        <v>30</v>
      </c>
      <c r="F55" s="72"/>
      <c r="G55" s="72"/>
      <c r="H55" s="96">
        <v>60</v>
      </c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</v>
      </c>
      <c r="E56" s="71">
        <v>2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26</v>
      </c>
      <c r="E58" s="71">
        <v>26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62</v>
      </c>
      <c r="E63" s="181">
        <v>30</v>
      </c>
      <c r="F63" s="46">
        <v>2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59" t="s">
        <v>55</v>
      </c>
      <c r="D64" s="57">
        <f t="shared" si="5"/>
        <v>62</v>
      </c>
      <c r="E64" s="95">
        <v>30</v>
      </c>
      <c r="F64" s="72">
        <v>2</v>
      </c>
      <c r="G64" s="72"/>
      <c r="H64" s="96">
        <v>30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30</v>
      </c>
      <c r="E66" s="45">
        <v>30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345</v>
      </c>
      <c r="E75" s="167">
        <v>157</v>
      </c>
      <c r="F75" s="121">
        <v>94</v>
      </c>
      <c r="G75" s="121"/>
      <c r="H75" s="170">
        <v>94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16</v>
      </c>
      <c r="E79" s="45">
        <v>16</v>
      </c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976</v>
      </c>
      <c r="E81" s="187">
        <f>SUM(E49:E80)</f>
        <v>401</v>
      </c>
      <c r="F81" s="190">
        <f>SUM(F49:F80)</f>
        <v>211</v>
      </c>
      <c r="G81" s="190">
        <f>SUM(G49:G80)</f>
        <v>0</v>
      </c>
      <c r="H81" s="216">
        <f>SUM(H49:H80)</f>
        <v>364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50" t="s">
        <v>82</v>
      </c>
      <c r="E83" s="456" t="s">
        <v>83</v>
      </c>
      <c r="F83" s="457" t="s">
        <v>84</v>
      </c>
      <c r="G83" s="457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55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56" t="s">
        <v>10</v>
      </c>
      <c r="G102" s="18" t="s">
        <v>11</v>
      </c>
      <c r="H102" s="241" t="s">
        <v>109</v>
      </c>
      <c r="I102" s="457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56" t="s">
        <v>119</v>
      </c>
      <c r="F108" s="241" t="s">
        <v>120</v>
      </c>
      <c r="G108" s="457" t="s">
        <v>121</v>
      </c>
      <c r="H108" s="457" t="s">
        <v>122</v>
      </c>
      <c r="I108" s="451" t="s">
        <v>123</v>
      </c>
      <c r="J108" s="18" t="s">
        <v>124</v>
      </c>
      <c r="K108" s="456" t="s">
        <v>125</v>
      </c>
      <c r="L108" s="452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54" t="s">
        <v>134</v>
      </c>
      <c r="B119" s="273" t="s">
        <v>135</v>
      </c>
      <c r="C119" s="449" t="s">
        <v>136</v>
      </c>
      <c r="D119" s="453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50" t="s">
        <v>141</v>
      </c>
      <c r="C123" s="455" t="s">
        <v>142</v>
      </c>
      <c r="D123" s="455" t="s">
        <v>143</v>
      </c>
      <c r="E123" s="455" t="s">
        <v>144</v>
      </c>
      <c r="F123" s="455" t="s">
        <v>145</v>
      </c>
      <c r="G123" s="455" t="s">
        <v>146</v>
      </c>
      <c r="H123" s="455" t="s">
        <v>147</v>
      </c>
      <c r="I123" s="455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56" t="s">
        <v>154</v>
      </c>
      <c r="D128" s="457" t="s">
        <v>155</v>
      </c>
      <c r="E128" s="457" t="s">
        <v>156</v>
      </c>
      <c r="F128" s="457" t="s">
        <v>157</v>
      </c>
      <c r="G128" s="457" t="s">
        <v>158</v>
      </c>
      <c r="H128" s="457" t="s">
        <v>159</v>
      </c>
      <c r="I128" s="457" t="s">
        <v>160</v>
      </c>
      <c r="J128" s="457" t="s">
        <v>161</v>
      </c>
      <c r="K128" s="457" t="s">
        <v>162</v>
      </c>
      <c r="L128" s="457" t="s">
        <v>163</v>
      </c>
      <c r="M128" s="452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48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9</v>
      </c>
      <c r="C134" s="181"/>
      <c r="D134" s="46">
        <v>1</v>
      </c>
      <c r="E134" s="46">
        <v>1</v>
      </c>
      <c r="F134" s="46">
        <v>1</v>
      </c>
      <c r="G134" s="46">
        <v>1</v>
      </c>
      <c r="H134" s="46">
        <v>4</v>
      </c>
      <c r="I134" s="46">
        <v>1</v>
      </c>
      <c r="J134" s="46"/>
      <c r="K134" s="48"/>
      <c r="L134" s="181">
        <v>0</v>
      </c>
      <c r="M134" s="55">
        <v>1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3</v>
      </c>
      <c r="E135" s="79">
        <v>5</v>
      </c>
      <c r="F135" s="79">
        <v>12</v>
      </c>
      <c r="G135" s="79">
        <v>7</v>
      </c>
      <c r="H135" s="79">
        <v>8</v>
      </c>
      <c r="I135" s="79">
        <v>1</v>
      </c>
      <c r="J135" s="79"/>
      <c r="K135" s="81"/>
      <c r="L135" s="145">
        <v>0</v>
      </c>
      <c r="M135" s="88">
        <v>1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57" t="s">
        <v>186</v>
      </c>
      <c r="E138" s="457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2247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488EF022-EE24-4DE6-B108-764D30D3EF7D}"/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",[12]NOMBRE!B2," - ","( ",[12]NOMBRE!C2,[12]NOMBRE!D2,[12]NOMBRE!E2,[12]NOMBRE!F2,[12]NOMBRE!G2,"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",[12]NOMBRE!B3," - ","( ",[12]NOMBRE!C3,[12]NOMBRE!D3,[12]NOMBRE!E3,[12]NOMBRE!F3,[12]NOMBRE!G3,[12]NOMBRE!H3,"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",[12]NOMBRE!B6," - ","( ",[12]NOMBRE!C6,[12]NOMBRE!D6," )")</f>
        <v>MES: NOVIEMBRE - ( 11 )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",[12]NOMBRE!B7)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61"/>
      <c r="B7" s="461"/>
      <c r="C7" s="461"/>
      <c r="D7" s="461"/>
      <c r="E7" s="461"/>
      <c r="F7" s="461"/>
      <c r="G7" s="461"/>
      <c r="H7" s="461"/>
      <c r="I7" s="461"/>
      <c r="J7" s="461"/>
      <c r="K7" s="461"/>
      <c r="L7" s="461"/>
      <c r="M7" s="461"/>
      <c r="N7" s="461"/>
      <c r="O7" s="461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71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68" t="s">
        <v>31</v>
      </c>
      <c r="AA10" s="198" t="s">
        <v>32</v>
      </c>
      <c r="AB10" s="199" t="s">
        <v>30</v>
      </c>
      <c r="AC10" s="466" t="s">
        <v>31</v>
      </c>
      <c r="AD10" s="473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118</v>
      </c>
      <c r="E11" s="28">
        <v>118</v>
      </c>
      <c r="F11" s="29"/>
      <c r="G11" s="29"/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28</v>
      </c>
      <c r="E12" s="45"/>
      <c r="F12" s="46"/>
      <c r="G12" s="46"/>
      <c r="H12" s="46">
        <v>4</v>
      </c>
      <c r="I12" s="47">
        <v>4</v>
      </c>
      <c r="J12" s="46"/>
      <c r="K12" s="46"/>
      <c r="L12" s="46">
        <v>2</v>
      </c>
      <c r="M12" s="46"/>
      <c r="N12" s="46">
        <v>5</v>
      </c>
      <c r="O12" s="46"/>
      <c r="P12" s="46">
        <v>3</v>
      </c>
      <c r="Q12" s="46">
        <v>1</v>
      </c>
      <c r="R12" s="46">
        <v>5</v>
      </c>
      <c r="S12" s="46"/>
      <c r="T12" s="46">
        <v>2</v>
      </c>
      <c r="U12" s="46"/>
      <c r="V12" s="46">
        <v>2</v>
      </c>
      <c r="W12" s="46"/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64" t="s">
        <v>37</v>
      </c>
      <c r="D13" s="57">
        <f t="shared" ref="D13:D19" si="3">SUM(E13:X13)</f>
        <v>44</v>
      </c>
      <c r="E13" s="58">
        <v>8</v>
      </c>
      <c r="F13" s="59">
        <v>1</v>
      </c>
      <c r="G13" s="59">
        <v>2</v>
      </c>
      <c r="H13" s="59">
        <v>4</v>
      </c>
      <c r="I13" s="60">
        <v>5</v>
      </c>
      <c r="J13" s="59"/>
      <c r="K13" s="59"/>
      <c r="L13" s="59">
        <v>2</v>
      </c>
      <c r="M13" s="59">
        <v>4</v>
      </c>
      <c r="N13" s="59">
        <v>1</v>
      </c>
      <c r="O13" s="59">
        <v>3</v>
      </c>
      <c r="P13" s="59">
        <v>5</v>
      </c>
      <c r="Q13" s="59">
        <v>2</v>
      </c>
      <c r="R13" s="59">
        <v>2</v>
      </c>
      <c r="S13" s="59"/>
      <c r="T13" s="59">
        <v>1</v>
      </c>
      <c r="U13" s="59">
        <v>2</v>
      </c>
      <c r="V13" s="59">
        <v>1</v>
      </c>
      <c r="W13" s="59">
        <v>1</v>
      </c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25</v>
      </c>
      <c r="E14" s="71">
        <v>8</v>
      </c>
      <c r="F14" s="72">
        <v>1</v>
      </c>
      <c r="G14" s="72"/>
      <c r="H14" s="72"/>
      <c r="I14" s="73"/>
      <c r="J14" s="72"/>
      <c r="K14" s="72"/>
      <c r="L14" s="72"/>
      <c r="M14" s="72"/>
      <c r="N14" s="72">
        <v>2</v>
      </c>
      <c r="O14" s="72"/>
      <c r="P14" s="72">
        <v>2</v>
      </c>
      <c r="Q14" s="72"/>
      <c r="R14" s="72"/>
      <c r="S14" s="72">
        <v>1</v>
      </c>
      <c r="T14" s="72">
        <v>1</v>
      </c>
      <c r="U14" s="72">
        <v>1</v>
      </c>
      <c r="V14" s="72"/>
      <c r="W14" s="72">
        <v>4</v>
      </c>
      <c r="X14" s="61">
        <v>5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140</v>
      </c>
      <c r="E15" s="78">
        <v>125</v>
      </c>
      <c r="F15" s="79"/>
      <c r="G15" s="79"/>
      <c r="H15" s="79"/>
      <c r="I15" s="80"/>
      <c r="J15" s="79"/>
      <c r="K15" s="79"/>
      <c r="L15" s="79"/>
      <c r="M15" s="79"/>
      <c r="N15" s="79">
        <v>5</v>
      </c>
      <c r="O15" s="79">
        <v>2</v>
      </c>
      <c r="P15" s="79">
        <v>1</v>
      </c>
      <c r="Q15" s="79"/>
      <c r="R15" s="79">
        <v>2</v>
      </c>
      <c r="S15" s="79">
        <v>2</v>
      </c>
      <c r="T15" s="79">
        <v>2</v>
      </c>
      <c r="U15" s="79"/>
      <c r="V15" s="79">
        <v>1</v>
      </c>
      <c r="W15" s="79"/>
      <c r="X15" s="81"/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29</v>
      </c>
      <c r="E16" s="58">
        <v>29</v>
      </c>
      <c r="F16" s="59"/>
      <c r="G16" s="59"/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0</v>
      </c>
      <c r="E17" s="71"/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0</v>
      </c>
      <c r="E18" s="71"/>
      <c r="F18" s="72"/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55</v>
      </c>
      <c r="E20" s="58">
        <v>55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8</v>
      </c>
      <c r="E28" s="58">
        <v>8</v>
      </c>
      <c r="F28" s="59"/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65" t="s">
        <v>55</v>
      </c>
      <c r="D29" s="120">
        <f>SUM(E29:G29)</f>
        <v>130</v>
      </c>
      <c r="E29" s="71">
        <v>130</v>
      </c>
      <c r="F29" s="72"/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60</v>
      </c>
      <c r="E31" s="45">
        <v>60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99</v>
      </c>
      <c r="E34" s="159">
        <v>99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280</v>
      </c>
      <c r="E40" s="167">
        <v>162</v>
      </c>
      <c r="F40" s="121">
        <v>0</v>
      </c>
      <c r="G40" s="121">
        <v>0</v>
      </c>
      <c r="H40" s="121">
        <v>1</v>
      </c>
      <c r="I40" s="168">
        <v>0</v>
      </c>
      <c r="J40" s="169">
        <v>0</v>
      </c>
      <c r="K40" s="121">
        <v>4</v>
      </c>
      <c r="L40" s="121">
        <v>6</v>
      </c>
      <c r="M40" s="170">
        <v>9</v>
      </c>
      <c r="N40" s="170">
        <v>11</v>
      </c>
      <c r="O40" s="170">
        <v>6</v>
      </c>
      <c r="P40" s="170">
        <v>7</v>
      </c>
      <c r="Q40" s="170">
        <v>4</v>
      </c>
      <c r="R40" s="170">
        <v>9</v>
      </c>
      <c r="S40" s="170">
        <v>2</v>
      </c>
      <c r="T40" s="170">
        <v>9</v>
      </c>
      <c r="U40" s="170">
        <v>12</v>
      </c>
      <c r="V40" s="170">
        <v>13</v>
      </c>
      <c r="W40" s="170">
        <v>6</v>
      </c>
      <c r="X40" s="170">
        <v>19</v>
      </c>
      <c r="Y40" s="171"/>
      <c r="Z40" s="121"/>
      <c r="AA40" s="122">
        <v>21</v>
      </c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1016</v>
      </c>
      <c r="E46" s="187">
        <f>SUM(E11:E45)</f>
        <v>802</v>
      </c>
      <c r="F46" s="188">
        <f t="shared" ref="F46:AD46" si="4">SUM(F11:F45)</f>
        <v>2</v>
      </c>
      <c r="G46" s="188">
        <f t="shared" si="4"/>
        <v>2</v>
      </c>
      <c r="H46" s="188">
        <f t="shared" si="4"/>
        <v>9</v>
      </c>
      <c r="I46" s="189">
        <f t="shared" si="4"/>
        <v>9</v>
      </c>
      <c r="J46" s="190">
        <f t="shared" si="4"/>
        <v>0</v>
      </c>
      <c r="K46" s="188">
        <f t="shared" si="4"/>
        <v>4</v>
      </c>
      <c r="L46" s="188">
        <f t="shared" si="4"/>
        <v>10</v>
      </c>
      <c r="M46" s="191">
        <f t="shared" si="4"/>
        <v>13</v>
      </c>
      <c r="N46" s="191">
        <f t="shared" si="4"/>
        <v>24</v>
      </c>
      <c r="O46" s="191">
        <f t="shared" si="4"/>
        <v>11</v>
      </c>
      <c r="P46" s="191">
        <f t="shared" si="4"/>
        <v>18</v>
      </c>
      <c r="Q46" s="191">
        <f t="shared" si="4"/>
        <v>7</v>
      </c>
      <c r="R46" s="191">
        <f t="shared" si="4"/>
        <v>18</v>
      </c>
      <c r="S46" s="191">
        <f t="shared" si="4"/>
        <v>5</v>
      </c>
      <c r="T46" s="191">
        <f t="shared" si="4"/>
        <v>15</v>
      </c>
      <c r="U46" s="191">
        <f t="shared" si="4"/>
        <v>15</v>
      </c>
      <c r="V46" s="191">
        <f t="shared" si="4"/>
        <v>17</v>
      </c>
      <c r="W46" s="191">
        <f>SUM(W11:W45)</f>
        <v>11</v>
      </c>
      <c r="X46" s="191">
        <f t="shared" si="4"/>
        <v>24</v>
      </c>
      <c r="Y46" s="192">
        <f t="shared" si="4"/>
        <v>0</v>
      </c>
      <c r="Z46" s="188">
        <f t="shared" si="4"/>
        <v>0</v>
      </c>
      <c r="AA46" s="188">
        <f t="shared" si="4"/>
        <v>21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66" t="s">
        <v>4</v>
      </c>
      <c r="E48" s="15" t="s">
        <v>75</v>
      </c>
      <c r="F48" s="471" t="s">
        <v>76</v>
      </c>
      <c r="G48" s="471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68</v>
      </c>
      <c r="E49" s="28">
        <v>30</v>
      </c>
      <c r="F49" s="29">
        <v>8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78</v>
      </c>
      <c r="E50" s="45">
        <v>20</v>
      </c>
      <c r="F50" s="46">
        <v>28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64" t="s">
        <v>37</v>
      </c>
      <c r="D51" s="120">
        <f t="shared" si="5"/>
        <v>44</v>
      </c>
      <c r="E51" s="71"/>
      <c r="F51" s="72">
        <v>44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64" t="s">
        <v>38</v>
      </c>
      <c r="D52" s="57">
        <f t="shared" si="5"/>
        <v>25</v>
      </c>
      <c r="E52" s="71"/>
      <c r="F52" s="72">
        <v>25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85</v>
      </c>
      <c r="E53" s="78">
        <v>30</v>
      </c>
      <c r="F53" s="79">
        <v>25</v>
      </c>
      <c r="G53" s="79"/>
      <c r="H53" s="182">
        <v>30</v>
      </c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90</v>
      </c>
      <c r="E54" s="58">
        <v>30</v>
      </c>
      <c r="F54" s="59"/>
      <c r="G54" s="59"/>
      <c r="H54" s="91">
        <v>60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90</v>
      </c>
      <c r="E55" s="71">
        <v>30</v>
      </c>
      <c r="F55" s="72"/>
      <c r="G55" s="72"/>
      <c r="H55" s="96">
        <v>60</v>
      </c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0</v>
      </c>
      <c r="E56" s="71"/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30</v>
      </c>
      <c r="E58" s="71">
        <v>30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68</v>
      </c>
      <c r="E63" s="181">
        <v>30</v>
      </c>
      <c r="F63" s="46">
        <v>8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65" t="s">
        <v>55</v>
      </c>
      <c r="D64" s="57">
        <f t="shared" si="5"/>
        <v>68</v>
      </c>
      <c r="E64" s="95">
        <v>30</v>
      </c>
      <c r="F64" s="72">
        <v>8</v>
      </c>
      <c r="G64" s="72"/>
      <c r="H64" s="96">
        <v>30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30</v>
      </c>
      <c r="E66" s="45">
        <v>30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353</v>
      </c>
      <c r="E75" s="167">
        <v>159</v>
      </c>
      <c r="F75" s="121">
        <v>97</v>
      </c>
      <c r="G75" s="121"/>
      <c r="H75" s="170">
        <v>97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1059</v>
      </c>
      <c r="E81" s="187">
        <f>SUM(E49:E80)</f>
        <v>419</v>
      </c>
      <c r="F81" s="190">
        <f>SUM(F49:F80)</f>
        <v>243</v>
      </c>
      <c r="G81" s="190">
        <f>SUM(G49:G80)</f>
        <v>0</v>
      </c>
      <c r="H81" s="216">
        <f>SUM(H49:H80)</f>
        <v>397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67" t="s">
        <v>82</v>
      </c>
      <c r="E83" s="470" t="s">
        <v>83</v>
      </c>
      <c r="F83" s="471" t="s">
        <v>84</v>
      </c>
      <c r="G83" s="471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66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70" t="s">
        <v>10</v>
      </c>
      <c r="G102" s="18" t="s">
        <v>11</v>
      </c>
      <c r="H102" s="241" t="s">
        <v>109</v>
      </c>
      <c r="I102" s="471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70" t="s">
        <v>119</v>
      </c>
      <c r="F108" s="241" t="s">
        <v>120</v>
      </c>
      <c r="G108" s="471" t="s">
        <v>121</v>
      </c>
      <c r="H108" s="471" t="s">
        <v>122</v>
      </c>
      <c r="I108" s="468" t="s">
        <v>123</v>
      </c>
      <c r="J108" s="18" t="s">
        <v>124</v>
      </c>
      <c r="K108" s="470" t="s">
        <v>125</v>
      </c>
      <c r="L108" s="469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63" t="s">
        <v>134</v>
      </c>
      <c r="B119" s="273" t="s">
        <v>135</v>
      </c>
      <c r="C119" s="473" t="s">
        <v>136</v>
      </c>
      <c r="D119" s="462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67" t="s">
        <v>141</v>
      </c>
      <c r="C123" s="466" t="s">
        <v>142</v>
      </c>
      <c r="D123" s="466" t="s">
        <v>143</v>
      </c>
      <c r="E123" s="466" t="s">
        <v>144</v>
      </c>
      <c r="F123" s="466" t="s">
        <v>145</v>
      </c>
      <c r="G123" s="466" t="s">
        <v>146</v>
      </c>
      <c r="H123" s="466" t="s">
        <v>147</v>
      </c>
      <c r="I123" s="466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70" t="s">
        <v>154</v>
      </c>
      <c r="D128" s="471" t="s">
        <v>155</v>
      </c>
      <c r="E128" s="471" t="s">
        <v>156</v>
      </c>
      <c r="F128" s="471" t="s">
        <v>157</v>
      </c>
      <c r="G128" s="471" t="s">
        <v>158</v>
      </c>
      <c r="H128" s="471" t="s">
        <v>159</v>
      </c>
      <c r="I128" s="471" t="s">
        <v>160</v>
      </c>
      <c r="J128" s="471" t="s">
        <v>161</v>
      </c>
      <c r="K128" s="471" t="s">
        <v>162</v>
      </c>
      <c r="L128" s="471" t="s">
        <v>163</v>
      </c>
      <c r="M128" s="469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72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9</v>
      </c>
      <c r="C134" s="181"/>
      <c r="D134" s="46">
        <v>2</v>
      </c>
      <c r="E134" s="46">
        <v>1</v>
      </c>
      <c r="F134" s="46">
        <v>1</v>
      </c>
      <c r="G134" s="46">
        <v>1</v>
      </c>
      <c r="H134" s="46">
        <v>4</v>
      </c>
      <c r="I134" s="46"/>
      <c r="J134" s="46"/>
      <c r="K134" s="48"/>
      <c r="L134" s="181">
        <v>0</v>
      </c>
      <c r="M134" s="55">
        <v>1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2</v>
      </c>
      <c r="E135" s="79">
        <v>3</v>
      </c>
      <c r="F135" s="79">
        <v>7</v>
      </c>
      <c r="G135" s="79">
        <v>8</v>
      </c>
      <c r="H135" s="79">
        <v>1</v>
      </c>
      <c r="I135" s="79"/>
      <c r="J135" s="79"/>
      <c r="K135" s="81"/>
      <c r="L135" s="145">
        <v>0</v>
      </c>
      <c r="M135" s="88">
        <v>1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71" t="s">
        <v>186</v>
      </c>
      <c r="E138" s="471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2094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5E61F3FC-C20E-4152-8EC1-8BE041A68FBF}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Z205"/>
  <sheetViews>
    <sheetView tabSelected="1"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",[13]NOMBRE!B2," - ","( ",[13]NOMBRE!C2,[13]NOMBRE!D2,[13]NOMBRE!E2,[13]NOMBRE!F2,[13]NOMBRE!G2,"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",[13]NOMBRE!B3," - ","( ",[13]NOMBRE!C3,[13]NOMBRE!D3,[13]NOMBRE!E3,[13]NOMBRE!F3,[13]NOMBRE!G3,[13]NOMBRE!H3,"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",[13]NOMBRE!B6," - ","( ",[13]NOMBRE!C6,[13]NOMBRE!D6," )")</f>
        <v>MES: DICIEMBRE - ( 12 )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",[13]NOMBRE!B7)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86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83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77" t="s">
        <v>31</v>
      </c>
      <c r="AA10" s="198" t="s">
        <v>32</v>
      </c>
      <c r="AB10" s="199" t="s">
        <v>30</v>
      </c>
      <c r="AC10" s="481" t="s">
        <v>31</v>
      </c>
      <c r="AD10" s="475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108</v>
      </c>
      <c r="E11" s="28">
        <v>108</v>
      </c>
      <c r="F11" s="29"/>
      <c r="G11" s="29"/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24</v>
      </c>
      <c r="E12" s="45"/>
      <c r="F12" s="46"/>
      <c r="G12" s="46"/>
      <c r="H12" s="46"/>
      <c r="I12" s="47">
        <v>4</v>
      </c>
      <c r="J12" s="46"/>
      <c r="K12" s="46"/>
      <c r="L12" s="46">
        <v>2</v>
      </c>
      <c r="M12" s="46"/>
      <c r="N12" s="46">
        <v>3</v>
      </c>
      <c r="O12" s="46">
        <v>2</v>
      </c>
      <c r="P12" s="46">
        <v>1</v>
      </c>
      <c r="Q12" s="46">
        <v>1</v>
      </c>
      <c r="R12" s="46">
        <v>4</v>
      </c>
      <c r="S12" s="46"/>
      <c r="T12" s="46"/>
      <c r="U12" s="46">
        <v>3</v>
      </c>
      <c r="V12" s="46">
        <v>4</v>
      </c>
      <c r="W12" s="46"/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84" t="s">
        <v>37</v>
      </c>
      <c r="D13" s="57">
        <f t="shared" ref="D13:D19" si="3">SUM(E13:X13)</f>
        <v>37</v>
      </c>
      <c r="E13" s="58">
        <v>5</v>
      </c>
      <c r="F13" s="59"/>
      <c r="G13" s="59">
        <v>2</v>
      </c>
      <c r="H13" s="59"/>
      <c r="I13" s="60">
        <v>5</v>
      </c>
      <c r="J13" s="59"/>
      <c r="K13" s="59"/>
      <c r="L13" s="59"/>
      <c r="M13" s="59">
        <v>4</v>
      </c>
      <c r="N13" s="59">
        <v>2</v>
      </c>
      <c r="O13" s="59">
        <v>5</v>
      </c>
      <c r="P13" s="59">
        <v>1</v>
      </c>
      <c r="Q13" s="59">
        <v>2</v>
      </c>
      <c r="R13" s="59"/>
      <c r="S13" s="59">
        <v>2</v>
      </c>
      <c r="T13" s="59">
        <v>5</v>
      </c>
      <c r="U13" s="59"/>
      <c r="V13" s="59">
        <v>1</v>
      </c>
      <c r="W13" s="59">
        <v>1</v>
      </c>
      <c r="X13" s="61">
        <v>2</v>
      </c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17</v>
      </c>
      <c r="E14" s="71"/>
      <c r="F14" s="72"/>
      <c r="G14" s="72"/>
      <c r="H14" s="72"/>
      <c r="I14" s="73">
        <v>2</v>
      </c>
      <c r="J14" s="72"/>
      <c r="K14" s="72"/>
      <c r="L14" s="72"/>
      <c r="M14" s="72"/>
      <c r="N14" s="72"/>
      <c r="O14" s="72">
        <v>1</v>
      </c>
      <c r="P14" s="72">
        <v>1</v>
      </c>
      <c r="Q14" s="72"/>
      <c r="R14" s="72">
        <v>1</v>
      </c>
      <c r="S14" s="72">
        <v>2</v>
      </c>
      <c r="T14" s="72">
        <v>4</v>
      </c>
      <c r="U14" s="72">
        <v>2</v>
      </c>
      <c r="V14" s="72"/>
      <c r="W14" s="72">
        <v>2</v>
      </c>
      <c r="X14" s="61">
        <v>2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23</v>
      </c>
      <c r="E15" s="78">
        <v>10</v>
      </c>
      <c r="F15" s="79"/>
      <c r="G15" s="79"/>
      <c r="H15" s="79"/>
      <c r="I15" s="80"/>
      <c r="J15" s="79"/>
      <c r="K15" s="79"/>
      <c r="L15" s="79"/>
      <c r="M15" s="79">
        <v>1</v>
      </c>
      <c r="N15" s="79">
        <v>2</v>
      </c>
      <c r="O15" s="79">
        <v>3</v>
      </c>
      <c r="P15" s="79">
        <v>1</v>
      </c>
      <c r="Q15" s="79"/>
      <c r="R15" s="79">
        <v>1</v>
      </c>
      <c r="S15" s="79">
        <v>1</v>
      </c>
      <c r="T15" s="79">
        <v>2</v>
      </c>
      <c r="U15" s="79"/>
      <c r="V15" s="79">
        <v>2</v>
      </c>
      <c r="W15" s="79"/>
      <c r="X15" s="81"/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70</v>
      </c>
      <c r="E16" s="58">
        <v>70</v>
      </c>
      <c r="F16" s="59"/>
      <c r="G16" s="59"/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0</v>
      </c>
      <c r="E17" s="71"/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0</v>
      </c>
      <c r="E18" s="71"/>
      <c r="F18" s="72"/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45</v>
      </c>
      <c r="E20" s="58">
        <v>45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2</v>
      </c>
      <c r="E25" s="116"/>
      <c r="F25" s="117"/>
      <c r="G25" s="117"/>
      <c r="H25" s="117"/>
      <c r="I25" s="118"/>
      <c r="J25" s="95"/>
      <c r="K25" s="72"/>
      <c r="L25" s="72">
        <v>1</v>
      </c>
      <c r="M25" s="72">
        <v>1</v>
      </c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2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0</v>
      </c>
      <c r="E28" s="58"/>
      <c r="F28" s="59"/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85" t="s">
        <v>55</v>
      </c>
      <c r="D29" s="120">
        <f>SUM(E29:G29)</f>
        <v>0</v>
      </c>
      <c r="E29" s="71"/>
      <c r="F29" s="72"/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0</v>
      </c>
      <c r="E31" s="45"/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187</v>
      </c>
      <c r="E34" s="159">
        <v>187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236</v>
      </c>
      <c r="E40" s="167">
        <v>154</v>
      </c>
      <c r="F40" s="121">
        <v>0</v>
      </c>
      <c r="G40" s="121">
        <v>0</v>
      </c>
      <c r="H40" s="121">
        <v>1</v>
      </c>
      <c r="I40" s="168">
        <v>2</v>
      </c>
      <c r="J40" s="169">
        <v>0</v>
      </c>
      <c r="K40" s="121">
        <v>0</v>
      </c>
      <c r="L40" s="121">
        <v>0</v>
      </c>
      <c r="M40" s="170">
        <v>0</v>
      </c>
      <c r="N40" s="170">
        <v>2</v>
      </c>
      <c r="O40" s="170">
        <v>3</v>
      </c>
      <c r="P40" s="170">
        <v>4</v>
      </c>
      <c r="Q40" s="170">
        <v>5</v>
      </c>
      <c r="R40" s="170">
        <v>8</v>
      </c>
      <c r="S40" s="170">
        <v>6</v>
      </c>
      <c r="T40" s="170">
        <v>8</v>
      </c>
      <c r="U40" s="170">
        <v>9</v>
      </c>
      <c r="V40" s="170">
        <v>8</v>
      </c>
      <c r="W40" s="170">
        <v>5</v>
      </c>
      <c r="X40" s="170">
        <v>21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749</v>
      </c>
      <c r="E46" s="187">
        <f>SUM(E11:E45)</f>
        <v>579</v>
      </c>
      <c r="F46" s="188">
        <f t="shared" ref="F46:AD46" si="4">SUM(F11:F45)</f>
        <v>0</v>
      </c>
      <c r="G46" s="188">
        <f t="shared" si="4"/>
        <v>2</v>
      </c>
      <c r="H46" s="188">
        <f t="shared" si="4"/>
        <v>1</v>
      </c>
      <c r="I46" s="189">
        <f t="shared" si="4"/>
        <v>13</v>
      </c>
      <c r="J46" s="190">
        <f t="shared" si="4"/>
        <v>0</v>
      </c>
      <c r="K46" s="188">
        <f t="shared" si="4"/>
        <v>0</v>
      </c>
      <c r="L46" s="188">
        <f t="shared" si="4"/>
        <v>3</v>
      </c>
      <c r="M46" s="191">
        <f t="shared" si="4"/>
        <v>6</v>
      </c>
      <c r="N46" s="191">
        <f t="shared" si="4"/>
        <v>9</v>
      </c>
      <c r="O46" s="191">
        <f t="shared" si="4"/>
        <v>14</v>
      </c>
      <c r="P46" s="191">
        <f t="shared" si="4"/>
        <v>8</v>
      </c>
      <c r="Q46" s="191">
        <f t="shared" si="4"/>
        <v>8</v>
      </c>
      <c r="R46" s="191">
        <f t="shared" si="4"/>
        <v>14</v>
      </c>
      <c r="S46" s="191">
        <f t="shared" si="4"/>
        <v>11</v>
      </c>
      <c r="T46" s="191">
        <f t="shared" si="4"/>
        <v>19</v>
      </c>
      <c r="U46" s="191">
        <f t="shared" si="4"/>
        <v>14</v>
      </c>
      <c r="V46" s="191">
        <f t="shared" si="4"/>
        <v>15</v>
      </c>
      <c r="W46" s="191">
        <f>SUM(W11:W45)</f>
        <v>8</v>
      </c>
      <c r="X46" s="191">
        <f t="shared" si="4"/>
        <v>25</v>
      </c>
      <c r="Y46" s="192">
        <f t="shared" si="4"/>
        <v>0</v>
      </c>
      <c r="Z46" s="188">
        <f t="shared" si="4"/>
        <v>0</v>
      </c>
      <c r="AA46" s="188">
        <f t="shared" si="4"/>
        <v>2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81" t="s">
        <v>4</v>
      </c>
      <c r="E48" s="15" t="s">
        <v>75</v>
      </c>
      <c r="F48" s="483" t="s">
        <v>76</v>
      </c>
      <c r="G48" s="483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108</v>
      </c>
      <c r="E49" s="28">
        <v>58</v>
      </c>
      <c r="F49" s="29"/>
      <c r="G49" s="29"/>
      <c r="H49" s="200">
        <v>50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24</v>
      </c>
      <c r="E50" s="45"/>
      <c r="F50" s="46">
        <v>24</v>
      </c>
      <c r="G50" s="46"/>
      <c r="H50" s="174"/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84" t="s">
        <v>37</v>
      </c>
      <c r="D51" s="120">
        <f t="shared" si="5"/>
        <v>37</v>
      </c>
      <c r="E51" s="71"/>
      <c r="F51" s="72">
        <v>37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84" t="s">
        <v>38</v>
      </c>
      <c r="D52" s="57">
        <f t="shared" si="5"/>
        <v>17</v>
      </c>
      <c r="E52" s="71"/>
      <c r="F52" s="72">
        <v>17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23</v>
      </c>
      <c r="E53" s="78"/>
      <c r="F53" s="79">
        <v>23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70</v>
      </c>
      <c r="E54" s="58">
        <v>47</v>
      </c>
      <c r="F54" s="59"/>
      <c r="G54" s="59"/>
      <c r="H54" s="91">
        <v>23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0</v>
      </c>
      <c r="E55" s="71"/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0</v>
      </c>
      <c r="E56" s="71"/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45</v>
      </c>
      <c r="E58" s="71">
        <v>25</v>
      </c>
      <c r="F58" s="72"/>
      <c r="G58" s="72"/>
      <c r="H58" s="96">
        <v>20</v>
      </c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2</v>
      </c>
      <c r="E60" s="167">
        <v>2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0</v>
      </c>
      <c r="E63" s="181"/>
      <c r="F63" s="46"/>
      <c r="G63" s="46"/>
      <c r="H63" s="174"/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85" t="s">
        <v>55</v>
      </c>
      <c r="D64" s="57">
        <f t="shared" si="5"/>
        <v>0</v>
      </c>
      <c r="E64" s="95"/>
      <c r="F64" s="72"/>
      <c r="G64" s="72"/>
      <c r="H64" s="96"/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0</v>
      </c>
      <c r="E66" s="45"/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187</v>
      </c>
      <c r="E69" s="159">
        <v>97</v>
      </c>
      <c r="F69" s="160"/>
      <c r="G69" s="160"/>
      <c r="H69" s="163">
        <v>90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283</v>
      </c>
      <c r="E75" s="167">
        <v>119</v>
      </c>
      <c r="F75" s="121">
        <v>82</v>
      </c>
      <c r="G75" s="121"/>
      <c r="H75" s="170">
        <v>82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796</v>
      </c>
      <c r="E81" s="187">
        <f>SUM(E49:E80)</f>
        <v>348</v>
      </c>
      <c r="F81" s="190">
        <f>SUM(F49:F80)</f>
        <v>183</v>
      </c>
      <c r="G81" s="190">
        <f>SUM(G49:G80)</f>
        <v>0</v>
      </c>
      <c r="H81" s="216">
        <f>SUM(H49:H80)</f>
        <v>265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76" t="s">
        <v>82</v>
      </c>
      <c r="E83" s="482" t="s">
        <v>83</v>
      </c>
      <c r="F83" s="483" t="s">
        <v>84</v>
      </c>
      <c r="G83" s="483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81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82" t="s">
        <v>10</v>
      </c>
      <c r="G102" s="18" t="s">
        <v>11</v>
      </c>
      <c r="H102" s="241" t="s">
        <v>109</v>
      </c>
      <c r="I102" s="483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82" t="s">
        <v>119</v>
      </c>
      <c r="F108" s="241" t="s">
        <v>120</v>
      </c>
      <c r="G108" s="483" t="s">
        <v>121</v>
      </c>
      <c r="H108" s="483" t="s">
        <v>122</v>
      </c>
      <c r="I108" s="477" t="s">
        <v>123</v>
      </c>
      <c r="J108" s="18" t="s">
        <v>124</v>
      </c>
      <c r="K108" s="482" t="s">
        <v>125</v>
      </c>
      <c r="L108" s="478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80" t="s">
        <v>134</v>
      </c>
      <c r="B119" s="273" t="s">
        <v>135</v>
      </c>
      <c r="C119" s="475" t="s">
        <v>136</v>
      </c>
      <c r="D119" s="479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76" t="s">
        <v>141</v>
      </c>
      <c r="C123" s="481" t="s">
        <v>142</v>
      </c>
      <c r="D123" s="481" t="s">
        <v>143</v>
      </c>
      <c r="E123" s="481" t="s">
        <v>144</v>
      </c>
      <c r="F123" s="481" t="s">
        <v>145</v>
      </c>
      <c r="G123" s="481" t="s">
        <v>146</v>
      </c>
      <c r="H123" s="481" t="s">
        <v>147</v>
      </c>
      <c r="I123" s="481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82" t="s">
        <v>154</v>
      </c>
      <c r="D128" s="483" t="s">
        <v>155</v>
      </c>
      <c r="E128" s="483" t="s">
        <v>156</v>
      </c>
      <c r="F128" s="483" t="s">
        <v>157</v>
      </c>
      <c r="G128" s="483" t="s">
        <v>158</v>
      </c>
      <c r="H128" s="483" t="s">
        <v>159</v>
      </c>
      <c r="I128" s="483" t="s">
        <v>160</v>
      </c>
      <c r="J128" s="483" t="s">
        <v>161</v>
      </c>
      <c r="K128" s="483" t="s">
        <v>162</v>
      </c>
      <c r="L128" s="483" t="s">
        <v>163</v>
      </c>
      <c r="M128" s="478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74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4</v>
      </c>
      <c r="C134" s="181"/>
      <c r="D134" s="46">
        <v>1</v>
      </c>
      <c r="E134" s="46"/>
      <c r="F134" s="46">
        <v>1</v>
      </c>
      <c r="G134" s="46">
        <v>1</v>
      </c>
      <c r="H134" s="46"/>
      <c r="I134" s="46">
        <v>1</v>
      </c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1</v>
      </c>
      <c r="E135" s="79">
        <v>1</v>
      </c>
      <c r="F135" s="79">
        <v>4</v>
      </c>
      <c r="G135" s="79">
        <v>2</v>
      </c>
      <c r="H135" s="79"/>
      <c r="I135" s="79">
        <v>1</v>
      </c>
      <c r="J135" s="79"/>
      <c r="K135" s="81"/>
      <c r="L135" s="145">
        <v>0</v>
      </c>
      <c r="M135" s="88">
        <v>1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83" t="s">
        <v>186</v>
      </c>
      <c r="E138" s="483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1553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ED90FC02-9B52-406C-9458-974ABBC52DE1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",[2]NOMBRE!B2," - ","( ",[2]NOMBRE!C2,[2]NOMBRE!D2,[2]NOMBRE!E2,[2]NOMBRE!F2,[2]NOMBRE!G2,"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",[2]NOMBRE!B3," - ","( ",[2]NOMBRE!C3,[2]NOMBRE!D3,[2]NOMBRE!E3,[2]NOMBRE!F3,[2]NOMBRE!G3,[2]NOMBRE!H3,"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",[2]NOMBRE!B6," - ","( ",[2]NOMBRE!C6,[2]NOMBRE!D6," )")</f>
        <v>MES: ENERO - ( 01 )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",[2]NOMBRE!B7)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357"/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367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64" t="s">
        <v>31</v>
      </c>
      <c r="AA10" s="198" t="s">
        <v>32</v>
      </c>
      <c r="AB10" s="199" t="s">
        <v>30</v>
      </c>
      <c r="AC10" s="362" t="s">
        <v>31</v>
      </c>
      <c r="AD10" s="369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4</v>
      </c>
      <c r="E11" s="28"/>
      <c r="F11" s="29"/>
      <c r="G11" s="29">
        <v>4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42</v>
      </c>
      <c r="E12" s="45">
        <v>17</v>
      </c>
      <c r="F12" s="46"/>
      <c r="G12" s="46">
        <v>8</v>
      </c>
      <c r="H12" s="46">
        <v>6</v>
      </c>
      <c r="I12" s="47">
        <v>4</v>
      </c>
      <c r="J12" s="46">
        <v>1</v>
      </c>
      <c r="K12" s="46"/>
      <c r="L12" s="46"/>
      <c r="M12" s="46"/>
      <c r="N12" s="46"/>
      <c r="O12" s="46"/>
      <c r="P12" s="46"/>
      <c r="Q12" s="46">
        <v>3</v>
      </c>
      <c r="R12" s="46"/>
      <c r="S12" s="46">
        <v>1</v>
      </c>
      <c r="T12" s="46">
        <v>2</v>
      </c>
      <c r="U12" s="46"/>
      <c r="V12" s="46"/>
      <c r="W12" s="46"/>
      <c r="X12" s="48"/>
      <c r="Y12" s="49"/>
      <c r="Z12" s="50"/>
      <c r="AA12" s="51"/>
      <c r="AB12" s="52"/>
      <c r="AC12" s="53"/>
      <c r="AD12" s="54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360" t="s">
        <v>37</v>
      </c>
      <c r="D13" s="57">
        <f t="shared" ref="D13:D19" si="3">SUM(E13:X13)</f>
        <v>19</v>
      </c>
      <c r="E13" s="58"/>
      <c r="F13" s="59"/>
      <c r="G13" s="59"/>
      <c r="H13" s="59">
        <v>6</v>
      </c>
      <c r="I13" s="60"/>
      <c r="J13" s="59"/>
      <c r="K13" s="59"/>
      <c r="L13" s="59">
        <v>2</v>
      </c>
      <c r="M13" s="59"/>
      <c r="N13" s="59"/>
      <c r="O13" s="59">
        <v>1</v>
      </c>
      <c r="P13" s="59">
        <v>5</v>
      </c>
      <c r="Q13" s="59"/>
      <c r="R13" s="59"/>
      <c r="S13" s="59">
        <v>2</v>
      </c>
      <c r="T13" s="59">
        <v>1</v>
      </c>
      <c r="U13" s="59">
        <v>2</v>
      </c>
      <c r="V13" s="59"/>
      <c r="W13" s="59"/>
      <c r="X13" s="61"/>
      <c r="Y13" s="62"/>
      <c r="Z13" s="63"/>
      <c r="AA13" s="64"/>
      <c r="AB13" s="65"/>
      <c r="AC13" s="66"/>
      <c r="AD13" s="67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13</v>
      </c>
      <c r="E14" s="71"/>
      <c r="F14" s="72">
        <v>1</v>
      </c>
      <c r="G14" s="72"/>
      <c r="H14" s="72"/>
      <c r="I14" s="73"/>
      <c r="J14" s="72"/>
      <c r="K14" s="72"/>
      <c r="L14" s="72"/>
      <c r="M14" s="72"/>
      <c r="N14" s="72"/>
      <c r="O14" s="72">
        <v>2</v>
      </c>
      <c r="P14" s="72"/>
      <c r="Q14" s="72"/>
      <c r="R14" s="72"/>
      <c r="S14" s="72">
        <v>2</v>
      </c>
      <c r="T14" s="72">
        <v>2</v>
      </c>
      <c r="U14" s="72"/>
      <c r="V14" s="72">
        <v>2</v>
      </c>
      <c r="W14" s="72">
        <v>1</v>
      </c>
      <c r="X14" s="61">
        <v>3</v>
      </c>
      <c r="Y14" s="74"/>
      <c r="Z14" s="63"/>
      <c r="AA14" s="64"/>
      <c r="AB14" s="65"/>
      <c r="AC14" s="66"/>
      <c r="AD14" s="67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31</v>
      </c>
      <c r="E15" s="78">
        <v>8</v>
      </c>
      <c r="F15" s="79"/>
      <c r="G15" s="79"/>
      <c r="H15" s="79"/>
      <c r="I15" s="80"/>
      <c r="J15" s="79"/>
      <c r="K15" s="79"/>
      <c r="L15" s="79">
        <v>3</v>
      </c>
      <c r="M15" s="79">
        <v>3</v>
      </c>
      <c r="N15" s="79">
        <v>5</v>
      </c>
      <c r="O15" s="79"/>
      <c r="P15" s="79">
        <v>1</v>
      </c>
      <c r="Q15" s="79"/>
      <c r="R15" s="79">
        <v>3</v>
      </c>
      <c r="S15" s="79"/>
      <c r="T15" s="79"/>
      <c r="U15" s="79">
        <v>1</v>
      </c>
      <c r="V15" s="79">
        <v>2</v>
      </c>
      <c r="W15" s="79">
        <v>2</v>
      </c>
      <c r="X15" s="81">
        <v>3</v>
      </c>
      <c r="Y15" s="82"/>
      <c r="Z15" s="83"/>
      <c r="AA15" s="84"/>
      <c r="AB15" s="85"/>
      <c r="AC15" s="86"/>
      <c r="AD15" s="87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38</v>
      </c>
      <c r="E16" s="58">
        <v>18</v>
      </c>
      <c r="F16" s="59">
        <v>3</v>
      </c>
      <c r="G16" s="59">
        <v>7</v>
      </c>
      <c r="H16" s="59">
        <v>10</v>
      </c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93"/>
      <c r="AA16" s="94"/>
      <c r="AB16" s="52"/>
      <c r="AC16" s="53"/>
      <c r="AD16" s="54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15</v>
      </c>
      <c r="E17" s="71"/>
      <c r="F17" s="72"/>
      <c r="G17" s="72">
        <v>3</v>
      </c>
      <c r="H17" s="72">
        <v>7</v>
      </c>
      <c r="I17" s="75">
        <v>5</v>
      </c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  <c r="Z17" s="63"/>
      <c r="AA17" s="64"/>
      <c r="AB17" s="65"/>
      <c r="AC17" s="66"/>
      <c r="AD17" s="67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0</v>
      </c>
      <c r="E18" s="71"/>
      <c r="F18" s="72"/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  <c r="Z18" s="63"/>
      <c r="AA18" s="64"/>
      <c r="AB18" s="65"/>
      <c r="AC18" s="66"/>
      <c r="AD18" s="67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19</v>
      </c>
      <c r="E20" s="58">
        <v>18</v>
      </c>
      <c r="F20" s="59"/>
      <c r="G20" s="59"/>
      <c r="H20" s="59"/>
      <c r="I20" s="68"/>
      <c r="J20" s="90">
        <v>1</v>
      </c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92"/>
      <c r="Z24" s="93"/>
      <c r="AA24" s="94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97"/>
      <c r="Z26" s="63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0</v>
      </c>
      <c r="E28" s="58"/>
      <c r="F28" s="59"/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2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361" t="s">
        <v>55</v>
      </c>
      <c r="D29" s="120">
        <f>SUM(E29:G29)</f>
        <v>18</v>
      </c>
      <c r="E29" s="71">
        <v>18</v>
      </c>
      <c r="F29" s="72"/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2</v>
      </c>
      <c r="E30" s="99"/>
      <c r="F30" s="145">
        <v>2</v>
      </c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87"/>
      <c r="AC30" s="87"/>
      <c r="AD30" s="87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130</v>
      </c>
      <c r="E31" s="45">
        <v>130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156"/>
      <c r="AC31" s="54"/>
      <c r="AD31" s="54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2"/>
      <c r="AC32" s="67"/>
      <c r="AD32" s="67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9</v>
      </c>
      <c r="E33" s="78"/>
      <c r="F33" s="79"/>
      <c r="G33" s="79">
        <v>4</v>
      </c>
      <c r="H33" s="79">
        <v>5</v>
      </c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87"/>
      <c r="AC33" s="87"/>
      <c r="AD33" s="87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18</v>
      </c>
      <c r="E34" s="159">
        <v>18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162</v>
      </c>
      <c r="E40" s="167">
        <v>22</v>
      </c>
      <c r="F40" s="121">
        <v>4</v>
      </c>
      <c r="G40" s="121">
        <v>8</v>
      </c>
      <c r="H40" s="121">
        <v>6</v>
      </c>
      <c r="I40" s="168">
        <v>2</v>
      </c>
      <c r="J40" s="169">
        <v>0</v>
      </c>
      <c r="K40" s="121">
        <v>5</v>
      </c>
      <c r="L40" s="121">
        <v>6</v>
      </c>
      <c r="M40" s="170">
        <v>9</v>
      </c>
      <c r="N40" s="170">
        <v>6</v>
      </c>
      <c r="O40" s="170">
        <v>13</v>
      </c>
      <c r="P40" s="170">
        <v>4</v>
      </c>
      <c r="Q40" s="170">
        <v>3</v>
      </c>
      <c r="R40" s="170">
        <v>6</v>
      </c>
      <c r="S40" s="170">
        <v>9</v>
      </c>
      <c r="T40" s="170">
        <v>1</v>
      </c>
      <c r="U40" s="170">
        <v>9</v>
      </c>
      <c r="V40" s="170">
        <v>12</v>
      </c>
      <c r="W40" s="170">
        <v>13</v>
      </c>
      <c r="X40" s="170">
        <v>24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520</v>
      </c>
      <c r="E46" s="187">
        <f>SUM(E11:E45)</f>
        <v>249</v>
      </c>
      <c r="F46" s="188">
        <f t="shared" ref="F46:AD46" si="4">SUM(F11:F45)</f>
        <v>10</v>
      </c>
      <c r="G46" s="188">
        <f t="shared" si="4"/>
        <v>34</v>
      </c>
      <c r="H46" s="188">
        <f t="shared" si="4"/>
        <v>40</v>
      </c>
      <c r="I46" s="189">
        <f t="shared" si="4"/>
        <v>11</v>
      </c>
      <c r="J46" s="190">
        <f t="shared" si="4"/>
        <v>2</v>
      </c>
      <c r="K46" s="188">
        <f t="shared" si="4"/>
        <v>5</v>
      </c>
      <c r="L46" s="188">
        <f t="shared" si="4"/>
        <v>11</v>
      </c>
      <c r="M46" s="191">
        <f t="shared" si="4"/>
        <v>12</v>
      </c>
      <c r="N46" s="191">
        <f t="shared" si="4"/>
        <v>11</v>
      </c>
      <c r="O46" s="191">
        <f t="shared" si="4"/>
        <v>16</v>
      </c>
      <c r="P46" s="191">
        <f t="shared" si="4"/>
        <v>10</v>
      </c>
      <c r="Q46" s="191">
        <f t="shared" si="4"/>
        <v>6</v>
      </c>
      <c r="R46" s="191">
        <f t="shared" si="4"/>
        <v>9</v>
      </c>
      <c r="S46" s="191">
        <f t="shared" si="4"/>
        <v>14</v>
      </c>
      <c r="T46" s="191">
        <f t="shared" si="4"/>
        <v>6</v>
      </c>
      <c r="U46" s="191">
        <f t="shared" si="4"/>
        <v>12</v>
      </c>
      <c r="V46" s="191">
        <f t="shared" si="4"/>
        <v>16</v>
      </c>
      <c r="W46" s="191">
        <f>SUM(W11:W45)</f>
        <v>16</v>
      </c>
      <c r="X46" s="191">
        <f t="shared" si="4"/>
        <v>30</v>
      </c>
      <c r="Y46" s="192">
        <f t="shared" si="4"/>
        <v>0</v>
      </c>
      <c r="Z46" s="188">
        <f t="shared" si="4"/>
        <v>0</v>
      </c>
      <c r="AA46" s="188">
        <f t="shared" si="4"/>
        <v>0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362" t="s">
        <v>4</v>
      </c>
      <c r="E48" s="15" t="s">
        <v>75</v>
      </c>
      <c r="F48" s="367" t="s">
        <v>76</v>
      </c>
      <c r="G48" s="367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243</v>
      </c>
      <c r="E49" s="28">
        <v>124</v>
      </c>
      <c r="F49" s="29"/>
      <c r="G49" s="29"/>
      <c r="H49" s="200">
        <v>119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26</v>
      </c>
      <c r="E50" s="45"/>
      <c r="F50" s="46">
        <v>26</v>
      </c>
      <c r="G50" s="46"/>
      <c r="H50" s="174"/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360" t="s">
        <v>37</v>
      </c>
      <c r="D51" s="120">
        <f t="shared" si="5"/>
        <v>19</v>
      </c>
      <c r="E51" s="71"/>
      <c r="F51" s="72">
        <v>19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360" t="s">
        <v>38</v>
      </c>
      <c r="D52" s="57">
        <f t="shared" si="5"/>
        <v>13</v>
      </c>
      <c r="E52" s="71"/>
      <c r="F52" s="72">
        <v>13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31</v>
      </c>
      <c r="E53" s="78"/>
      <c r="F53" s="79">
        <v>31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80</v>
      </c>
      <c r="E54" s="58">
        <v>52</v>
      </c>
      <c r="F54" s="59"/>
      <c r="G54" s="59"/>
      <c r="H54" s="91">
        <v>28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15</v>
      </c>
      <c r="E55" s="71">
        <v>15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0</v>
      </c>
      <c r="E56" s="71"/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33</v>
      </c>
      <c r="E58" s="71">
        <v>18</v>
      </c>
      <c r="F58" s="72"/>
      <c r="G58" s="72"/>
      <c r="H58" s="96">
        <v>15</v>
      </c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0</v>
      </c>
      <c r="E63" s="181"/>
      <c r="F63" s="46"/>
      <c r="G63" s="46"/>
      <c r="H63" s="174"/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361" t="s">
        <v>55</v>
      </c>
      <c r="D64" s="57">
        <f t="shared" si="5"/>
        <v>159</v>
      </c>
      <c r="E64" s="95">
        <v>70</v>
      </c>
      <c r="F64" s="72"/>
      <c r="G64" s="72">
        <v>17</v>
      </c>
      <c r="H64" s="96">
        <v>72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2</v>
      </c>
      <c r="E65" s="102">
        <v>2</v>
      </c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20</v>
      </c>
      <c r="E66" s="45">
        <v>20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9</v>
      </c>
      <c r="E68" s="99">
        <v>9</v>
      </c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123</v>
      </c>
      <c r="E69" s="159">
        <v>66</v>
      </c>
      <c r="F69" s="160"/>
      <c r="G69" s="160"/>
      <c r="H69" s="163">
        <v>57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406</v>
      </c>
      <c r="E75" s="167">
        <v>162</v>
      </c>
      <c r="F75" s="121">
        <v>122</v>
      </c>
      <c r="G75" s="121"/>
      <c r="H75" s="170">
        <v>122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1179</v>
      </c>
      <c r="E81" s="187">
        <f>SUM(E49:E80)</f>
        <v>538</v>
      </c>
      <c r="F81" s="190">
        <f>SUM(F49:F80)</f>
        <v>211</v>
      </c>
      <c r="G81" s="190">
        <f>SUM(G49:G80)</f>
        <v>17</v>
      </c>
      <c r="H81" s="216">
        <f>SUM(H49:H80)</f>
        <v>413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63" t="s">
        <v>82</v>
      </c>
      <c r="E83" s="366" t="s">
        <v>83</v>
      </c>
      <c r="F83" s="367" t="s">
        <v>84</v>
      </c>
      <c r="G83" s="367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362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366" t="s">
        <v>10</v>
      </c>
      <c r="G102" s="18" t="s">
        <v>11</v>
      </c>
      <c r="H102" s="241" t="s">
        <v>109</v>
      </c>
      <c r="I102" s="367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366" t="s">
        <v>119</v>
      </c>
      <c r="F108" s="241" t="s">
        <v>120</v>
      </c>
      <c r="G108" s="367" t="s">
        <v>121</v>
      </c>
      <c r="H108" s="367" t="s">
        <v>122</v>
      </c>
      <c r="I108" s="364" t="s">
        <v>123</v>
      </c>
      <c r="J108" s="18" t="s">
        <v>124</v>
      </c>
      <c r="K108" s="366" t="s">
        <v>125</v>
      </c>
      <c r="L108" s="365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359" t="s">
        <v>134</v>
      </c>
      <c r="B119" s="273" t="s">
        <v>135</v>
      </c>
      <c r="C119" s="369" t="s">
        <v>136</v>
      </c>
      <c r="D119" s="358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63" t="s">
        <v>141</v>
      </c>
      <c r="C123" s="362" t="s">
        <v>142</v>
      </c>
      <c r="D123" s="362" t="s">
        <v>143</v>
      </c>
      <c r="E123" s="362" t="s">
        <v>144</v>
      </c>
      <c r="F123" s="362" t="s">
        <v>145</v>
      </c>
      <c r="G123" s="362" t="s">
        <v>146</v>
      </c>
      <c r="H123" s="362" t="s">
        <v>147</v>
      </c>
      <c r="I123" s="362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366" t="s">
        <v>154</v>
      </c>
      <c r="D128" s="367" t="s">
        <v>155</v>
      </c>
      <c r="E128" s="367" t="s">
        <v>156</v>
      </c>
      <c r="F128" s="367" t="s">
        <v>157</v>
      </c>
      <c r="G128" s="367" t="s">
        <v>158</v>
      </c>
      <c r="H128" s="367" t="s">
        <v>159</v>
      </c>
      <c r="I128" s="367" t="s">
        <v>160</v>
      </c>
      <c r="J128" s="367" t="s">
        <v>161</v>
      </c>
      <c r="K128" s="367" t="s">
        <v>162</v>
      </c>
      <c r="L128" s="367" t="s">
        <v>163</v>
      </c>
      <c r="M128" s="365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68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/>
      <c r="C134" s="181"/>
      <c r="D134" s="46"/>
      <c r="E134" s="46"/>
      <c r="F134" s="46"/>
      <c r="G134" s="46"/>
      <c r="H134" s="46"/>
      <c r="I134" s="46"/>
      <c r="J134" s="46"/>
      <c r="K134" s="48"/>
      <c r="L134" s="181"/>
      <c r="M134" s="55"/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/>
      <c r="E135" s="79"/>
      <c r="F135" s="79"/>
      <c r="G135" s="79"/>
      <c r="H135" s="79"/>
      <c r="I135" s="79"/>
      <c r="J135" s="79"/>
      <c r="K135" s="81"/>
      <c r="L135" s="145"/>
      <c r="M135" s="88"/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367" t="s">
        <v>186</v>
      </c>
      <c r="E138" s="367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1699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652FBDEB-8773-4ED2-9C1E-6B28EB2BED18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",[3]NOMBRE!B2," - ","( ",[3]NOMBRE!C2,[3]NOMBRE!D2,[3]NOMBRE!E2,[3]NOMBRE!F2,[3]NOMBRE!G2,"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",[3]NOMBRE!B3," - ","( ",[3]NOMBRE!C3,[3]NOMBRE!D3,[3]NOMBRE!E3,[3]NOMBRE!F3,[3]NOMBRE!G3,[3]NOMBRE!H3,"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",[3]NOMBRE!B6," - ","( ",[3]NOMBRE!C6,[3]NOMBRE!D6," )")</f>
        <v>MES: FEBRERO - ( 02 )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",[3]NOMBRE!B7)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382"/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379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73" t="s">
        <v>31</v>
      </c>
      <c r="AA10" s="198" t="s">
        <v>32</v>
      </c>
      <c r="AB10" s="199" t="s">
        <v>30</v>
      </c>
      <c r="AC10" s="377" t="s">
        <v>31</v>
      </c>
      <c r="AD10" s="371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76</v>
      </c>
      <c r="E11" s="28">
        <v>60</v>
      </c>
      <c r="F11" s="29">
        <v>2</v>
      </c>
      <c r="G11" s="29">
        <v>14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131</v>
      </c>
      <c r="E12" s="45">
        <v>112</v>
      </c>
      <c r="F12" s="46"/>
      <c r="G12" s="46"/>
      <c r="H12" s="46"/>
      <c r="I12" s="47">
        <v>4</v>
      </c>
      <c r="J12" s="46"/>
      <c r="K12" s="46"/>
      <c r="L12" s="46"/>
      <c r="M12" s="46">
        <v>2</v>
      </c>
      <c r="N12" s="46"/>
      <c r="O12" s="46">
        <v>2</v>
      </c>
      <c r="P12" s="46"/>
      <c r="Q12" s="46">
        <v>3</v>
      </c>
      <c r="R12" s="46"/>
      <c r="S12" s="46">
        <v>3</v>
      </c>
      <c r="T12" s="46">
        <v>2</v>
      </c>
      <c r="U12" s="46">
        <v>2</v>
      </c>
      <c r="V12" s="46"/>
      <c r="W12" s="46">
        <v>1</v>
      </c>
      <c r="X12" s="48"/>
      <c r="Y12" s="49"/>
      <c r="Z12" s="50"/>
      <c r="AA12" s="51"/>
      <c r="AB12" s="52"/>
      <c r="AC12" s="53"/>
      <c r="AD12" s="54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380" t="s">
        <v>37</v>
      </c>
      <c r="D13" s="57">
        <f t="shared" ref="D13:D19" si="3">SUM(E13:X13)</f>
        <v>19</v>
      </c>
      <c r="E13" s="58"/>
      <c r="F13" s="59"/>
      <c r="G13" s="59"/>
      <c r="H13" s="59">
        <v>4</v>
      </c>
      <c r="I13" s="60"/>
      <c r="J13" s="59"/>
      <c r="K13" s="59"/>
      <c r="L13" s="59"/>
      <c r="M13" s="59">
        <v>2</v>
      </c>
      <c r="N13" s="59">
        <v>3</v>
      </c>
      <c r="O13" s="59"/>
      <c r="P13" s="59"/>
      <c r="Q13" s="59"/>
      <c r="R13" s="59"/>
      <c r="S13" s="59">
        <v>2</v>
      </c>
      <c r="T13" s="59"/>
      <c r="U13" s="59">
        <v>1</v>
      </c>
      <c r="V13" s="59">
        <v>2</v>
      </c>
      <c r="W13" s="59">
        <v>3</v>
      </c>
      <c r="X13" s="61">
        <v>2</v>
      </c>
      <c r="Y13" s="62"/>
      <c r="Z13" s="63"/>
      <c r="AA13" s="64"/>
      <c r="AB13" s="65"/>
      <c r="AC13" s="66"/>
      <c r="AD13" s="67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133</v>
      </c>
      <c r="E14" s="71">
        <v>123</v>
      </c>
      <c r="F14" s="72"/>
      <c r="G14" s="72"/>
      <c r="H14" s="72"/>
      <c r="I14" s="73"/>
      <c r="J14" s="72"/>
      <c r="K14" s="72"/>
      <c r="L14" s="72"/>
      <c r="M14" s="72"/>
      <c r="N14" s="72"/>
      <c r="O14" s="72">
        <v>1</v>
      </c>
      <c r="P14" s="72"/>
      <c r="Q14" s="72">
        <v>1</v>
      </c>
      <c r="R14" s="72">
        <v>2</v>
      </c>
      <c r="S14" s="72">
        <v>1</v>
      </c>
      <c r="T14" s="72">
        <v>1</v>
      </c>
      <c r="U14" s="72">
        <v>1</v>
      </c>
      <c r="V14" s="72">
        <v>1</v>
      </c>
      <c r="W14" s="72"/>
      <c r="X14" s="61">
        <v>2</v>
      </c>
      <c r="Y14" s="74"/>
      <c r="Z14" s="63"/>
      <c r="AA14" s="64"/>
      <c r="AB14" s="65"/>
      <c r="AC14" s="66"/>
      <c r="AD14" s="67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28</v>
      </c>
      <c r="E15" s="78">
        <v>6</v>
      </c>
      <c r="F15" s="79"/>
      <c r="G15" s="79"/>
      <c r="H15" s="79"/>
      <c r="I15" s="80"/>
      <c r="J15" s="79"/>
      <c r="K15" s="79">
        <v>1</v>
      </c>
      <c r="L15" s="79"/>
      <c r="M15" s="79">
        <v>3</v>
      </c>
      <c r="N15" s="79">
        <v>3</v>
      </c>
      <c r="O15" s="79"/>
      <c r="P15" s="79"/>
      <c r="Q15" s="79">
        <v>1</v>
      </c>
      <c r="R15" s="79">
        <v>4</v>
      </c>
      <c r="S15" s="79">
        <v>2</v>
      </c>
      <c r="T15" s="79">
        <v>3</v>
      </c>
      <c r="U15" s="79">
        <v>1</v>
      </c>
      <c r="V15" s="79"/>
      <c r="W15" s="79">
        <v>2</v>
      </c>
      <c r="X15" s="81">
        <v>2</v>
      </c>
      <c r="Y15" s="82"/>
      <c r="Z15" s="83"/>
      <c r="AA15" s="84"/>
      <c r="AB15" s="85"/>
      <c r="AC15" s="86"/>
      <c r="AD15" s="87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66</v>
      </c>
      <c r="E16" s="58">
        <v>23</v>
      </c>
      <c r="F16" s="59">
        <v>2</v>
      </c>
      <c r="G16" s="59">
        <v>20</v>
      </c>
      <c r="H16" s="59">
        <v>21</v>
      </c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93"/>
      <c r="AA16" s="94"/>
      <c r="AB16" s="52"/>
      <c r="AC16" s="53"/>
      <c r="AD16" s="54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64</v>
      </c>
      <c r="E17" s="71">
        <v>23</v>
      </c>
      <c r="F17" s="72"/>
      <c r="G17" s="72">
        <v>20</v>
      </c>
      <c r="H17" s="72">
        <v>21</v>
      </c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  <c r="Z17" s="63"/>
      <c r="AA17" s="64"/>
      <c r="AB17" s="65"/>
      <c r="AC17" s="66"/>
      <c r="AD17" s="67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41</v>
      </c>
      <c r="E18" s="71"/>
      <c r="F18" s="72"/>
      <c r="G18" s="72">
        <v>20</v>
      </c>
      <c r="H18" s="72">
        <v>21</v>
      </c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  <c r="Z18" s="63"/>
      <c r="AA18" s="64"/>
      <c r="AB18" s="65"/>
      <c r="AC18" s="66"/>
      <c r="AD18" s="67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22</v>
      </c>
      <c r="E20" s="58">
        <v>19</v>
      </c>
      <c r="F20" s="59">
        <v>2</v>
      </c>
      <c r="G20" s="59"/>
      <c r="H20" s="59"/>
      <c r="I20" s="68">
        <v>1</v>
      </c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1</v>
      </c>
      <c r="E21" s="71"/>
      <c r="F21" s="72"/>
      <c r="G21" s="72"/>
      <c r="H21" s="72"/>
      <c r="I21" s="75">
        <v>1</v>
      </c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92"/>
      <c r="Z24" s="93"/>
      <c r="AA24" s="94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97"/>
      <c r="Z26" s="63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25</v>
      </c>
      <c r="E28" s="58">
        <v>23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2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381" t="s">
        <v>55</v>
      </c>
      <c r="D29" s="120">
        <f>SUM(E29:G29)</f>
        <v>25</v>
      </c>
      <c r="E29" s="71">
        <v>23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87"/>
      <c r="AC30" s="87"/>
      <c r="AD30" s="87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158</v>
      </c>
      <c r="E31" s="45">
        <v>158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156"/>
      <c r="AC31" s="54"/>
      <c r="AD31" s="54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2"/>
      <c r="AC32" s="67"/>
      <c r="AD32" s="67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87"/>
      <c r="AC33" s="87"/>
      <c r="AD33" s="87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66</v>
      </c>
      <c r="E34" s="159">
        <v>66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141</v>
      </c>
      <c r="E40" s="167">
        <v>29</v>
      </c>
      <c r="F40" s="121">
        <v>0</v>
      </c>
      <c r="G40" s="121">
        <v>0</v>
      </c>
      <c r="H40" s="121">
        <v>0</v>
      </c>
      <c r="I40" s="168"/>
      <c r="J40" s="169">
        <v>2</v>
      </c>
      <c r="K40" s="121">
        <v>4</v>
      </c>
      <c r="L40" s="121">
        <v>5</v>
      </c>
      <c r="M40" s="170">
        <v>6</v>
      </c>
      <c r="N40" s="170">
        <v>4</v>
      </c>
      <c r="O40" s="170">
        <v>5</v>
      </c>
      <c r="P40" s="170">
        <v>5</v>
      </c>
      <c r="Q40" s="170">
        <v>7</v>
      </c>
      <c r="R40" s="170">
        <v>6</v>
      </c>
      <c r="S40" s="170">
        <v>4</v>
      </c>
      <c r="T40" s="170">
        <v>4</v>
      </c>
      <c r="U40" s="170">
        <v>11</v>
      </c>
      <c r="V40" s="170">
        <v>10</v>
      </c>
      <c r="W40" s="170">
        <v>10</v>
      </c>
      <c r="X40" s="170">
        <v>29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996</v>
      </c>
      <c r="E46" s="187">
        <f>SUM(E11:E45)</f>
        <v>665</v>
      </c>
      <c r="F46" s="188">
        <f t="shared" ref="F46:AD46" si="4">SUM(F11:F45)</f>
        <v>10</v>
      </c>
      <c r="G46" s="188">
        <f t="shared" si="4"/>
        <v>74</v>
      </c>
      <c r="H46" s="188">
        <f t="shared" si="4"/>
        <v>67</v>
      </c>
      <c r="I46" s="189">
        <f t="shared" si="4"/>
        <v>6</v>
      </c>
      <c r="J46" s="190">
        <f t="shared" si="4"/>
        <v>2</v>
      </c>
      <c r="K46" s="188">
        <f t="shared" si="4"/>
        <v>5</v>
      </c>
      <c r="L46" s="188">
        <f t="shared" si="4"/>
        <v>5</v>
      </c>
      <c r="M46" s="191">
        <f t="shared" si="4"/>
        <v>13</v>
      </c>
      <c r="N46" s="191">
        <f t="shared" si="4"/>
        <v>10</v>
      </c>
      <c r="O46" s="191">
        <f t="shared" si="4"/>
        <v>8</v>
      </c>
      <c r="P46" s="191">
        <f t="shared" si="4"/>
        <v>5</v>
      </c>
      <c r="Q46" s="191">
        <f t="shared" si="4"/>
        <v>12</v>
      </c>
      <c r="R46" s="191">
        <f t="shared" si="4"/>
        <v>12</v>
      </c>
      <c r="S46" s="191">
        <f t="shared" si="4"/>
        <v>12</v>
      </c>
      <c r="T46" s="191">
        <f t="shared" si="4"/>
        <v>10</v>
      </c>
      <c r="U46" s="191">
        <f t="shared" si="4"/>
        <v>16</v>
      </c>
      <c r="V46" s="191">
        <f t="shared" si="4"/>
        <v>13</v>
      </c>
      <c r="W46" s="191">
        <f>SUM(W11:W45)</f>
        <v>16</v>
      </c>
      <c r="X46" s="191">
        <f t="shared" si="4"/>
        <v>35</v>
      </c>
      <c r="Y46" s="192">
        <f t="shared" si="4"/>
        <v>0</v>
      </c>
      <c r="Z46" s="188">
        <f t="shared" si="4"/>
        <v>0</v>
      </c>
      <c r="AA46" s="188">
        <f t="shared" si="4"/>
        <v>0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377" t="s">
        <v>4</v>
      </c>
      <c r="E48" s="15" t="s">
        <v>75</v>
      </c>
      <c r="F48" s="379" t="s">
        <v>76</v>
      </c>
      <c r="G48" s="379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87</v>
      </c>
      <c r="E49" s="28">
        <v>32</v>
      </c>
      <c r="F49" s="29">
        <v>15</v>
      </c>
      <c r="G49" s="29"/>
      <c r="H49" s="200">
        <v>40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86</v>
      </c>
      <c r="E50" s="45">
        <v>20</v>
      </c>
      <c r="F50" s="46">
        <v>34</v>
      </c>
      <c r="G50" s="46"/>
      <c r="H50" s="174">
        <v>32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380" t="s">
        <v>37</v>
      </c>
      <c r="D51" s="120">
        <f t="shared" si="5"/>
        <v>19</v>
      </c>
      <c r="E51" s="71"/>
      <c r="F51" s="72">
        <v>19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380" t="s">
        <v>38</v>
      </c>
      <c r="D52" s="57">
        <f t="shared" si="5"/>
        <v>57</v>
      </c>
      <c r="E52" s="71"/>
      <c r="F52" s="72">
        <v>25</v>
      </c>
      <c r="G52" s="72"/>
      <c r="H52" s="96">
        <v>32</v>
      </c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28</v>
      </c>
      <c r="E53" s="78"/>
      <c r="F53" s="79">
        <v>28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83</v>
      </c>
      <c r="E54" s="58">
        <v>43</v>
      </c>
      <c r="F54" s="59"/>
      <c r="G54" s="59"/>
      <c r="H54" s="91">
        <v>40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43</v>
      </c>
      <c r="E55" s="71">
        <v>43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21</v>
      </c>
      <c r="E56" s="71">
        <v>21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23</v>
      </c>
      <c r="E58" s="71">
        <v>23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74</v>
      </c>
      <c r="E63" s="181">
        <v>23</v>
      </c>
      <c r="F63" s="46">
        <v>15</v>
      </c>
      <c r="G63" s="46"/>
      <c r="H63" s="174">
        <v>36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381" t="s">
        <v>55</v>
      </c>
      <c r="D64" s="57">
        <f t="shared" si="5"/>
        <v>78</v>
      </c>
      <c r="E64" s="95">
        <v>23</v>
      </c>
      <c r="F64" s="72">
        <v>15</v>
      </c>
      <c r="G64" s="72"/>
      <c r="H64" s="96">
        <v>40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43</v>
      </c>
      <c r="E66" s="45">
        <v>43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132</v>
      </c>
      <c r="E69" s="159">
        <v>66</v>
      </c>
      <c r="F69" s="160"/>
      <c r="G69" s="160"/>
      <c r="H69" s="163">
        <v>66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701</v>
      </c>
      <c r="E75" s="167">
        <v>253</v>
      </c>
      <c r="F75" s="121">
        <v>224</v>
      </c>
      <c r="G75" s="121"/>
      <c r="H75" s="170">
        <v>224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1475</v>
      </c>
      <c r="E81" s="187">
        <f>SUM(E49:E80)</f>
        <v>590</v>
      </c>
      <c r="F81" s="190">
        <f>SUM(F49:F80)</f>
        <v>375</v>
      </c>
      <c r="G81" s="190">
        <f>SUM(G49:G80)</f>
        <v>0</v>
      </c>
      <c r="H81" s="216">
        <f>SUM(H49:H80)</f>
        <v>510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72" t="s">
        <v>82</v>
      </c>
      <c r="E83" s="378" t="s">
        <v>83</v>
      </c>
      <c r="F83" s="379" t="s">
        <v>84</v>
      </c>
      <c r="G83" s="379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377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378" t="s">
        <v>10</v>
      </c>
      <c r="G102" s="18" t="s">
        <v>11</v>
      </c>
      <c r="H102" s="241" t="s">
        <v>109</v>
      </c>
      <c r="I102" s="379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378" t="s">
        <v>119</v>
      </c>
      <c r="F108" s="241" t="s">
        <v>120</v>
      </c>
      <c r="G108" s="379" t="s">
        <v>121</v>
      </c>
      <c r="H108" s="379" t="s">
        <v>122</v>
      </c>
      <c r="I108" s="373" t="s">
        <v>123</v>
      </c>
      <c r="J108" s="18" t="s">
        <v>124</v>
      </c>
      <c r="K108" s="378" t="s">
        <v>125</v>
      </c>
      <c r="L108" s="374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376" t="s">
        <v>134</v>
      </c>
      <c r="B119" s="273" t="s">
        <v>135</v>
      </c>
      <c r="C119" s="371" t="s">
        <v>136</v>
      </c>
      <c r="D119" s="375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72" t="s">
        <v>141</v>
      </c>
      <c r="C123" s="377" t="s">
        <v>142</v>
      </c>
      <c r="D123" s="377" t="s">
        <v>143</v>
      </c>
      <c r="E123" s="377" t="s">
        <v>144</v>
      </c>
      <c r="F123" s="377" t="s">
        <v>145</v>
      </c>
      <c r="G123" s="377" t="s">
        <v>146</v>
      </c>
      <c r="H123" s="377" t="s">
        <v>147</v>
      </c>
      <c r="I123" s="377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378" t="s">
        <v>154</v>
      </c>
      <c r="D128" s="379" t="s">
        <v>155</v>
      </c>
      <c r="E128" s="379" t="s">
        <v>156</v>
      </c>
      <c r="F128" s="379" t="s">
        <v>157</v>
      </c>
      <c r="G128" s="379" t="s">
        <v>158</v>
      </c>
      <c r="H128" s="379" t="s">
        <v>159</v>
      </c>
      <c r="I128" s="379" t="s">
        <v>160</v>
      </c>
      <c r="J128" s="379" t="s">
        <v>161</v>
      </c>
      <c r="K128" s="379" t="s">
        <v>162</v>
      </c>
      <c r="L128" s="379" t="s">
        <v>163</v>
      </c>
      <c r="M128" s="374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70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/>
      <c r="C134" s="181"/>
      <c r="D134" s="46"/>
      <c r="E134" s="46"/>
      <c r="F134" s="46"/>
      <c r="G134" s="46"/>
      <c r="H134" s="46"/>
      <c r="I134" s="46"/>
      <c r="J134" s="46"/>
      <c r="K134" s="48"/>
      <c r="L134" s="181"/>
      <c r="M134" s="55"/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/>
      <c r="E135" s="79"/>
      <c r="F135" s="79"/>
      <c r="G135" s="79"/>
      <c r="H135" s="79"/>
      <c r="I135" s="79"/>
      <c r="J135" s="79"/>
      <c r="K135" s="81"/>
      <c r="L135" s="145"/>
      <c r="M135" s="88"/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379" t="s">
        <v>186</v>
      </c>
      <c r="E138" s="379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2471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E92CBC92-42B0-43E9-953C-0359304EB08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",[4]NOMBRE!B2," - ","( ",[4]NOMBRE!C2,[4]NOMBRE!D2,[4]NOMBRE!E2,[4]NOMBRE!F2,[4]NOMBRE!G2,"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",[4]NOMBRE!B3," - ","( ",[4]NOMBRE!C3,[4]NOMBRE!D3,[4]NOMBRE!E3,[4]NOMBRE!F3,[4]NOMBRE!G3,[4]NOMBRE!H3,"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",[4]NOMBRE!B6," - ","( ",[4]NOMBRE!C6,[4]NOMBRE!D6," )")</f>
        <v>MES: MARZO - ( 03 )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",[4]NOMBRE!B7)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383"/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393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90" t="s">
        <v>31</v>
      </c>
      <c r="AA10" s="198" t="s">
        <v>32</v>
      </c>
      <c r="AB10" s="199" t="s">
        <v>30</v>
      </c>
      <c r="AC10" s="388" t="s">
        <v>31</v>
      </c>
      <c r="AD10" s="395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76</v>
      </c>
      <c r="E11" s="28">
        <v>60</v>
      </c>
      <c r="F11" s="29">
        <v>2</v>
      </c>
      <c r="G11" s="29">
        <v>14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140</v>
      </c>
      <c r="E12" s="45">
        <v>118</v>
      </c>
      <c r="F12" s="46"/>
      <c r="G12" s="46">
        <v>2</v>
      </c>
      <c r="H12" s="46"/>
      <c r="I12" s="47">
        <v>4</v>
      </c>
      <c r="J12" s="46"/>
      <c r="K12" s="46"/>
      <c r="L12" s="46"/>
      <c r="M12" s="46"/>
      <c r="N12" s="46">
        <v>3</v>
      </c>
      <c r="O12" s="46">
        <v>2</v>
      </c>
      <c r="P12" s="46"/>
      <c r="Q12" s="46">
        <v>3</v>
      </c>
      <c r="R12" s="46">
        <v>2</v>
      </c>
      <c r="S12" s="46">
        <v>1</v>
      </c>
      <c r="T12" s="46"/>
      <c r="U12" s="46">
        <v>4</v>
      </c>
      <c r="V12" s="46">
        <v>1</v>
      </c>
      <c r="W12" s="46"/>
      <c r="X12" s="48"/>
      <c r="Y12" s="49"/>
      <c r="Z12" s="50"/>
      <c r="AA12" s="51"/>
      <c r="AB12" s="52"/>
      <c r="AC12" s="53"/>
      <c r="AD12" s="54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386" t="s">
        <v>37</v>
      </c>
      <c r="D13" s="57">
        <f t="shared" ref="D13:D19" si="3">SUM(E13:X13)</f>
        <v>21</v>
      </c>
      <c r="E13" s="58"/>
      <c r="F13" s="59"/>
      <c r="G13" s="59"/>
      <c r="H13" s="59">
        <v>3</v>
      </c>
      <c r="I13" s="60"/>
      <c r="J13" s="59"/>
      <c r="K13" s="59"/>
      <c r="L13" s="59"/>
      <c r="M13" s="59"/>
      <c r="N13" s="59">
        <v>3</v>
      </c>
      <c r="O13" s="59">
        <v>2</v>
      </c>
      <c r="P13" s="59">
        <v>5</v>
      </c>
      <c r="Q13" s="59"/>
      <c r="R13" s="59">
        <v>3</v>
      </c>
      <c r="S13" s="59"/>
      <c r="T13" s="59">
        <v>1</v>
      </c>
      <c r="U13" s="59"/>
      <c r="V13" s="59">
        <v>2</v>
      </c>
      <c r="W13" s="59">
        <v>2</v>
      </c>
      <c r="X13" s="61"/>
      <c r="Y13" s="62"/>
      <c r="Z13" s="63"/>
      <c r="AA13" s="64"/>
      <c r="AB13" s="65"/>
      <c r="AC13" s="66"/>
      <c r="AD13" s="67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147</v>
      </c>
      <c r="E14" s="71">
        <v>131</v>
      </c>
      <c r="F14" s="72"/>
      <c r="G14" s="72"/>
      <c r="H14" s="72"/>
      <c r="I14" s="73"/>
      <c r="J14" s="72"/>
      <c r="K14" s="72"/>
      <c r="L14" s="72"/>
      <c r="M14" s="72"/>
      <c r="N14" s="72"/>
      <c r="O14" s="72"/>
      <c r="P14" s="72"/>
      <c r="Q14" s="72">
        <v>2</v>
      </c>
      <c r="R14" s="72"/>
      <c r="S14" s="72">
        <v>2</v>
      </c>
      <c r="T14" s="72"/>
      <c r="U14" s="72">
        <v>2</v>
      </c>
      <c r="V14" s="72">
        <v>1</v>
      </c>
      <c r="W14" s="72">
        <v>4</v>
      </c>
      <c r="X14" s="61">
        <v>5</v>
      </c>
      <c r="Y14" s="74"/>
      <c r="Z14" s="63"/>
      <c r="AA14" s="64"/>
      <c r="AB14" s="65"/>
      <c r="AC14" s="66"/>
      <c r="AD14" s="67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32</v>
      </c>
      <c r="E15" s="78">
        <v>10</v>
      </c>
      <c r="F15" s="79"/>
      <c r="G15" s="79"/>
      <c r="H15" s="79"/>
      <c r="I15" s="80"/>
      <c r="J15" s="79"/>
      <c r="K15" s="79"/>
      <c r="L15" s="79">
        <v>1</v>
      </c>
      <c r="M15" s="79">
        <v>4</v>
      </c>
      <c r="N15" s="79">
        <v>2</v>
      </c>
      <c r="O15" s="79">
        <v>2</v>
      </c>
      <c r="P15" s="79"/>
      <c r="Q15" s="79">
        <v>2</v>
      </c>
      <c r="R15" s="79">
        <v>2</v>
      </c>
      <c r="S15" s="79">
        <v>4</v>
      </c>
      <c r="T15" s="79"/>
      <c r="U15" s="79"/>
      <c r="V15" s="79">
        <v>2</v>
      </c>
      <c r="W15" s="79">
        <v>2</v>
      </c>
      <c r="X15" s="81">
        <v>1</v>
      </c>
      <c r="Y15" s="82"/>
      <c r="Z15" s="83"/>
      <c r="AA15" s="84"/>
      <c r="AB15" s="85"/>
      <c r="AC15" s="86"/>
      <c r="AD15" s="87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75</v>
      </c>
      <c r="E16" s="58">
        <v>26</v>
      </c>
      <c r="F16" s="59">
        <v>2</v>
      </c>
      <c r="G16" s="59">
        <v>24</v>
      </c>
      <c r="H16" s="59">
        <v>23</v>
      </c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93"/>
      <c r="AA16" s="94"/>
      <c r="AB16" s="52"/>
      <c r="AC16" s="53"/>
      <c r="AD16" s="54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75</v>
      </c>
      <c r="E17" s="71">
        <v>26</v>
      </c>
      <c r="F17" s="72">
        <v>2</v>
      </c>
      <c r="G17" s="72">
        <v>24</v>
      </c>
      <c r="H17" s="72">
        <v>23</v>
      </c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  <c r="Z17" s="63"/>
      <c r="AA17" s="64"/>
      <c r="AB17" s="65"/>
      <c r="AC17" s="66"/>
      <c r="AD17" s="67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47</v>
      </c>
      <c r="E18" s="71"/>
      <c r="F18" s="72"/>
      <c r="G18" s="72">
        <v>24</v>
      </c>
      <c r="H18" s="72">
        <v>23</v>
      </c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  <c r="Z18" s="63"/>
      <c r="AA18" s="64"/>
      <c r="AB18" s="65"/>
      <c r="AC18" s="66"/>
      <c r="AD18" s="67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22</v>
      </c>
      <c r="E20" s="58">
        <v>18</v>
      </c>
      <c r="F20" s="59">
        <v>4</v>
      </c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92"/>
      <c r="Z24" s="93"/>
      <c r="AA24" s="94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0</v>
      </c>
      <c r="E25" s="116"/>
      <c r="F25" s="117"/>
      <c r="G25" s="117"/>
      <c r="H25" s="117"/>
      <c r="I25" s="118"/>
      <c r="J25" s="95"/>
      <c r="K25" s="72"/>
      <c r="L25" s="72"/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/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97"/>
      <c r="Z26" s="63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25</v>
      </c>
      <c r="E28" s="58">
        <v>23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2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387" t="s">
        <v>55</v>
      </c>
      <c r="D29" s="120">
        <f>SUM(E29:G29)</f>
        <v>25</v>
      </c>
      <c r="E29" s="71">
        <v>23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87"/>
      <c r="AC30" s="87"/>
      <c r="AD30" s="87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170</v>
      </c>
      <c r="E31" s="45">
        <v>170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156"/>
      <c r="AC31" s="54"/>
      <c r="AD31" s="54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2"/>
      <c r="AC32" s="67"/>
      <c r="AD32" s="67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87"/>
      <c r="AC33" s="87"/>
      <c r="AD33" s="87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74</v>
      </c>
      <c r="E34" s="159">
        <v>74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170</v>
      </c>
      <c r="E40" s="167">
        <v>35</v>
      </c>
      <c r="F40" s="121">
        <v>0</v>
      </c>
      <c r="G40" s="121">
        <v>0</v>
      </c>
      <c r="H40" s="121">
        <v>1</v>
      </c>
      <c r="I40" s="168"/>
      <c r="J40" s="169">
        <v>2</v>
      </c>
      <c r="K40" s="121">
        <v>5</v>
      </c>
      <c r="L40" s="121">
        <v>14</v>
      </c>
      <c r="M40" s="170">
        <v>6</v>
      </c>
      <c r="N40" s="170">
        <v>6</v>
      </c>
      <c r="O40" s="170">
        <v>5</v>
      </c>
      <c r="P40" s="170">
        <v>4</v>
      </c>
      <c r="Q40" s="170">
        <v>9</v>
      </c>
      <c r="R40" s="170">
        <v>3</v>
      </c>
      <c r="S40" s="170">
        <v>9</v>
      </c>
      <c r="T40" s="170">
        <v>10</v>
      </c>
      <c r="U40" s="170">
        <v>11</v>
      </c>
      <c r="V40" s="170">
        <v>4</v>
      </c>
      <c r="W40" s="170">
        <v>14</v>
      </c>
      <c r="X40" s="170">
        <v>32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1099</v>
      </c>
      <c r="E46" s="187">
        <f>SUM(E11:E45)</f>
        <v>714</v>
      </c>
      <c r="F46" s="188">
        <f t="shared" ref="F46:AD46" si="4">SUM(F11:F45)</f>
        <v>14</v>
      </c>
      <c r="G46" s="188">
        <f t="shared" si="4"/>
        <v>88</v>
      </c>
      <c r="H46" s="188">
        <f t="shared" si="4"/>
        <v>73</v>
      </c>
      <c r="I46" s="189">
        <f t="shared" si="4"/>
        <v>4</v>
      </c>
      <c r="J46" s="190">
        <f t="shared" si="4"/>
        <v>2</v>
      </c>
      <c r="K46" s="188">
        <f t="shared" si="4"/>
        <v>5</v>
      </c>
      <c r="L46" s="188">
        <f t="shared" si="4"/>
        <v>15</v>
      </c>
      <c r="M46" s="191">
        <f t="shared" si="4"/>
        <v>10</v>
      </c>
      <c r="N46" s="191">
        <f t="shared" si="4"/>
        <v>14</v>
      </c>
      <c r="O46" s="191">
        <f t="shared" si="4"/>
        <v>11</v>
      </c>
      <c r="P46" s="191">
        <f t="shared" si="4"/>
        <v>9</v>
      </c>
      <c r="Q46" s="191">
        <f t="shared" si="4"/>
        <v>16</v>
      </c>
      <c r="R46" s="191">
        <f t="shared" si="4"/>
        <v>10</v>
      </c>
      <c r="S46" s="191">
        <f t="shared" si="4"/>
        <v>16</v>
      </c>
      <c r="T46" s="191">
        <f t="shared" si="4"/>
        <v>11</v>
      </c>
      <c r="U46" s="191">
        <f t="shared" si="4"/>
        <v>17</v>
      </c>
      <c r="V46" s="191">
        <f t="shared" si="4"/>
        <v>10</v>
      </c>
      <c r="W46" s="191">
        <f>SUM(W11:W45)</f>
        <v>22</v>
      </c>
      <c r="X46" s="191">
        <f t="shared" si="4"/>
        <v>38</v>
      </c>
      <c r="Y46" s="192">
        <f t="shared" si="4"/>
        <v>0</v>
      </c>
      <c r="Z46" s="188">
        <f t="shared" si="4"/>
        <v>0</v>
      </c>
      <c r="AA46" s="188">
        <f t="shared" si="4"/>
        <v>0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388" t="s">
        <v>4</v>
      </c>
      <c r="E48" s="15" t="s">
        <v>75</v>
      </c>
      <c r="F48" s="393" t="s">
        <v>76</v>
      </c>
      <c r="G48" s="393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100</v>
      </c>
      <c r="E49" s="28">
        <v>40</v>
      </c>
      <c r="F49" s="29">
        <v>18</v>
      </c>
      <c r="G49" s="29"/>
      <c r="H49" s="200">
        <v>42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106</v>
      </c>
      <c r="E50" s="45">
        <v>30</v>
      </c>
      <c r="F50" s="46">
        <v>40</v>
      </c>
      <c r="G50" s="46"/>
      <c r="H50" s="174">
        <v>36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386" t="s">
        <v>37</v>
      </c>
      <c r="D51" s="120">
        <f t="shared" si="5"/>
        <v>21</v>
      </c>
      <c r="E51" s="71"/>
      <c r="F51" s="72">
        <v>21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386" t="s">
        <v>38</v>
      </c>
      <c r="D52" s="57">
        <f t="shared" si="5"/>
        <v>70</v>
      </c>
      <c r="E52" s="71"/>
      <c r="F52" s="72">
        <v>34</v>
      </c>
      <c r="G52" s="72"/>
      <c r="H52" s="96">
        <v>36</v>
      </c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32</v>
      </c>
      <c r="E53" s="78"/>
      <c r="F53" s="79">
        <v>32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88</v>
      </c>
      <c r="E54" s="58">
        <v>45</v>
      </c>
      <c r="F54" s="59"/>
      <c r="G54" s="59"/>
      <c r="H54" s="91">
        <v>43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45</v>
      </c>
      <c r="E55" s="71">
        <v>45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20</v>
      </c>
      <c r="E56" s="71">
        <v>20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1</v>
      </c>
      <c r="E58" s="71">
        <v>1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0</v>
      </c>
      <c r="E60" s="167"/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82</v>
      </c>
      <c r="E63" s="181">
        <v>28</v>
      </c>
      <c r="F63" s="46">
        <v>16</v>
      </c>
      <c r="G63" s="46"/>
      <c r="H63" s="174">
        <v>38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387" t="s">
        <v>55</v>
      </c>
      <c r="D64" s="57">
        <f t="shared" si="5"/>
        <v>86</v>
      </c>
      <c r="E64" s="95">
        <v>28</v>
      </c>
      <c r="F64" s="72">
        <v>16</v>
      </c>
      <c r="G64" s="72"/>
      <c r="H64" s="96">
        <v>42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51</v>
      </c>
      <c r="E66" s="45">
        <v>51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2</v>
      </c>
      <c r="E69" s="159">
        <v>1</v>
      </c>
      <c r="F69" s="160">
        <v>1</v>
      </c>
      <c r="G69" s="160"/>
      <c r="H69" s="163"/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436</v>
      </c>
      <c r="E75" s="167">
        <v>170</v>
      </c>
      <c r="F75" s="121">
        <v>133</v>
      </c>
      <c r="G75" s="121"/>
      <c r="H75" s="170">
        <v>133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1140</v>
      </c>
      <c r="E81" s="187">
        <f>SUM(E49:E80)</f>
        <v>459</v>
      </c>
      <c r="F81" s="190">
        <f>SUM(F49:F80)</f>
        <v>311</v>
      </c>
      <c r="G81" s="190">
        <f>SUM(G49:G80)</f>
        <v>0</v>
      </c>
      <c r="H81" s="216">
        <f>SUM(H49:H80)</f>
        <v>370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89" t="s">
        <v>82</v>
      </c>
      <c r="E83" s="392" t="s">
        <v>83</v>
      </c>
      <c r="F83" s="393" t="s">
        <v>84</v>
      </c>
      <c r="G83" s="393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388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392" t="s">
        <v>10</v>
      </c>
      <c r="G102" s="18" t="s">
        <v>11</v>
      </c>
      <c r="H102" s="241" t="s">
        <v>109</v>
      </c>
      <c r="I102" s="393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392" t="s">
        <v>119</v>
      </c>
      <c r="F108" s="241" t="s">
        <v>120</v>
      </c>
      <c r="G108" s="393" t="s">
        <v>121</v>
      </c>
      <c r="H108" s="393" t="s">
        <v>122</v>
      </c>
      <c r="I108" s="390" t="s">
        <v>123</v>
      </c>
      <c r="J108" s="18" t="s">
        <v>124</v>
      </c>
      <c r="K108" s="392" t="s">
        <v>125</v>
      </c>
      <c r="L108" s="391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385" t="s">
        <v>134</v>
      </c>
      <c r="B119" s="273" t="s">
        <v>135</v>
      </c>
      <c r="C119" s="395" t="s">
        <v>136</v>
      </c>
      <c r="D119" s="384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89" t="s">
        <v>141</v>
      </c>
      <c r="C123" s="388" t="s">
        <v>142</v>
      </c>
      <c r="D123" s="388" t="s">
        <v>143</v>
      </c>
      <c r="E123" s="388" t="s">
        <v>144</v>
      </c>
      <c r="F123" s="388" t="s">
        <v>145</v>
      </c>
      <c r="G123" s="388" t="s">
        <v>146</v>
      </c>
      <c r="H123" s="388" t="s">
        <v>147</v>
      </c>
      <c r="I123" s="388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392" t="s">
        <v>154</v>
      </c>
      <c r="D128" s="393" t="s">
        <v>155</v>
      </c>
      <c r="E128" s="393" t="s">
        <v>156</v>
      </c>
      <c r="F128" s="393" t="s">
        <v>157</v>
      </c>
      <c r="G128" s="393" t="s">
        <v>158</v>
      </c>
      <c r="H128" s="393" t="s">
        <v>159</v>
      </c>
      <c r="I128" s="393" t="s">
        <v>160</v>
      </c>
      <c r="J128" s="393" t="s">
        <v>161</v>
      </c>
      <c r="K128" s="393" t="s">
        <v>162</v>
      </c>
      <c r="L128" s="393" t="s">
        <v>163</v>
      </c>
      <c r="M128" s="391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94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/>
      <c r="C134" s="181"/>
      <c r="D134" s="46"/>
      <c r="E134" s="46"/>
      <c r="F134" s="46"/>
      <c r="G134" s="46"/>
      <c r="H134" s="46"/>
      <c r="I134" s="46"/>
      <c r="J134" s="46"/>
      <c r="K134" s="48"/>
      <c r="L134" s="181"/>
      <c r="M134" s="55"/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/>
      <c r="E135" s="79"/>
      <c r="F135" s="79"/>
      <c r="G135" s="79"/>
      <c r="H135" s="79"/>
      <c r="I135" s="79"/>
      <c r="J135" s="79"/>
      <c r="K135" s="81"/>
      <c r="L135" s="145"/>
      <c r="M135" s="88"/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393" t="s">
        <v>186</v>
      </c>
      <c r="E138" s="393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2239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353116FC-6704-4998-9F30-7F9E64A622AB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Z205"/>
  <sheetViews>
    <sheetView workbookViewId="0">
      <selection activeCell="B25" sqref="B25:C25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",[5]NOMBRE!B2," - ","( ",[5]NOMBRE!C2,[5]NOMBRE!D2,[5]NOMBRE!E2,[5]NOMBRE!F2,[5]NOMBRE!G2,"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",[5]NOMBRE!B3," - ","( ",[5]NOMBRE!C3,[5]NOMBRE!D3,[5]NOMBRE!E3,[5]NOMBRE!F3,[5]NOMBRE!G3,[5]NOMBRE!H3,"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",[5]NOMBRE!B6," - ","( ",[5]NOMBRE!C6,[5]NOMBRE!D6," )")</f>
        <v>MES: ABRIL - ( 04 )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",[5]NOMBRE!B7)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08"/>
      <c r="B7" s="408"/>
      <c r="C7" s="408"/>
      <c r="D7" s="408"/>
      <c r="E7" s="408"/>
      <c r="F7" s="408"/>
      <c r="G7" s="408"/>
      <c r="H7" s="408"/>
      <c r="I7" s="408"/>
      <c r="J7" s="408"/>
      <c r="K7" s="408"/>
      <c r="L7" s="408"/>
      <c r="M7" s="408"/>
      <c r="N7" s="408"/>
      <c r="O7" s="408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05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99" t="s">
        <v>31</v>
      </c>
      <c r="AA10" s="198" t="s">
        <v>32</v>
      </c>
      <c r="AB10" s="199" t="s">
        <v>30</v>
      </c>
      <c r="AC10" s="403" t="s">
        <v>31</v>
      </c>
      <c r="AD10" s="397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69</v>
      </c>
      <c r="E11" s="28">
        <v>52</v>
      </c>
      <c r="F11" s="29">
        <v>8</v>
      </c>
      <c r="G11" s="29">
        <v>9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127</v>
      </c>
      <c r="E12" s="45">
        <v>104</v>
      </c>
      <c r="F12" s="46"/>
      <c r="G12" s="46">
        <v>4</v>
      </c>
      <c r="H12" s="46"/>
      <c r="I12" s="47">
        <v>4</v>
      </c>
      <c r="J12" s="46"/>
      <c r="K12" s="46"/>
      <c r="L12" s="46"/>
      <c r="M12" s="46">
        <v>1</v>
      </c>
      <c r="N12" s="46">
        <v>3</v>
      </c>
      <c r="O12" s="46">
        <v>2</v>
      </c>
      <c r="P12" s="46"/>
      <c r="Q12" s="46">
        <v>1</v>
      </c>
      <c r="R12" s="46"/>
      <c r="S12" s="46">
        <v>3</v>
      </c>
      <c r="T12" s="46"/>
      <c r="U12" s="46">
        <v>2</v>
      </c>
      <c r="V12" s="46">
        <v>1</v>
      </c>
      <c r="W12" s="46"/>
      <c r="X12" s="48">
        <v>2</v>
      </c>
      <c r="Y12" s="49"/>
      <c r="Z12" s="50"/>
      <c r="AA12" s="51"/>
      <c r="AB12" s="52"/>
      <c r="AC12" s="53"/>
      <c r="AD12" s="54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06" t="s">
        <v>37</v>
      </c>
      <c r="D13" s="57">
        <f t="shared" ref="D13:D19" si="3">SUM(E13:X13)</f>
        <v>19</v>
      </c>
      <c r="E13" s="58"/>
      <c r="F13" s="59"/>
      <c r="G13" s="59"/>
      <c r="H13" s="59">
        <v>2</v>
      </c>
      <c r="I13" s="60"/>
      <c r="J13" s="59"/>
      <c r="K13" s="59">
        <v>1</v>
      </c>
      <c r="L13" s="59"/>
      <c r="M13" s="59">
        <v>2</v>
      </c>
      <c r="N13" s="59">
        <v>3</v>
      </c>
      <c r="O13" s="59">
        <v>4</v>
      </c>
      <c r="P13" s="59">
        <v>1</v>
      </c>
      <c r="Q13" s="59"/>
      <c r="R13" s="59">
        <v>2</v>
      </c>
      <c r="S13" s="59"/>
      <c r="T13" s="59">
        <v>1</v>
      </c>
      <c r="U13" s="59">
        <v>1</v>
      </c>
      <c r="V13" s="59">
        <v>1</v>
      </c>
      <c r="W13" s="59">
        <v>1</v>
      </c>
      <c r="X13" s="61"/>
      <c r="Y13" s="62"/>
      <c r="Z13" s="63"/>
      <c r="AA13" s="64"/>
      <c r="AB13" s="65"/>
      <c r="AC13" s="66"/>
      <c r="AD13" s="67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142</v>
      </c>
      <c r="E14" s="71">
        <v>130</v>
      </c>
      <c r="F14" s="72"/>
      <c r="G14" s="72"/>
      <c r="H14" s="72"/>
      <c r="I14" s="73"/>
      <c r="J14" s="72"/>
      <c r="K14" s="72"/>
      <c r="L14" s="72"/>
      <c r="M14" s="72"/>
      <c r="N14" s="72"/>
      <c r="O14" s="72"/>
      <c r="P14" s="72">
        <v>2</v>
      </c>
      <c r="Q14" s="72"/>
      <c r="R14" s="72"/>
      <c r="S14" s="72">
        <v>5</v>
      </c>
      <c r="T14" s="72"/>
      <c r="U14" s="72">
        <v>1</v>
      </c>
      <c r="V14" s="72"/>
      <c r="W14" s="72">
        <v>3</v>
      </c>
      <c r="X14" s="61">
        <v>1</v>
      </c>
      <c r="Y14" s="74"/>
      <c r="Z14" s="63"/>
      <c r="AA14" s="64"/>
      <c r="AB14" s="65"/>
      <c r="AC14" s="66"/>
      <c r="AD14" s="67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30</v>
      </c>
      <c r="E15" s="78">
        <v>10</v>
      </c>
      <c r="F15" s="79"/>
      <c r="G15" s="79"/>
      <c r="H15" s="79"/>
      <c r="I15" s="80"/>
      <c r="J15" s="79"/>
      <c r="K15" s="79"/>
      <c r="L15" s="79">
        <v>2</v>
      </c>
      <c r="M15" s="79"/>
      <c r="N15" s="79">
        <v>1</v>
      </c>
      <c r="O15" s="79"/>
      <c r="P15" s="79"/>
      <c r="Q15" s="79">
        <v>4</v>
      </c>
      <c r="R15" s="79">
        <v>1</v>
      </c>
      <c r="S15" s="79">
        <v>2</v>
      </c>
      <c r="T15" s="79">
        <v>1</v>
      </c>
      <c r="U15" s="79">
        <v>2</v>
      </c>
      <c r="V15" s="79">
        <v>2</v>
      </c>
      <c r="W15" s="79">
        <v>3</v>
      </c>
      <c r="X15" s="81">
        <v>2</v>
      </c>
      <c r="Y15" s="82"/>
      <c r="Z15" s="83"/>
      <c r="AA15" s="84"/>
      <c r="AB15" s="85"/>
      <c r="AC15" s="86"/>
      <c r="AD15" s="87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74</v>
      </c>
      <c r="E16" s="58">
        <v>26</v>
      </c>
      <c r="F16" s="59">
        <v>16</v>
      </c>
      <c r="G16" s="59">
        <v>18</v>
      </c>
      <c r="H16" s="59">
        <v>14</v>
      </c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2"/>
      <c r="Z16" s="93"/>
      <c r="AA16" s="94"/>
      <c r="AB16" s="52"/>
      <c r="AC16" s="53"/>
      <c r="AD16" s="54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89</v>
      </c>
      <c r="E17" s="71">
        <v>26</v>
      </c>
      <c r="F17" s="72">
        <v>22</v>
      </c>
      <c r="G17" s="72">
        <v>27</v>
      </c>
      <c r="H17" s="72">
        <v>14</v>
      </c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7"/>
      <c r="Z17" s="63"/>
      <c r="AA17" s="64"/>
      <c r="AB17" s="65"/>
      <c r="AC17" s="66"/>
      <c r="AD17" s="67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57</v>
      </c>
      <c r="E18" s="71">
        <v>26</v>
      </c>
      <c r="F18" s="72">
        <v>8</v>
      </c>
      <c r="G18" s="72">
        <v>9</v>
      </c>
      <c r="H18" s="72">
        <v>14</v>
      </c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7"/>
      <c r="Z18" s="63"/>
      <c r="AA18" s="64"/>
      <c r="AB18" s="65"/>
      <c r="AC18" s="66"/>
      <c r="AD18" s="67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14</v>
      </c>
      <c r="E20" s="58">
        <v>10</v>
      </c>
      <c r="F20" s="59">
        <v>4</v>
      </c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92"/>
      <c r="Z24" s="93"/>
      <c r="AA24" s="94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1</v>
      </c>
      <c r="E25" s="116"/>
      <c r="F25" s="117"/>
      <c r="G25" s="117"/>
      <c r="H25" s="117"/>
      <c r="I25" s="118"/>
      <c r="J25" s="95"/>
      <c r="K25" s="72"/>
      <c r="L25" s="72"/>
      <c r="M25" s="72">
        <v>1</v>
      </c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1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0</v>
      </c>
      <c r="E26" s="116"/>
      <c r="F26" s="117"/>
      <c r="G26" s="117"/>
      <c r="H26" s="117"/>
      <c r="I26" s="118"/>
      <c r="J26" s="95"/>
      <c r="K26" s="121"/>
      <c r="L26" s="121"/>
      <c r="M26" s="121"/>
      <c r="N26" s="121"/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97"/>
      <c r="Z26" s="63"/>
      <c r="AA26" s="122"/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30</v>
      </c>
      <c r="E28" s="58">
        <v>26</v>
      </c>
      <c r="F28" s="59">
        <v>4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2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07" t="s">
        <v>55</v>
      </c>
      <c r="D29" s="120">
        <f>SUM(E29:G29)</f>
        <v>30</v>
      </c>
      <c r="E29" s="71">
        <v>26</v>
      </c>
      <c r="F29" s="72">
        <v>4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87"/>
      <c r="AC30" s="87"/>
      <c r="AD30" s="87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23</v>
      </c>
      <c r="E31" s="45">
        <v>23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156"/>
      <c r="AC31" s="54"/>
      <c r="AD31" s="54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2"/>
      <c r="AC32" s="67"/>
      <c r="AD32" s="67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87"/>
      <c r="AC33" s="87"/>
      <c r="AD33" s="87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69</v>
      </c>
      <c r="E34" s="159">
        <v>69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227</v>
      </c>
      <c r="E40" s="167">
        <v>105</v>
      </c>
      <c r="F40" s="121">
        <v>0</v>
      </c>
      <c r="G40" s="121">
        <v>0</v>
      </c>
      <c r="H40" s="121"/>
      <c r="I40" s="168"/>
      <c r="J40" s="169">
        <v>0</v>
      </c>
      <c r="K40" s="121">
        <v>7</v>
      </c>
      <c r="L40" s="121">
        <v>9</v>
      </c>
      <c r="M40" s="170">
        <v>13</v>
      </c>
      <c r="N40" s="170">
        <v>11</v>
      </c>
      <c r="O40" s="170">
        <v>7</v>
      </c>
      <c r="P40" s="170">
        <v>7</v>
      </c>
      <c r="Q40" s="170">
        <v>8</v>
      </c>
      <c r="R40" s="170">
        <v>6</v>
      </c>
      <c r="S40" s="170">
        <v>7</v>
      </c>
      <c r="T40" s="170">
        <v>8</v>
      </c>
      <c r="U40" s="170">
        <v>6</v>
      </c>
      <c r="V40" s="170">
        <v>3</v>
      </c>
      <c r="W40" s="170">
        <v>14</v>
      </c>
      <c r="X40" s="170">
        <v>16</v>
      </c>
      <c r="Y40" s="171"/>
      <c r="Z40" s="121"/>
      <c r="AA40" s="122">
        <v>17</v>
      </c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1001</v>
      </c>
      <c r="E46" s="187">
        <f>SUM(E11:E45)</f>
        <v>633</v>
      </c>
      <c r="F46" s="188">
        <f t="shared" ref="F46:AD46" si="4">SUM(F11:F45)</f>
        <v>66</v>
      </c>
      <c r="G46" s="188">
        <f t="shared" si="4"/>
        <v>67</v>
      </c>
      <c r="H46" s="188">
        <f t="shared" si="4"/>
        <v>44</v>
      </c>
      <c r="I46" s="189">
        <f t="shared" si="4"/>
        <v>4</v>
      </c>
      <c r="J46" s="190">
        <f t="shared" si="4"/>
        <v>0</v>
      </c>
      <c r="K46" s="188">
        <f t="shared" si="4"/>
        <v>8</v>
      </c>
      <c r="L46" s="188">
        <f t="shared" si="4"/>
        <v>11</v>
      </c>
      <c r="M46" s="191">
        <f t="shared" si="4"/>
        <v>17</v>
      </c>
      <c r="N46" s="191">
        <f t="shared" si="4"/>
        <v>18</v>
      </c>
      <c r="O46" s="191">
        <f t="shared" si="4"/>
        <v>13</v>
      </c>
      <c r="P46" s="191">
        <f t="shared" si="4"/>
        <v>10</v>
      </c>
      <c r="Q46" s="191">
        <f t="shared" si="4"/>
        <v>13</v>
      </c>
      <c r="R46" s="191">
        <f t="shared" si="4"/>
        <v>9</v>
      </c>
      <c r="S46" s="191">
        <f t="shared" si="4"/>
        <v>17</v>
      </c>
      <c r="T46" s="191">
        <f t="shared" si="4"/>
        <v>10</v>
      </c>
      <c r="U46" s="191">
        <f t="shared" si="4"/>
        <v>12</v>
      </c>
      <c r="V46" s="191">
        <f t="shared" si="4"/>
        <v>7</v>
      </c>
      <c r="W46" s="191">
        <f>SUM(W11:W45)</f>
        <v>21</v>
      </c>
      <c r="X46" s="191">
        <f t="shared" si="4"/>
        <v>21</v>
      </c>
      <c r="Y46" s="192">
        <f t="shared" si="4"/>
        <v>0</v>
      </c>
      <c r="Z46" s="188">
        <f t="shared" si="4"/>
        <v>0</v>
      </c>
      <c r="AA46" s="188">
        <f t="shared" si="4"/>
        <v>18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03" t="s">
        <v>4</v>
      </c>
      <c r="E48" s="15" t="s">
        <v>75</v>
      </c>
      <c r="F48" s="405" t="s">
        <v>76</v>
      </c>
      <c r="G48" s="405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85</v>
      </c>
      <c r="E49" s="28">
        <v>30</v>
      </c>
      <c r="F49" s="29">
        <v>15</v>
      </c>
      <c r="G49" s="29"/>
      <c r="H49" s="200">
        <v>40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106</v>
      </c>
      <c r="E50" s="45">
        <v>30</v>
      </c>
      <c r="F50" s="46">
        <v>40</v>
      </c>
      <c r="G50" s="46"/>
      <c r="H50" s="174">
        <v>36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06" t="s">
        <v>37</v>
      </c>
      <c r="D51" s="120">
        <f t="shared" si="5"/>
        <v>19</v>
      </c>
      <c r="E51" s="71"/>
      <c r="F51" s="72">
        <v>19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06" t="s">
        <v>38</v>
      </c>
      <c r="D52" s="57">
        <f t="shared" si="5"/>
        <v>55</v>
      </c>
      <c r="E52" s="71"/>
      <c r="F52" s="72">
        <v>29</v>
      </c>
      <c r="G52" s="72"/>
      <c r="H52" s="96">
        <v>26</v>
      </c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30</v>
      </c>
      <c r="E53" s="78"/>
      <c r="F53" s="79">
        <v>30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65</v>
      </c>
      <c r="E54" s="58">
        <v>38</v>
      </c>
      <c r="F54" s="59"/>
      <c r="G54" s="59"/>
      <c r="H54" s="91">
        <v>27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42</v>
      </c>
      <c r="E55" s="71">
        <v>42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19</v>
      </c>
      <c r="E56" s="71">
        <v>19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1</v>
      </c>
      <c r="E58" s="71">
        <v>1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1</v>
      </c>
      <c r="E60" s="167">
        <v>1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0</v>
      </c>
      <c r="E61" s="167"/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74</v>
      </c>
      <c r="E63" s="181">
        <v>23</v>
      </c>
      <c r="F63" s="46">
        <v>15</v>
      </c>
      <c r="G63" s="46"/>
      <c r="H63" s="174">
        <v>36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07" t="s">
        <v>55</v>
      </c>
      <c r="D64" s="57">
        <f t="shared" si="5"/>
        <v>70</v>
      </c>
      <c r="E64" s="95">
        <v>23</v>
      </c>
      <c r="F64" s="72">
        <v>15</v>
      </c>
      <c r="G64" s="72"/>
      <c r="H64" s="96">
        <v>32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22</v>
      </c>
      <c r="E66" s="45">
        <v>22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</v>
      </c>
      <c r="E69" s="159">
        <v>1</v>
      </c>
      <c r="F69" s="160">
        <v>2</v>
      </c>
      <c r="G69" s="160"/>
      <c r="H69" s="163"/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371</v>
      </c>
      <c r="E75" s="167">
        <v>161</v>
      </c>
      <c r="F75" s="121">
        <v>105</v>
      </c>
      <c r="G75" s="121"/>
      <c r="H75" s="170">
        <v>105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963</v>
      </c>
      <c r="E81" s="187">
        <f>SUM(E49:E80)</f>
        <v>391</v>
      </c>
      <c r="F81" s="190">
        <f>SUM(F49:F80)</f>
        <v>270</v>
      </c>
      <c r="G81" s="190">
        <f>SUM(G49:G80)</f>
        <v>0</v>
      </c>
      <c r="H81" s="216">
        <f>SUM(H49:H80)</f>
        <v>302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98" t="s">
        <v>82</v>
      </c>
      <c r="E83" s="404" t="s">
        <v>83</v>
      </c>
      <c r="F83" s="405" t="s">
        <v>84</v>
      </c>
      <c r="G83" s="405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03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04" t="s">
        <v>10</v>
      </c>
      <c r="G102" s="18" t="s">
        <v>11</v>
      </c>
      <c r="H102" s="241" t="s">
        <v>109</v>
      </c>
      <c r="I102" s="405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04" t="s">
        <v>119</v>
      </c>
      <c r="F108" s="241" t="s">
        <v>120</v>
      </c>
      <c r="G108" s="405" t="s">
        <v>121</v>
      </c>
      <c r="H108" s="405" t="s">
        <v>122</v>
      </c>
      <c r="I108" s="399" t="s">
        <v>123</v>
      </c>
      <c r="J108" s="18" t="s">
        <v>124</v>
      </c>
      <c r="K108" s="404" t="s">
        <v>125</v>
      </c>
      <c r="L108" s="400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02" t="s">
        <v>134</v>
      </c>
      <c r="B119" s="273" t="s">
        <v>135</v>
      </c>
      <c r="C119" s="397" t="s">
        <v>136</v>
      </c>
      <c r="D119" s="401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98" t="s">
        <v>141</v>
      </c>
      <c r="C123" s="403" t="s">
        <v>142</v>
      </c>
      <c r="D123" s="403" t="s">
        <v>143</v>
      </c>
      <c r="E123" s="403" t="s">
        <v>144</v>
      </c>
      <c r="F123" s="403" t="s">
        <v>145</v>
      </c>
      <c r="G123" s="403" t="s">
        <v>146</v>
      </c>
      <c r="H123" s="403" t="s">
        <v>147</v>
      </c>
      <c r="I123" s="403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04" t="s">
        <v>154</v>
      </c>
      <c r="D128" s="405" t="s">
        <v>155</v>
      </c>
      <c r="E128" s="405" t="s">
        <v>156</v>
      </c>
      <c r="F128" s="405" t="s">
        <v>157</v>
      </c>
      <c r="G128" s="405" t="s">
        <v>158</v>
      </c>
      <c r="H128" s="405" t="s">
        <v>159</v>
      </c>
      <c r="I128" s="405" t="s">
        <v>160</v>
      </c>
      <c r="J128" s="405" t="s">
        <v>161</v>
      </c>
      <c r="K128" s="405" t="s">
        <v>162</v>
      </c>
      <c r="L128" s="405" t="s">
        <v>163</v>
      </c>
      <c r="M128" s="400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96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8</v>
      </c>
      <c r="C134" s="181"/>
      <c r="D134" s="46">
        <v>1</v>
      </c>
      <c r="E134" s="46">
        <v>2</v>
      </c>
      <c r="F134" s="46">
        <v>2</v>
      </c>
      <c r="G134" s="46">
        <v>2</v>
      </c>
      <c r="H134" s="46">
        <v>1</v>
      </c>
      <c r="I134" s="46"/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2</v>
      </c>
      <c r="E135" s="79">
        <v>5</v>
      </c>
      <c r="F135" s="79">
        <v>4</v>
      </c>
      <c r="G135" s="79">
        <v>5</v>
      </c>
      <c r="H135" s="79">
        <v>1</v>
      </c>
      <c r="I135" s="79"/>
      <c r="J135" s="79"/>
      <c r="K135" s="81"/>
      <c r="L135" s="145">
        <v>0</v>
      </c>
      <c r="M135" s="88">
        <v>0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05" t="s">
        <v>186</v>
      </c>
      <c r="E138" s="405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1980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EB3AB14A-6388-4DBD-96E6-4934BC934C2A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",[6]NOMBRE!B2," - ","( ",[6]NOMBRE!C2,[6]NOMBRE!D2,[6]NOMBRE!E2,[6]NOMBRE!F2,[6]NOMBRE!G2,"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",[6]NOMBRE!B3," - ","( ",[6]NOMBRE!C3,[6]NOMBRE!D3,[6]NOMBRE!E3,[6]NOMBRE!F3,[6]NOMBRE!G3,[6]NOMBRE!H3,"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",[6]NOMBRE!B6," - ","( ",[6]NOMBRE!C6,[6]NOMBRE!D6," )")</f>
        <v>MES: MAYO - ( 05 )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",[6]NOMBRE!B7)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09"/>
      <c r="B7" s="409"/>
      <c r="C7" s="409"/>
      <c r="D7" s="409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19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16" t="s">
        <v>31</v>
      </c>
      <c r="AA10" s="198" t="s">
        <v>32</v>
      </c>
      <c r="AB10" s="199" t="s">
        <v>30</v>
      </c>
      <c r="AC10" s="414" t="s">
        <v>31</v>
      </c>
      <c r="AD10" s="421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100</v>
      </c>
      <c r="E11" s="28">
        <v>90</v>
      </c>
      <c r="F11" s="29">
        <v>8</v>
      </c>
      <c r="G11" s="29">
        <v>2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236</v>
      </c>
      <c r="E12" s="45">
        <v>210</v>
      </c>
      <c r="F12" s="46">
        <v>2</v>
      </c>
      <c r="G12" s="46">
        <v>4</v>
      </c>
      <c r="H12" s="46"/>
      <c r="I12" s="47">
        <v>4</v>
      </c>
      <c r="J12" s="46"/>
      <c r="K12" s="46">
        <v>1</v>
      </c>
      <c r="L12" s="46"/>
      <c r="M12" s="46">
        <v>1</v>
      </c>
      <c r="N12" s="46">
        <v>4</v>
      </c>
      <c r="O12" s="46">
        <v>1</v>
      </c>
      <c r="P12" s="46"/>
      <c r="Q12" s="46">
        <v>1</v>
      </c>
      <c r="R12" s="46"/>
      <c r="S12" s="46">
        <v>3</v>
      </c>
      <c r="T12" s="46"/>
      <c r="U12" s="46">
        <v>2</v>
      </c>
      <c r="V12" s="46">
        <v>2</v>
      </c>
      <c r="W12" s="46"/>
      <c r="X12" s="48">
        <v>1</v>
      </c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12" t="s">
        <v>37</v>
      </c>
      <c r="D13" s="57">
        <f t="shared" ref="D13:D19" si="3">SUM(E13:X13)</f>
        <v>21</v>
      </c>
      <c r="E13" s="58"/>
      <c r="F13" s="59"/>
      <c r="G13" s="59"/>
      <c r="H13" s="59">
        <v>4</v>
      </c>
      <c r="I13" s="60">
        <v>2</v>
      </c>
      <c r="J13" s="59"/>
      <c r="K13" s="59"/>
      <c r="L13" s="59">
        <v>1</v>
      </c>
      <c r="M13" s="59">
        <v>2</v>
      </c>
      <c r="N13" s="59">
        <v>1</v>
      </c>
      <c r="O13" s="59">
        <v>3</v>
      </c>
      <c r="P13" s="59">
        <v>1</v>
      </c>
      <c r="Q13" s="59">
        <v>1</v>
      </c>
      <c r="R13" s="59">
        <v>2</v>
      </c>
      <c r="S13" s="59"/>
      <c r="T13" s="59">
        <v>1</v>
      </c>
      <c r="U13" s="59">
        <v>1</v>
      </c>
      <c r="V13" s="59">
        <v>1</v>
      </c>
      <c r="W13" s="59">
        <v>1</v>
      </c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222</v>
      </c>
      <c r="E14" s="71">
        <v>210</v>
      </c>
      <c r="F14" s="72"/>
      <c r="G14" s="72"/>
      <c r="H14" s="72"/>
      <c r="I14" s="73"/>
      <c r="J14" s="72"/>
      <c r="K14" s="72"/>
      <c r="L14" s="72"/>
      <c r="M14" s="72"/>
      <c r="N14" s="72"/>
      <c r="O14" s="72"/>
      <c r="P14" s="72">
        <v>2</v>
      </c>
      <c r="Q14" s="72"/>
      <c r="R14" s="72"/>
      <c r="S14" s="72">
        <v>4</v>
      </c>
      <c r="T14" s="72"/>
      <c r="U14" s="72">
        <v>1</v>
      </c>
      <c r="V14" s="72"/>
      <c r="W14" s="72">
        <v>3</v>
      </c>
      <c r="X14" s="61">
        <v>2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24</v>
      </c>
      <c r="E15" s="78">
        <v>8</v>
      </c>
      <c r="F15" s="79"/>
      <c r="G15" s="79"/>
      <c r="H15" s="79"/>
      <c r="I15" s="80"/>
      <c r="J15" s="79"/>
      <c r="K15" s="79"/>
      <c r="L15" s="79"/>
      <c r="M15" s="79"/>
      <c r="N15" s="79">
        <v>1</v>
      </c>
      <c r="O15" s="79"/>
      <c r="P15" s="79"/>
      <c r="Q15" s="79">
        <v>3</v>
      </c>
      <c r="R15" s="79">
        <v>1</v>
      </c>
      <c r="S15" s="79">
        <v>2</v>
      </c>
      <c r="T15" s="79">
        <v>1</v>
      </c>
      <c r="U15" s="79">
        <v>2</v>
      </c>
      <c r="V15" s="79">
        <v>2</v>
      </c>
      <c r="W15" s="79">
        <v>2</v>
      </c>
      <c r="X15" s="81">
        <v>2</v>
      </c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72</v>
      </c>
      <c r="E16" s="58">
        <v>60</v>
      </c>
      <c r="F16" s="59">
        <v>8</v>
      </c>
      <c r="G16" s="59">
        <v>4</v>
      </c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106</v>
      </c>
      <c r="E17" s="71">
        <v>90</v>
      </c>
      <c r="F17" s="72">
        <v>4</v>
      </c>
      <c r="G17" s="72">
        <v>12</v>
      </c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60</v>
      </c>
      <c r="E18" s="71">
        <v>60</v>
      </c>
      <c r="F18" s="72"/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34</v>
      </c>
      <c r="E20" s="58">
        <v>34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3</v>
      </c>
      <c r="E25" s="116"/>
      <c r="F25" s="117"/>
      <c r="G25" s="117"/>
      <c r="H25" s="117"/>
      <c r="I25" s="118"/>
      <c r="J25" s="95"/>
      <c r="K25" s="72">
        <v>1</v>
      </c>
      <c r="L25" s="72">
        <v>2</v>
      </c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3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17</v>
      </c>
      <c r="E26" s="116"/>
      <c r="F26" s="117"/>
      <c r="G26" s="117"/>
      <c r="H26" s="117"/>
      <c r="I26" s="118"/>
      <c r="J26" s="95"/>
      <c r="K26" s="121">
        <v>1</v>
      </c>
      <c r="L26" s="121">
        <v>5</v>
      </c>
      <c r="M26" s="121">
        <v>4</v>
      </c>
      <c r="N26" s="121">
        <v>4</v>
      </c>
      <c r="O26" s="121">
        <v>3</v>
      </c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>
        <v>17</v>
      </c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30</v>
      </c>
      <c r="E28" s="58">
        <v>30</v>
      </c>
      <c r="F28" s="59"/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13" t="s">
        <v>55</v>
      </c>
      <c r="D29" s="120">
        <f>SUM(E29:G29)</f>
        <v>210</v>
      </c>
      <c r="E29" s="71">
        <v>210</v>
      </c>
      <c r="F29" s="72"/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64</v>
      </c>
      <c r="E30" s="99">
        <v>64</v>
      </c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28</v>
      </c>
      <c r="E31" s="45">
        <v>20</v>
      </c>
      <c r="F31" s="46">
        <v>8</v>
      </c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46</v>
      </c>
      <c r="E34" s="159">
        <v>46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360</v>
      </c>
      <c r="E40" s="167">
        <v>171</v>
      </c>
      <c r="F40" s="121">
        <v>12</v>
      </c>
      <c r="G40" s="121">
        <v>12</v>
      </c>
      <c r="H40" s="121">
        <v>12</v>
      </c>
      <c r="I40" s="168">
        <v>12</v>
      </c>
      <c r="J40" s="169"/>
      <c r="K40" s="121">
        <v>9</v>
      </c>
      <c r="L40" s="121">
        <v>16</v>
      </c>
      <c r="M40" s="170">
        <v>14</v>
      </c>
      <c r="N40" s="170">
        <v>9</v>
      </c>
      <c r="O40" s="170">
        <v>16</v>
      </c>
      <c r="P40" s="170">
        <v>4</v>
      </c>
      <c r="Q40" s="170">
        <v>6</v>
      </c>
      <c r="R40" s="170">
        <v>10</v>
      </c>
      <c r="S40" s="170">
        <v>9</v>
      </c>
      <c r="T40" s="170">
        <v>5</v>
      </c>
      <c r="U40" s="170">
        <v>13</v>
      </c>
      <c r="V40" s="170">
        <v>10</v>
      </c>
      <c r="W40" s="170">
        <v>6</v>
      </c>
      <c r="X40" s="170">
        <v>14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1633</v>
      </c>
      <c r="E46" s="187">
        <f>SUM(E11:E45)</f>
        <v>1303</v>
      </c>
      <c r="F46" s="188">
        <f t="shared" ref="F46:AD46" si="4">SUM(F11:F45)</f>
        <v>42</v>
      </c>
      <c r="G46" s="188">
        <f t="shared" si="4"/>
        <v>34</v>
      </c>
      <c r="H46" s="188">
        <f t="shared" si="4"/>
        <v>16</v>
      </c>
      <c r="I46" s="189">
        <f t="shared" si="4"/>
        <v>18</v>
      </c>
      <c r="J46" s="190">
        <f t="shared" si="4"/>
        <v>0</v>
      </c>
      <c r="K46" s="188">
        <f t="shared" si="4"/>
        <v>12</v>
      </c>
      <c r="L46" s="188">
        <f t="shared" si="4"/>
        <v>24</v>
      </c>
      <c r="M46" s="191">
        <f t="shared" si="4"/>
        <v>21</v>
      </c>
      <c r="N46" s="191">
        <f t="shared" si="4"/>
        <v>19</v>
      </c>
      <c r="O46" s="191">
        <f t="shared" si="4"/>
        <v>23</v>
      </c>
      <c r="P46" s="191">
        <f t="shared" si="4"/>
        <v>7</v>
      </c>
      <c r="Q46" s="191">
        <f t="shared" si="4"/>
        <v>11</v>
      </c>
      <c r="R46" s="191">
        <f t="shared" si="4"/>
        <v>13</v>
      </c>
      <c r="S46" s="191">
        <f t="shared" si="4"/>
        <v>18</v>
      </c>
      <c r="T46" s="191">
        <f t="shared" si="4"/>
        <v>7</v>
      </c>
      <c r="U46" s="191">
        <f t="shared" si="4"/>
        <v>19</v>
      </c>
      <c r="V46" s="191">
        <f t="shared" si="4"/>
        <v>15</v>
      </c>
      <c r="W46" s="191">
        <f>SUM(W11:W45)</f>
        <v>12</v>
      </c>
      <c r="X46" s="191">
        <f t="shared" si="4"/>
        <v>19</v>
      </c>
      <c r="Y46" s="192">
        <f t="shared" si="4"/>
        <v>0</v>
      </c>
      <c r="Z46" s="188">
        <f t="shared" si="4"/>
        <v>0</v>
      </c>
      <c r="AA46" s="188">
        <f t="shared" si="4"/>
        <v>20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14" t="s">
        <v>4</v>
      </c>
      <c r="E48" s="15" t="s">
        <v>75</v>
      </c>
      <c r="F48" s="419" t="s">
        <v>76</v>
      </c>
      <c r="G48" s="419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30</v>
      </c>
      <c r="E49" s="28">
        <v>30</v>
      </c>
      <c r="F49" s="29"/>
      <c r="G49" s="29"/>
      <c r="H49" s="200"/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131</v>
      </c>
      <c r="E50" s="45">
        <v>30</v>
      </c>
      <c r="F50" s="46">
        <v>41</v>
      </c>
      <c r="G50" s="46"/>
      <c r="H50" s="174">
        <v>60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12" t="s">
        <v>37</v>
      </c>
      <c r="D51" s="120">
        <f t="shared" si="5"/>
        <v>21</v>
      </c>
      <c r="E51" s="71"/>
      <c r="F51" s="72">
        <v>21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12" t="s">
        <v>38</v>
      </c>
      <c r="D52" s="57">
        <f t="shared" si="5"/>
        <v>87</v>
      </c>
      <c r="E52" s="71">
        <v>30</v>
      </c>
      <c r="F52" s="72">
        <v>27</v>
      </c>
      <c r="G52" s="72"/>
      <c r="H52" s="96">
        <v>30</v>
      </c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24</v>
      </c>
      <c r="E53" s="78"/>
      <c r="F53" s="79">
        <v>24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60</v>
      </c>
      <c r="E54" s="58">
        <v>30</v>
      </c>
      <c r="F54" s="59"/>
      <c r="G54" s="59"/>
      <c r="H54" s="91">
        <v>30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30</v>
      </c>
      <c r="E55" s="71">
        <v>30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20</v>
      </c>
      <c r="E56" s="71">
        <v>20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16</v>
      </c>
      <c r="E58" s="71">
        <v>16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3</v>
      </c>
      <c r="E60" s="167">
        <v>3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17</v>
      </c>
      <c r="E61" s="167">
        <v>17</v>
      </c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15</v>
      </c>
      <c r="E63" s="181"/>
      <c r="F63" s="46">
        <v>15</v>
      </c>
      <c r="G63" s="46"/>
      <c r="H63" s="174"/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13" t="s">
        <v>55</v>
      </c>
      <c r="D64" s="57">
        <f t="shared" si="5"/>
        <v>75</v>
      </c>
      <c r="E64" s="95">
        <v>30</v>
      </c>
      <c r="F64" s="72">
        <v>15</v>
      </c>
      <c r="G64" s="72"/>
      <c r="H64" s="96">
        <v>30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27</v>
      </c>
      <c r="E65" s="102">
        <v>27</v>
      </c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20</v>
      </c>
      <c r="E66" s="45">
        <v>20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20</v>
      </c>
      <c r="E69" s="159">
        <v>20</v>
      </c>
      <c r="F69" s="160"/>
      <c r="G69" s="160"/>
      <c r="H69" s="163"/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436</v>
      </c>
      <c r="E75" s="167">
        <v>196</v>
      </c>
      <c r="F75" s="121">
        <v>105</v>
      </c>
      <c r="G75" s="121"/>
      <c r="H75" s="170">
        <v>135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1032</v>
      </c>
      <c r="E81" s="187">
        <f>SUM(E49:E80)</f>
        <v>499</v>
      </c>
      <c r="F81" s="190">
        <f>SUM(F49:F80)</f>
        <v>248</v>
      </c>
      <c r="G81" s="190">
        <f>SUM(G49:G80)</f>
        <v>0</v>
      </c>
      <c r="H81" s="216">
        <f>SUM(H49:H80)</f>
        <v>285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15" t="s">
        <v>82</v>
      </c>
      <c r="E83" s="418" t="s">
        <v>83</v>
      </c>
      <c r="F83" s="419" t="s">
        <v>84</v>
      </c>
      <c r="G83" s="419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14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18" t="s">
        <v>10</v>
      </c>
      <c r="G102" s="18" t="s">
        <v>11</v>
      </c>
      <c r="H102" s="241" t="s">
        <v>109</v>
      </c>
      <c r="I102" s="419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18" t="s">
        <v>119</v>
      </c>
      <c r="F108" s="241" t="s">
        <v>120</v>
      </c>
      <c r="G108" s="419" t="s">
        <v>121</v>
      </c>
      <c r="H108" s="419" t="s">
        <v>122</v>
      </c>
      <c r="I108" s="416" t="s">
        <v>123</v>
      </c>
      <c r="J108" s="18" t="s">
        <v>124</v>
      </c>
      <c r="K108" s="418" t="s">
        <v>125</v>
      </c>
      <c r="L108" s="417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11" t="s">
        <v>134</v>
      </c>
      <c r="B119" s="273" t="s">
        <v>135</v>
      </c>
      <c r="C119" s="421" t="s">
        <v>136</v>
      </c>
      <c r="D119" s="410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15" t="s">
        <v>141</v>
      </c>
      <c r="C123" s="414" t="s">
        <v>142</v>
      </c>
      <c r="D123" s="414" t="s">
        <v>143</v>
      </c>
      <c r="E123" s="414" t="s">
        <v>144</v>
      </c>
      <c r="F123" s="414" t="s">
        <v>145</v>
      </c>
      <c r="G123" s="414" t="s">
        <v>146</v>
      </c>
      <c r="H123" s="414" t="s">
        <v>147</v>
      </c>
      <c r="I123" s="414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18" t="s">
        <v>154</v>
      </c>
      <c r="D128" s="419" t="s">
        <v>155</v>
      </c>
      <c r="E128" s="419" t="s">
        <v>156</v>
      </c>
      <c r="F128" s="419" t="s">
        <v>157</v>
      </c>
      <c r="G128" s="419" t="s">
        <v>158</v>
      </c>
      <c r="H128" s="419" t="s">
        <v>159</v>
      </c>
      <c r="I128" s="419" t="s">
        <v>160</v>
      </c>
      <c r="J128" s="419" t="s">
        <v>161</v>
      </c>
      <c r="K128" s="419" t="s">
        <v>162</v>
      </c>
      <c r="L128" s="419" t="s">
        <v>163</v>
      </c>
      <c r="M128" s="417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20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12</v>
      </c>
      <c r="C134" s="181"/>
      <c r="D134" s="46">
        <v>2</v>
      </c>
      <c r="E134" s="46">
        <v>1</v>
      </c>
      <c r="F134" s="46">
        <v>3</v>
      </c>
      <c r="G134" s="46">
        <v>1</v>
      </c>
      <c r="H134" s="46">
        <v>4</v>
      </c>
      <c r="I134" s="46">
        <v>1</v>
      </c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4</v>
      </c>
      <c r="E135" s="79">
        <v>7</v>
      </c>
      <c r="F135" s="79">
        <v>12</v>
      </c>
      <c r="G135" s="79">
        <v>7</v>
      </c>
      <c r="H135" s="79">
        <v>10</v>
      </c>
      <c r="I135" s="79">
        <v>1</v>
      </c>
      <c r="J135" s="79"/>
      <c r="K135" s="81"/>
      <c r="L135" s="145">
        <v>0</v>
      </c>
      <c r="M135" s="88">
        <v>0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19" t="s">
        <v>186</v>
      </c>
      <c r="E138" s="419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2689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1B3FD8FD-9213-41A4-81DE-703222EA4FBA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",[7]NOMBRE!B2," - ","( ",[7]NOMBRE!C2,[7]NOMBRE!D2,[7]NOMBRE!E2,[7]NOMBRE!F2,[7]NOMBRE!G2,"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",[7]NOMBRE!B3," - ","( ",[7]NOMBRE!C3,[7]NOMBRE!D3,[7]NOMBRE!E3,[7]NOMBRE!F3,[7]NOMBRE!G3,[7]NOMBRE!H3,"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",[7]NOMBRE!B6," - ","( ",[7]NOMBRE!C6,[7]NOMBRE!D6," )")</f>
        <v>MES: JUNIO - ( 06 )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",[7]NOMBRE!B7)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34"/>
      <c r="B7" s="434"/>
      <c r="C7" s="434"/>
      <c r="D7" s="434"/>
      <c r="E7" s="434"/>
      <c r="F7" s="434"/>
      <c r="G7" s="434"/>
      <c r="H7" s="434"/>
      <c r="I7" s="434"/>
      <c r="J7" s="434"/>
      <c r="K7" s="434"/>
      <c r="L7" s="434"/>
      <c r="M7" s="434"/>
      <c r="N7" s="434"/>
      <c r="O7" s="434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31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25" t="s">
        <v>31</v>
      </c>
      <c r="AA10" s="198" t="s">
        <v>32</v>
      </c>
      <c r="AB10" s="199" t="s">
        <v>30</v>
      </c>
      <c r="AC10" s="429" t="s">
        <v>31</v>
      </c>
      <c r="AD10" s="423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59</v>
      </c>
      <c r="E11" s="28">
        <v>58</v>
      </c>
      <c r="F11" s="29">
        <v>1</v>
      </c>
      <c r="G11" s="29"/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142</v>
      </c>
      <c r="E12" s="45">
        <v>112</v>
      </c>
      <c r="F12" s="46">
        <v>8</v>
      </c>
      <c r="G12" s="46">
        <v>2</v>
      </c>
      <c r="H12" s="46">
        <v>4</v>
      </c>
      <c r="I12" s="47">
        <v>4</v>
      </c>
      <c r="J12" s="46"/>
      <c r="K12" s="46"/>
      <c r="L12" s="46">
        <v>1</v>
      </c>
      <c r="M12" s="46">
        <v>1</v>
      </c>
      <c r="N12" s="46">
        <v>1</v>
      </c>
      <c r="O12" s="46">
        <v>2</v>
      </c>
      <c r="P12" s="46">
        <v>1</v>
      </c>
      <c r="Q12" s="46">
        <v>2</v>
      </c>
      <c r="R12" s="46">
        <v>1</v>
      </c>
      <c r="S12" s="46">
        <v>2</v>
      </c>
      <c r="T12" s="46"/>
      <c r="U12" s="46"/>
      <c r="V12" s="46"/>
      <c r="W12" s="46"/>
      <c r="X12" s="48">
        <v>1</v>
      </c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32" t="s">
        <v>37</v>
      </c>
      <c r="D13" s="57">
        <f t="shared" ref="D13:D19" si="3">SUM(E13:X13)</f>
        <v>25</v>
      </c>
      <c r="E13" s="58"/>
      <c r="F13" s="59"/>
      <c r="G13" s="59"/>
      <c r="H13" s="59">
        <v>2</v>
      </c>
      <c r="I13" s="60">
        <v>2</v>
      </c>
      <c r="J13" s="59"/>
      <c r="K13" s="59">
        <v>1</v>
      </c>
      <c r="L13" s="59"/>
      <c r="M13" s="59">
        <v>5</v>
      </c>
      <c r="N13" s="59">
        <v>4</v>
      </c>
      <c r="O13" s="59">
        <v>1</v>
      </c>
      <c r="P13" s="59">
        <v>2</v>
      </c>
      <c r="Q13" s="59">
        <v>1</v>
      </c>
      <c r="R13" s="59">
        <v>1</v>
      </c>
      <c r="S13" s="59">
        <v>1</v>
      </c>
      <c r="T13" s="59">
        <v>3</v>
      </c>
      <c r="U13" s="59">
        <v>1</v>
      </c>
      <c r="V13" s="59"/>
      <c r="W13" s="59">
        <v>1</v>
      </c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15</v>
      </c>
      <c r="E14" s="71"/>
      <c r="F14" s="72"/>
      <c r="G14" s="72"/>
      <c r="H14" s="72"/>
      <c r="I14" s="73"/>
      <c r="J14" s="72"/>
      <c r="K14" s="72"/>
      <c r="L14" s="72"/>
      <c r="M14" s="72"/>
      <c r="N14" s="72"/>
      <c r="O14" s="72"/>
      <c r="P14" s="72"/>
      <c r="Q14" s="72">
        <v>1</v>
      </c>
      <c r="R14" s="72">
        <v>1</v>
      </c>
      <c r="S14" s="72">
        <v>3</v>
      </c>
      <c r="T14" s="72">
        <v>1</v>
      </c>
      <c r="U14" s="72">
        <v>2</v>
      </c>
      <c r="V14" s="72">
        <v>2</v>
      </c>
      <c r="W14" s="72">
        <v>3</v>
      </c>
      <c r="X14" s="61">
        <v>2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29</v>
      </c>
      <c r="E15" s="78">
        <v>10</v>
      </c>
      <c r="F15" s="79"/>
      <c r="G15" s="79"/>
      <c r="H15" s="79"/>
      <c r="I15" s="80"/>
      <c r="J15" s="79"/>
      <c r="K15" s="79"/>
      <c r="L15" s="79"/>
      <c r="M15" s="79"/>
      <c r="N15" s="79">
        <v>2</v>
      </c>
      <c r="O15" s="79">
        <v>1</v>
      </c>
      <c r="P15" s="79">
        <v>1</v>
      </c>
      <c r="Q15" s="79">
        <v>3</v>
      </c>
      <c r="R15" s="79">
        <v>1</v>
      </c>
      <c r="S15" s="79">
        <v>2</v>
      </c>
      <c r="T15" s="79">
        <v>1</v>
      </c>
      <c r="U15" s="79">
        <v>2</v>
      </c>
      <c r="V15" s="79">
        <v>2</v>
      </c>
      <c r="W15" s="79">
        <v>2</v>
      </c>
      <c r="X15" s="81">
        <v>2</v>
      </c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116</v>
      </c>
      <c r="E16" s="58">
        <v>112</v>
      </c>
      <c r="F16" s="59">
        <v>4</v>
      </c>
      <c r="G16" s="59"/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60</v>
      </c>
      <c r="E17" s="71">
        <v>60</v>
      </c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0</v>
      </c>
      <c r="E18" s="71"/>
      <c r="F18" s="72"/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22</v>
      </c>
      <c r="E20" s="58">
        <v>20</v>
      </c>
      <c r="F20" s="59">
        <v>2</v>
      </c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2</v>
      </c>
      <c r="E25" s="116"/>
      <c r="F25" s="117"/>
      <c r="G25" s="117"/>
      <c r="H25" s="117"/>
      <c r="I25" s="118"/>
      <c r="J25" s="95"/>
      <c r="K25" s="72"/>
      <c r="L25" s="72">
        <v>2</v>
      </c>
      <c r="M25" s="72"/>
      <c r="N25" s="72"/>
      <c r="O25" s="72"/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2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34</v>
      </c>
      <c r="E26" s="116"/>
      <c r="F26" s="117"/>
      <c r="G26" s="117"/>
      <c r="H26" s="117"/>
      <c r="I26" s="118"/>
      <c r="J26" s="95"/>
      <c r="K26" s="121"/>
      <c r="L26" s="121">
        <v>10</v>
      </c>
      <c r="M26" s="121">
        <v>7</v>
      </c>
      <c r="N26" s="121">
        <v>12</v>
      </c>
      <c r="O26" s="121">
        <v>4</v>
      </c>
      <c r="P26" s="121">
        <v>1</v>
      </c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>
        <v>17</v>
      </c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17</v>
      </c>
      <c r="E28" s="58">
        <v>15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33" t="s">
        <v>55</v>
      </c>
      <c r="D29" s="120">
        <f>SUM(E29:G29)</f>
        <v>17</v>
      </c>
      <c r="E29" s="71">
        <v>15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15</v>
      </c>
      <c r="E31" s="45">
        <v>15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50</v>
      </c>
      <c r="E34" s="159">
        <v>50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354</v>
      </c>
      <c r="E40" s="167">
        <v>168</v>
      </c>
      <c r="F40" s="121"/>
      <c r="G40" s="121"/>
      <c r="H40" s="121"/>
      <c r="I40" s="168"/>
      <c r="J40" s="169"/>
      <c r="K40" s="121">
        <v>13</v>
      </c>
      <c r="L40" s="121">
        <v>15</v>
      </c>
      <c r="M40" s="170">
        <v>20</v>
      </c>
      <c r="N40" s="170">
        <v>23</v>
      </c>
      <c r="O40" s="170">
        <v>10</v>
      </c>
      <c r="P40" s="170">
        <v>7</v>
      </c>
      <c r="Q40" s="170">
        <v>6</v>
      </c>
      <c r="R40" s="170">
        <v>10</v>
      </c>
      <c r="S40" s="170">
        <v>8</v>
      </c>
      <c r="T40" s="170">
        <v>10</v>
      </c>
      <c r="U40" s="170">
        <v>13</v>
      </c>
      <c r="V40" s="170">
        <v>19</v>
      </c>
      <c r="W40" s="170">
        <v>16</v>
      </c>
      <c r="X40" s="170">
        <v>16</v>
      </c>
      <c r="Y40" s="171"/>
      <c r="Z40" s="121"/>
      <c r="AA40" s="122"/>
      <c r="AB40" s="168"/>
      <c r="AC40" s="75"/>
      <c r="AD40" s="168"/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0</v>
      </c>
      <c r="E44" s="45"/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957</v>
      </c>
      <c r="E46" s="187">
        <f>SUM(E11:E45)</f>
        <v>635</v>
      </c>
      <c r="F46" s="188">
        <f t="shared" ref="F46:AD46" si="4">SUM(F11:F45)</f>
        <v>19</v>
      </c>
      <c r="G46" s="188">
        <f t="shared" si="4"/>
        <v>2</v>
      </c>
      <c r="H46" s="188">
        <f t="shared" si="4"/>
        <v>6</v>
      </c>
      <c r="I46" s="189">
        <f t="shared" si="4"/>
        <v>6</v>
      </c>
      <c r="J46" s="190">
        <f t="shared" si="4"/>
        <v>0</v>
      </c>
      <c r="K46" s="188">
        <f t="shared" si="4"/>
        <v>14</v>
      </c>
      <c r="L46" s="188">
        <f t="shared" si="4"/>
        <v>28</v>
      </c>
      <c r="M46" s="191">
        <f t="shared" si="4"/>
        <v>33</v>
      </c>
      <c r="N46" s="191">
        <f t="shared" si="4"/>
        <v>42</v>
      </c>
      <c r="O46" s="191">
        <f t="shared" si="4"/>
        <v>18</v>
      </c>
      <c r="P46" s="191">
        <f t="shared" si="4"/>
        <v>12</v>
      </c>
      <c r="Q46" s="191">
        <f t="shared" si="4"/>
        <v>13</v>
      </c>
      <c r="R46" s="191">
        <f t="shared" si="4"/>
        <v>14</v>
      </c>
      <c r="S46" s="191">
        <f t="shared" si="4"/>
        <v>16</v>
      </c>
      <c r="T46" s="191">
        <f t="shared" si="4"/>
        <v>15</v>
      </c>
      <c r="U46" s="191">
        <f t="shared" si="4"/>
        <v>18</v>
      </c>
      <c r="V46" s="191">
        <f t="shared" si="4"/>
        <v>23</v>
      </c>
      <c r="W46" s="191">
        <f>SUM(W11:W45)</f>
        <v>22</v>
      </c>
      <c r="X46" s="191">
        <f t="shared" si="4"/>
        <v>21</v>
      </c>
      <c r="Y46" s="192">
        <f t="shared" si="4"/>
        <v>0</v>
      </c>
      <c r="Z46" s="188">
        <f t="shared" si="4"/>
        <v>0</v>
      </c>
      <c r="AA46" s="188">
        <f t="shared" si="4"/>
        <v>19</v>
      </c>
      <c r="AB46" s="189">
        <f t="shared" si="4"/>
        <v>0</v>
      </c>
      <c r="AC46" s="189">
        <f t="shared" si="4"/>
        <v>0</v>
      </c>
      <c r="AD46" s="189">
        <f t="shared" si="4"/>
        <v>0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29" t="s">
        <v>4</v>
      </c>
      <c r="E48" s="15" t="s">
        <v>75</v>
      </c>
      <c r="F48" s="431" t="s">
        <v>76</v>
      </c>
      <c r="G48" s="431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69</v>
      </c>
      <c r="E49" s="28">
        <v>32</v>
      </c>
      <c r="F49" s="29">
        <v>7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81</v>
      </c>
      <c r="E50" s="45">
        <v>20</v>
      </c>
      <c r="F50" s="46">
        <v>31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32" t="s">
        <v>37</v>
      </c>
      <c r="D51" s="120">
        <f t="shared" si="5"/>
        <v>25</v>
      </c>
      <c r="E51" s="71"/>
      <c r="F51" s="72">
        <v>25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32" t="s">
        <v>38</v>
      </c>
      <c r="D52" s="57">
        <f t="shared" si="5"/>
        <v>15</v>
      </c>
      <c r="E52" s="71"/>
      <c r="F52" s="72">
        <v>15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29</v>
      </c>
      <c r="E53" s="78"/>
      <c r="F53" s="79">
        <v>29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73</v>
      </c>
      <c r="E54" s="58">
        <v>43</v>
      </c>
      <c r="F54" s="59"/>
      <c r="G54" s="59"/>
      <c r="H54" s="91">
        <v>30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43</v>
      </c>
      <c r="E55" s="71">
        <v>43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0</v>
      </c>
      <c r="E56" s="71"/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20</v>
      </c>
      <c r="E58" s="71">
        <v>20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2</v>
      </c>
      <c r="E60" s="167">
        <v>2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8</v>
      </c>
      <c r="E61" s="167">
        <v>5</v>
      </c>
      <c r="F61" s="121">
        <v>3</v>
      </c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60</v>
      </c>
      <c r="E63" s="181">
        <v>23</v>
      </c>
      <c r="F63" s="46">
        <v>7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33" t="s">
        <v>55</v>
      </c>
      <c r="D64" s="57">
        <f t="shared" si="5"/>
        <v>70</v>
      </c>
      <c r="E64" s="95">
        <v>23</v>
      </c>
      <c r="F64" s="72">
        <v>7</v>
      </c>
      <c r="G64" s="72"/>
      <c r="H64" s="96">
        <v>40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20</v>
      </c>
      <c r="E66" s="45">
        <v>20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476</v>
      </c>
      <c r="E75" s="167">
        <v>206</v>
      </c>
      <c r="F75" s="121">
        <v>135</v>
      </c>
      <c r="G75" s="121"/>
      <c r="H75" s="170">
        <v>135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0</v>
      </c>
      <c r="E79" s="45"/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1021</v>
      </c>
      <c r="E81" s="187">
        <f>SUM(E49:E80)</f>
        <v>437</v>
      </c>
      <c r="F81" s="190">
        <f>SUM(F49:F80)</f>
        <v>259</v>
      </c>
      <c r="G81" s="190">
        <f>SUM(G49:G80)</f>
        <v>0</v>
      </c>
      <c r="H81" s="216">
        <f>SUM(H49:H80)</f>
        <v>325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24" t="s">
        <v>82</v>
      </c>
      <c r="E83" s="430" t="s">
        <v>83</v>
      </c>
      <c r="F83" s="431" t="s">
        <v>84</v>
      </c>
      <c r="G83" s="431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29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30" t="s">
        <v>10</v>
      </c>
      <c r="G102" s="18" t="s">
        <v>11</v>
      </c>
      <c r="H102" s="241" t="s">
        <v>109</v>
      </c>
      <c r="I102" s="431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30" t="s">
        <v>119</v>
      </c>
      <c r="F108" s="241" t="s">
        <v>120</v>
      </c>
      <c r="G108" s="431" t="s">
        <v>121</v>
      </c>
      <c r="H108" s="431" t="s">
        <v>122</v>
      </c>
      <c r="I108" s="425" t="s">
        <v>123</v>
      </c>
      <c r="J108" s="18" t="s">
        <v>124</v>
      </c>
      <c r="K108" s="430" t="s">
        <v>125</v>
      </c>
      <c r="L108" s="426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28" t="s">
        <v>134</v>
      </c>
      <c r="B119" s="273" t="s">
        <v>135</v>
      </c>
      <c r="C119" s="423" t="s">
        <v>136</v>
      </c>
      <c r="D119" s="427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24" t="s">
        <v>141</v>
      </c>
      <c r="C123" s="429" t="s">
        <v>142</v>
      </c>
      <c r="D123" s="429" t="s">
        <v>143</v>
      </c>
      <c r="E123" s="429" t="s">
        <v>144</v>
      </c>
      <c r="F123" s="429" t="s">
        <v>145</v>
      </c>
      <c r="G123" s="429" t="s">
        <v>146</v>
      </c>
      <c r="H123" s="429" t="s">
        <v>147</v>
      </c>
      <c r="I123" s="429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30" t="s">
        <v>154</v>
      </c>
      <c r="D128" s="431" t="s">
        <v>155</v>
      </c>
      <c r="E128" s="431" t="s">
        <v>156</v>
      </c>
      <c r="F128" s="431" t="s">
        <v>157</v>
      </c>
      <c r="G128" s="431" t="s">
        <v>158</v>
      </c>
      <c r="H128" s="431" t="s">
        <v>159</v>
      </c>
      <c r="I128" s="431" t="s">
        <v>160</v>
      </c>
      <c r="J128" s="431" t="s">
        <v>161</v>
      </c>
      <c r="K128" s="431" t="s">
        <v>162</v>
      </c>
      <c r="L128" s="431" t="s">
        <v>163</v>
      </c>
      <c r="M128" s="426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22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26</v>
      </c>
      <c r="C134" s="181">
        <v>13</v>
      </c>
      <c r="D134" s="46"/>
      <c r="E134" s="46">
        <v>1</v>
      </c>
      <c r="F134" s="46">
        <v>3</v>
      </c>
      <c r="G134" s="46">
        <v>7</v>
      </c>
      <c r="H134" s="46">
        <v>1</v>
      </c>
      <c r="I134" s="46">
        <v>1</v>
      </c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>
        <v>51</v>
      </c>
      <c r="D135" s="79">
        <v>3</v>
      </c>
      <c r="E135" s="79">
        <v>11</v>
      </c>
      <c r="F135" s="79">
        <v>15</v>
      </c>
      <c r="G135" s="79">
        <v>17</v>
      </c>
      <c r="H135" s="79">
        <v>4</v>
      </c>
      <c r="I135" s="79">
        <v>1</v>
      </c>
      <c r="J135" s="79"/>
      <c r="K135" s="81"/>
      <c r="L135" s="145">
        <v>0</v>
      </c>
      <c r="M135" s="88">
        <v>0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31" t="s">
        <v>186</v>
      </c>
      <c r="E138" s="431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2030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A0FC0953-8A9B-4417-848B-A5E4A42C39AA}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",[8]NOMBRE!B2," - ","( ",[8]NOMBRE!C2,[8]NOMBRE!D2,[8]NOMBRE!E2,[8]NOMBRE!F2,[8]NOMBRE!G2,"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",[8]NOMBRE!B3," - ","( ",[8]NOMBRE!C3,[8]NOMBRE!D3,[8]NOMBRE!E3,[8]NOMBRE!F3,[8]NOMBRE!G3,[8]NOMBRE!H3,"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",[8]NOMBRE!B6," - ","( ",[8]NOMBRE!C6,[8]NOMBRE!D6," )")</f>
        <v>MES: JULIO - ( 07 )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",[8]NOMBRE!B7)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435"/>
      <c r="B7" s="435"/>
      <c r="C7" s="435"/>
      <c r="D7" s="435"/>
      <c r="E7" s="435"/>
      <c r="F7" s="435"/>
      <c r="G7" s="435"/>
      <c r="H7" s="435"/>
      <c r="I7" s="435"/>
      <c r="J7" s="435"/>
      <c r="K7" s="435"/>
      <c r="L7" s="435"/>
      <c r="M7" s="435"/>
      <c r="N7" s="435"/>
      <c r="O7" s="435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445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442" t="s">
        <v>31</v>
      </c>
      <c r="AA10" s="198" t="s">
        <v>32</v>
      </c>
      <c r="AB10" s="199" t="s">
        <v>30</v>
      </c>
      <c r="AC10" s="440" t="s">
        <v>31</v>
      </c>
      <c r="AD10" s="447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115</v>
      </c>
      <c r="E11" s="28">
        <v>100</v>
      </c>
      <c r="F11" s="29">
        <v>15</v>
      </c>
      <c r="G11" s="29"/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153</v>
      </c>
      <c r="E12" s="45">
        <v>134</v>
      </c>
      <c r="F12" s="46"/>
      <c r="G12" s="46"/>
      <c r="H12" s="46">
        <v>2</v>
      </c>
      <c r="I12" s="47">
        <v>2</v>
      </c>
      <c r="J12" s="46"/>
      <c r="K12" s="46"/>
      <c r="L12" s="46">
        <v>2</v>
      </c>
      <c r="M12" s="46"/>
      <c r="N12" s="46">
        <v>4</v>
      </c>
      <c r="O12" s="46">
        <v>1</v>
      </c>
      <c r="P12" s="46"/>
      <c r="Q12" s="46">
        <v>2</v>
      </c>
      <c r="R12" s="46">
        <v>3</v>
      </c>
      <c r="S12" s="46">
        <v>2</v>
      </c>
      <c r="T12" s="46"/>
      <c r="U12" s="46"/>
      <c r="V12" s="46">
        <v>1</v>
      </c>
      <c r="W12" s="46"/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438" t="s">
        <v>37</v>
      </c>
      <c r="D13" s="57">
        <f t="shared" ref="D13:D19" si="3">SUM(E13:X13)</f>
        <v>10</v>
      </c>
      <c r="E13" s="58"/>
      <c r="F13" s="59"/>
      <c r="G13" s="59"/>
      <c r="H13" s="59"/>
      <c r="I13" s="60"/>
      <c r="J13" s="59"/>
      <c r="K13" s="59"/>
      <c r="L13" s="59">
        <v>1</v>
      </c>
      <c r="M13" s="59">
        <v>3</v>
      </c>
      <c r="N13" s="59"/>
      <c r="O13" s="59">
        <v>2</v>
      </c>
      <c r="P13" s="59">
        <v>2</v>
      </c>
      <c r="Q13" s="59">
        <v>2</v>
      </c>
      <c r="R13" s="59"/>
      <c r="S13" s="59"/>
      <c r="T13" s="59"/>
      <c r="U13" s="59"/>
      <c r="V13" s="59"/>
      <c r="W13" s="59"/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11</v>
      </c>
      <c r="E14" s="71"/>
      <c r="F14" s="72"/>
      <c r="G14" s="72"/>
      <c r="H14" s="72">
        <v>1</v>
      </c>
      <c r="I14" s="73"/>
      <c r="J14" s="72"/>
      <c r="K14" s="72"/>
      <c r="L14" s="72"/>
      <c r="M14" s="72"/>
      <c r="N14" s="72">
        <v>1</v>
      </c>
      <c r="O14" s="72"/>
      <c r="P14" s="72"/>
      <c r="Q14" s="72"/>
      <c r="R14" s="72"/>
      <c r="S14" s="72"/>
      <c r="T14" s="72"/>
      <c r="U14" s="72">
        <v>1</v>
      </c>
      <c r="V14" s="72">
        <v>2</v>
      </c>
      <c r="W14" s="72">
        <v>3</v>
      </c>
      <c r="X14" s="61">
        <v>3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20</v>
      </c>
      <c r="E15" s="78">
        <v>8</v>
      </c>
      <c r="F15" s="79"/>
      <c r="G15" s="79"/>
      <c r="H15" s="79"/>
      <c r="I15" s="80"/>
      <c r="J15" s="79"/>
      <c r="K15" s="79">
        <v>1</v>
      </c>
      <c r="L15" s="79"/>
      <c r="M15" s="79"/>
      <c r="N15" s="79"/>
      <c r="O15" s="79">
        <v>1</v>
      </c>
      <c r="P15" s="79"/>
      <c r="Q15" s="79">
        <v>1</v>
      </c>
      <c r="R15" s="79">
        <v>2</v>
      </c>
      <c r="S15" s="79">
        <v>1</v>
      </c>
      <c r="T15" s="79">
        <v>3</v>
      </c>
      <c r="U15" s="79"/>
      <c r="V15" s="79">
        <v>1</v>
      </c>
      <c r="W15" s="79">
        <v>1</v>
      </c>
      <c r="X15" s="81">
        <v>1</v>
      </c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102</v>
      </c>
      <c r="E16" s="58">
        <v>102</v>
      </c>
      <c r="F16" s="59">
        <v>0</v>
      </c>
      <c r="G16" s="59"/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102</v>
      </c>
      <c r="E17" s="71">
        <v>102</v>
      </c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3</v>
      </c>
      <c r="E18" s="71"/>
      <c r="F18" s="72">
        <v>3</v>
      </c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26</v>
      </c>
      <c r="E20" s="58">
        <v>26</v>
      </c>
      <c r="F20" s="59">
        <v>0</v>
      </c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17</v>
      </c>
      <c r="E25" s="116"/>
      <c r="F25" s="117"/>
      <c r="G25" s="117"/>
      <c r="H25" s="117"/>
      <c r="I25" s="118"/>
      <c r="J25" s="95"/>
      <c r="K25" s="72">
        <v>1</v>
      </c>
      <c r="L25" s="72">
        <v>7</v>
      </c>
      <c r="M25" s="72">
        <v>2</v>
      </c>
      <c r="N25" s="72">
        <v>4</v>
      </c>
      <c r="O25" s="72">
        <v>3</v>
      </c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17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6</v>
      </c>
      <c r="E26" s="116"/>
      <c r="F26" s="117"/>
      <c r="G26" s="117"/>
      <c r="H26" s="117"/>
      <c r="I26" s="118"/>
      <c r="J26" s="95"/>
      <c r="K26" s="121">
        <v>1</v>
      </c>
      <c r="L26" s="121">
        <v>1</v>
      </c>
      <c r="M26" s="121">
        <v>2</v>
      </c>
      <c r="N26" s="121">
        <v>2</v>
      </c>
      <c r="O26" s="121"/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>
        <v>6</v>
      </c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54</v>
      </c>
      <c r="E28" s="58">
        <v>54</v>
      </c>
      <c r="F28" s="59">
        <v>0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439" t="s">
        <v>55</v>
      </c>
      <c r="D29" s="120">
        <f>SUM(E29:G29)</f>
        <v>124</v>
      </c>
      <c r="E29" s="71">
        <v>124</v>
      </c>
      <c r="F29" s="72">
        <v>0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60</v>
      </c>
      <c r="E31" s="45">
        <v>60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54</v>
      </c>
      <c r="E34" s="159">
        <v>54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288</v>
      </c>
      <c r="E40" s="167">
        <v>120</v>
      </c>
      <c r="F40" s="121">
        <v>0</v>
      </c>
      <c r="G40" s="121">
        <v>0</v>
      </c>
      <c r="H40" s="121"/>
      <c r="I40" s="168"/>
      <c r="J40" s="169">
        <v>0</v>
      </c>
      <c r="K40" s="121">
        <v>5</v>
      </c>
      <c r="L40" s="121">
        <v>16</v>
      </c>
      <c r="M40" s="170">
        <v>24</v>
      </c>
      <c r="N40" s="170">
        <v>16</v>
      </c>
      <c r="O40" s="170">
        <v>14</v>
      </c>
      <c r="P40" s="170">
        <v>3</v>
      </c>
      <c r="Q40" s="170">
        <v>7</v>
      </c>
      <c r="R40" s="170">
        <v>6</v>
      </c>
      <c r="S40" s="170">
        <v>4</v>
      </c>
      <c r="T40" s="170">
        <v>7</v>
      </c>
      <c r="U40" s="170">
        <v>13</v>
      </c>
      <c r="V40" s="170">
        <v>12</v>
      </c>
      <c r="W40" s="170">
        <v>15</v>
      </c>
      <c r="X40" s="170">
        <v>26</v>
      </c>
      <c r="Y40" s="171"/>
      <c r="Z40" s="121"/>
      <c r="AA40" s="122"/>
      <c r="AB40" s="168"/>
      <c r="AC40" s="75"/>
      <c r="AD40" s="168">
        <v>55</v>
      </c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30</v>
      </c>
      <c r="E44" s="45">
        <v>30</v>
      </c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1175</v>
      </c>
      <c r="E46" s="187">
        <f>SUM(E11:E45)</f>
        <v>914</v>
      </c>
      <c r="F46" s="188">
        <f t="shared" ref="F46:AD46" si="4">SUM(F11:F45)</f>
        <v>18</v>
      </c>
      <c r="G46" s="188">
        <f t="shared" si="4"/>
        <v>0</v>
      </c>
      <c r="H46" s="188">
        <f t="shared" si="4"/>
        <v>3</v>
      </c>
      <c r="I46" s="189">
        <f t="shared" si="4"/>
        <v>2</v>
      </c>
      <c r="J46" s="190">
        <f t="shared" si="4"/>
        <v>0</v>
      </c>
      <c r="K46" s="188">
        <f t="shared" si="4"/>
        <v>8</v>
      </c>
      <c r="L46" s="188">
        <f t="shared" si="4"/>
        <v>27</v>
      </c>
      <c r="M46" s="191">
        <f t="shared" si="4"/>
        <v>31</v>
      </c>
      <c r="N46" s="191">
        <f t="shared" si="4"/>
        <v>27</v>
      </c>
      <c r="O46" s="191">
        <f t="shared" si="4"/>
        <v>21</v>
      </c>
      <c r="P46" s="191">
        <f t="shared" si="4"/>
        <v>5</v>
      </c>
      <c r="Q46" s="191">
        <f t="shared" si="4"/>
        <v>12</v>
      </c>
      <c r="R46" s="191">
        <f t="shared" si="4"/>
        <v>11</v>
      </c>
      <c r="S46" s="191">
        <f t="shared" si="4"/>
        <v>7</v>
      </c>
      <c r="T46" s="191">
        <f t="shared" si="4"/>
        <v>10</v>
      </c>
      <c r="U46" s="191">
        <f t="shared" si="4"/>
        <v>14</v>
      </c>
      <c r="V46" s="191">
        <f t="shared" si="4"/>
        <v>16</v>
      </c>
      <c r="W46" s="191">
        <f>SUM(W11:W45)</f>
        <v>19</v>
      </c>
      <c r="X46" s="191">
        <f t="shared" si="4"/>
        <v>30</v>
      </c>
      <c r="Y46" s="192">
        <f t="shared" si="4"/>
        <v>0</v>
      </c>
      <c r="Z46" s="188">
        <f t="shared" si="4"/>
        <v>0</v>
      </c>
      <c r="AA46" s="188">
        <f t="shared" si="4"/>
        <v>23</v>
      </c>
      <c r="AB46" s="189">
        <f t="shared" si="4"/>
        <v>0</v>
      </c>
      <c r="AC46" s="189">
        <f t="shared" si="4"/>
        <v>0</v>
      </c>
      <c r="AD46" s="189">
        <f t="shared" si="4"/>
        <v>55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440" t="s">
        <v>4</v>
      </c>
      <c r="E48" s="15" t="s">
        <v>75</v>
      </c>
      <c r="F48" s="445" t="s">
        <v>76</v>
      </c>
      <c r="G48" s="445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71</v>
      </c>
      <c r="E49" s="28">
        <v>32</v>
      </c>
      <c r="F49" s="29">
        <v>9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78</v>
      </c>
      <c r="E50" s="45">
        <v>20</v>
      </c>
      <c r="F50" s="46">
        <v>28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438" t="s">
        <v>37</v>
      </c>
      <c r="D51" s="120">
        <f t="shared" si="5"/>
        <v>10</v>
      </c>
      <c r="E51" s="71"/>
      <c r="F51" s="72">
        <v>10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438" t="s">
        <v>38</v>
      </c>
      <c r="D52" s="57">
        <f t="shared" si="5"/>
        <v>11</v>
      </c>
      <c r="E52" s="71"/>
      <c r="F52" s="72">
        <v>11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20</v>
      </c>
      <c r="E53" s="78"/>
      <c r="F53" s="79">
        <v>20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73</v>
      </c>
      <c r="E54" s="58">
        <v>43</v>
      </c>
      <c r="F54" s="59"/>
      <c r="G54" s="59"/>
      <c r="H54" s="91">
        <v>30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43</v>
      </c>
      <c r="E55" s="71">
        <v>43</v>
      </c>
      <c r="F55" s="72"/>
      <c r="G55" s="72"/>
      <c r="H55" s="96"/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1</v>
      </c>
      <c r="E56" s="71">
        <v>1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20</v>
      </c>
      <c r="E58" s="71">
        <v>20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8</v>
      </c>
      <c r="E60" s="167">
        <v>8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1</v>
      </c>
      <c r="E61" s="167">
        <v>1</v>
      </c>
      <c r="F61" s="121"/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62</v>
      </c>
      <c r="E63" s="181">
        <v>23</v>
      </c>
      <c r="F63" s="46">
        <v>9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439" t="s">
        <v>55</v>
      </c>
      <c r="D64" s="57">
        <f t="shared" si="5"/>
        <v>72</v>
      </c>
      <c r="E64" s="95">
        <v>23</v>
      </c>
      <c r="F64" s="72">
        <v>9</v>
      </c>
      <c r="G64" s="72"/>
      <c r="H64" s="96">
        <v>40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20</v>
      </c>
      <c r="E66" s="45">
        <v>20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413</v>
      </c>
      <c r="E75" s="167">
        <v>189</v>
      </c>
      <c r="F75" s="121">
        <v>112</v>
      </c>
      <c r="G75" s="121"/>
      <c r="H75" s="170">
        <v>112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12</v>
      </c>
      <c r="E79" s="45">
        <v>12</v>
      </c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945</v>
      </c>
      <c r="E81" s="187">
        <f>SUM(E49:E80)</f>
        <v>435</v>
      </c>
      <c r="F81" s="190">
        <f>SUM(F49:F80)</f>
        <v>208</v>
      </c>
      <c r="G81" s="190">
        <f>SUM(G49:G80)</f>
        <v>0</v>
      </c>
      <c r="H81" s="216">
        <f>SUM(H49:H80)</f>
        <v>302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441" t="s">
        <v>82</v>
      </c>
      <c r="E83" s="444" t="s">
        <v>83</v>
      </c>
      <c r="F83" s="445" t="s">
        <v>84</v>
      </c>
      <c r="G83" s="445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440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444" t="s">
        <v>10</v>
      </c>
      <c r="G102" s="18" t="s">
        <v>11</v>
      </c>
      <c r="H102" s="241" t="s">
        <v>109</v>
      </c>
      <c r="I102" s="445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444" t="s">
        <v>119</v>
      </c>
      <c r="F108" s="241" t="s">
        <v>120</v>
      </c>
      <c r="G108" s="445" t="s">
        <v>121</v>
      </c>
      <c r="H108" s="445" t="s">
        <v>122</v>
      </c>
      <c r="I108" s="442" t="s">
        <v>123</v>
      </c>
      <c r="J108" s="18" t="s">
        <v>124</v>
      </c>
      <c r="K108" s="444" t="s">
        <v>125</v>
      </c>
      <c r="L108" s="443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437" t="s">
        <v>134</v>
      </c>
      <c r="B119" s="273" t="s">
        <v>135</v>
      </c>
      <c r="C119" s="447" t="s">
        <v>136</v>
      </c>
      <c r="D119" s="436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441" t="s">
        <v>141</v>
      </c>
      <c r="C123" s="440" t="s">
        <v>142</v>
      </c>
      <c r="D123" s="440" t="s">
        <v>143</v>
      </c>
      <c r="E123" s="440" t="s">
        <v>144</v>
      </c>
      <c r="F123" s="440" t="s">
        <v>145</v>
      </c>
      <c r="G123" s="440" t="s">
        <v>146</v>
      </c>
      <c r="H123" s="440" t="s">
        <v>147</v>
      </c>
      <c r="I123" s="440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444" t="s">
        <v>154</v>
      </c>
      <c r="D128" s="445" t="s">
        <v>155</v>
      </c>
      <c r="E128" s="445" t="s">
        <v>156</v>
      </c>
      <c r="F128" s="445" t="s">
        <v>157</v>
      </c>
      <c r="G128" s="445" t="s">
        <v>158</v>
      </c>
      <c r="H128" s="445" t="s">
        <v>159</v>
      </c>
      <c r="I128" s="445" t="s">
        <v>160</v>
      </c>
      <c r="J128" s="445" t="s">
        <v>161</v>
      </c>
      <c r="K128" s="445" t="s">
        <v>162</v>
      </c>
      <c r="L128" s="445" t="s">
        <v>163</v>
      </c>
      <c r="M128" s="443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446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15</v>
      </c>
      <c r="C134" s="181"/>
      <c r="D134" s="46"/>
      <c r="E134" s="46">
        <v>1</v>
      </c>
      <c r="F134" s="46">
        <v>3</v>
      </c>
      <c r="G134" s="46">
        <v>3</v>
      </c>
      <c r="H134" s="46">
        <v>7</v>
      </c>
      <c r="I134" s="46">
        <v>1</v>
      </c>
      <c r="J134" s="46"/>
      <c r="K134" s="48"/>
      <c r="L134" s="181">
        <v>0</v>
      </c>
      <c r="M134" s="55">
        <v>2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2</v>
      </c>
      <c r="E135" s="79">
        <v>14</v>
      </c>
      <c r="F135" s="79">
        <v>17</v>
      </c>
      <c r="G135" s="79">
        <v>14</v>
      </c>
      <c r="H135" s="79">
        <v>7</v>
      </c>
      <c r="I135" s="79">
        <v>1</v>
      </c>
      <c r="J135" s="79"/>
      <c r="K135" s="81"/>
      <c r="L135" s="145">
        <v>0</v>
      </c>
      <c r="M135" s="88">
        <v>2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445" t="s">
        <v>186</v>
      </c>
      <c r="E138" s="445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2152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1CBA1474-4585-4A4D-9117-12A77B7F56F6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Z205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42.140625" style="7" customWidth="1"/>
    <col min="2" max="2" width="26.7109375" style="7" customWidth="1"/>
    <col min="3" max="3" width="30.5703125" style="7" customWidth="1"/>
    <col min="4" max="4" width="17.42578125" style="7" customWidth="1"/>
    <col min="5" max="6" width="14.140625" style="7" customWidth="1"/>
    <col min="7" max="7" width="14.7109375" style="7" customWidth="1"/>
    <col min="8" max="8" width="14.140625" style="7" customWidth="1"/>
    <col min="9" max="9" width="13.5703125" style="7" customWidth="1"/>
    <col min="10" max="13" width="14.7109375" style="7" customWidth="1"/>
    <col min="14" max="25" width="11.42578125" style="7"/>
    <col min="26" max="26" width="10" style="7" customWidth="1"/>
    <col min="27" max="28" width="11.42578125" style="7"/>
    <col min="29" max="29" width="10" style="7" customWidth="1"/>
    <col min="30" max="75" width="11.42578125" style="7"/>
    <col min="76" max="76" width="11.28515625" style="7" customWidth="1"/>
    <col min="77" max="77" width="11.28515625" style="8" customWidth="1"/>
    <col min="78" max="78" width="11.7109375" style="8" customWidth="1"/>
    <col min="79" max="104" width="11.7109375" style="9" hidden="1" customWidth="1"/>
    <col min="105" max="105" width="11.7109375" style="7" customWidth="1"/>
    <col min="106" max="127" width="11.42578125" style="7" customWidth="1"/>
    <col min="128" max="16384" width="11.42578125" style="7"/>
  </cols>
  <sheetData>
    <row r="1" spans="1:104" s="1" customFormat="1" ht="16.350000000000001" customHeight="1" x14ac:dyDescent="0.15">
      <c r="A1" s="1" t="s">
        <v>0</v>
      </c>
      <c r="BY1" s="2"/>
      <c r="BZ1" s="2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</row>
    <row r="2" spans="1:104" s="1" customFormat="1" ht="16.350000000000001" customHeight="1" x14ac:dyDescent="0.15">
      <c r="A2" s="1" t="str">
        <f>CONCATENATE("COMUNA: ",[9]NOMBRE!B2," - ","( ",[9]NOMBRE!C2,[9]NOMBRE!D2,[9]NOMBRE!E2,[9]NOMBRE!F2,[9]NOMBRE!G2," )")</f>
        <v>COMUNA: LINARES - ( 07401 )</v>
      </c>
      <c r="BY2" s="2"/>
      <c r="BZ2" s="2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</row>
    <row r="3" spans="1:104" s="1" customFormat="1" ht="16.350000000000001" customHeight="1" x14ac:dyDescent="0.15">
      <c r="A3" s="1" t="str">
        <f>CONCATENATE("ESTABLECIMIENTO/ESTRATEGIA: ",[9]NOMBRE!B3," - ","( ",[9]NOMBRE!C3,[9]NOMBRE!D3,[9]NOMBRE!E3,[9]NOMBRE!F3,[9]NOMBRE!G3,[9]NOMBRE!H3," )")</f>
        <v>ESTABLECIMIENTO/ESTRATEGIA: HOSPITAL PRESIDENTE CARLOS IBAÑEZ DEL CAMPO - ( 116108 )</v>
      </c>
      <c r="BY3" s="2"/>
      <c r="BZ3" s="2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4" s="1" customFormat="1" ht="16.350000000000001" customHeight="1" x14ac:dyDescent="0.15">
      <c r="A4" s="1" t="str">
        <f>CONCATENATE("MES: ",[9]NOMBRE!B6," - ","( ",[9]NOMBRE!C6,[9]NOMBRE!D6," )")</f>
        <v>MES: AGOSTO - ( 08 )</v>
      </c>
      <c r="BY4" s="2"/>
      <c r="BZ4" s="2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4" s="1" customFormat="1" ht="16.350000000000001" customHeight="1" x14ac:dyDescent="0.15">
      <c r="A5" s="1" t="str">
        <f>CONCATENATE("AÑO: ",[9]NOMBRE!B7)</f>
        <v>AÑO: 2021</v>
      </c>
      <c r="BY5" s="2"/>
      <c r="BZ5" s="2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</row>
    <row r="6" spans="1:104" ht="15.75" x14ac:dyDescent="0.25">
      <c r="A6" s="487" t="s">
        <v>1</v>
      </c>
      <c r="B6" s="487"/>
      <c r="C6" s="487"/>
      <c r="D6" s="487"/>
      <c r="E6" s="487"/>
      <c r="F6" s="487"/>
      <c r="G6" s="487"/>
      <c r="H6" s="487"/>
      <c r="I6" s="487"/>
      <c r="J6" s="487"/>
      <c r="K6" s="487"/>
      <c r="L6" s="487"/>
      <c r="M6" s="487"/>
      <c r="N6" s="487"/>
      <c r="O6" s="487"/>
      <c r="P6" s="4"/>
      <c r="Q6" s="5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104" ht="15.75" x14ac:dyDescent="0.25">
      <c r="A7" s="302"/>
      <c r="B7" s="302"/>
      <c r="C7" s="302"/>
      <c r="D7" s="302"/>
      <c r="E7" s="302"/>
      <c r="F7" s="302"/>
      <c r="G7" s="302"/>
      <c r="H7" s="302"/>
      <c r="I7" s="302"/>
      <c r="J7" s="302"/>
      <c r="K7" s="302"/>
      <c r="L7" s="302"/>
      <c r="M7" s="302"/>
      <c r="N7" s="302"/>
      <c r="O7" s="302"/>
      <c r="P7" s="4"/>
      <c r="Q7" s="5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104" ht="32.1" customHeight="1" x14ac:dyDescent="0.25">
      <c r="A8" s="11" t="s">
        <v>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CG8" s="13"/>
      <c r="CH8" s="13"/>
      <c r="CI8" s="13"/>
      <c r="CJ8" s="13"/>
      <c r="CK8" s="13"/>
      <c r="CL8" s="13"/>
      <c r="CM8" s="13"/>
      <c r="CN8" s="13"/>
      <c r="CO8" s="13"/>
    </row>
    <row r="9" spans="1:104" ht="15" customHeight="1" x14ac:dyDescent="0.25">
      <c r="A9" s="488" t="s">
        <v>3</v>
      </c>
      <c r="B9" s="489"/>
      <c r="C9" s="490"/>
      <c r="D9" s="494" t="s">
        <v>4</v>
      </c>
      <c r="E9" s="496" t="s">
        <v>5</v>
      </c>
      <c r="F9" s="497"/>
      <c r="G9" s="497"/>
      <c r="H9" s="497"/>
      <c r="I9" s="498"/>
      <c r="J9" s="499" t="s">
        <v>6</v>
      </c>
      <c r="K9" s="500"/>
      <c r="L9" s="500"/>
      <c r="M9" s="500"/>
      <c r="N9" s="500"/>
      <c r="O9" s="500"/>
      <c r="P9" s="500"/>
      <c r="Q9" s="500"/>
      <c r="R9" s="500"/>
      <c r="S9" s="500"/>
      <c r="T9" s="500"/>
      <c r="U9" s="500"/>
      <c r="V9" s="500"/>
      <c r="W9" s="500"/>
      <c r="X9" s="500"/>
      <c r="Y9" s="499" t="s">
        <v>7</v>
      </c>
      <c r="Z9" s="500"/>
      <c r="AA9" s="501"/>
      <c r="AB9" s="604" t="s">
        <v>8</v>
      </c>
      <c r="AC9" s="533"/>
      <c r="AD9" s="534"/>
      <c r="AE9" s="494" t="s">
        <v>9</v>
      </c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BY9" s="7"/>
      <c r="BZ9" s="7"/>
      <c r="CG9" s="13"/>
      <c r="CH9" s="13"/>
      <c r="CI9" s="13"/>
      <c r="CJ9" s="13"/>
      <c r="CK9" s="13"/>
      <c r="CL9" s="13"/>
      <c r="CM9" s="13"/>
      <c r="CN9" s="13"/>
      <c r="CO9" s="13"/>
    </row>
    <row r="10" spans="1:104" ht="33" customHeight="1" x14ac:dyDescent="0.25">
      <c r="A10" s="491"/>
      <c r="B10" s="492"/>
      <c r="C10" s="493"/>
      <c r="D10" s="495"/>
      <c r="E10" s="15" t="s">
        <v>10</v>
      </c>
      <c r="F10" s="16" t="s">
        <v>11</v>
      </c>
      <c r="G10" s="16" t="s">
        <v>12</v>
      </c>
      <c r="H10" s="312" t="s">
        <v>13</v>
      </c>
      <c r="I10" s="18" t="s">
        <v>14</v>
      </c>
      <c r="J10" s="19" t="s">
        <v>15</v>
      </c>
      <c r="K10" s="16" t="s">
        <v>16</v>
      </c>
      <c r="L10" s="16" t="s">
        <v>17</v>
      </c>
      <c r="M10" s="16" t="s">
        <v>18</v>
      </c>
      <c r="N10" s="16" t="s">
        <v>19</v>
      </c>
      <c r="O10" s="16" t="s">
        <v>20</v>
      </c>
      <c r="P10" s="16" t="s">
        <v>21</v>
      </c>
      <c r="Q10" s="16" t="s">
        <v>22</v>
      </c>
      <c r="R10" s="16" t="s">
        <v>23</v>
      </c>
      <c r="S10" s="16" t="s">
        <v>24</v>
      </c>
      <c r="T10" s="16" t="s">
        <v>25</v>
      </c>
      <c r="U10" s="16" t="s">
        <v>26</v>
      </c>
      <c r="V10" s="16" t="s">
        <v>27</v>
      </c>
      <c r="W10" s="16" t="s">
        <v>28</v>
      </c>
      <c r="X10" s="20" t="s">
        <v>29</v>
      </c>
      <c r="Y10" s="21" t="s">
        <v>30</v>
      </c>
      <c r="Z10" s="309" t="s">
        <v>31</v>
      </c>
      <c r="AA10" s="198" t="s">
        <v>32</v>
      </c>
      <c r="AB10" s="199" t="s">
        <v>30</v>
      </c>
      <c r="AC10" s="307" t="s">
        <v>31</v>
      </c>
      <c r="AD10" s="314" t="s">
        <v>32</v>
      </c>
      <c r="AE10" s="495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BY10" s="7"/>
      <c r="BZ10" s="7"/>
      <c r="CG10" s="13"/>
      <c r="CH10" s="13"/>
      <c r="CI10" s="13"/>
      <c r="CJ10" s="13"/>
      <c r="CK10" s="13"/>
      <c r="CL10" s="13"/>
      <c r="CM10" s="13"/>
      <c r="CN10" s="13"/>
      <c r="CO10" s="13"/>
    </row>
    <row r="11" spans="1:104" x14ac:dyDescent="0.25">
      <c r="A11" s="505" t="s">
        <v>33</v>
      </c>
      <c r="B11" s="508" t="s">
        <v>34</v>
      </c>
      <c r="C11" s="509"/>
      <c r="D11" s="27">
        <f>SUM(E11:G11)</f>
        <v>140</v>
      </c>
      <c r="E11" s="28">
        <v>126</v>
      </c>
      <c r="F11" s="29">
        <v>2</v>
      </c>
      <c r="G11" s="29">
        <v>12</v>
      </c>
      <c r="H11" s="30"/>
      <c r="I11" s="31"/>
      <c r="J11" s="30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4"/>
      <c r="Z11" s="32"/>
      <c r="AA11" s="35"/>
      <c r="AB11" s="36"/>
      <c r="AC11" s="37"/>
      <c r="AD11" s="38"/>
      <c r="AE11" s="38"/>
      <c r="AF11" s="39" t="str">
        <f>CA11</f>
        <v/>
      </c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14"/>
      <c r="AS11" s="14"/>
      <c r="AT11" s="14"/>
      <c r="BY11" s="7"/>
      <c r="BZ11" s="7"/>
      <c r="CA11" s="41" t="str">
        <f>IF(CG11=1,"* Total por edad NO DEBE ser menor que la suma de los subgrupos. ","")</f>
        <v/>
      </c>
      <c r="CG11" s="42">
        <f>IF(D11&lt;SUM(Y11:AE11),1,0)</f>
        <v>0</v>
      </c>
      <c r="CH11" s="13"/>
      <c r="CI11" s="13"/>
      <c r="CJ11" s="13"/>
      <c r="CK11" s="13"/>
      <c r="CL11" s="13"/>
      <c r="CM11" s="13"/>
      <c r="CN11" s="13"/>
      <c r="CO11" s="13"/>
    </row>
    <row r="12" spans="1:104" ht="21" x14ac:dyDescent="0.25">
      <c r="A12" s="506"/>
      <c r="B12" s="510" t="s">
        <v>35</v>
      </c>
      <c r="C12" s="43" t="s">
        <v>36</v>
      </c>
      <c r="D12" s="44">
        <f>SUM(E12:X12)</f>
        <v>168</v>
      </c>
      <c r="E12" s="45">
        <v>134</v>
      </c>
      <c r="F12" s="46">
        <v>2</v>
      </c>
      <c r="G12" s="46">
        <v>12</v>
      </c>
      <c r="H12" s="46">
        <v>4</v>
      </c>
      <c r="I12" s="47">
        <v>6</v>
      </c>
      <c r="J12" s="46"/>
      <c r="K12" s="46">
        <v>1</v>
      </c>
      <c r="L12" s="46"/>
      <c r="M12" s="46">
        <v>2</v>
      </c>
      <c r="N12" s="46">
        <v>1</v>
      </c>
      <c r="O12" s="46"/>
      <c r="P12" s="46"/>
      <c r="Q12" s="46">
        <v>2</v>
      </c>
      <c r="R12" s="46">
        <v>2</v>
      </c>
      <c r="S12" s="46">
        <v>1</v>
      </c>
      <c r="T12" s="46"/>
      <c r="U12" s="46">
        <v>1</v>
      </c>
      <c r="V12" s="46"/>
      <c r="W12" s="46"/>
      <c r="X12" s="48"/>
      <c r="Y12" s="328"/>
      <c r="Z12" s="329"/>
      <c r="AA12" s="330"/>
      <c r="AB12" s="331"/>
      <c r="AC12" s="332"/>
      <c r="AD12" s="333"/>
      <c r="AE12" s="55"/>
      <c r="AF12" s="39" t="str">
        <f t="shared" ref="AF12:AF45" si="0">CA12</f>
        <v/>
      </c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14"/>
      <c r="AS12" s="14"/>
      <c r="AT12" s="14"/>
      <c r="BY12" s="7"/>
      <c r="BZ12" s="7"/>
      <c r="CA12" s="41" t="str">
        <f t="shared" ref="CA12:CA45" si="1">IF(CG12=1,"* Total por edad NO DEBE ser menor que la suma de los subgrupos. ","")</f>
        <v/>
      </c>
      <c r="CB12" s="41"/>
      <c r="CC12" s="41"/>
      <c r="CD12" s="41"/>
      <c r="CE12" s="41"/>
      <c r="CF12" s="41"/>
      <c r="CG12" s="42">
        <f t="shared" ref="CG12:CG45" si="2">IF(D12&lt;SUM(Y12:AE12),1,0)</f>
        <v>0</v>
      </c>
      <c r="CH12" s="13"/>
      <c r="CI12" s="13"/>
      <c r="CJ12" s="13"/>
      <c r="CK12" s="13"/>
      <c r="CL12" s="13"/>
      <c r="CM12" s="13"/>
      <c r="CN12" s="13"/>
      <c r="CO12" s="13"/>
    </row>
    <row r="13" spans="1:104" x14ac:dyDescent="0.25">
      <c r="A13" s="506"/>
      <c r="B13" s="511"/>
      <c r="C13" s="305" t="s">
        <v>37</v>
      </c>
      <c r="D13" s="57">
        <f t="shared" ref="D13:D19" si="3">SUM(E13:X13)</f>
        <v>16</v>
      </c>
      <c r="E13" s="58"/>
      <c r="F13" s="59"/>
      <c r="G13" s="59">
        <v>1</v>
      </c>
      <c r="H13" s="59"/>
      <c r="I13" s="60"/>
      <c r="J13" s="59"/>
      <c r="K13" s="59"/>
      <c r="L13" s="59">
        <v>2</v>
      </c>
      <c r="M13" s="59">
        <v>3</v>
      </c>
      <c r="N13" s="59"/>
      <c r="O13" s="59">
        <v>3</v>
      </c>
      <c r="P13" s="59">
        <v>2</v>
      </c>
      <c r="Q13" s="59"/>
      <c r="R13" s="59"/>
      <c r="S13" s="59">
        <v>2</v>
      </c>
      <c r="T13" s="59">
        <v>1</v>
      </c>
      <c r="U13" s="59">
        <v>2</v>
      </c>
      <c r="V13" s="59"/>
      <c r="W13" s="59"/>
      <c r="X13" s="61"/>
      <c r="Y13" s="334"/>
      <c r="Z13" s="335"/>
      <c r="AA13" s="336"/>
      <c r="AB13" s="337"/>
      <c r="AC13" s="338"/>
      <c r="AD13" s="339"/>
      <c r="AE13" s="68"/>
      <c r="AF13" s="39" t="str">
        <f t="shared" si="0"/>
        <v/>
      </c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14"/>
      <c r="AS13" s="14"/>
      <c r="AT13" s="14"/>
      <c r="BY13" s="7"/>
      <c r="BZ13" s="7"/>
      <c r="CA13" s="41" t="str">
        <f t="shared" si="1"/>
        <v/>
      </c>
      <c r="CB13" s="41"/>
      <c r="CC13" s="41"/>
      <c r="CD13" s="41"/>
      <c r="CE13" s="41"/>
      <c r="CF13" s="41"/>
      <c r="CG13" s="42">
        <f t="shared" si="2"/>
        <v>0</v>
      </c>
      <c r="CH13" s="13"/>
      <c r="CI13" s="13"/>
      <c r="CJ13" s="13"/>
      <c r="CK13" s="13"/>
      <c r="CL13" s="13"/>
      <c r="CM13" s="13"/>
      <c r="CN13" s="13"/>
      <c r="CO13" s="13"/>
    </row>
    <row r="14" spans="1:104" x14ac:dyDescent="0.25">
      <c r="A14" s="506"/>
      <c r="B14" s="511"/>
      <c r="C14" s="69" t="s">
        <v>38</v>
      </c>
      <c r="D14" s="70">
        <f t="shared" si="3"/>
        <v>19</v>
      </c>
      <c r="E14" s="71"/>
      <c r="F14" s="72"/>
      <c r="G14" s="72"/>
      <c r="H14" s="72">
        <v>1</v>
      </c>
      <c r="I14" s="73"/>
      <c r="J14" s="72"/>
      <c r="K14" s="72"/>
      <c r="L14" s="72"/>
      <c r="M14" s="72"/>
      <c r="N14" s="72"/>
      <c r="O14" s="72"/>
      <c r="P14" s="72"/>
      <c r="Q14" s="72"/>
      <c r="R14" s="72">
        <v>2</v>
      </c>
      <c r="S14" s="72"/>
      <c r="T14" s="72"/>
      <c r="U14" s="72">
        <v>1</v>
      </c>
      <c r="V14" s="72">
        <v>4</v>
      </c>
      <c r="W14" s="72">
        <v>5</v>
      </c>
      <c r="X14" s="61">
        <v>6</v>
      </c>
      <c r="Y14" s="340"/>
      <c r="Z14" s="335"/>
      <c r="AA14" s="336"/>
      <c r="AB14" s="337"/>
      <c r="AC14" s="338"/>
      <c r="AD14" s="339"/>
      <c r="AE14" s="75"/>
      <c r="AF14" s="39" t="str">
        <f t="shared" si="0"/>
        <v/>
      </c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14"/>
      <c r="AS14" s="14"/>
      <c r="AT14" s="14"/>
      <c r="BY14" s="7"/>
      <c r="BZ14" s="7"/>
      <c r="CA14" s="41" t="str">
        <f t="shared" si="1"/>
        <v/>
      </c>
      <c r="CB14" s="41"/>
      <c r="CC14" s="41"/>
      <c r="CD14" s="41"/>
      <c r="CE14" s="41"/>
      <c r="CF14" s="41"/>
      <c r="CG14" s="42">
        <f t="shared" si="2"/>
        <v>0</v>
      </c>
      <c r="CH14" s="13"/>
      <c r="CI14" s="13"/>
      <c r="CJ14" s="13"/>
      <c r="CK14" s="13"/>
      <c r="CL14" s="13"/>
      <c r="CM14" s="13"/>
      <c r="CN14" s="13"/>
      <c r="CO14" s="13"/>
    </row>
    <row r="15" spans="1:104" x14ac:dyDescent="0.25">
      <c r="A15" s="506"/>
      <c r="B15" s="512"/>
      <c r="C15" s="76" t="s">
        <v>39</v>
      </c>
      <c r="D15" s="77">
        <f t="shared" si="3"/>
        <v>31</v>
      </c>
      <c r="E15" s="78">
        <v>10</v>
      </c>
      <c r="F15" s="79"/>
      <c r="G15" s="79"/>
      <c r="H15" s="79"/>
      <c r="I15" s="80"/>
      <c r="J15" s="79"/>
      <c r="K15" s="79">
        <v>1</v>
      </c>
      <c r="L15" s="79">
        <v>1</v>
      </c>
      <c r="M15" s="79">
        <v>1</v>
      </c>
      <c r="N15" s="79">
        <v>1</v>
      </c>
      <c r="O15" s="79">
        <v>1</v>
      </c>
      <c r="P15" s="79"/>
      <c r="Q15" s="79">
        <v>2</v>
      </c>
      <c r="R15" s="79">
        <v>2</v>
      </c>
      <c r="S15" s="79">
        <v>3</v>
      </c>
      <c r="T15" s="79">
        <v>1</v>
      </c>
      <c r="U15" s="79">
        <v>1</v>
      </c>
      <c r="V15" s="79">
        <v>2</v>
      </c>
      <c r="W15" s="79"/>
      <c r="X15" s="81">
        <v>5</v>
      </c>
      <c r="Y15" s="341"/>
      <c r="Z15" s="342"/>
      <c r="AA15" s="343"/>
      <c r="AB15" s="344"/>
      <c r="AC15" s="345"/>
      <c r="AD15" s="346"/>
      <c r="AE15" s="88"/>
      <c r="AF15" s="39" t="str">
        <f t="shared" si="0"/>
        <v/>
      </c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14"/>
      <c r="AS15" s="14"/>
      <c r="AT15" s="14"/>
      <c r="BY15" s="7"/>
      <c r="BZ15" s="7"/>
      <c r="CA15" s="41" t="str">
        <f t="shared" si="1"/>
        <v/>
      </c>
      <c r="CB15" s="41"/>
      <c r="CC15" s="41"/>
      <c r="CD15" s="41"/>
      <c r="CE15" s="41"/>
      <c r="CF15" s="41"/>
      <c r="CG15" s="42">
        <f t="shared" si="2"/>
        <v>0</v>
      </c>
      <c r="CH15" s="13"/>
      <c r="CI15" s="13"/>
      <c r="CJ15" s="13"/>
      <c r="CK15" s="13"/>
      <c r="CL15" s="13"/>
      <c r="CM15" s="13"/>
      <c r="CN15" s="13"/>
      <c r="CO15" s="13"/>
    </row>
    <row r="16" spans="1:104" x14ac:dyDescent="0.25">
      <c r="A16" s="506"/>
      <c r="B16" s="513" t="s">
        <v>40</v>
      </c>
      <c r="C16" s="514"/>
      <c r="D16" s="89">
        <f t="shared" si="3"/>
        <v>116</v>
      </c>
      <c r="E16" s="58">
        <v>102</v>
      </c>
      <c r="F16" s="59">
        <v>2</v>
      </c>
      <c r="G16" s="59">
        <v>12</v>
      </c>
      <c r="H16" s="59"/>
      <c r="I16" s="68"/>
      <c r="J16" s="90"/>
      <c r="K16" s="59"/>
      <c r="L16" s="59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347"/>
      <c r="Z16" s="348"/>
      <c r="AA16" s="349"/>
      <c r="AB16" s="331"/>
      <c r="AC16" s="332"/>
      <c r="AD16" s="333"/>
      <c r="AE16" s="68"/>
      <c r="AF16" s="39" t="str">
        <f t="shared" si="0"/>
        <v/>
      </c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14"/>
      <c r="AS16" s="14"/>
      <c r="AT16" s="14"/>
      <c r="BY16" s="7"/>
      <c r="BZ16" s="7"/>
      <c r="CA16" s="41" t="str">
        <f t="shared" si="1"/>
        <v/>
      </c>
      <c r="CB16" s="41"/>
      <c r="CC16" s="41"/>
      <c r="CD16" s="41"/>
      <c r="CE16" s="41"/>
      <c r="CF16" s="41"/>
      <c r="CG16" s="42">
        <f t="shared" si="2"/>
        <v>0</v>
      </c>
      <c r="CH16" s="13"/>
      <c r="CI16" s="13"/>
      <c r="CJ16" s="13"/>
      <c r="CK16" s="13"/>
      <c r="CL16" s="13"/>
      <c r="CM16" s="13"/>
      <c r="CN16" s="13"/>
      <c r="CO16" s="13"/>
    </row>
    <row r="17" spans="1:93" x14ac:dyDescent="0.25">
      <c r="A17" s="506"/>
      <c r="B17" s="515" t="s">
        <v>41</v>
      </c>
      <c r="C17" s="516"/>
      <c r="D17" s="57">
        <f t="shared" si="3"/>
        <v>102</v>
      </c>
      <c r="E17" s="71">
        <v>102</v>
      </c>
      <c r="F17" s="72"/>
      <c r="G17" s="72"/>
      <c r="H17" s="72"/>
      <c r="I17" s="75"/>
      <c r="J17" s="95"/>
      <c r="K17" s="72"/>
      <c r="L17" s="72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350"/>
      <c r="Z17" s="335"/>
      <c r="AA17" s="336"/>
      <c r="AB17" s="337"/>
      <c r="AC17" s="338"/>
      <c r="AD17" s="339"/>
      <c r="AE17" s="75"/>
      <c r="AF17" s="39" t="str">
        <f t="shared" si="0"/>
        <v/>
      </c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14"/>
      <c r="AS17" s="14"/>
      <c r="AT17" s="14"/>
      <c r="BY17" s="7"/>
      <c r="BZ17" s="7"/>
      <c r="CA17" s="41" t="str">
        <f t="shared" si="1"/>
        <v/>
      </c>
      <c r="CB17" s="41"/>
      <c r="CC17" s="41"/>
      <c r="CD17" s="41"/>
      <c r="CE17" s="41"/>
      <c r="CF17" s="41"/>
      <c r="CG17" s="42">
        <f t="shared" si="2"/>
        <v>0</v>
      </c>
      <c r="CH17" s="13"/>
      <c r="CI17" s="13"/>
      <c r="CJ17" s="13"/>
      <c r="CK17" s="13"/>
      <c r="CL17" s="13"/>
      <c r="CM17" s="13"/>
      <c r="CN17" s="13"/>
      <c r="CO17" s="13"/>
    </row>
    <row r="18" spans="1:93" x14ac:dyDescent="0.25">
      <c r="A18" s="506"/>
      <c r="B18" s="515" t="s">
        <v>42</v>
      </c>
      <c r="C18" s="516"/>
      <c r="D18" s="57">
        <f t="shared" si="3"/>
        <v>2</v>
      </c>
      <c r="E18" s="71"/>
      <c r="F18" s="72">
        <v>2</v>
      </c>
      <c r="G18" s="72"/>
      <c r="H18" s="72"/>
      <c r="I18" s="75"/>
      <c r="J18" s="95"/>
      <c r="K18" s="72"/>
      <c r="L18" s="72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350"/>
      <c r="Z18" s="335"/>
      <c r="AA18" s="336"/>
      <c r="AB18" s="337"/>
      <c r="AC18" s="338"/>
      <c r="AD18" s="339"/>
      <c r="AE18" s="75"/>
      <c r="AF18" s="39" t="str">
        <f t="shared" si="0"/>
        <v/>
      </c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14"/>
      <c r="AS18" s="14"/>
      <c r="AT18" s="14"/>
      <c r="BY18" s="7"/>
      <c r="BZ18" s="7"/>
      <c r="CA18" s="41" t="str">
        <f t="shared" si="1"/>
        <v/>
      </c>
      <c r="CB18" s="41"/>
      <c r="CC18" s="41"/>
      <c r="CD18" s="41"/>
      <c r="CE18" s="41"/>
      <c r="CF18" s="41"/>
      <c r="CG18" s="42">
        <f t="shared" si="2"/>
        <v>0</v>
      </c>
      <c r="CH18" s="13"/>
      <c r="CI18" s="13"/>
      <c r="CJ18" s="13"/>
      <c r="CK18" s="13"/>
      <c r="CL18" s="13"/>
      <c r="CM18" s="13"/>
      <c r="CN18" s="13"/>
      <c r="CO18" s="13"/>
    </row>
    <row r="19" spans="1:93" x14ac:dyDescent="0.25">
      <c r="A19" s="506"/>
      <c r="B19" s="517" t="s">
        <v>43</v>
      </c>
      <c r="C19" s="518"/>
      <c r="D19" s="98">
        <f t="shared" si="3"/>
        <v>0</v>
      </c>
      <c r="E19" s="99"/>
      <c r="F19" s="100"/>
      <c r="G19" s="100"/>
      <c r="H19" s="100"/>
      <c r="I19" s="101"/>
      <c r="J19" s="102"/>
      <c r="K19" s="100"/>
      <c r="L19" s="100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4"/>
      <c r="Z19" s="100"/>
      <c r="AA19" s="105"/>
      <c r="AB19" s="101"/>
      <c r="AC19" s="101"/>
      <c r="AD19" s="101"/>
      <c r="AE19" s="101"/>
      <c r="AF19" s="39" t="str">
        <f t="shared" si="0"/>
        <v/>
      </c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14"/>
      <c r="AS19" s="14"/>
      <c r="AT19" s="14"/>
      <c r="BY19" s="7"/>
      <c r="BZ19" s="7"/>
      <c r="CA19" s="41" t="str">
        <f t="shared" si="1"/>
        <v/>
      </c>
      <c r="CB19" s="41"/>
      <c r="CC19" s="41"/>
      <c r="CD19" s="41"/>
      <c r="CE19" s="41"/>
      <c r="CF19" s="41"/>
      <c r="CG19" s="42">
        <f t="shared" si="2"/>
        <v>0</v>
      </c>
      <c r="CH19" s="13"/>
      <c r="CI19" s="13"/>
      <c r="CJ19" s="13"/>
      <c r="CK19" s="13"/>
      <c r="CL19" s="13"/>
      <c r="CM19" s="13"/>
      <c r="CN19" s="13"/>
      <c r="CO19" s="13"/>
    </row>
    <row r="20" spans="1:93" x14ac:dyDescent="0.25">
      <c r="A20" s="506"/>
      <c r="B20" s="494" t="s">
        <v>44</v>
      </c>
      <c r="C20" s="268" t="s">
        <v>45</v>
      </c>
      <c r="D20" s="89">
        <f>SUM(E20:X20)</f>
        <v>26</v>
      </c>
      <c r="E20" s="58">
        <v>26</v>
      </c>
      <c r="F20" s="59"/>
      <c r="G20" s="59"/>
      <c r="H20" s="59"/>
      <c r="I20" s="68"/>
      <c r="J20" s="90"/>
      <c r="K20" s="59"/>
      <c r="L20" s="59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107"/>
      <c r="Z20" s="59"/>
      <c r="AA20" s="108"/>
      <c r="AB20" s="68"/>
      <c r="AC20" s="68"/>
      <c r="AD20" s="68"/>
      <c r="AE20" s="68"/>
      <c r="AF20" s="39" t="str">
        <f t="shared" si="0"/>
        <v/>
      </c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14"/>
      <c r="AS20" s="14"/>
      <c r="AT20" s="14"/>
      <c r="BY20" s="7"/>
      <c r="BZ20" s="7"/>
      <c r="CA20" s="41" t="str">
        <f t="shared" si="1"/>
        <v/>
      </c>
      <c r="CB20" s="41"/>
      <c r="CC20" s="41"/>
      <c r="CD20" s="41"/>
      <c r="CE20" s="41"/>
      <c r="CF20" s="41"/>
      <c r="CG20" s="42">
        <f t="shared" si="2"/>
        <v>0</v>
      </c>
      <c r="CH20" s="13"/>
      <c r="CI20" s="13"/>
      <c r="CJ20" s="13"/>
      <c r="CK20" s="13"/>
      <c r="CL20" s="13"/>
      <c r="CM20" s="13"/>
      <c r="CN20" s="13"/>
      <c r="CO20" s="13"/>
    </row>
    <row r="21" spans="1:93" x14ac:dyDescent="0.25">
      <c r="A21" s="506"/>
      <c r="B21" s="519"/>
      <c r="C21" s="69" t="s">
        <v>46</v>
      </c>
      <c r="D21" s="57">
        <f>SUM(E21:X21)</f>
        <v>0</v>
      </c>
      <c r="E21" s="71"/>
      <c r="F21" s="72"/>
      <c r="G21" s="72"/>
      <c r="H21" s="72"/>
      <c r="I21" s="75"/>
      <c r="J21" s="95"/>
      <c r="K21" s="72"/>
      <c r="L21" s="72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110"/>
      <c r="Z21" s="72"/>
      <c r="AA21" s="61"/>
      <c r="AB21" s="75"/>
      <c r="AC21" s="75"/>
      <c r="AD21" s="75"/>
      <c r="AE21" s="75"/>
      <c r="AF21" s="39" t="str">
        <f t="shared" si="0"/>
        <v/>
      </c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14"/>
      <c r="AS21" s="14"/>
      <c r="AT21" s="14"/>
      <c r="BY21" s="7"/>
      <c r="BZ21" s="7"/>
      <c r="CA21" s="41" t="str">
        <f t="shared" si="1"/>
        <v/>
      </c>
      <c r="CB21" s="41"/>
      <c r="CC21" s="41"/>
      <c r="CD21" s="41"/>
      <c r="CE21" s="41"/>
      <c r="CF21" s="41"/>
      <c r="CG21" s="42">
        <f t="shared" si="2"/>
        <v>0</v>
      </c>
      <c r="CH21" s="13"/>
      <c r="CI21" s="13"/>
      <c r="CJ21" s="13"/>
      <c r="CK21" s="13"/>
      <c r="CL21" s="13"/>
      <c r="CM21" s="13"/>
      <c r="CN21" s="13"/>
      <c r="CO21" s="13"/>
    </row>
    <row r="22" spans="1:93" x14ac:dyDescent="0.25">
      <c r="A22" s="506"/>
      <c r="B22" s="519"/>
      <c r="C22" s="351" t="s">
        <v>47</v>
      </c>
      <c r="D22" s="57">
        <f>SUM(E22:X22)</f>
        <v>0</v>
      </c>
      <c r="E22" s="71"/>
      <c r="F22" s="72"/>
      <c r="G22" s="72"/>
      <c r="H22" s="72"/>
      <c r="I22" s="75"/>
      <c r="J22" s="95"/>
      <c r="K22" s="72"/>
      <c r="L22" s="72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110"/>
      <c r="Z22" s="72"/>
      <c r="AA22" s="61"/>
      <c r="AB22" s="75"/>
      <c r="AC22" s="75"/>
      <c r="AD22" s="75"/>
      <c r="AE22" s="75"/>
      <c r="AF22" s="39" t="str">
        <f t="shared" si="0"/>
        <v/>
      </c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14"/>
      <c r="AS22" s="14"/>
      <c r="AT22" s="14"/>
      <c r="BY22" s="7"/>
      <c r="BZ22" s="7"/>
      <c r="CA22" s="41" t="str">
        <f t="shared" si="1"/>
        <v/>
      </c>
      <c r="CB22" s="41"/>
      <c r="CC22" s="41"/>
      <c r="CD22" s="41"/>
      <c r="CE22" s="41"/>
      <c r="CF22" s="41"/>
      <c r="CG22" s="42">
        <f t="shared" si="2"/>
        <v>0</v>
      </c>
      <c r="CH22" s="13"/>
      <c r="CI22" s="13"/>
      <c r="CJ22" s="13"/>
      <c r="CK22" s="13"/>
      <c r="CL22" s="13"/>
      <c r="CM22" s="13"/>
      <c r="CN22" s="13"/>
      <c r="CO22" s="13"/>
    </row>
    <row r="23" spans="1:93" x14ac:dyDescent="0.25">
      <c r="A23" s="506"/>
      <c r="B23" s="495"/>
      <c r="C23" s="352" t="s">
        <v>48</v>
      </c>
      <c r="D23" s="98">
        <f>SUM(E23:X23)</f>
        <v>0</v>
      </c>
      <c r="E23" s="99"/>
      <c r="F23" s="100"/>
      <c r="G23" s="100"/>
      <c r="H23" s="100"/>
      <c r="I23" s="101"/>
      <c r="J23" s="102"/>
      <c r="K23" s="100"/>
      <c r="L23" s="100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4"/>
      <c r="Z23" s="100"/>
      <c r="AA23" s="105"/>
      <c r="AB23" s="101"/>
      <c r="AC23" s="101"/>
      <c r="AD23" s="101"/>
      <c r="AE23" s="101"/>
      <c r="AF23" s="39" t="str">
        <f t="shared" si="0"/>
        <v/>
      </c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14"/>
      <c r="AS23" s="14"/>
      <c r="AT23" s="14"/>
      <c r="BY23" s="7"/>
      <c r="BZ23" s="7"/>
      <c r="CA23" s="41" t="str">
        <f t="shared" si="1"/>
        <v/>
      </c>
      <c r="CB23" s="41"/>
      <c r="CC23" s="41"/>
      <c r="CD23" s="41"/>
      <c r="CE23" s="41"/>
      <c r="CF23" s="41"/>
      <c r="CG23" s="42">
        <f t="shared" si="2"/>
        <v>0</v>
      </c>
      <c r="CH23" s="13"/>
      <c r="CI23" s="13"/>
      <c r="CJ23" s="13"/>
      <c r="CK23" s="13"/>
      <c r="CL23" s="13"/>
      <c r="CM23" s="13"/>
      <c r="CN23" s="13"/>
      <c r="CO23" s="13"/>
    </row>
    <row r="24" spans="1:93" x14ac:dyDescent="0.25">
      <c r="A24" s="506"/>
      <c r="B24" s="513" t="s">
        <v>49</v>
      </c>
      <c r="C24" s="514"/>
      <c r="D24" s="89">
        <f>+E24+F24+G24+H24+I24+Q24+R24+S24+T24</f>
        <v>0</v>
      </c>
      <c r="E24" s="58"/>
      <c r="F24" s="59"/>
      <c r="G24" s="59"/>
      <c r="H24" s="59"/>
      <c r="I24" s="68"/>
      <c r="J24" s="113"/>
      <c r="K24" s="114"/>
      <c r="L24" s="114"/>
      <c r="M24" s="114"/>
      <c r="N24" s="114"/>
      <c r="O24" s="114"/>
      <c r="P24" s="113"/>
      <c r="Q24" s="91"/>
      <c r="R24" s="91"/>
      <c r="S24" s="91"/>
      <c r="T24" s="91"/>
      <c r="U24" s="114"/>
      <c r="V24" s="114"/>
      <c r="W24" s="114"/>
      <c r="X24" s="115"/>
      <c r="Y24" s="347"/>
      <c r="Z24" s="348"/>
      <c r="AA24" s="349"/>
      <c r="AB24" s="68"/>
      <c r="AC24" s="68"/>
      <c r="AD24" s="68"/>
      <c r="AE24" s="68"/>
      <c r="AF24" s="39" t="str">
        <f t="shared" si="0"/>
        <v/>
      </c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14"/>
      <c r="AS24" s="14"/>
      <c r="AT24" s="14"/>
      <c r="BY24" s="7"/>
      <c r="BZ24" s="7"/>
      <c r="CA24" s="41" t="str">
        <f t="shared" si="1"/>
        <v/>
      </c>
      <c r="CB24" s="41"/>
      <c r="CC24" s="41"/>
      <c r="CD24" s="41"/>
      <c r="CE24" s="41"/>
      <c r="CF24" s="41"/>
      <c r="CG24" s="42">
        <f t="shared" si="2"/>
        <v>0</v>
      </c>
      <c r="CH24" s="13"/>
      <c r="CI24" s="13"/>
      <c r="CJ24" s="13"/>
      <c r="CK24" s="13"/>
      <c r="CL24" s="13"/>
      <c r="CM24" s="13"/>
      <c r="CN24" s="13"/>
      <c r="CO24" s="13"/>
    </row>
    <row r="25" spans="1:93" ht="22.5" customHeight="1" x14ac:dyDescent="0.25">
      <c r="A25" s="506"/>
      <c r="B25" s="524" t="s">
        <v>50</v>
      </c>
      <c r="C25" s="525"/>
      <c r="D25" s="57">
        <f>SUM(J25:S25)</f>
        <v>11</v>
      </c>
      <c r="E25" s="116"/>
      <c r="F25" s="117"/>
      <c r="G25" s="117"/>
      <c r="H25" s="117"/>
      <c r="I25" s="118"/>
      <c r="J25" s="95"/>
      <c r="K25" s="72"/>
      <c r="L25" s="72">
        <v>6</v>
      </c>
      <c r="M25" s="72">
        <v>3</v>
      </c>
      <c r="N25" s="72">
        <v>1</v>
      </c>
      <c r="O25" s="72">
        <v>1</v>
      </c>
      <c r="P25" s="72"/>
      <c r="Q25" s="72"/>
      <c r="R25" s="72"/>
      <c r="S25" s="72"/>
      <c r="T25" s="119"/>
      <c r="U25" s="119"/>
      <c r="V25" s="119"/>
      <c r="W25" s="119"/>
      <c r="X25" s="119"/>
      <c r="Y25" s="110"/>
      <c r="Z25" s="72"/>
      <c r="AA25" s="61">
        <v>11</v>
      </c>
      <c r="AB25" s="118"/>
      <c r="AC25" s="118"/>
      <c r="AD25" s="118"/>
      <c r="AE25" s="118"/>
      <c r="AF25" s="39" t="str">
        <f t="shared" si="0"/>
        <v/>
      </c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14"/>
      <c r="AS25" s="14"/>
      <c r="AT25" s="14"/>
      <c r="BY25" s="7"/>
      <c r="BZ25" s="7"/>
      <c r="CA25" s="41" t="str">
        <f t="shared" si="1"/>
        <v/>
      </c>
      <c r="CB25" s="41"/>
      <c r="CC25" s="41"/>
      <c r="CD25" s="41"/>
      <c r="CE25" s="41"/>
      <c r="CF25" s="41"/>
      <c r="CG25" s="42">
        <f t="shared" si="2"/>
        <v>0</v>
      </c>
      <c r="CH25" s="13"/>
      <c r="CI25" s="13"/>
      <c r="CJ25" s="13"/>
      <c r="CK25" s="13"/>
      <c r="CL25" s="13"/>
      <c r="CM25" s="13"/>
      <c r="CN25" s="13"/>
      <c r="CO25" s="13"/>
    </row>
    <row r="26" spans="1:93" ht="15" customHeight="1" x14ac:dyDescent="0.25">
      <c r="A26" s="506"/>
      <c r="B26" s="524" t="s">
        <v>51</v>
      </c>
      <c r="C26" s="525"/>
      <c r="D26" s="120">
        <f>SUM(J26:S26)</f>
        <v>3</v>
      </c>
      <c r="E26" s="116"/>
      <c r="F26" s="117"/>
      <c r="G26" s="117"/>
      <c r="H26" s="117"/>
      <c r="I26" s="118"/>
      <c r="J26" s="95"/>
      <c r="K26" s="121"/>
      <c r="L26" s="121"/>
      <c r="M26" s="121">
        <v>1</v>
      </c>
      <c r="N26" s="121"/>
      <c r="O26" s="121">
        <v>2</v>
      </c>
      <c r="P26" s="121"/>
      <c r="Q26" s="121"/>
      <c r="R26" s="121"/>
      <c r="S26" s="121"/>
      <c r="T26" s="119"/>
      <c r="U26" s="119"/>
      <c r="V26" s="119"/>
      <c r="W26" s="119"/>
      <c r="X26" s="119"/>
      <c r="Y26" s="350"/>
      <c r="Z26" s="335"/>
      <c r="AA26" s="122">
        <v>3</v>
      </c>
      <c r="AB26" s="123"/>
      <c r="AC26" s="123"/>
      <c r="AD26" s="123"/>
      <c r="AE26" s="123"/>
      <c r="AF26" s="39" t="str">
        <f t="shared" si="0"/>
        <v/>
      </c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14"/>
      <c r="AS26" s="14"/>
      <c r="AT26" s="14"/>
      <c r="BY26" s="7"/>
      <c r="BZ26" s="7"/>
      <c r="CA26" s="41" t="str">
        <f t="shared" si="1"/>
        <v/>
      </c>
      <c r="CB26" s="41"/>
      <c r="CC26" s="41"/>
      <c r="CD26" s="41"/>
      <c r="CE26" s="41"/>
      <c r="CF26" s="41"/>
      <c r="CG26" s="42">
        <f t="shared" si="2"/>
        <v>0</v>
      </c>
      <c r="CH26" s="13"/>
      <c r="CI26" s="13"/>
      <c r="CJ26" s="13"/>
      <c r="CK26" s="13"/>
      <c r="CL26" s="13"/>
      <c r="CM26" s="13"/>
      <c r="CN26" s="13"/>
      <c r="CO26" s="13"/>
    </row>
    <row r="27" spans="1:93" x14ac:dyDescent="0.25">
      <c r="A27" s="506"/>
      <c r="B27" s="517" t="s">
        <v>52</v>
      </c>
      <c r="C27" s="518"/>
      <c r="D27" s="120">
        <f>SUM(H27:X27)</f>
        <v>0</v>
      </c>
      <c r="E27" s="124"/>
      <c r="F27" s="125"/>
      <c r="G27" s="125"/>
      <c r="H27" s="100"/>
      <c r="I27" s="101"/>
      <c r="J27" s="102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4"/>
      <c r="Z27" s="100"/>
      <c r="AA27" s="105"/>
      <c r="AB27" s="101"/>
      <c r="AC27" s="101"/>
      <c r="AD27" s="101"/>
      <c r="AE27" s="126"/>
      <c r="AF27" s="39" t="str">
        <f t="shared" si="0"/>
        <v/>
      </c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14"/>
      <c r="AS27" s="14"/>
      <c r="AT27" s="14"/>
      <c r="BY27" s="7"/>
      <c r="BZ27" s="7"/>
      <c r="CA27" s="41" t="str">
        <f t="shared" si="1"/>
        <v/>
      </c>
      <c r="CB27" s="41"/>
      <c r="CC27" s="41"/>
      <c r="CD27" s="41"/>
      <c r="CE27" s="41"/>
      <c r="CF27" s="41"/>
      <c r="CG27" s="42">
        <f t="shared" si="2"/>
        <v>0</v>
      </c>
      <c r="CH27" s="13"/>
      <c r="CI27" s="13"/>
      <c r="CJ27" s="13"/>
      <c r="CK27" s="13"/>
      <c r="CL27" s="13"/>
      <c r="CM27" s="13"/>
      <c r="CN27" s="13"/>
      <c r="CO27" s="13"/>
    </row>
    <row r="28" spans="1:93" x14ac:dyDescent="0.25">
      <c r="A28" s="506"/>
      <c r="B28" s="494" t="s">
        <v>53</v>
      </c>
      <c r="C28" s="127" t="s">
        <v>54</v>
      </c>
      <c r="D28" s="27">
        <f>SUM(E28:F28)</f>
        <v>56</v>
      </c>
      <c r="E28" s="58">
        <v>54</v>
      </c>
      <c r="F28" s="59">
        <v>2</v>
      </c>
      <c r="G28" s="114"/>
      <c r="H28" s="128"/>
      <c r="I28" s="129"/>
      <c r="J28" s="113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5"/>
      <c r="Y28" s="130"/>
      <c r="Z28" s="128"/>
      <c r="AA28" s="131"/>
      <c r="AB28" s="133"/>
      <c r="AC28" s="133"/>
      <c r="AD28" s="133"/>
      <c r="AE28" s="134"/>
      <c r="AF28" s="39" t="str">
        <f t="shared" si="0"/>
        <v/>
      </c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14"/>
      <c r="AS28" s="14"/>
      <c r="AT28" s="14"/>
      <c r="BY28" s="7"/>
      <c r="BZ28" s="7"/>
      <c r="CA28" s="41" t="str">
        <f t="shared" si="1"/>
        <v/>
      </c>
      <c r="CB28" s="41"/>
      <c r="CC28" s="41"/>
      <c r="CD28" s="41"/>
      <c r="CE28" s="41"/>
      <c r="CF28" s="41"/>
      <c r="CG28" s="42">
        <f t="shared" si="2"/>
        <v>0</v>
      </c>
      <c r="CH28" s="13"/>
      <c r="CI28" s="13"/>
      <c r="CJ28" s="13"/>
      <c r="CK28" s="13"/>
      <c r="CL28" s="13"/>
      <c r="CM28" s="13"/>
      <c r="CN28" s="13"/>
      <c r="CO28" s="13"/>
    </row>
    <row r="29" spans="1:93" x14ac:dyDescent="0.25">
      <c r="A29" s="506"/>
      <c r="B29" s="519"/>
      <c r="C29" s="306" t="s">
        <v>55</v>
      </c>
      <c r="D29" s="120">
        <f>SUM(E29:G29)</f>
        <v>126</v>
      </c>
      <c r="E29" s="71">
        <v>124</v>
      </c>
      <c r="F29" s="72">
        <v>2</v>
      </c>
      <c r="G29" s="59"/>
      <c r="H29" s="136"/>
      <c r="I29" s="137"/>
      <c r="J29" s="138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39"/>
      <c r="Y29" s="140"/>
      <c r="Z29" s="136"/>
      <c r="AA29" s="141"/>
      <c r="AB29" s="142"/>
      <c r="AC29" s="143"/>
      <c r="AD29" s="143"/>
      <c r="AE29" s="123"/>
      <c r="AF29" s="39" t="str">
        <f t="shared" si="0"/>
        <v/>
      </c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14"/>
      <c r="AS29" s="14"/>
      <c r="AT29" s="14"/>
      <c r="BY29" s="7"/>
      <c r="BZ29" s="7"/>
      <c r="CA29" s="41" t="str">
        <f t="shared" si="1"/>
        <v/>
      </c>
      <c r="CB29" s="41"/>
      <c r="CC29" s="41"/>
      <c r="CD29" s="41"/>
      <c r="CE29" s="41"/>
      <c r="CF29" s="41"/>
      <c r="CG29" s="42">
        <f t="shared" si="2"/>
        <v>0</v>
      </c>
      <c r="CH29" s="13"/>
      <c r="CI29" s="13"/>
      <c r="CJ29" s="13"/>
      <c r="CK29" s="13"/>
      <c r="CL29" s="13"/>
      <c r="CM29" s="13"/>
      <c r="CN29" s="13"/>
      <c r="CO29" s="13"/>
    </row>
    <row r="30" spans="1:93" x14ac:dyDescent="0.25">
      <c r="A30" s="506"/>
      <c r="B30" s="495"/>
      <c r="C30" s="144" t="s">
        <v>56</v>
      </c>
      <c r="D30" s="98">
        <f>SUM(E30:G30)</f>
        <v>0</v>
      </c>
      <c r="E30" s="99"/>
      <c r="F30" s="145"/>
      <c r="G30" s="145"/>
      <c r="H30" s="146"/>
      <c r="I30" s="147"/>
      <c r="J30" s="146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48"/>
      <c r="Y30" s="149"/>
      <c r="Z30" s="125"/>
      <c r="AA30" s="150"/>
      <c r="AB30" s="346"/>
      <c r="AC30" s="346"/>
      <c r="AD30" s="346"/>
      <c r="AE30" s="101"/>
      <c r="AF30" s="39" t="str">
        <f t="shared" si="0"/>
        <v/>
      </c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14"/>
      <c r="AS30" s="14"/>
      <c r="AT30" s="14"/>
      <c r="BY30" s="7"/>
      <c r="BZ30" s="7"/>
      <c r="CA30" s="41" t="str">
        <f t="shared" si="1"/>
        <v/>
      </c>
      <c r="CB30" s="41"/>
      <c r="CC30" s="41"/>
      <c r="CD30" s="41"/>
      <c r="CE30" s="41"/>
      <c r="CF30" s="41"/>
      <c r="CG30" s="42">
        <f t="shared" si="2"/>
        <v>0</v>
      </c>
      <c r="CH30" s="13"/>
      <c r="CI30" s="13"/>
      <c r="CJ30" s="13"/>
      <c r="CK30" s="13"/>
      <c r="CL30" s="13"/>
      <c r="CM30" s="13"/>
      <c r="CN30" s="13"/>
      <c r="CO30" s="13"/>
    </row>
    <row r="31" spans="1:93" x14ac:dyDescent="0.25">
      <c r="A31" s="506"/>
      <c r="B31" s="494" t="s">
        <v>57</v>
      </c>
      <c r="C31" s="43" t="s">
        <v>58</v>
      </c>
      <c r="D31" s="44">
        <f>SUM(E31:H31)</f>
        <v>54</v>
      </c>
      <c r="E31" s="45">
        <v>54</v>
      </c>
      <c r="F31" s="46"/>
      <c r="G31" s="46"/>
      <c r="H31" s="46"/>
      <c r="I31" s="151"/>
      <c r="J31" s="152"/>
      <c r="K31" s="153"/>
      <c r="L31" s="153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5"/>
      <c r="Z31" s="32"/>
      <c r="AA31" s="35"/>
      <c r="AB31" s="353"/>
      <c r="AC31" s="333"/>
      <c r="AD31" s="333"/>
      <c r="AE31" s="55"/>
      <c r="AF31" s="39" t="str">
        <f t="shared" si="0"/>
        <v/>
      </c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14"/>
      <c r="AS31" s="14"/>
      <c r="AT31" s="14"/>
      <c r="BY31" s="7"/>
      <c r="BZ31" s="7"/>
      <c r="CA31" s="41" t="str">
        <f t="shared" si="1"/>
        <v/>
      </c>
      <c r="CB31" s="41"/>
      <c r="CC31" s="41"/>
      <c r="CD31" s="41"/>
      <c r="CE31" s="41"/>
      <c r="CF31" s="41"/>
      <c r="CG31" s="42">
        <f t="shared" si="2"/>
        <v>0</v>
      </c>
      <c r="CH31" s="13"/>
      <c r="CI31" s="13"/>
      <c r="CJ31" s="13"/>
      <c r="CK31" s="13"/>
      <c r="CL31" s="13"/>
      <c r="CM31" s="13"/>
      <c r="CN31" s="13"/>
      <c r="CO31" s="13"/>
    </row>
    <row r="32" spans="1:93" x14ac:dyDescent="0.25">
      <c r="A32" s="506"/>
      <c r="B32" s="519"/>
      <c r="C32" s="157" t="s">
        <v>59</v>
      </c>
      <c r="D32" s="57">
        <f>SUM(E32:I32)</f>
        <v>0</v>
      </c>
      <c r="E32" s="58"/>
      <c r="F32" s="59"/>
      <c r="G32" s="59"/>
      <c r="H32" s="59"/>
      <c r="I32" s="75"/>
      <c r="J32" s="117"/>
      <c r="K32" s="117"/>
      <c r="L32" s="117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40"/>
      <c r="Z32" s="136"/>
      <c r="AA32" s="141"/>
      <c r="AB32" s="143"/>
      <c r="AC32" s="339"/>
      <c r="AD32" s="339"/>
      <c r="AE32" s="75"/>
      <c r="AF32" s="39" t="str">
        <f t="shared" si="0"/>
        <v/>
      </c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14"/>
      <c r="AS32" s="14"/>
      <c r="AT32" s="14"/>
      <c r="BY32" s="7"/>
      <c r="BZ32" s="7"/>
      <c r="CA32" s="41" t="str">
        <f t="shared" si="1"/>
        <v/>
      </c>
      <c r="CB32" s="41"/>
      <c r="CC32" s="41"/>
      <c r="CD32" s="41"/>
      <c r="CE32" s="41"/>
      <c r="CF32" s="41"/>
      <c r="CG32" s="42">
        <f t="shared" si="2"/>
        <v>0</v>
      </c>
      <c r="CH32" s="13"/>
      <c r="CI32" s="13"/>
      <c r="CJ32" s="13"/>
      <c r="CK32" s="13"/>
      <c r="CL32" s="13"/>
      <c r="CM32" s="13"/>
      <c r="CN32" s="13"/>
      <c r="CO32" s="13"/>
    </row>
    <row r="33" spans="1:93" x14ac:dyDescent="0.25">
      <c r="A33" s="506"/>
      <c r="B33" s="495"/>
      <c r="C33" s="144" t="s">
        <v>56</v>
      </c>
      <c r="D33" s="98">
        <f>SUM(E33:I33)</f>
        <v>0</v>
      </c>
      <c r="E33" s="78"/>
      <c r="F33" s="79"/>
      <c r="G33" s="79"/>
      <c r="H33" s="79"/>
      <c r="I33" s="101"/>
      <c r="J33" s="146"/>
      <c r="K33" s="125"/>
      <c r="L33" s="125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9"/>
      <c r="Z33" s="125"/>
      <c r="AA33" s="150"/>
      <c r="AB33" s="346"/>
      <c r="AC33" s="346"/>
      <c r="AD33" s="346"/>
      <c r="AE33" s="101"/>
      <c r="AF33" s="39" t="str">
        <f t="shared" si="0"/>
        <v/>
      </c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14"/>
      <c r="AS33" s="14"/>
      <c r="AT33" s="14"/>
      <c r="BY33" s="7"/>
      <c r="BZ33" s="7"/>
      <c r="CA33" s="41" t="str">
        <f t="shared" si="1"/>
        <v/>
      </c>
      <c r="CB33" s="41"/>
      <c r="CC33" s="41"/>
      <c r="CD33" s="41"/>
      <c r="CE33" s="41"/>
      <c r="CF33" s="41"/>
      <c r="CG33" s="42">
        <f t="shared" si="2"/>
        <v>0</v>
      </c>
      <c r="CH33" s="13"/>
      <c r="CI33" s="13"/>
      <c r="CJ33" s="13"/>
      <c r="CK33" s="13"/>
      <c r="CL33" s="13"/>
      <c r="CM33" s="13"/>
      <c r="CN33" s="13"/>
      <c r="CO33" s="13"/>
    </row>
    <row r="34" spans="1:93" x14ac:dyDescent="0.25">
      <c r="A34" s="506"/>
      <c r="B34" s="520" t="s">
        <v>60</v>
      </c>
      <c r="C34" s="521"/>
      <c r="D34" s="158">
        <f>SUM(E34:X34)</f>
        <v>86</v>
      </c>
      <c r="E34" s="159">
        <v>86</v>
      </c>
      <c r="F34" s="160"/>
      <c r="G34" s="160"/>
      <c r="H34" s="160"/>
      <c r="I34" s="161"/>
      <c r="J34" s="162"/>
      <c r="K34" s="160"/>
      <c r="L34" s="160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4"/>
      <c r="Z34" s="160"/>
      <c r="AA34" s="165"/>
      <c r="AB34" s="161"/>
      <c r="AC34" s="161"/>
      <c r="AD34" s="161"/>
      <c r="AE34" s="161"/>
      <c r="AF34" s="39" t="str">
        <f t="shared" si="0"/>
        <v/>
      </c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14"/>
      <c r="AS34" s="14"/>
      <c r="AT34" s="14"/>
      <c r="BY34" s="7"/>
      <c r="BZ34" s="7"/>
      <c r="CA34" s="41" t="str">
        <f t="shared" si="1"/>
        <v/>
      </c>
      <c r="CB34" s="41"/>
      <c r="CC34" s="41"/>
      <c r="CD34" s="41"/>
      <c r="CE34" s="41"/>
      <c r="CF34" s="41"/>
      <c r="CG34" s="42">
        <f t="shared" si="2"/>
        <v>0</v>
      </c>
      <c r="CH34" s="13"/>
      <c r="CI34" s="13"/>
      <c r="CJ34" s="13"/>
      <c r="CK34" s="13"/>
      <c r="CL34" s="13"/>
      <c r="CM34" s="13"/>
      <c r="CN34" s="13"/>
      <c r="CO34" s="13"/>
    </row>
    <row r="35" spans="1:93" x14ac:dyDescent="0.25">
      <c r="A35" s="506"/>
      <c r="B35" s="495" t="s">
        <v>61</v>
      </c>
      <c r="C35" s="166" t="s">
        <v>62</v>
      </c>
      <c r="D35" s="89">
        <f>SUM(E35:X35)</f>
        <v>0</v>
      </c>
      <c r="E35" s="58"/>
      <c r="F35" s="59"/>
      <c r="G35" s="59"/>
      <c r="H35" s="59"/>
      <c r="I35" s="68"/>
      <c r="J35" s="90"/>
      <c r="K35" s="59"/>
      <c r="L35" s="59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107"/>
      <c r="Z35" s="59"/>
      <c r="AA35" s="108"/>
      <c r="AB35" s="68"/>
      <c r="AC35" s="68"/>
      <c r="AD35" s="68"/>
      <c r="AE35" s="68"/>
      <c r="AF35" s="39" t="str">
        <f t="shared" si="0"/>
        <v/>
      </c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14"/>
      <c r="AS35" s="14"/>
      <c r="AT35" s="14"/>
      <c r="BY35" s="7"/>
      <c r="BZ35" s="7"/>
      <c r="CA35" s="41" t="str">
        <f t="shared" si="1"/>
        <v/>
      </c>
      <c r="CB35" s="41"/>
      <c r="CC35" s="41"/>
      <c r="CD35" s="41"/>
      <c r="CE35" s="41"/>
      <c r="CF35" s="41"/>
      <c r="CG35" s="42">
        <f t="shared" si="2"/>
        <v>0</v>
      </c>
      <c r="CH35" s="13"/>
      <c r="CI35" s="13"/>
      <c r="CJ35" s="13"/>
      <c r="CK35" s="13"/>
      <c r="CL35" s="13"/>
      <c r="CM35" s="13"/>
      <c r="CN35" s="13"/>
      <c r="CO35" s="13"/>
    </row>
    <row r="36" spans="1:93" x14ac:dyDescent="0.25">
      <c r="A36" s="506"/>
      <c r="B36" s="522"/>
      <c r="C36" s="76" t="s">
        <v>63</v>
      </c>
      <c r="D36" s="57">
        <f>SUM(E36:X36)</f>
        <v>0</v>
      </c>
      <c r="E36" s="71"/>
      <c r="F36" s="72"/>
      <c r="G36" s="72"/>
      <c r="H36" s="72"/>
      <c r="I36" s="75"/>
      <c r="J36" s="95"/>
      <c r="K36" s="72"/>
      <c r="L36" s="72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110"/>
      <c r="Z36" s="72"/>
      <c r="AA36" s="61"/>
      <c r="AB36" s="75"/>
      <c r="AC36" s="75"/>
      <c r="AD36" s="75"/>
      <c r="AE36" s="75"/>
      <c r="AF36" s="39" t="str">
        <f t="shared" si="0"/>
        <v/>
      </c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14"/>
      <c r="AS36" s="14"/>
      <c r="AT36" s="14"/>
      <c r="BY36" s="7"/>
      <c r="BZ36" s="7"/>
      <c r="CA36" s="41" t="str">
        <f t="shared" si="1"/>
        <v/>
      </c>
      <c r="CB36" s="41"/>
      <c r="CC36" s="41"/>
      <c r="CD36" s="41"/>
      <c r="CE36" s="41"/>
      <c r="CF36" s="41"/>
      <c r="CG36" s="42">
        <f t="shared" si="2"/>
        <v>0</v>
      </c>
      <c r="CH36" s="13"/>
      <c r="CI36" s="13"/>
      <c r="CJ36" s="13"/>
      <c r="CK36" s="13"/>
      <c r="CL36" s="13"/>
      <c r="CM36" s="13"/>
      <c r="CN36" s="13"/>
      <c r="CO36" s="13"/>
    </row>
    <row r="37" spans="1:93" x14ac:dyDescent="0.25">
      <c r="A37" s="506"/>
      <c r="B37" s="523" t="s">
        <v>64</v>
      </c>
      <c r="C37" s="523"/>
      <c r="D37" s="57">
        <f>SUM(E37:X37)</f>
        <v>0</v>
      </c>
      <c r="E37" s="71"/>
      <c r="F37" s="72"/>
      <c r="G37" s="72"/>
      <c r="H37" s="72"/>
      <c r="I37" s="75"/>
      <c r="J37" s="95"/>
      <c r="K37" s="72"/>
      <c r="L37" s="72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110"/>
      <c r="Z37" s="72"/>
      <c r="AA37" s="61"/>
      <c r="AB37" s="75"/>
      <c r="AC37" s="75"/>
      <c r="AD37" s="75"/>
      <c r="AE37" s="75"/>
      <c r="AF37" s="39" t="str">
        <f t="shared" si="0"/>
        <v/>
      </c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14"/>
      <c r="AS37" s="14"/>
      <c r="AT37" s="14"/>
      <c r="BY37" s="7"/>
      <c r="BZ37" s="7"/>
      <c r="CA37" s="41" t="str">
        <f t="shared" si="1"/>
        <v/>
      </c>
      <c r="CB37" s="41"/>
      <c r="CC37" s="41"/>
      <c r="CD37" s="41"/>
      <c r="CE37" s="41"/>
      <c r="CF37" s="41"/>
      <c r="CG37" s="42">
        <f t="shared" si="2"/>
        <v>0</v>
      </c>
      <c r="CH37" s="13"/>
      <c r="CI37" s="13"/>
      <c r="CJ37" s="13"/>
      <c r="CK37" s="13"/>
      <c r="CL37" s="13"/>
      <c r="CM37" s="13"/>
      <c r="CN37" s="13"/>
      <c r="CO37" s="13"/>
    </row>
    <row r="38" spans="1:93" x14ac:dyDescent="0.25">
      <c r="A38" s="506"/>
      <c r="B38" s="513" t="s">
        <v>65</v>
      </c>
      <c r="C38" s="514"/>
      <c r="D38" s="57">
        <f>SUM(E38:X38)</f>
        <v>0</v>
      </c>
      <c r="E38" s="71"/>
      <c r="F38" s="72"/>
      <c r="G38" s="72"/>
      <c r="H38" s="72"/>
      <c r="I38" s="75"/>
      <c r="J38" s="95"/>
      <c r="K38" s="72"/>
      <c r="L38" s="72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110"/>
      <c r="Z38" s="72"/>
      <c r="AA38" s="61"/>
      <c r="AB38" s="75"/>
      <c r="AC38" s="75"/>
      <c r="AD38" s="75"/>
      <c r="AE38" s="75"/>
      <c r="AF38" s="39" t="str">
        <f t="shared" si="0"/>
        <v/>
      </c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14"/>
      <c r="AS38" s="14"/>
      <c r="AT38" s="14"/>
      <c r="BY38" s="7"/>
      <c r="BZ38" s="7"/>
      <c r="CA38" s="41" t="str">
        <f t="shared" si="1"/>
        <v/>
      </c>
      <c r="CB38" s="41"/>
      <c r="CC38" s="41"/>
      <c r="CD38" s="41"/>
      <c r="CE38" s="41"/>
      <c r="CF38" s="41"/>
      <c r="CG38" s="42">
        <f t="shared" si="2"/>
        <v>0</v>
      </c>
      <c r="CH38" s="13"/>
      <c r="CI38" s="13"/>
      <c r="CJ38" s="13"/>
      <c r="CK38" s="13"/>
      <c r="CL38" s="13"/>
      <c r="CM38" s="13"/>
      <c r="CN38" s="13"/>
      <c r="CO38" s="13"/>
    </row>
    <row r="39" spans="1:93" x14ac:dyDescent="0.25">
      <c r="A39" s="506"/>
      <c r="B39" s="524" t="s">
        <v>66</v>
      </c>
      <c r="C39" s="525"/>
      <c r="D39" s="70">
        <f>SUM(J39:S39)</f>
        <v>0</v>
      </c>
      <c r="E39" s="116"/>
      <c r="F39" s="117"/>
      <c r="G39" s="117"/>
      <c r="H39" s="117"/>
      <c r="I39" s="118"/>
      <c r="J39" s="95"/>
      <c r="K39" s="72"/>
      <c r="L39" s="72"/>
      <c r="M39" s="96"/>
      <c r="N39" s="96"/>
      <c r="O39" s="96"/>
      <c r="P39" s="96"/>
      <c r="Q39" s="96"/>
      <c r="R39" s="96"/>
      <c r="S39" s="96"/>
      <c r="T39" s="119"/>
      <c r="U39" s="119"/>
      <c r="V39" s="119"/>
      <c r="W39" s="119"/>
      <c r="X39" s="119"/>
      <c r="Y39" s="110"/>
      <c r="Z39" s="72"/>
      <c r="AA39" s="61"/>
      <c r="AB39" s="75"/>
      <c r="AC39" s="75"/>
      <c r="AD39" s="75"/>
      <c r="AE39" s="118"/>
      <c r="AF39" s="39" t="str">
        <f t="shared" si="0"/>
        <v/>
      </c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14"/>
      <c r="AS39" s="14"/>
      <c r="AT39" s="14"/>
      <c r="BY39" s="7"/>
      <c r="BZ39" s="7"/>
      <c r="CA39" s="41" t="str">
        <f t="shared" si="1"/>
        <v/>
      </c>
      <c r="CB39" s="41"/>
      <c r="CC39" s="41"/>
      <c r="CD39" s="41"/>
      <c r="CE39" s="41"/>
      <c r="CF39" s="41"/>
      <c r="CG39" s="42">
        <f t="shared" si="2"/>
        <v>0</v>
      </c>
      <c r="CH39" s="13"/>
      <c r="CI39" s="13"/>
      <c r="CJ39" s="13"/>
      <c r="CK39" s="13"/>
      <c r="CL39" s="13"/>
      <c r="CM39" s="13"/>
      <c r="CN39" s="13"/>
      <c r="CO39" s="13"/>
    </row>
    <row r="40" spans="1:93" x14ac:dyDescent="0.25">
      <c r="A40" s="506"/>
      <c r="B40" s="517" t="s">
        <v>67</v>
      </c>
      <c r="C40" s="518"/>
      <c r="D40" s="120">
        <f>SUM(E40:X40)</f>
        <v>337</v>
      </c>
      <c r="E40" s="167">
        <v>177</v>
      </c>
      <c r="F40" s="121"/>
      <c r="G40" s="121"/>
      <c r="H40" s="121"/>
      <c r="I40" s="168"/>
      <c r="J40" s="169"/>
      <c r="K40" s="121">
        <v>7</v>
      </c>
      <c r="L40" s="121">
        <v>8</v>
      </c>
      <c r="M40" s="170">
        <v>19</v>
      </c>
      <c r="N40" s="170">
        <v>22</v>
      </c>
      <c r="O40" s="170">
        <v>19</v>
      </c>
      <c r="P40" s="170">
        <v>5</v>
      </c>
      <c r="Q40" s="170">
        <v>4</v>
      </c>
      <c r="R40" s="170">
        <v>2</v>
      </c>
      <c r="S40" s="170">
        <v>5</v>
      </c>
      <c r="T40" s="170">
        <v>6</v>
      </c>
      <c r="U40" s="170">
        <v>9</v>
      </c>
      <c r="V40" s="170">
        <v>18</v>
      </c>
      <c r="W40" s="170">
        <v>12</v>
      </c>
      <c r="X40" s="170">
        <v>24</v>
      </c>
      <c r="Y40" s="171"/>
      <c r="Z40" s="121"/>
      <c r="AA40" s="122"/>
      <c r="AB40" s="168"/>
      <c r="AC40" s="75"/>
      <c r="AD40" s="168">
        <v>56</v>
      </c>
      <c r="AE40" s="168"/>
      <c r="AF40" s="39" t="str">
        <f t="shared" si="0"/>
        <v/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14"/>
      <c r="AS40" s="14"/>
      <c r="AT40" s="14"/>
      <c r="BY40" s="7"/>
      <c r="BZ40" s="7"/>
      <c r="CA40" s="41" t="str">
        <f t="shared" si="1"/>
        <v/>
      </c>
      <c r="CB40" s="41"/>
      <c r="CC40" s="41"/>
      <c r="CD40" s="41"/>
      <c r="CE40" s="41"/>
      <c r="CF40" s="41"/>
      <c r="CG40" s="42">
        <f t="shared" si="2"/>
        <v>0</v>
      </c>
      <c r="CH40" s="13"/>
      <c r="CI40" s="13"/>
      <c r="CJ40" s="13"/>
      <c r="CK40" s="13"/>
      <c r="CL40" s="13"/>
      <c r="CM40" s="13"/>
      <c r="CN40" s="13"/>
      <c r="CO40" s="13"/>
    </row>
    <row r="41" spans="1:93" x14ac:dyDescent="0.25">
      <c r="A41" s="506"/>
      <c r="B41" s="494" t="s">
        <v>68</v>
      </c>
      <c r="C41" s="172" t="s">
        <v>69</v>
      </c>
      <c r="D41" s="44">
        <f>SUM(U41:X41)</f>
        <v>0</v>
      </c>
      <c r="E41" s="173"/>
      <c r="F41" s="153"/>
      <c r="G41" s="153"/>
      <c r="H41" s="153"/>
      <c r="I41" s="151"/>
      <c r="J41" s="152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74"/>
      <c r="V41" s="174"/>
      <c r="W41" s="174"/>
      <c r="X41" s="174"/>
      <c r="Y41" s="175"/>
      <c r="Z41" s="153"/>
      <c r="AA41" s="176"/>
      <c r="AB41" s="151"/>
      <c r="AC41" s="151"/>
      <c r="AD41" s="151"/>
      <c r="AE41" s="151"/>
      <c r="AF41" s="39" t="str">
        <f t="shared" si="0"/>
        <v/>
      </c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14"/>
      <c r="AS41" s="14"/>
      <c r="AT41" s="14"/>
      <c r="BY41" s="7"/>
      <c r="BZ41" s="7"/>
      <c r="CA41" s="41" t="str">
        <f t="shared" si="1"/>
        <v/>
      </c>
      <c r="CG41" s="42">
        <f t="shared" si="2"/>
        <v>0</v>
      </c>
      <c r="CH41" s="13"/>
      <c r="CI41" s="13"/>
      <c r="CJ41" s="13"/>
      <c r="CK41" s="13"/>
      <c r="CL41" s="13"/>
      <c r="CM41" s="13"/>
      <c r="CN41" s="13"/>
      <c r="CO41" s="13"/>
    </row>
    <row r="42" spans="1:93" x14ac:dyDescent="0.25">
      <c r="A42" s="506"/>
      <c r="B42" s="519"/>
      <c r="C42" s="177" t="s">
        <v>70</v>
      </c>
      <c r="D42" s="57">
        <f>SUM(U42:X42)</f>
        <v>0</v>
      </c>
      <c r="E42" s="116"/>
      <c r="F42" s="117"/>
      <c r="G42" s="117"/>
      <c r="H42" s="117"/>
      <c r="I42" s="118"/>
      <c r="J42" s="138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96"/>
      <c r="V42" s="96"/>
      <c r="W42" s="96"/>
      <c r="X42" s="96"/>
      <c r="Y42" s="178"/>
      <c r="Z42" s="117"/>
      <c r="AA42" s="179"/>
      <c r="AB42" s="118"/>
      <c r="AC42" s="118"/>
      <c r="AD42" s="118"/>
      <c r="AE42" s="118"/>
      <c r="AF42" s="39" t="str">
        <f t="shared" si="0"/>
        <v/>
      </c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14"/>
      <c r="AS42" s="14"/>
      <c r="AT42" s="14"/>
      <c r="BY42" s="7"/>
      <c r="BZ42" s="7"/>
      <c r="CA42" s="41" t="str">
        <f t="shared" si="1"/>
        <v/>
      </c>
      <c r="CG42" s="42">
        <f t="shared" si="2"/>
        <v>0</v>
      </c>
      <c r="CH42" s="13"/>
      <c r="CI42" s="13"/>
      <c r="CJ42" s="13"/>
      <c r="CK42" s="13"/>
      <c r="CL42" s="13"/>
      <c r="CM42" s="13"/>
      <c r="CN42" s="13"/>
      <c r="CO42" s="13"/>
    </row>
    <row r="43" spans="1:93" ht="22.5" x14ac:dyDescent="0.25">
      <c r="A43" s="506"/>
      <c r="B43" s="495"/>
      <c r="C43" s="180" t="s">
        <v>71</v>
      </c>
      <c r="D43" s="98">
        <f>SUM(U43:X43)</f>
        <v>0</v>
      </c>
      <c r="E43" s="124"/>
      <c r="F43" s="125"/>
      <c r="G43" s="125"/>
      <c r="H43" s="125"/>
      <c r="I43" s="126"/>
      <c r="J43" s="146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03"/>
      <c r="V43" s="103"/>
      <c r="W43" s="103"/>
      <c r="X43" s="103"/>
      <c r="Y43" s="149"/>
      <c r="Z43" s="125"/>
      <c r="AA43" s="150"/>
      <c r="AB43" s="126"/>
      <c r="AC43" s="126"/>
      <c r="AD43" s="126"/>
      <c r="AE43" s="126"/>
      <c r="AF43" s="39" t="str">
        <f t="shared" si="0"/>
        <v/>
      </c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14"/>
      <c r="AS43" s="14"/>
      <c r="AT43" s="14"/>
      <c r="BY43" s="7"/>
      <c r="BZ43" s="7"/>
      <c r="CA43" s="41" t="str">
        <f t="shared" si="1"/>
        <v/>
      </c>
      <c r="CG43" s="42">
        <f t="shared" si="2"/>
        <v>0</v>
      </c>
      <c r="CH43" s="13"/>
      <c r="CI43" s="13"/>
      <c r="CJ43" s="13"/>
      <c r="CK43" s="13"/>
      <c r="CL43" s="13"/>
      <c r="CM43" s="13"/>
      <c r="CN43" s="13"/>
      <c r="CO43" s="13"/>
    </row>
    <row r="44" spans="1:93" x14ac:dyDescent="0.25">
      <c r="A44" s="506"/>
      <c r="B44" s="526" t="s">
        <v>72</v>
      </c>
      <c r="C44" s="527"/>
      <c r="D44" s="44">
        <f>SUM(E44:X44)</f>
        <v>10</v>
      </c>
      <c r="E44" s="45">
        <v>10</v>
      </c>
      <c r="F44" s="46"/>
      <c r="G44" s="46"/>
      <c r="H44" s="46"/>
      <c r="I44" s="55"/>
      <c r="J44" s="181"/>
      <c r="K44" s="46"/>
      <c r="L44" s="46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75"/>
      <c r="Z44" s="153"/>
      <c r="AA44" s="176"/>
      <c r="AB44" s="151"/>
      <c r="AC44" s="151"/>
      <c r="AD44" s="151"/>
      <c r="AE44" s="151"/>
      <c r="AF44" s="39" t="str">
        <f t="shared" si="0"/>
        <v/>
      </c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14"/>
      <c r="AS44" s="14"/>
      <c r="AT44" s="14"/>
      <c r="BY44" s="7"/>
      <c r="BZ44" s="7"/>
      <c r="CA44" s="41" t="str">
        <f t="shared" si="1"/>
        <v/>
      </c>
      <c r="CG44" s="42">
        <f t="shared" si="2"/>
        <v>0</v>
      </c>
      <c r="CH44" s="13"/>
      <c r="CI44" s="13"/>
      <c r="CJ44" s="13"/>
      <c r="CK44" s="13"/>
      <c r="CL44" s="13"/>
      <c r="CM44" s="13"/>
      <c r="CN44" s="13"/>
      <c r="CO44" s="13"/>
    </row>
    <row r="45" spans="1:93" ht="20.25" customHeight="1" x14ac:dyDescent="0.25">
      <c r="A45" s="506"/>
      <c r="B45" s="528" t="s">
        <v>73</v>
      </c>
      <c r="C45" s="529"/>
      <c r="D45" s="77">
        <f>SUM(E45:X45)</f>
        <v>0</v>
      </c>
      <c r="E45" s="78"/>
      <c r="F45" s="79"/>
      <c r="G45" s="79"/>
      <c r="H45" s="79"/>
      <c r="I45" s="88"/>
      <c r="J45" s="145"/>
      <c r="K45" s="79"/>
      <c r="L45" s="79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3"/>
      <c r="Z45" s="184"/>
      <c r="AA45" s="185"/>
      <c r="AB45" s="186"/>
      <c r="AC45" s="186"/>
      <c r="AD45" s="186"/>
      <c r="AE45" s="186"/>
      <c r="AF45" s="39" t="str">
        <f t="shared" si="0"/>
        <v/>
      </c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14"/>
      <c r="AS45" s="14"/>
      <c r="AT45" s="14"/>
      <c r="BY45" s="7"/>
      <c r="BZ45" s="7"/>
      <c r="CA45" s="41" t="str">
        <f t="shared" si="1"/>
        <v/>
      </c>
      <c r="CG45" s="42">
        <f t="shared" si="2"/>
        <v>0</v>
      </c>
      <c r="CH45" s="13"/>
      <c r="CI45" s="13"/>
      <c r="CJ45" s="13"/>
      <c r="CK45" s="13"/>
      <c r="CL45" s="13"/>
      <c r="CM45" s="13"/>
      <c r="CN45" s="13"/>
      <c r="CO45" s="13"/>
    </row>
    <row r="46" spans="1:93" x14ac:dyDescent="0.25">
      <c r="A46" s="507"/>
      <c r="B46" s="530" t="s">
        <v>4</v>
      </c>
      <c r="C46" s="531"/>
      <c r="D46" s="158">
        <f>SUM(E46:X46)</f>
        <v>1303</v>
      </c>
      <c r="E46" s="187">
        <f>SUM(E11:E45)</f>
        <v>1005</v>
      </c>
      <c r="F46" s="188">
        <f t="shared" ref="F46:AD46" si="4">SUM(F11:F45)</f>
        <v>12</v>
      </c>
      <c r="G46" s="188">
        <f t="shared" si="4"/>
        <v>37</v>
      </c>
      <c r="H46" s="188">
        <f t="shared" si="4"/>
        <v>5</v>
      </c>
      <c r="I46" s="189">
        <f t="shared" si="4"/>
        <v>6</v>
      </c>
      <c r="J46" s="190">
        <f t="shared" si="4"/>
        <v>0</v>
      </c>
      <c r="K46" s="188">
        <f t="shared" si="4"/>
        <v>9</v>
      </c>
      <c r="L46" s="188">
        <f t="shared" si="4"/>
        <v>17</v>
      </c>
      <c r="M46" s="191">
        <f t="shared" si="4"/>
        <v>29</v>
      </c>
      <c r="N46" s="191">
        <f t="shared" si="4"/>
        <v>25</v>
      </c>
      <c r="O46" s="191">
        <f t="shared" si="4"/>
        <v>26</v>
      </c>
      <c r="P46" s="191">
        <f t="shared" si="4"/>
        <v>7</v>
      </c>
      <c r="Q46" s="191">
        <f t="shared" si="4"/>
        <v>8</v>
      </c>
      <c r="R46" s="191">
        <f t="shared" si="4"/>
        <v>8</v>
      </c>
      <c r="S46" s="191">
        <f t="shared" si="4"/>
        <v>11</v>
      </c>
      <c r="T46" s="191">
        <f t="shared" si="4"/>
        <v>8</v>
      </c>
      <c r="U46" s="191">
        <f t="shared" si="4"/>
        <v>14</v>
      </c>
      <c r="V46" s="191">
        <f t="shared" si="4"/>
        <v>24</v>
      </c>
      <c r="W46" s="191">
        <f>SUM(W11:W45)</f>
        <v>17</v>
      </c>
      <c r="X46" s="191">
        <f t="shared" si="4"/>
        <v>35</v>
      </c>
      <c r="Y46" s="192">
        <f t="shared" si="4"/>
        <v>0</v>
      </c>
      <c r="Z46" s="188">
        <f t="shared" si="4"/>
        <v>0</v>
      </c>
      <c r="AA46" s="188">
        <f t="shared" si="4"/>
        <v>14</v>
      </c>
      <c r="AB46" s="189">
        <f t="shared" si="4"/>
        <v>0</v>
      </c>
      <c r="AC46" s="189">
        <f t="shared" si="4"/>
        <v>0</v>
      </c>
      <c r="AD46" s="189">
        <f t="shared" si="4"/>
        <v>56</v>
      </c>
      <c r="AE46" s="189">
        <f>SUM(AE11:AE45)</f>
        <v>0</v>
      </c>
      <c r="AF46" s="193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BY46" s="7"/>
      <c r="BZ46" s="7"/>
      <c r="CG46" s="42"/>
      <c r="CH46" s="13"/>
      <c r="CI46" s="13"/>
      <c r="CJ46" s="13"/>
      <c r="CK46" s="13"/>
      <c r="CL46" s="13"/>
      <c r="CM46" s="13"/>
      <c r="CN46" s="13"/>
      <c r="CO46" s="13"/>
    </row>
    <row r="47" spans="1:93" ht="32.1" customHeight="1" x14ac:dyDescent="0.25">
      <c r="A47" s="11" t="s">
        <v>74</v>
      </c>
      <c r="B47" s="194"/>
      <c r="C47" s="194"/>
      <c r="D47" s="194"/>
      <c r="E47" s="194"/>
      <c r="F47" s="194"/>
      <c r="G47" s="195"/>
      <c r="H47" s="195"/>
      <c r="I47" s="5"/>
      <c r="J47" s="5"/>
      <c r="K47" s="5"/>
      <c r="L47" s="5"/>
      <c r="M47" s="5"/>
      <c r="N47" s="5"/>
      <c r="O47" s="196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CG47" s="13"/>
      <c r="CH47" s="13"/>
      <c r="CI47" s="13"/>
      <c r="CJ47" s="13"/>
      <c r="CK47" s="13"/>
      <c r="CL47" s="13"/>
      <c r="CM47" s="13"/>
      <c r="CN47" s="13"/>
      <c r="CO47" s="13"/>
    </row>
    <row r="48" spans="1:93" ht="63.75" customHeight="1" x14ac:dyDescent="0.25">
      <c r="A48" s="532" t="s">
        <v>3</v>
      </c>
      <c r="B48" s="533"/>
      <c r="C48" s="534"/>
      <c r="D48" s="307" t="s">
        <v>4</v>
      </c>
      <c r="E48" s="15" t="s">
        <v>75</v>
      </c>
      <c r="F48" s="312" t="s">
        <v>76</v>
      </c>
      <c r="G48" s="312" t="s">
        <v>77</v>
      </c>
      <c r="H48" s="198" t="s">
        <v>78</v>
      </c>
      <c r="I48" s="199" t="s">
        <v>79</v>
      </c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CG48" s="13"/>
      <c r="CH48" s="13"/>
      <c r="CI48" s="13"/>
      <c r="CJ48" s="13"/>
      <c r="CK48" s="13"/>
      <c r="CL48" s="13"/>
      <c r="CM48" s="13"/>
      <c r="CN48" s="13"/>
      <c r="CO48" s="13"/>
    </row>
    <row r="49" spans="1:93" x14ac:dyDescent="0.25">
      <c r="A49" s="505" t="s">
        <v>33</v>
      </c>
      <c r="B49" s="508" t="s">
        <v>34</v>
      </c>
      <c r="C49" s="509"/>
      <c r="D49" s="27">
        <f t="shared" ref="D49:D78" si="5">SUM(E49:H49)</f>
        <v>69</v>
      </c>
      <c r="E49" s="28">
        <v>30</v>
      </c>
      <c r="F49" s="29">
        <v>9</v>
      </c>
      <c r="G49" s="29"/>
      <c r="H49" s="200">
        <v>30</v>
      </c>
      <c r="I49" s="201"/>
      <c r="J49" s="202" t="str">
        <f>CA49</f>
        <v/>
      </c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193"/>
      <c r="W49" s="6"/>
      <c r="X49" s="6"/>
      <c r="Y49" s="6"/>
      <c r="Z49" s="6"/>
      <c r="AA49" s="6"/>
      <c r="AB49" s="6"/>
      <c r="AC49" s="6"/>
      <c r="CA49" s="41" t="str">
        <f>IF(CG49=1,"* En esta área en Sección A se consignan personas pero falta registrar la Sesión. ","")</f>
        <v/>
      </c>
      <c r="CB49" s="41"/>
      <c r="CC49" s="41"/>
      <c r="CD49" s="41"/>
      <c r="CE49" s="41"/>
      <c r="CF49" s="41"/>
      <c r="CG49" s="42">
        <f t="shared" ref="CG49:CG57" si="6">IF(AND(D49=0,D11&lt;&gt;0),1,0)</f>
        <v>0</v>
      </c>
      <c r="CH49" s="13"/>
      <c r="CI49" s="13"/>
      <c r="CJ49" s="13"/>
      <c r="CK49" s="13"/>
      <c r="CL49" s="13"/>
      <c r="CM49" s="13"/>
      <c r="CN49" s="13"/>
      <c r="CO49" s="13"/>
    </row>
    <row r="50" spans="1:93" x14ac:dyDescent="0.25">
      <c r="A50" s="506"/>
      <c r="B50" s="510" t="s">
        <v>35</v>
      </c>
      <c r="C50" s="203" t="s">
        <v>36</v>
      </c>
      <c r="D50" s="27">
        <f t="shared" si="5"/>
        <v>79</v>
      </c>
      <c r="E50" s="45">
        <v>20</v>
      </c>
      <c r="F50" s="46">
        <v>29</v>
      </c>
      <c r="G50" s="46"/>
      <c r="H50" s="174">
        <v>30</v>
      </c>
      <c r="I50" s="204"/>
      <c r="J50" s="202" t="str">
        <f t="shared" ref="J50:J80" si="7">CA50</f>
        <v/>
      </c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193"/>
      <c r="W50" s="6"/>
      <c r="X50" s="6"/>
      <c r="Y50" s="6"/>
      <c r="Z50" s="6"/>
      <c r="AA50" s="6"/>
      <c r="AB50" s="6"/>
      <c r="AC50" s="6"/>
      <c r="CA50" s="41" t="str">
        <f t="shared" ref="CA50:CA80" si="8">IF(CG50=1,"* En esta área en Sección A se consignan personas pero falta registrar la Sesión. ","")</f>
        <v/>
      </c>
      <c r="CB50" s="41"/>
      <c r="CC50" s="41"/>
      <c r="CD50" s="41"/>
      <c r="CE50" s="41"/>
      <c r="CF50" s="41"/>
      <c r="CG50" s="42">
        <f t="shared" si="6"/>
        <v>0</v>
      </c>
      <c r="CH50" s="13"/>
      <c r="CI50" s="13"/>
      <c r="CJ50" s="13"/>
      <c r="CK50" s="13"/>
      <c r="CL50" s="13"/>
      <c r="CM50" s="13"/>
      <c r="CN50" s="13"/>
      <c r="CO50" s="13"/>
    </row>
    <row r="51" spans="1:93" x14ac:dyDescent="0.25">
      <c r="A51" s="506"/>
      <c r="B51" s="511"/>
      <c r="C51" s="305" t="s">
        <v>37</v>
      </c>
      <c r="D51" s="120">
        <f t="shared" si="5"/>
        <v>16</v>
      </c>
      <c r="E51" s="71"/>
      <c r="F51" s="72">
        <v>16</v>
      </c>
      <c r="G51" s="72"/>
      <c r="H51" s="96"/>
      <c r="I51" s="205"/>
      <c r="J51" s="202" t="str">
        <f t="shared" si="7"/>
        <v/>
      </c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193"/>
      <c r="W51" s="6"/>
      <c r="X51" s="6"/>
      <c r="Y51" s="6"/>
      <c r="Z51" s="6"/>
      <c r="AA51" s="6"/>
      <c r="AB51" s="6"/>
      <c r="AC51" s="6"/>
      <c r="CA51" s="41" t="str">
        <f t="shared" si="8"/>
        <v/>
      </c>
      <c r="CB51" s="41"/>
      <c r="CC51" s="41"/>
      <c r="CD51" s="41"/>
      <c r="CE51" s="41"/>
      <c r="CF51" s="41"/>
      <c r="CG51" s="42">
        <f t="shared" si="6"/>
        <v>0</v>
      </c>
      <c r="CH51" s="13"/>
      <c r="CI51" s="13"/>
      <c r="CJ51" s="13"/>
      <c r="CK51" s="13"/>
      <c r="CL51" s="13"/>
      <c r="CM51" s="13"/>
      <c r="CN51" s="13"/>
      <c r="CO51" s="13"/>
    </row>
    <row r="52" spans="1:93" x14ac:dyDescent="0.25">
      <c r="A52" s="506"/>
      <c r="B52" s="511"/>
      <c r="C52" s="305" t="s">
        <v>38</v>
      </c>
      <c r="D52" s="57">
        <f t="shared" si="5"/>
        <v>19</v>
      </c>
      <c r="E52" s="71"/>
      <c r="F52" s="72">
        <v>19</v>
      </c>
      <c r="G52" s="72"/>
      <c r="H52" s="96"/>
      <c r="I52" s="205"/>
      <c r="J52" s="202" t="str">
        <f t="shared" si="7"/>
        <v/>
      </c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193"/>
      <c r="W52" s="6"/>
      <c r="X52" s="6"/>
      <c r="Y52" s="6"/>
      <c r="Z52" s="6"/>
      <c r="AA52" s="6"/>
      <c r="AB52" s="6"/>
      <c r="AC52" s="6"/>
      <c r="CA52" s="41" t="str">
        <f t="shared" si="8"/>
        <v/>
      </c>
      <c r="CB52" s="41"/>
      <c r="CC52" s="41"/>
      <c r="CD52" s="41"/>
      <c r="CE52" s="41"/>
      <c r="CF52" s="41"/>
      <c r="CG52" s="42">
        <f t="shared" si="6"/>
        <v>0</v>
      </c>
      <c r="CH52" s="13"/>
      <c r="CI52" s="13"/>
      <c r="CJ52" s="13"/>
      <c r="CK52" s="13"/>
      <c r="CL52" s="13"/>
      <c r="CM52" s="13"/>
      <c r="CN52" s="13"/>
      <c r="CO52" s="13"/>
    </row>
    <row r="53" spans="1:93" x14ac:dyDescent="0.25">
      <c r="A53" s="506"/>
      <c r="B53" s="512"/>
      <c r="C53" s="206" t="s">
        <v>39</v>
      </c>
      <c r="D53" s="77">
        <f t="shared" si="5"/>
        <v>31</v>
      </c>
      <c r="E53" s="78"/>
      <c r="F53" s="79">
        <v>31</v>
      </c>
      <c r="G53" s="79"/>
      <c r="H53" s="182"/>
      <c r="I53" s="207"/>
      <c r="J53" s="202" t="str">
        <f t="shared" si="7"/>
        <v/>
      </c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193"/>
      <c r="W53" s="6"/>
      <c r="X53" s="6"/>
      <c r="Y53" s="6"/>
      <c r="Z53" s="6"/>
      <c r="AA53" s="6"/>
      <c r="AB53" s="6"/>
      <c r="AC53" s="6"/>
      <c r="CA53" s="41" t="str">
        <f t="shared" si="8"/>
        <v/>
      </c>
      <c r="CB53" s="41"/>
      <c r="CC53" s="41"/>
      <c r="CD53" s="41"/>
      <c r="CE53" s="41"/>
      <c r="CF53" s="41"/>
      <c r="CG53" s="42">
        <f t="shared" si="6"/>
        <v>0</v>
      </c>
      <c r="CH53" s="13"/>
      <c r="CI53" s="13"/>
      <c r="CJ53" s="13"/>
      <c r="CK53" s="13"/>
      <c r="CL53" s="13"/>
      <c r="CM53" s="13"/>
      <c r="CN53" s="13"/>
      <c r="CO53" s="13"/>
    </row>
    <row r="54" spans="1:93" x14ac:dyDescent="0.25">
      <c r="A54" s="506"/>
      <c r="B54" s="513" t="s">
        <v>40</v>
      </c>
      <c r="C54" s="514"/>
      <c r="D54" s="70">
        <f t="shared" si="5"/>
        <v>90</v>
      </c>
      <c r="E54" s="58">
        <v>30</v>
      </c>
      <c r="F54" s="59"/>
      <c r="G54" s="59"/>
      <c r="H54" s="91">
        <v>60</v>
      </c>
      <c r="I54" s="208"/>
      <c r="J54" s="202" t="str">
        <f t="shared" si="7"/>
        <v/>
      </c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193"/>
      <c r="W54" s="6"/>
      <c r="X54" s="6"/>
      <c r="Y54" s="6"/>
      <c r="Z54" s="6"/>
      <c r="AA54" s="6"/>
      <c r="AB54" s="6"/>
      <c r="AC54" s="6"/>
      <c r="CA54" s="41" t="str">
        <f t="shared" si="8"/>
        <v/>
      </c>
      <c r="CB54" s="41"/>
      <c r="CC54" s="41"/>
      <c r="CD54" s="41"/>
      <c r="CE54" s="41"/>
      <c r="CF54" s="41"/>
      <c r="CG54" s="42">
        <f t="shared" si="6"/>
        <v>0</v>
      </c>
      <c r="CH54" s="13"/>
      <c r="CI54" s="13"/>
      <c r="CJ54" s="13"/>
      <c r="CK54" s="13"/>
      <c r="CL54" s="13"/>
      <c r="CM54" s="13"/>
      <c r="CN54" s="13"/>
      <c r="CO54" s="13"/>
    </row>
    <row r="55" spans="1:93" x14ac:dyDescent="0.25">
      <c r="A55" s="506"/>
      <c r="B55" s="515" t="s">
        <v>41</v>
      </c>
      <c r="C55" s="516"/>
      <c r="D55" s="120">
        <f t="shared" si="5"/>
        <v>90</v>
      </c>
      <c r="E55" s="71">
        <v>30</v>
      </c>
      <c r="F55" s="72"/>
      <c r="G55" s="72"/>
      <c r="H55" s="96">
        <v>60</v>
      </c>
      <c r="I55" s="205"/>
      <c r="J55" s="202" t="str">
        <f t="shared" si="7"/>
        <v/>
      </c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193"/>
      <c r="W55" s="6"/>
      <c r="X55" s="6"/>
      <c r="Y55" s="6"/>
      <c r="Z55" s="6"/>
      <c r="AA55" s="6"/>
      <c r="AB55" s="6"/>
      <c r="AC55" s="6"/>
      <c r="CA55" s="41" t="str">
        <f t="shared" si="8"/>
        <v/>
      </c>
      <c r="CB55" s="41"/>
      <c r="CC55" s="41"/>
      <c r="CD55" s="41"/>
      <c r="CE55" s="41"/>
      <c r="CF55" s="41"/>
      <c r="CG55" s="42">
        <f t="shared" si="6"/>
        <v>0</v>
      </c>
      <c r="CH55" s="13"/>
      <c r="CI55" s="13"/>
      <c r="CJ55" s="13"/>
      <c r="CK55" s="13"/>
      <c r="CL55" s="13"/>
      <c r="CM55" s="13"/>
      <c r="CN55" s="13"/>
      <c r="CO55" s="13"/>
    </row>
    <row r="56" spans="1:93" x14ac:dyDescent="0.25">
      <c r="A56" s="506"/>
      <c r="B56" s="515" t="s">
        <v>42</v>
      </c>
      <c r="C56" s="516"/>
      <c r="D56" s="120">
        <f t="shared" si="5"/>
        <v>2</v>
      </c>
      <c r="E56" s="71">
        <v>2</v>
      </c>
      <c r="F56" s="72"/>
      <c r="G56" s="72"/>
      <c r="H56" s="96"/>
      <c r="I56" s="205"/>
      <c r="J56" s="202" t="str">
        <f t="shared" si="7"/>
        <v/>
      </c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193"/>
      <c r="W56" s="6"/>
      <c r="X56" s="6"/>
      <c r="Y56" s="6"/>
      <c r="Z56" s="6"/>
      <c r="AA56" s="6"/>
      <c r="AB56" s="6"/>
      <c r="AC56" s="6"/>
      <c r="CA56" s="41" t="str">
        <f t="shared" si="8"/>
        <v/>
      </c>
      <c r="CB56" s="41"/>
      <c r="CC56" s="41"/>
      <c r="CD56" s="41"/>
      <c r="CE56" s="41"/>
      <c r="CF56" s="41"/>
      <c r="CG56" s="42">
        <f t="shared" si="6"/>
        <v>0</v>
      </c>
      <c r="CH56" s="13"/>
      <c r="CI56" s="13"/>
      <c r="CJ56" s="13"/>
      <c r="CK56" s="13"/>
      <c r="CL56" s="13"/>
      <c r="CM56" s="13"/>
      <c r="CN56" s="13"/>
      <c r="CO56" s="13"/>
    </row>
    <row r="57" spans="1:93" x14ac:dyDescent="0.25">
      <c r="A57" s="506"/>
      <c r="B57" s="515" t="s">
        <v>43</v>
      </c>
      <c r="C57" s="516"/>
      <c r="D57" s="120">
        <f t="shared" si="5"/>
        <v>0</v>
      </c>
      <c r="E57" s="71"/>
      <c r="F57" s="72"/>
      <c r="G57" s="72"/>
      <c r="H57" s="96"/>
      <c r="I57" s="205"/>
      <c r="J57" s="202" t="str">
        <f t="shared" si="7"/>
        <v/>
      </c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193"/>
      <c r="W57" s="6"/>
      <c r="X57" s="6"/>
      <c r="Y57" s="6"/>
      <c r="Z57" s="6"/>
      <c r="AA57" s="6"/>
      <c r="AB57" s="6"/>
      <c r="AC57" s="6"/>
      <c r="CA57" s="41" t="str">
        <f t="shared" si="8"/>
        <v/>
      </c>
      <c r="CB57" s="41"/>
      <c r="CC57" s="41"/>
      <c r="CD57" s="41"/>
      <c r="CE57" s="41"/>
      <c r="CF57" s="41"/>
      <c r="CG57" s="42">
        <f t="shared" si="6"/>
        <v>0</v>
      </c>
      <c r="CH57" s="13"/>
      <c r="CI57" s="13"/>
      <c r="CJ57" s="13"/>
      <c r="CK57" s="13"/>
      <c r="CL57" s="13"/>
      <c r="CM57" s="13"/>
      <c r="CN57" s="13"/>
      <c r="CO57" s="13"/>
    </row>
    <row r="58" spans="1:93" x14ac:dyDescent="0.25">
      <c r="A58" s="506"/>
      <c r="B58" s="515" t="s">
        <v>44</v>
      </c>
      <c r="C58" s="516"/>
      <c r="D58" s="120">
        <f t="shared" si="5"/>
        <v>26</v>
      </c>
      <c r="E58" s="71">
        <v>26</v>
      </c>
      <c r="F58" s="72"/>
      <c r="G58" s="72"/>
      <c r="H58" s="96"/>
      <c r="I58" s="205"/>
      <c r="J58" s="202" t="str">
        <f t="shared" si="7"/>
        <v/>
      </c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193"/>
      <c r="W58" s="6"/>
      <c r="X58" s="6"/>
      <c r="Y58" s="6"/>
      <c r="Z58" s="6"/>
      <c r="AA58" s="6"/>
      <c r="AB58" s="6"/>
      <c r="AC58" s="6"/>
      <c r="CA58" s="41" t="str">
        <f t="shared" si="8"/>
        <v/>
      </c>
      <c r="CB58" s="41"/>
      <c r="CC58" s="41"/>
      <c r="CD58" s="41"/>
      <c r="CE58" s="41"/>
      <c r="CF58" s="41"/>
      <c r="CG58" s="42">
        <f>IF(AND(D58=0,OR(D20&lt;&gt;0,D21&lt;&gt;0,D22&lt;&gt;0,D23&lt;&gt;0)),1,0)</f>
        <v>0</v>
      </c>
      <c r="CH58" s="13"/>
      <c r="CI58" s="13"/>
      <c r="CJ58" s="13"/>
      <c r="CK58" s="13"/>
      <c r="CL58" s="13"/>
      <c r="CM58" s="13"/>
      <c r="CN58" s="13"/>
      <c r="CO58" s="13"/>
    </row>
    <row r="59" spans="1:93" x14ac:dyDescent="0.25">
      <c r="A59" s="506"/>
      <c r="B59" s="515" t="s">
        <v>49</v>
      </c>
      <c r="C59" s="516"/>
      <c r="D59" s="120">
        <f t="shared" si="5"/>
        <v>0</v>
      </c>
      <c r="E59" s="167"/>
      <c r="F59" s="121"/>
      <c r="G59" s="121"/>
      <c r="H59" s="170"/>
      <c r="I59" s="209"/>
      <c r="J59" s="202" t="str">
        <f t="shared" si="7"/>
        <v/>
      </c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193"/>
      <c r="W59" s="6"/>
      <c r="X59" s="6"/>
      <c r="Y59" s="6"/>
      <c r="Z59" s="6"/>
      <c r="AA59" s="6"/>
      <c r="AB59" s="6"/>
      <c r="AC59" s="6"/>
      <c r="CA59" s="41" t="str">
        <f t="shared" si="8"/>
        <v/>
      </c>
      <c r="CB59" s="41"/>
      <c r="CC59" s="41"/>
      <c r="CD59" s="41"/>
      <c r="CE59" s="41"/>
      <c r="CF59" s="41"/>
      <c r="CG59" s="42">
        <f>IF(AND(D59=0,D24&lt;&gt;0),1,0)</f>
        <v>0</v>
      </c>
      <c r="CH59" s="13"/>
      <c r="CI59" s="13"/>
      <c r="CJ59" s="13"/>
      <c r="CK59" s="13"/>
      <c r="CL59" s="13"/>
      <c r="CM59" s="13"/>
      <c r="CN59" s="13"/>
      <c r="CO59" s="13"/>
    </row>
    <row r="60" spans="1:93" ht="22.5" customHeight="1" x14ac:dyDescent="0.25">
      <c r="A60" s="506"/>
      <c r="B60" s="524" t="s">
        <v>50</v>
      </c>
      <c r="C60" s="525"/>
      <c r="D60" s="120">
        <f t="shared" si="5"/>
        <v>7</v>
      </c>
      <c r="E60" s="167">
        <v>7</v>
      </c>
      <c r="F60" s="121"/>
      <c r="G60" s="121"/>
      <c r="H60" s="170"/>
      <c r="I60" s="209"/>
      <c r="J60" s="202" t="str">
        <f t="shared" si="7"/>
        <v/>
      </c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193"/>
      <c r="W60" s="6"/>
      <c r="X60" s="6"/>
      <c r="Y60" s="6"/>
      <c r="Z60" s="6"/>
      <c r="AA60" s="6"/>
      <c r="AB60" s="6"/>
      <c r="AC60" s="6"/>
      <c r="CA60" s="41" t="str">
        <f t="shared" si="8"/>
        <v/>
      </c>
      <c r="CB60" s="41"/>
      <c r="CC60" s="41"/>
      <c r="CD60" s="41"/>
      <c r="CE60" s="41"/>
      <c r="CF60" s="41"/>
      <c r="CG60" s="42">
        <f>IF(AND(D60=0,D25&lt;&gt;0),1,0)</f>
        <v>0</v>
      </c>
      <c r="CH60" s="13"/>
      <c r="CI60" s="13"/>
      <c r="CJ60" s="13"/>
      <c r="CK60" s="13"/>
      <c r="CL60" s="13"/>
      <c r="CM60" s="13"/>
      <c r="CN60" s="13"/>
      <c r="CO60" s="13"/>
    </row>
    <row r="61" spans="1:93" ht="15" customHeight="1" x14ac:dyDescent="0.25">
      <c r="A61" s="506"/>
      <c r="B61" s="524" t="s">
        <v>51</v>
      </c>
      <c r="C61" s="525"/>
      <c r="D61" s="120">
        <f>SUM(E61:H61)</f>
        <v>2</v>
      </c>
      <c r="E61" s="167">
        <v>1</v>
      </c>
      <c r="F61" s="121">
        <v>1</v>
      </c>
      <c r="G61" s="121"/>
      <c r="H61" s="170"/>
      <c r="I61" s="209"/>
      <c r="J61" s="202" t="str">
        <f t="shared" si="7"/>
        <v/>
      </c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193"/>
      <c r="W61" s="6"/>
      <c r="X61" s="6"/>
      <c r="Y61" s="6"/>
      <c r="Z61" s="6"/>
      <c r="AA61" s="6"/>
      <c r="AB61" s="6"/>
      <c r="AC61" s="6"/>
      <c r="CA61" s="41" t="str">
        <f t="shared" si="8"/>
        <v/>
      </c>
      <c r="CB61" s="41"/>
      <c r="CC61" s="41"/>
      <c r="CD61" s="41"/>
      <c r="CE61" s="41"/>
      <c r="CF61" s="41"/>
      <c r="CG61" s="42">
        <f>IF(AND(D61=0,D26&lt;&gt;0),1,0)</f>
        <v>0</v>
      </c>
      <c r="CH61" s="13"/>
      <c r="CI61" s="13"/>
      <c r="CJ61" s="13"/>
      <c r="CK61" s="13"/>
      <c r="CL61" s="13"/>
      <c r="CM61" s="13"/>
      <c r="CN61" s="13"/>
      <c r="CO61" s="13"/>
    </row>
    <row r="62" spans="1:93" x14ac:dyDescent="0.25">
      <c r="A62" s="506"/>
      <c r="B62" s="517" t="s">
        <v>52</v>
      </c>
      <c r="C62" s="518"/>
      <c r="D62" s="120">
        <f t="shared" si="5"/>
        <v>0</v>
      </c>
      <c r="E62" s="167"/>
      <c r="F62" s="121"/>
      <c r="G62" s="121"/>
      <c r="H62" s="170"/>
      <c r="I62" s="209"/>
      <c r="J62" s="202" t="str">
        <f t="shared" si="7"/>
        <v/>
      </c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193"/>
      <c r="W62" s="6"/>
      <c r="X62" s="6"/>
      <c r="Y62" s="6"/>
      <c r="Z62" s="6"/>
      <c r="AA62" s="6"/>
      <c r="AB62" s="6"/>
      <c r="AC62" s="6"/>
      <c r="CA62" s="41" t="str">
        <f t="shared" si="8"/>
        <v/>
      </c>
      <c r="CB62" s="41"/>
      <c r="CC62" s="41"/>
      <c r="CD62" s="41"/>
      <c r="CE62" s="41"/>
      <c r="CF62" s="41"/>
      <c r="CG62" s="42">
        <f t="shared" ref="CG62:CG80" si="9">IF(AND(D62=0,D27&lt;&gt;0),1,0)</f>
        <v>0</v>
      </c>
      <c r="CH62" s="13"/>
      <c r="CI62" s="13"/>
      <c r="CJ62" s="13"/>
      <c r="CK62" s="13"/>
      <c r="CL62" s="13"/>
      <c r="CM62" s="13"/>
      <c r="CN62" s="13"/>
      <c r="CO62" s="13"/>
    </row>
    <row r="63" spans="1:93" x14ac:dyDescent="0.25">
      <c r="A63" s="506"/>
      <c r="B63" s="494" t="s">
        <v>53</v>
      </c>
      <c r="C63" s="127" t="s">
        <v>54</v>
      </c>
      <c r="D63" s="44">
        <f t="shared" si="5"/>
        <v>69</v>
      </c>
      <c r="E63" s="181">
        <v>30</v>
      </c>
      <c r="F63" s="46">
        <v>9</v>
      </c>
      <c r="G63" s="46"/>
      <c r="H63" s="174">
        <v>30</v>
      </c>
      <c r="I63" s="204"/>
      <c r="J63" s="202" t="str">
        <f t="shared" si="7"/>
        <v/>
      </c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193"/>
      <c r="W63" s="6"/>
      <c r="X63" s="6"/>
      <c r="Y63" s="6"/>
      <c r="Z63" s="6"/>
      <c r="AA63" s="6"/>
      <c r="AB63" s="6"/>
      <c r="AC63" s="6"/>
      <c r="CA63" s="41" t="str">
        <f t="shared" si="8"/>
        <v/>
      </c>
      <c r="CB63" s="41"/>
      <c r="CC63" s="41"/>
      <c r="CD63" s="41"/>
      <c r="CE63" s="41"/>
      <c r="CF63" s="41"/>
      <c r="CG63" s="42">
        <f t="shared" si="9"/>
        <v>0</v>
      </c>
      <c r="CH63" s="13"/>
      <c r="CI63" s="13"/>
      <c r="CJ63" s="13"/>
      <c r="CK63" s="13"/>
      <c r="CL63" s="13"/>
      <c r="CM63" s="13"/>
      <c r="CN63" s="13"/>
      <c r="CO63" s="13"/>
    </row>
    <row r="64" spans="1:93" x14ac:dyDescent="0.25">
      <c r="A64" s="506"/>
      <c r="B64" s="519"/>
      <c r="C64" s="306" t="s">
        <v>55</v>
      </c>
      <c r="D64" s="57">
        <f t="shared" si="5"/>
        <v>69</v>
      </c>
      <c r="E64" s="95">
        <v>30</v>
      </c>
      <c r="F64" s="72">
        <v>9</v>
      </c>
      <c r="G64" s="72"/>
      <c r="H64" s="96">
        <v>30</v>
      </c>
      <c r="I64" s="205"/>
      <c r="J64" s="202" t="str">
        <f t="shared" si="7"/>
        <v/>
      </c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193"/>
      <c r="W64" s="6"/>
      <c r="X64" s="6"/>
      <c r="Y64" s="6"/>
      <c r="Z64" s="6"/>
      <c r="AA64" s="6"/>
      <c r="AB64" s="6"/>
      <c r="AC64" s="6"/>
      <c r="CA64" s="41" t="str">
        <f t="shared" si="8"/>
        <v/>
      </c>
      <c r="CB64" s="41"/>
      <c r="CC64" s="41"/>
      <c r="CD64" s="41"/>
      <c r="CE64" s="41"/>
      <c r="CF64" s="41"/>
      <c r="CG64" s="42">
        <f t="shared" si="9"/>
        <v>0</v>
      </c>
      <c r="CH64" s="13"/>
      <c r="CI64" s="13"/>
      <c r="CJ64" s="13"/>
      <c r="CK64" s="13"/>
      <c r="CL64" s="13"/>
      <c r="CM64" s="13"/>
      <c r="CN64" s="13"/>
      <c r="CO64" s="13"/>
    </row>
    <row r="65" spans="1:93" x14ac:dyDescent="0.25">
      <c r="A65" s="506"/>
      <c r="B65" s="495"/>
      <c r="C65" s="144" t="s">
        <v>56</v>
      </c>
      <c r="D65" s="98">
        <f t="shared" si="5"/>
        <v>0</v>
      </c>
      <c r="E65" s="102"/>
      <c r="F65" s="100"/>
      <c r="G65" s="100"/>
      <c r="H65" s="103"/>
      <c r="I65" s="210"/>
      <c r="J65" s="202" t="str">
        <f t="shared" si="7"/>
        <v/>
      </c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193"/>
      <c r="W65" s="6"/>
      <c r="X65" s="6"/>
      <c r="Y65" s="6"/>
      <c r="Z65" s="6"/>
      <c r="AA65" s="6"/>
      <c r="AB65" s="6"/>
      <c r="AC65" s="6"/>
      <c r="CA65" s="41" t="str">
        <f t="shared" si="8"/>
        <v/>
      </c>
      <c r="CB65" s="41"/>
      <c r="CC65" s="41"/>
      <c r="CD65" s="41"/>
      <c r="CE65" s="41"/>
      <c r="CF65" s="41"/>
      <c r="CG65" s="42">
        <f t="shared" si="9"/>
        <v>0</v>
      </c>
      <c r="CH65" s="13"/>
      <c r="CI65" s="13"/>
      <c r="CJ65" s="13"/>
      <c r="CK65" s="13"/>
      <c r="CL65" s="13"/>
      <c r="CM65" s="13"/>
      <c r="CN65" s="13"/>
      <c r="CO65" s="13"/>
    </row>
    <row r="66" spans="1:93" x14ac:dyDescent="0.25">
      <c r="A66" s="506"/>
      <c r="B66" s="494" t="s">
        <v>57</v>
      </c>
      <c r="C66" s="43" t="s">
        <v>58</v>
      </c>
      <c r="D66" s="27">
        <f t="shared" si="5"/>
        <v>20</v>
      </c>
      <c r="E66" s="45">
        <v>20</v>
      </c>
      <c r="F66" s="46"/>
      <c r="G66" s="46"/>
      <c r="H66" s="174"/>
      <c r="I66" s="204"/>
      <c r="J66" s="202" t="str">
        <f t="shared" si="7"/>
        <v/>
      </c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193"/>
      <c r="W66" s="6"/>
      <c r="X66" s="6"/>
      <c r="Y66" s="6"/>
      <c r="Z66" s="6"/>
      <c r="AA66" s="6"/>
      <c r="AB66" s="6"/>
      <c r="AC66" s="6"/>
      <c r="CA66" s="41" t="str">
        <f t="shared" si="8"/>
        <v/>
      </c>
      <c r="CB66" s="41"/>
      <c r="CC66" s="41"/>
      <c r="CD66" s="41"/>
      <c r="CE66" s="41"/>
      <c r="CF66" s="41"/>
      <c r="CG66" s="42">
        <f t="shared" si="9"/>
        <v>0</v>
      </c>
      <c r="CH66" s="13"/>
      <c r="CI66" s="13"/>
      <c r="CJ66" s="13"/>
      <c r="CK66" s="13"/>
      <c r="CL66" s="13"/>
      <c r="CM66" s="13"/>
      <c r="CN66" s="13"/>
      <c r="CO66" s="13"/>
    </row>
    <row r="67" spans="1:93" x14ac:dyDescent="0.25">
      <c r="A67" s="506"/>
      <c r="B67" s="519"/>
      <c r="C67" s="157" t="s">
        <v>59</v>
      </c>
      <c r="D67" s="120">
        <f t="shared" si="5"/>
        <v>0</v>
      </c>
      <c r="E67" s="71"/>
      <c r="F67" s="72"/>
      <c r="G67" s="72"/>
      <c r="H67" s="96"/>
      <c r="I67" s="205"/>
      <c r="J67" s="202" t="str">
        <f t="shared" si="7"/>
        <v/>
      </c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193"/>
      <c r="W67" s="6"/>
      <c r="X67" s="6"/>
      <c r="Y67" s="6"/>
      <c r="Z67" s="6"/>
      <c r="AA67" s="6"/>
      <c r="AB67" s="6"/>
      <c r="AC67" s="6"/>
      <c r="CA67" s="41" t="str">
        <f t="shared" si="8"/>
        <v/>
      </c>
      <c r="CB67" s="41"/>
      <c r="CC67" s="41"/>
      <c r="CD67" s="41"/>
      <c r="CE67" s="41"/>
      <c r="CF67" s="41"/>
      <c r="CG67" s="42">
        <f t="shared" si="9"/>
        <v>0</v>
      </c>
      <c r="CH67" s="13"/>
      <c r="CI67" s="13"/>
      <c r="CJ67" s="13"/>
      <c r="CK67" s="13"/>
      <c r="CL67" s="13"/>
      <c r="CM67" s="13"/>
      <c r="CN67" s="13"/>
      <c r="CO67" s="13"/>
    </row>
    <row r="68" spans="1:93" x14ac:dyDescent="0.25">
      <c r="A68" s="506"/>
      <c r="B68" s="495"/>
      <c r="C68" s="144" t="s">
        <v>56</v>
      </c>
      <c r="D68" s="98">
        <f t="shared" si="5"/>
        <v>0</v>
      </c>
      <c r="E68" s="99"/>
      <c r="F68" s="100"/>
      <c r="G68" s="100"/>
      <c r="H68" s="103"/>
      <c r="I68" s="210"/>
      <c r="J68" s="202" t="str">
        <f t="shared" si="7"/>
        <v/>
      </c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193"/>
      <c r="W68" s="6"/>
      <c r="X68" s="6"/>
      <c r="Y68" s="6"/>
      <c r="Z68" s="6"/>
      <c r="AA68" s="6"/>
      <c r="AB68" s="6"/>
      <c r="AC68" s="6"/>
      <c r="CA68" s="41" t="str">
        <f t="shared" si="8"/>
        <v/>
      </c>
      <c r="CB68" s="41"/>
      <c r="CC68" s="41"/>
      <c r="CD68" s="41"/>
      <c r="CE68" s="41"/>
      <c r="CF68" s="41"/>
      <c r="CG68" s="42">
        <f t="shared" si="9"/>
        <v>0</v>
      </c>
      <c r="CH68" s="13"/>
      <c r="CI68" s="13"/>
      <c r="CJ68" s="13"/>
      <c r="CK68" s="13"/>
      <c r="CL68" s="13"/>
      <c r="CM68" s="13"/>
      <c r="CN68" s="13"/>
      <c r="CO68" s="13"/>
    </row>
    <row r="69" spans="1:93" x14ac:dyDescent="0.25">
      <c r="A69" s="506"/>
      <c r="B69" s="515" t="s">
        <v>60</v>
      </c>
      <c r="C69" s="516"/>
      <c r="D69" s="158">
        <f t="shared" si="5"/>
        <v>30</v>
      </c>
      <c r="E69" s="159"/>
      <c r="F69" s="160"/>
      <c r="G69" s="160"/>
      <c r="H69" s="163">
        <v>30</v>
      </c>
      <c r="I69" s="211"/>
      <c r="J69" s="202" t="str">
        <f t="shared" si="7"/>
        <v/>
      </c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193"/>
      <c r="W69" s="6"/>
      <c r="X69" s="6"/>
      <c r="Y69" s="6"/>
      <c r="Z69" s="6"/>
      <c r="AA69" s="6"/>
      <c r="AB69" s="6"/>
      <c r="AC69" s="6"/>
      <c r="CA69" s="41" t="str">
        <f t="shared" si="8"/>
        <v/>
      </c>
      <c r="CB69" s="41"/>
      <c r="CC69" s="41"/>
      <c r="CD69" s="41"/>
      <c r="CE69" s="41"/>
      <c r="CF69" s="41"/>
      <c r="CG69" s="42">
        <f t="shared" si="9"/>
        <v>0</v>
      </c>
      <c r="CH69" s="13"/>
      <c r="CI69" s="13"/>
      <c r="CJ69" s="13"/>
      <c r="CK69" s="13"/>
      <c r="CL69" s="13"/>
      <c r="CM69" s="13"/>
      <c r="CN69" s="13"/>
      <c r="CO69" s="13"/>
    </row>
    <row r="70" spans="1:93" x14ac:dyDescent="0.25">
      <c r="A70" s="506"/>
      <c r="B70" s="522" t="s">
        <v>61</v>
      </c>
      <c r="C70" s="212" t="s">
        <v>62</v>
      </c>
      <c r="D70" s="70">
        <f t="shared" si="5"/>
        <v>0</v>
      </c>
      <c r="E70" s="58"/>
      <c r="F70" s="59"/>
      <c r="G70" s="59"/>
      <c r="H70" s="91"/>
      <c r="I70" s="208"/>
      <c r="J70" s="202" t="str">
        <f t="shared" si="7"/>
        <v/>
      </c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193"/>
      <c r="W70" s="6"/>
      <c r="X70" s="6"/>
      <c r="Y70" s="6"/>
      <c r="Z70" s="6"/>
      <c r="AA70" s="6"/>
      <c r="AB70" s="6"/>
      <c r="AC70" s="6"/>
      <c r="CA70" s="41" t="str">
        <f t="shared" si="8"/>
        <v/>
      </c>
      <c r="CB70" s="41"/>
      <c r="CC70" s="41"/>
      <c r="CD70" s="41"/>
      <c r="CE70" s="41"/>
      <c r="CF70" s="41"/>
      <c r="CG70" s="42">
        <f t="shared" si="9"/>
        <v>0</v>
      </c>
      <c r="CH70" s="13"/>
      <c r="CI70" s="13"/>
      <c r="CJ70" s="13"/>
      <c r="CK70" s="13"/>
      <c r="CL70" s="13"/>
      <c r="CM70" s="13"/>
      <c r="CN70" s="13"/>
      <c r="CO70" s="13"/>
    </row>
    <row r="71" spans="1:93" x14ac:dyDescent="0.25">
      <c r="A71" s="506"/>
      <c r="B71" s="522"/>
      <c r="C71" s="212" t="s">
        <v>63</v>
      </c>
      <c r="D71" s="120">
        <f t="shared" si="5"/>
        <v>0</v>
      </c>
      <c r="E71" s="71"/>
      <c r="F71" s="72"/>
      <c r="G71" s="72"/>
      <c r="H71" s="96"/>
      <c r="I71" s="205"/>
      <c r="J71" s="202" t="str">
        <f t="shared" si="7"/>
        <v/>
      </c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193"/>
      <c r="W71" s="6"/>
      <c r="X71" s="6"/>
      <c r="Y71" s="6"/>
      <c r="Z71" s="6"/>
      <c r="AA71" s="6"/>
      <c r="AB71" s="6"/>
      <c r="AC71" s="6"/>
      <c r="CA71" s="41" t="str">
        <f t="shared" si="8"/>
        <v/>
      </c>
      <c r="CB71" s="41"/>
      <c r="CC71" s="41"/>
      <c r="CD71" s="41"/>
      <c r="CE71" s="41"/>
      <c r="CF71" s="41"/>
      <c r="CG71" s="42">
        <f t="shared" si="9"/>
        <v>0</v>
      </c>
      <c r="CH71" s="13"/>
      <c r="CI71" s="13"/>
      <c r="CJ71" s="13"/>
      <c r="CK71" s="13"/>
      <c r="CL71" s="13"/>
      <c r="CM71" s="13"/>
      <c r="CN71" s="13"/>
      <c r="CO71" s="13"/>
    </row>
    <row r="72" spans="1:93" x14ac:dyDescent="0.25">
      <c r="A72" s="506"/>
      <c r="B72" s="523" t="s">
        <v>64</v>
      </c>
      <c r="C72" s="523"/>
      <c r="D72" s="120">
        <f t="shared" si="5"/>
        <v>0</v>
      </c>
      <c r="E72" s="71"/>
      <c r="F72" s="72"/>
      <c r="G72" s="72"/>
      <c r="H72" s="96"/>
      <c r="I72" s="205"/>
      <c r="J72" s="202" t="str">
        <f t="shared" si="7"/>
        <v/>
      </c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193"/>
      <c r="W72" s="6"/>
      <c r="X72" s="6"/>
      <c r="Y72" s="6"/>
      <c r="Z72" s="6"/>
      <c r="AA72" s="6"/>
      <c r="AB72" s="6"/>
      <c r="AC72" s="6"/>
      <c r="CA72" s="41" t="str">
        <f t="shared" si="8"/>
        <v/>
      </c>
      <c r="CB72" s="41"/>
      <c r="CC72" s="41"/>
      <c r="CD72" s="41"/>
      <c r="CE72" s="41"/>
      <c r="CF72" s="41"/>
      <c r="CG72" s="42">
        <f t="shared" si="9"/>
        <v>0</v>
      </c>
      <c r="CH72" s="13"/>
      <c r="CI72" s="13"/>
      <c r="CJ72" s="13"/>
      <c r="CK72" s="13"/>
      <c r="CL72" s="13"/>
      <c r="CM72" s="13"/>
      <c r="CN72" s="13"/>
      <c r="CO72" s="13"/>
    </row>
    <row r="73" spans="1:93" x14ac:dyDescent="0.25">
      <c r="A73" s="506"/>
      <c r="B73" s="535" t="s">
        <v>65</v>
      </c>
      <c r="C73" s="536"/>
      <c r="D73" s="120">
        <f t="shared" si="5"/>
        <v>0</v>
      </c>
      <c r="E73" s="71"/>
      <c r="F73" s="72"/>
      <c r="G73" s="72"/>
      <c r="H73" s="96"/>
      <c r="I73" s="205"/>
      <c r="J73" s="202" t="str">
        <f t="shared" si="7"/>
        <v/>
      </c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193"/>
      <c r="W73" s="6"/>
      <c r="X73" s="6"/>
      <c r="Y73" s="6"/>
      <c r="Z73" s="6"/>
      <c r="AA73" s="6"/>
      <c r="AB73" s="6"/>
      <c r="AC73" s="6"/>
      <c r="CA73" s="41" t="str">
        <f t="shared" si="8"/>
        <v/>
      </c>
      <c r="CB73" s="41"/>
      <c r="CC73" s="41"/>
      <c r="CD73" s="41"/>
      <c r="CE73" s="41"/>
      <c r="CF73" s="41"/>
      <c r="CG73" s="42">
        <f t="shared" si="9"/>
        <v>0</v>
      </c>
      <c r="CH73" s="13"/>
      <c r="CI73" s="13"/>
      <c r="CJ73" s="13"/>
      <c r="CK73" s="13"/>
      <c r="CL73" s="13"/>
      <c r="CM73" s="13"/>
      <c r="CN73" s="13"/>
      <c r="CO73" s="13"/>
    </row>
    <row r="74" spans="1:93" x14ac:dyDescent="0.25">
      <c r="A74" s="506"/>
      <c r="B74" s="524" t="s">
        <v>66</v>
      </c>
      <c r="C74" s="525"/>
      <c r="D74" s="120">
        <f t="shared" si="5"/>
        <v>0</v>
      </c>
      <c r="E74" s="167"/>
      <c r="F74" s="121"/>
      <c r="G74" s="121"/>
      <c r="H74" s="170"/>
      <c r="I74" s="209"/>
      <c r="J74" s="202" t="str">
        <f t="shared" si="7"/>
        <v/>
      </c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193"/>
      <c r="W74" s="6"/>
      <c r="X74" s="6"/>
      <c r="Y74" s="6"/>
      <c r="Z74" s="6"/>
      <c r="AA74" s="6"/>
      <c r="AB74" s="6"/>
      <c r="AC74" s="6"/>
      <c r="CA74" s="41" t="str">
        <f t="shared" si="8"/>
        <v/>
      </c>
      <c r="CB74" s="41"/>
      <c r="CC74" s="41"/>
      <c r="CD74" s="41"/>
      <c r="CE74" s="41"/>
      <c r="CF74" s="41"/>
      <c r="CG74" s="42">
        <f t="shared" si="9"/>
        <v>0</v>
      </c>
      <c r="CH74" s="13"/>
      <c r="CI74" s="13"/>
      <c r="CJ74" s="13"/>
      <c r="CK74" s="13"/>
      <c r="CL74" s="13"/>
      <c r="CM74" s="13"/>
      <c r="CN74" s="13"/>
      <c r="CO74" s="13"/>
    </row>
    <row r="75" spans="1:93" x14ac:dyDescent="0.25">
      <c r="A75" s="506"/>
      <c r="B75" s="517" t="s">
        <v>67</v>
      </c>
      <c r="C75" s="518"/>
      <c r="D75" s="120">
        <f t="shared" si="5"/>
        <v>377</v>
      </c>
      <c r="E75" s="167">
        <v>172</v>
      </c>
      <c r="F75" s="121">
        <v>102</v>
      </c>
      <c r="G75" s="121"/>
      <c r="H75" s="170">
        <v>103</v>
      </c>
      <c r="I75" s="209"/>
      <c r="J75" s="202" t="str">
        <f t="shared" si="7"/>
        <v/>
      </c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193"/>
      <c r="W75" s="6"/>
      <c r="X75" s="6"/>
      <c r="Y75" s="6"/>
      <c r="Z75" s="6"/>
      <c r="AA75" s="6"/>
      <c r="AB75" s="6"/>
      <c r="AC75" s="6"/>
      <c r="CA75" s="41" t="str">
        <f t="shared" si="8"/>
        <v/>
      </c>
      <c r="CB75" s="41"/>
      <c r="CC75" s="41"/>
      <c r="CD75" s="41"/>
      <c r="CE75" s="41"/>
      <c r="CF75" s="41"/>
      <c r="CG75" s="42">
        <f t="shared" si="9"/>
        <v>0</v>
      </c>
      <c r="CH75" s="13"/>
      <c r="CI75" s="13"/>
      <c r="CJ75" s="13"/>
      <c r="CK75" s="13"/>
      <c r="CL75" s="13"/>
      <c r="CM75" s="13"/>
      <c r="CN75" s="13"/>
      <c r="CO75" s="13"/>
    </row>
    <row r="76" spans="1:93" x14ac:dyDescent="0.25">
      <c r="A76" s="506"/>
      <c r="B76" s="494" t="s">
        <v>68</v>
      </c>
      <c r="C76" s="172" t="s">
        <v>69</v>
      </c>
      <c r="D76" s="27">
        <f t="shared" si="5"/>
        <v>0</v>
      </c>
      <c r="E76" s="45"/>
      <c r="F76" s="46"/>
      <c r="G76" s="46"/>
      <c r="H76" s="174"/>
      <c r="I76" s="204"/>
      <c r="J76" s="202" t="str">
        <f t="shared" si="7"/>
        <v/>
      </c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193"/>
      <c r="W76" s="6"/>
      <c r="X76" s="6"/>
      <c r="Y76" s="6"/>
      <c r="Z76" s="6"/>
      <c r="AA76" s="6"/>
      <c r="AB76" s="6"/>
      <c r="AC76" s="6"/>
      <c r="CA76" s="41" t="str">
        <f t="shared" si="8"/>
        <v/>
      </c>
      <c r="CB76" s="41"/>
      <c r="CC76" s="41"/>
      <c r="CD76" s="41"/>
      <c r="CE76" s="41"/>
      <c r="CF76" s="41"/>
      <c r="CG76" s="42">
        <f t="shared" si="9"/>
        <v>0</v>
      </c>
      <c r="CH76" s="13"/>
      <c r="CI76" s="13"/>
      <c r="CJ76" s="13"/>
      <c r="CK76" s="13"/>
      <c r="CL76" s="13"/>
      <c r="CM76" s="13"/>
      <c r="CN76" s="13"/>
      <c r="CO76" s="13"/>
    </row>
    <row r="77" spans="1:93" x14ac:dyDescent="0.25">
      <c r="A77" s="506"/>
      <c r="B77" s="519"/>
      <c r="C77" s="213" t="s">
        <v>70</v>
      </c>
      <c r="D77" s="120">
        <f t="shared" si="5"/>
        <v>0</v>
      </c>
      <c r="E77" s="71"/>
      <c r="F77" s="72"/>
      <c r="G77" s="72"/>
      <c r="H77" s="96"/>
      <c r="I77" s="205"/>
      <c r="J77" s="202" t="str">
        <f t="shared" si="7"/>
        <v/>
      </c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193"/>
      <c r="W77" s="6"/>
      <c r="X77" s="6"/>
      <c r="Y77" s="6"/>
      <c r="Z77" s="6"/>
      <c r="AA77" s="6"/>
      <c r="AB77" s="6"/>
      <c r="AC77" s="6"/>
      <c r="CA77" s="41" t="str">
        <f t="shared" si="8"/>
        <v/>
      </c>
      <c r="CB77" s="41"/>
      <c r="CC77" s="41"/>
      <c r="CD77" s="41"/>
      <c r="CE77" s="41"/>
      <c r="CF77" s="41"/>
      <c r="CG77" s="42">
        <f t="shared" si="9"/>
        <v>0</v>
      </c>
      <c r="CH77" s="13"/>
      <c r="CI77" s="13"/>
      <c r="CJ77" s="13"/>
      <c r="CK77" s="13"/>
      <c r="CL77" s="13"/>
      <c r="CM77" s="13"/>
      <c r="CN77" s="13"/>
      <c r="CO77" s="13"/>
    </row>
    <row r="78" spans="1:93" ht="22.5" x14ac:dyDescent="0.25">
      <c r="A78" s="506"/>
      <c r="B78" s="495"/>
      <c r="C78" s="180" t="s">
        <v>71</v>
      </c>
      <c r="D78" s="120">
        <f t="shared" si="5"/>
        <v>0</v>
      </c>
      <c r="E78" s="167"/>
      <c r="F78" s="121"/>
      <c r="G78" s="121"/>
      <c r="H78" s="170"/>
      <c r="I78" s="209"/>
      <c r="J78" s="202" t="str">
        <f t="shared" si="7"/>
        <v/>
      </c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193"/>
      <c r="W78" s="6"/>
      <c r="X78" s="6"/>
      <c r="Y78" s="6"/>
      <c r="Z78" s="6"/>
      <c r="AA78" s="6"/>
      <c r="AB78" s="6"/>
      <c r="AC78" s="6"/>
      <c r="CA78" s="41" t="str">
        <f t="shared" si="8"/>
        <v/>
      </c>
      <c r="CB78" s="41"/>
      <c r="CC78" s="41"/>
      <c r="CD78" s="41"/>
      <c r="CE78" s="41"/>
      <c r="CF78" s="41"/>
      <c r="CG78" s="42">
        <f t="shared" si="9"/>
        <v>0</v>
      </c>
      <c r="CH78" s="13"/>
      <c r="CI78" s="13"/>
      <c r="CJ78" s="13"/>
      <c r="CK78" s="13"/>
      <c r="CL78" s="13"/>
      <c r="CM78" s="13"/>
      <c r="CN78" s="13"/>
      <c r="CO78" s="13"/>
    </row>
    <row r="79" spans="1:93" x14ac:dyDescent="0.25">
      <c r="A79" s="506"/>
      <c r="B79" s="537" t="s">
        <v>72</v>
      </c>
      <c r="C79" s="538"/>
      <c r="D79" s="44">
        <f>SUM(E79:H79)</f>
        <v>6</v>
      </c>
      <c r="E79" s="45">
        <v>6</v>
      </c>
      <c r="F79" s="46"/>
      <c r="G79" s="46"/>
      <c r="H79" s="214"/>
      <c r="I79" s="204"/>
      <c r="J79" s="202" t="str">
        <f t="shared" si="7"/>
        <v/>
      </c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193"/>
      <c r="W79" s="6"/>
      <c r="X79" s="6"/>
      <c r="Y79" s="6"/>
      <c r="Z79" s="6"/>
      <c r="AA79" s="6"/>
      <c r="AB79" s="6"/>
      <c r="AC79" s="6"/>
      <c r="CA79" s="41" t="str">
        <f t="shared" si="8"/>
        <v/>
      </c>
      <c r="CB79" s="41"/>
      <c r="CC79" s="41"/>
      <c r="CD79" s="41"/>
      <c r="CE79" s="41"/>
      <c r="CF79" s="41"/>
      <c r="CG79" s="42">
        <f t="shared" si="9"/>
        <v>0</v>
      </c>
      <c r="CH79" s="13"/>
      <c r="CI79" s="13"/>
      <c r="CJ79" s="13"/>
      <c r="CK79" s="13"/>
      <c r="CL79" s="13"/>
      <c r="CM79" s="13"/>
      <c r="CN79" s="13"/>
      <c r="CO79" s="13"/>
    </row>
    <row r="80" spans="1:93" x14ac:dyDescent="0.25">
      <c r="A80" s="506"/>
      <c r="B80" s="528" t="s">
        <v>73</v>
      </c>
      <c r="C80" s="529"/>
      <c r="D80" s="77">
        <f>SUM(E80:H80)</f>
        <v>0</v>
      </c>
      <c r="E80" s="78"/>
      <c r="F80" s="79"/>
      <c r="G80" s="79"/>
      <c r="H80" s="215"/>
      <c r="I80" s="207"/>
      <c r="J80" s="202" t="str">
        <f t="shared" si="7"/>
        <v/>
      </c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193"/>
      <c r="W80" s="6"/>
      <c r="X80" s="6"/>
      <c r="Y80" s="6"/>
      <c r="Z80" s="6"/>
      <c r="AA80" s="6"/>
      <c r="AB80" s="6"/>
      <c r="AC80" s="6"/>
      <c r="CA80" s="41" t="str">
        <f t="shared" si="8"/>
        <v/>
      </c>
      <c r="CB80" s="41"/>
      <c r="CC80" s="41"/>
      <c r="CD80" s="41"/>
      <c r="CE80" s="41"/>
      <c r="CF80" s="41"/>
      <c r="CG80" s="42">
        <f t="shared" si="9"/>
        <v>0</v>
      </c>
      <c r="CH80" s="13"/>
      <c r="CI80" s="13"/>
      <c r="CJ80" s="13"/>
      <c r="CK80" s="13"/>
      <c r="CL80" s="13"/>
      <c r="CM80" s="13"/>
      <c r="CN80" s="13"/>
      <c r="CO80" s="13"/>
    </row>
    <row r="81" spans="1:93" x14ac:dyDescent="0.25">
      <c r="A81" s="507"/>
      <c r="B81" s="539" t="s">
        <v>4</v>
      </c>
      <c r="C81" s="541"/>
      <c r="D81" s="158">
        <f>SUM(E81:H81)</f>
        <v>1002</v>
      </c>
      <c r="E81" s="187">
        <f>SUM(E49:E80)</f>
        <v>404</v>
      </c>
      <c r="F81" s="190">
        <f>SUM(F49:F80)</f>
        <v>225</v>
      </c>
      <c r="G81" s="190">
        <f>SUM(G49:G80)</f>
        <v>0</v>
      </c>
      <c r="H81" s="216">
        <f>SUM(H49:H80)</f>
        <v>373</v>
      </c>
      <c r="I81" s="217">
        <f>SUM(I49:I80)</f>
        <v>0</v>
      </c>
      <c r="J81" s="193"/>
      <c r="K81" s="218"/>
      <c r="L81" s="218"/>
      <c r="M81" s="218"/>
      <c r="N81" s="218"/>
      <c r="O81" s="218"/>
      <c r="P81" s="218"/>
      <c r="Q81" s="218"/>
      <c r="R81" s="193"/>
      <c r="S81" s="193"/>
      <c r="T81" s="193"/>
      <c r="U81" s="193"/>
      <c r="V81" s="193"/>
      <c r="W81" s="6"/>
      <c r="X81" s="6"/>
      <c r="Y81" s="6"/>
      <c r="Z81" s="6"/>
      <c r="AA81" s="6"/>
      <c r="AB81" s="6"/>
      <c r="CG81" s="13"/>
      <c r="CH81" s="13"/>
      <c r="CI81" s="13"/>
      <c r="CJ81" s="13"/>
      <c r="CK81" s="13"/>
      <c r="CL81" s="13"/>
      <c r="CM81" s="13"/>
      <c r="CN81" s="13"/>
      <c r="CO81" s="13"/>
    </row>
    <row r="82" spans="1:93" ht="32.1" customHeight="1" x14ac:dyDescent="0.25">
      <c r="A82" s="11" t="s">
        <v>80</v>
      </c>
      <c r="B82" s="194"/>
      <c r="C82" s="194"/>
      <c r="D82" s="194"/>
      <c r="E82" s="194"/>
      <c r="F82" s="194"/>
      <c r="G82" s="195"/>
      <c r="H82" s="195"/>
      <c r="I82" s="196"/>
      <c r="J82" s="219"/>
      <c r="K82" s="219"/>
      <c r="L82" s="219"/>
      <c r="M82" s="219"/>
      <c r="N82" s="219"/>
      <c r="O82" s="219"/>
      <c r="P82" s="218"/>
      <c r="Q82" s="218"/>
      <c r="R82" s="193"/>
      <c r="S82" s="193"/>
      <c r="T82" s="193"/>
      <c r="U82" s="193"/>
      <c r="V82" s="193"/>
      <c r="W82" s="6"/>
      <c r="X82" s="6"/>
      <c r="Y82" s="6"/>
      <c r="Z82" s="6"/>
      <c r="AA82" s="6"/>
      <c r="AB82" s="6"/>
      <c r="CG82" s="13"/>
      <c r="CH82" s="13"/>
      <c r="CI82" s="13"/>
      <c r="CJ82" s="13"/>
      <c r="CK82" s="13"/>
      <c r="CL82" s="13"/>
      <c r="CM82" s="13"/>
      <c r="CN82" s="13"/>
      <c r="CO82" s="13"/>
    </row>
    <row r="83" spans="1:93" ht="36" customHeight="1" x14ac:dyDescent="0.25">
      <c r="A83" s="522" t="s">
        <v>81</v>
      </c>
      <c r="B83" s="522"/>
      <c r="C83" s="522"/>
      <c r="D83" s="308" t="s">
        <v>82</v>
      </c>
      <c r="E83" s="311" t="s">
        <v>83</v>
      </c>
      <c r="F83" s="312" t="s">
        <v>84</v>
      </c>
      <c r="G83" s="312" t="s">
        <v>85</v>
      </c>
      <c r="H83" s="18" t="s">
        <v>86</v>
      </c>
      <c r="I83" s="222"/>
      <c r="J83" s="218"/>
      <c r="K83" s="218"/>
      <c r="L83" s="218"/>
      <c r="M83" s="218"/>
      <c r="N83" s="218"/>
      <c r="O83" s="218"/>
      <c r="P83" s="218"/>
      <c r="Q83" s="218"/>
      <c r="R83" s="193"/>
      <c r="S83" s="193"/>
      <c r="T83" s="193"/>
      <c r="U83" s="193"/>
      <c r="V83" s="193"/>
      <c r="W83" s="6"/>
      <c r="X83" s="6"/>
      <c r="Y83" s="6"/>
      <c r="Z83" s="6"/>
      <c r="AA83" s="6"/>
      <c r="AB83" s="6"/>
      <c r="CG83" s="13"/>
      <c r="CH83" s="13"/>
      <c r="CI83" s="13"/>
      <c r="CJ83" s="13"/>
      <c r="CK83" s="13"/>
      <c r="CL83" s="13"/>
      <c r="CM83" s="13"/>
      <c r="CN83" s="13"/>
      <c r="CO83" s="13"/>
    </row>
    <row r="84" spans="1:93" x14ac:dyDescent="0.25">
      <c r="A84" s="552" t="s">
        <v>87</v>
      </c>
      <c r="B84" s="553"/>
      <c r="C84" s="554"/>
      <c r="D84" s="223">
        <f>SUM(E84:H84)</f>
        <v>0</v>
      </c>
      <c r="E84" s="45"/>
      <c r="F84" s="46"/>
      <c r="G84" s="46"/>
      <c r="H84" s="47"/>
      <c r="I84" s="6"/>
      <c r="J84" s="5"/>
      <c r="K84" s="5"/>
      <c r="L84" s="5"/>
      <c r="M84" s="5"/>
      <c r="N84" s="5"/>
      <c r="O84" s="5"/>
      <c r="P84" s="5"/>
      <c r="Q84" s="5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CG84" s="13"/>
      <c r="CH84" s="13"/>
      <c r="CI84" s="13"/>
      <c r="CJ84" s="13"/>
      <c r="CK84" s="13"/>
      <c r="CL84" s="13"/>
      <c r="CM84" s="13"/>
      <c r="CN84" s="13"/>
      <c r="CO84" s="13"/>
    </row>
    <row r="85" spans="1:93" x14ac:dyDescent="0.25">
      <c r="A85" s="555" t="s">
        <v>88</v>
      </c>
      <c r="B85" s="556"/>
      <c r="C85" s="557"/>
      <c r="D85" s="223">
        <f>SUM(E85:H85)</f>
        <v>0</v>
      </c>
      <c r="E85" s="58"/>
      <c r="F85" s="59"/>
      <c r="G85" s="59"/>
      <c r="H85" s="60"/>
      <c r="I85" s="6"/>
      <c r="J85" s="5"/>
      <c r="K85" s="5"/>
      <c r="L85" s="5"/>
      <c r="M85" s="5"/>
      <c r="N85" s="5"/>
      <c r="O85" s="5"/>
      <c r="P85" s="196"/>
      <c r="Q85" s="5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CG85" s="13"/>
      <c r="CH85" s="13"/>
      <c r="CI85" s="13"/>
      <c r="CJ85" s="13"/>
      <c r="CK85" s="13"/>
      <c r="CL85" s="13"/>
      <c r="CM85" s="13"/>
      <c r="CN85" s="13"/>
      <c r="CO85" s="13"/>
    </row>
    <row r="86" spans="1:93" x14ac:dyDescent="0.25">
      <c r="A86" s="549" t="s">
        <v>89</v>
      </c>
      <c r="B86" s="550"/>
      <c r="C86" s="551"/>
      <c r="D86" s="223">
        <f>SUM(E86:H86)</f>
        <v>0</v>
      </c>
      <c r="E86" s="71"/>
      <c r="F86" s="72"/>
      <c r="G86" s="72"/>
      <c r="H86" s="73"/>
      <c r="I86" s="6"/>
      <c r="J86" s="5"/>
      <c r="K86" s="5"/>
      <c r="L86" s="5"/>
      <c r="M86" s="5"/>
      <c r="N86" s="5"/>
      <c r="O86" s="5"/>
      <c r="P86" s="5"/>
      <c r="Q86" s="5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CG86" s="13"/>
      <c r="CH86" s="13"/>
      <c r="CI86" s="13"/>
      <c r="CJ86" s="13"/>
      <c r="CK86" s="13"/>
      <c r="CL86" s="13"/>
      <c r="CM86" s="13"/>
      <c r="CN86" s="13"/>
      <c r="CO86" s="13"/>
    </row>
    <row r="87" spans="1:93" x14ac:dyDescent="0.25">
      <c r="A87" s="558" t="s">
        <v>90</v>
      </c>
      <c r="B87" s="559"/>
      <c r="C87" s="560"/>
      <c r="D87" s="224">
        <f>SUM(E87:H87)</f>
        <v>0</v>
      </c>
      <c r="E87" s="167"/>
      <c r="F87" s="121"/>
      <c r="G87" s="121"/>
      <c r="H87" s="225"/>
      <c r="I87" s="6"/>
      <c r="J87" s="5"/>
      <c r="K87" s="5"/>
      <c r="L87" s="5"/>
      <c r="M87" s="5"/>
      <c r="N87" s="5"/>
      <c r="O87" s="5"/>
      <c r="P87" s="5"/>
      <c r="Q87" s="5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CG87" s="13"/>
      <c r="CH87" s="13"/>
      <c r="CI87" s="13"/>
      <c r="CJ87" s="13"/>
      <c r="CK87" s="13"/>
      <c r="CL87" s="13"/>
      <c r="CM87" s="13"/>
      <c r="CN87" s="13"/>
      <c r="CO87" s="13"/>
    </row>
    <row r="88" spans="1:93" x14ac:dyDescent="0.25">
      <c r="A88" s="539" t="s">
        <v>4</v>
      </c>
      <c r="B88" s="540"/>
      <c r="C88" s="541"/>
      <c r="D88" s="226">
        <f>SUM(E88:H88)</f>
        <v>0</v>
      </c>
      <c r="E88" s="187">
        <f>SUM(E84:E87)</f>
        <v>0</v>
      </c>
      <c r="F88" s="188">
        <f>SUM(F84:F87)</f>
        <v>0</v>
      </c>
      <c r="G88" s="188">
        <f>SUM(G84:G87)</f>
        <v>0</v>
      </c>
      <c r="H88" s="227">
        <f>SUM(H84:H87)</f>
        <v>0</v>
      </c>
      <c r="I88" s="6"/>
      <c r="J88" s="5"/>
      <c r="K88" s="5"/>
      <c r="L88" s="5"/>
      <c r="M88" s="5"/>
      <c r="N88" s="5"/>
      <c r="O88" s="5"/>
      <c r="P88" s="5"/>
      <c r="Q88" s="5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CG88" s="13"/>
      <c r="CH88" s="13"/>
      <c r="CI88" s="13"/>
      <c r="CJ88" s="13"/>
      <c r="CK88" s="13"/>
      <c r="CL88" s="13"/>
      <c r="CM88" s="13"/>
      <c r="CN88" s="13"/>
      <c r="CO88" s="13"/>
    </row>
    <row r="89" spans="1:93" ht="32.1" customHeight="1" x14ac:dyDescent="0.25">
      <c r="A89" s="11" t="s">
        <v>91</v>
      </c>
      <c r="B89" s="194"/>
      <c r="C89" s="194"/>
      <c r="D89" s="194"/>
      <c r="E89" s="228"/>
      <c r="F89" s="228"/>
      <c r="G89" s="228"/>
      <c r="H89" s="228"/>
      <c r="I89" s="228"/>
      <c r="J89" s="228"/>
      <c r="K89" s="229"/>
      <c r="L89" s="229"/>
      <c r="M89" s="229"/>
      <c r="N89" s="5"/>
      <c r="O89" s="5"/>
      <c r="P89" s="5"/>
      <c r="Q89" s="5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CG89" s="13"/>
      <c r="CH89" s="13"/>
      <c r="CI89" s="13"/>
      <c r="CJ89" s="13"/>
      <c r="CK89" s="13"/>
      <c r="CL89" s="13"/>
      <c r="CM89" s="13"/>
      <c r="CN89" s="13"/>
      <c r="CO89" s="13"/>
    </row>
    <row r="90" spans="1:93" ht="26.45" customHeight="1" x14ac:dyDescent="0.25">
      <c r="A90" s="542" t="s">
        <v>92</v>
      </c>
      <c r="B90" s="543"/>
      <c r="C90" s="544"/>
      <c r="D90" s="307" t="s">
        <v>93</v>
      </c>
      <c r="E90" s="545"/>
      <c r="F90" s="54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CG90" s="13"/>
      <c r="CH90" s="13"/>
      <c r="CI90" s="13"/>
      <c r="CJ90" s="13"/>
      <c r="CK90" s="13"/>
      <c r="CL90" s="13"/>
      <c r="CM90" s="13"/>
      <c r="CN90" s="13"/>
      <c r="CO90" s="13"/>
    </row>
    <row r="91" spans="1:93" x14ac:dyDescent="0.25">
      <c r="A91" s="546" t="s">
        <v>94</v>
      </c>
      <c r="B91" s="547"/>
      <c r="C91" s="548"/>
      <c r="D91" s="230"/>
      <c r="E91" s="545"/>
      <c r="F91" s="54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CG91" s="13"/>
      <c r="CH91" s="13"/>
      <c r="CI91" s="13"/>
      <c r="CJ91" s="13"/>
      <c r="CK91" s="13"/>
      <c r="CL91" s="13"/>
      <c r="CM91" s="13"/>
      <c r="CN91" s="13"/>
      <c r="CO91" s="13"/>
    </row>
    <row r="92" spans="1:93" x14ac:dyDescent="0.25">
      <c r="A92" s="549" t="s">
        <v>95</v>
      </c>
      <c r="B92" s="550"/>
      <c r="C92" s="551"/>
      <c r="D92" s="230"/>
      <c r="E92" s="545"/>
      <c r="F92" s="54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CG92" s="13"/>
      <c r="CH92" s="13"/>
      <c r="CI92" s="13"/>
      <c r="CJ92" s="13"/>
      <c r="CK92" s="13"/>
      <c r="CL92" s="13"/>
      <c r="CM92" s="13"/>
      <c r="CN92" s="13"/>
      <c r="CO92" s="13"/>
    </row>
    <row r="93" spans="1:93" x14ac:dyDescent="0.25">
      <c r="A93" s="567" t="s">
        <v>96</v>
      </c>
      <c r="B93" s="568"/>
      <c r="C93" s="569"/>
      <c r="D93" s="23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CG93" s="13"/>
      <c r="CH93" s="13"/>
      <c r="CI93" s="13"/>
      <c r="CJ93" s="13"/>
      <c r="CK93" s="13"/>
      <c r="CL93" s="13"/>
      <c r="CM93" s="13"/>
      <c r="CN93" s="13"/>
      <c r="CO93" s="13"/>
    </row>
    <row r="94" spans="1:93" ht="32.1" customHeight="1" x14ac:dyDescent="0.25">
      <c r="A94" s="232" t="s">
        <v>97</v>
      </c>
      <c r="B94" s="232"/>
      <c r="C94" s="233"/>
      <c r="E94" s="234"/>
      <c r="CG94" s="13"/>
      <c r="CH94" s="13"/>
      <c r="CI94" s="13"/>
      <c r="CJ94" s="13"/>
      <c r="CK94" s="13"/>
      <c r="CL94" s="13"/>
      <c r="CM94" s="13"/>
      <c r="CN94" s="13"/>
      <c r="CO94" s="13"/>
    </row>
    <row r="95" spans="1:93" x14ac:dyDescent="0.25">
      <c r="A95" s="564" t="s">
        <v>98</v>
      </c>
      <c r="B95" s="564"/>
      <c r="C95" s="564"/>
      <c r="D95" s="542" t="s">
        <v>99</v>
      </c>
      <c r="E95" s="534" t="s">
        <v>100</v>
      </c>
      <c r="CG95" s="13"/>
      <c r="CH95" s="13"/>
      <c r="CI95" s="13"/>
      <c r="CJ95" s="13"/>
      <c r="CK95" s="13"/>
      <c r="CL95" s="13"/>
      <c r="CM95" s="13"/>
      <c r="CN95" s="13"/>
      <c r="CO95" s="13"/>
    </row>
    <row r="96" spans="1:93" ht="18.75" customHeight="1" x14ac:dyDescent="0.25">
      <c r="A96" s="564"/>
      <c r="B96" s="564"/>
      <c r="C96" s="564"/>
      <c r="D96" s="542"/>
      <c r="E96" s="534"/>
      <c r="CG96" s="13"/>
      <c r="CH96" s="13"/>
      <c r="CI96" s="13"/>
      <c r="CJ96" s="13"/>
      <c r="CK96" s="13"/>
      <c r="CL96" s="13"/>
      <c r="CM96" s="13"/>
      <c r="CN96" s="13"/>
      <c r="CO96" s="13"/>
    </row>
    <row r="97" spans="1:93" x14ac:dyDescent="0.25">
      <c r="A97" s="570" t="s">
        <v>101</v>
      </c>
      <c r="B97" s="571"/>
      <c r="C97" s="572"/>
      <c r="D97" s="235"/>
      <c r="E97" s="236"/>
      <c r="CG97" s="13"/>
      <c r="CH97" s="13"/>
      <c r="CI97" s="13"/>
      <c r="CJ97" s="13"/>
      <c r="CK97" s="13"/>
      <c r="CL97" s="13"/>
      <c r="CM97" s="13"/>
      <c r="CN97" s="13"/>
      <c r="CO97" s="13"/>
    </row>
    <row r="98" spans="1:93" x14ac:dyDescent="0.25">
      <c r="A98" s="573" t="s">
        <v>102</v>
      </c>
      <c r="B98" s="574"/>
      <c r="C98" s="575"/>
      <c r="D98" s="237"/>
      <c r="E98" s="238"/>
      <c r="CG98" s="13"/>
      <c r="CH98" s="13"/>
      <c r="CI98" s="13"/>
      <c r="CJ98" s="13"/>
      <c r="CK98" s="13"/>
      <c r="CL98" s="13"/>
      <c r="CM98" s="13"/>
      <c r="CN98" s="13"/>
      <c r="CO98" s="13"/>
    </row>
    <row r="99" spans="1:93" x14ac:dyDescent="0.25">
      <c r="A99" s="561" t="s">
        <v>103</v>
      </c>
      <c r="B99" s="562"/>
      <c r="C99" s="563"/>
      <c r="D99" s="239"/>
      <c r="E99" s="240"/>
      <c r="CG99" s="13"/>
      <c r="CH99" s="13"/>
      <c r="CI99" s="13"/>
      <c r="CJ99" s="13"/>
      <c r="CK99" s="13"/>
      <c r="CL99" s="13"/>
      <c r="CM99" s="13"/>
      <c r="CN99" s="13"/>
      <c r="CO99" s="13"/>
    </row>
    <row r="100" spans="1:93" ht="32.1" customHeight="1" x14ac:dyDescent="0.25">
      <c r="A100" s="232" t="s">
        <v>104</v>
      </c>
      <c r="B100" s="232"/>
      <c r="C100" s="233"/>
      <c r="E100" s="234"/>
      <c r="CG100" s="13"/>
      <c r="CH100" s="13"/>
      <c r="CI100" s="13"/>
      <c r="CJ100" s="13"/>
      <c r="CK100" s="13"/>
      <c r="CL100" s="13"/>
      <c r="CM100" s="13"/>
      <c r="CN100" s="13"/>
      <c r="CO100" s="13"/>
    </row>
    <row r="101" spans="1:93" ht="29.25" customHeight="1" x14ac:dyDescent="0.25">
      <c r="A101" s="564" t="s">
        <v>98</v>
      </c>
      <c r="B101" s="564"/>
      <c r="C101" s="564"/>
      <c r="D101" s="522" t="s">
        <v>99</v>
      </c>
      <c r="E101" s="534" t="s">
        <v>105</v>
      </c>
      <c r="F101" s="496" t="s">
        <v>5</v>
      </c>
      <c r="G101" s="498"/>
      <c r="H101" s="565" t="s">
        <v>106</v>
      </c>
      <c r="I101" s="565"/>
      <c r="J101" s="565"/>
      <c r="K101" s="565"/>
      <c r="L101" s="565"/>
      <c r="M101" s="565"/>
      <c r="N101" s="565"/>
      <c r="O101" s="565"/>
      <c r="P101" s="565"/>
      <c r="Q101" s="565"/>
      <c r="R101" s="565"/>
      <c r="S101" s="565"/>
      <c r="T101" s="565"/>
      <c r="U101" s="566"/>
      <c r="V101" s="489" t="s">
        <v>107</v>
      </c>
      <c r="W101" s="510" t="s">
        <v>108</v>
      </c>
      <c r="BT101" s="8"/>
      <c r="BU101" s="8"/>
      <c r="BV101" s="8"/>
      <c r="BW101" s="8"/>
      <c r="CG101" s="13"/>
      <c r="CH101" s="13"/>
      <c r="CI101" s="13"/>
      <c r="CJ101" s="13"/>
      <c r="CK101" s="13"/>
      <c r="CL101" s="13"/>
      <c r="CM101" s="13"/>
      <c r="CN101" s="13"/>
      <c r="CO101" s="13"/>
    </row>
    <row r="102" spans="1:93" ht="26.25" customHeight="1" x14ac:dyDescent="0.25">
      <c r="A102" s="564"/>
      <c r="B102" s="564"/>
      <c r="C102" s="564"/>
      <c r="D102" s="522"/>
      <c r="E102" s="534"/>
      <c r="F102" s="311" t="s">
        <v>10</v>
      </c>
      <c r="G102" s="18" t="s">
        <v>11</v>
      </c>
      <c r="H102" s="241" t="s">
        <v>109</v>
      </c>
      <c r="I102" s="312" t="s">
        <v>110</v>
      </c>
      <c r="J102" s="242" t="s">
        <v>111</v>
      </c>
      <c r="K102" s="242" t="s">
        <v>15</v>
      </c>
      <c r="L102" s="242" t="s">
        <v>16</v>
      </c>
      <c r="M102" s="242" t="s">
        <v>17</v>
      </c>
      <c r="N102" s="242" t="s">
        <v>18</v>
      </c>
      <c r="O102" s="242" t="s">
        <v>19</v>
      </c>
      <c r="P102" s="242" t="s">
        <v>20</v>
      </c>
      <c r="Q102" s="242" t="s">
        <v>21</v>
      </c>
      <c r="R102" s="242" t="s">
        <v>22</v>
      </c>
      <c r="S102" s="242" t="s">
        <v>23</v>
      </c>
      <c r="T102" s="242" t="s">
        <v>24</v>
      </c>
      <c r="U102" s="243" t="s">
        <v>25</v>
      </c>
      <c r="V102" s="492"/>
      <c r="W102" s="512"/>
      <c r="BJ102" s="8"/>
      <c r="BK102" s="8"/>
      <c r="BV102" s="8"/>
      <c r="BW102" s="8"/>
      <c r="CG102" s="13"/>
      <c r="CH102" s="13"/>
      <c r="CI102" s="13"/>
      <c r="CJ102" s="13"/>
      <c r="CK102" s="13"/>
      <c r="CL102" s="13"/>
      <c r="CM102" s="13"/>
      <c r="CN102" s="13"/>
      <c r="CO102" s="13"/>
    </row>
    <row r="103" spans="1:93" x14ac:dyDescent="0.25">
      <c r="A103" s="576" t="s">
        <v>112</v>
      </c>
      <c r="B103" s="577"/>
      <c r="C103" s="578"/>
      <c r="D103" s="244"/>
      <c r="E103" s="354">
        <f>+F103+G103+H103+I103+J103+K103+L103+M103+N103+O103+P103+Q103+R103+S103+T103+U103</f>
        <v>0</v>
      </c>
      <c r="F103" s="235"/>
      <c r="G103" s="246"/>
      <c r="H103" s="247"/>
      <c r="I103" s="248"/>
      <c r="J103" s="248"/>
      <c r="K103" s="248"/>
      <c r="L103" s="248"/>
      <c r="M103" s="248"/>
      <c r="N103" s="248"/>
      <c r="O103" s="248"/>
      <c r="P103" s="248"/>
      <c r="Q103" s="248"/>
      <c r="R103" s="248"/>
      <c r="S103" s="248"/>
      <c r="T103" s="248"/>
      <c r="U103" s="249"/>
      <c r="V103" s="246"/>
      <c r="W103" s="236"/>
      <c r="X103" s="39" t="str">
        <f>CA103&amp;CB103</f>
        <v/>
      </c>
      <c r="BH103" s="8"/>
      <c r="BI103" s="8"/>
      <c r="BV103" s="8"/>
      <c r="BW103" s="8"/>
      <c r="CA103" s="41" t="str">
        <f>IF(CG103=1," * No olvide agregar la columna Gestantes y/o Post Parto (Digite Cero si no tiene). ","")</f>
        <v/>
      </c>
      <c r="CB103" s="41" t="str">
        <f>IF(CH103=1," * La suma de Gestantes y Post Parto debe ser menor o igual al total de participantes.","")</f>
        <v/>
      </c>
      <c r="CG103" s="42">
        <f>IF(AND(E103&lt;&gt;0,OR(V103="",W103="")),1,0)</f>
        <v>0</v>
      </c>
      <c r="CH103" s="42">
        <f>IF((V103+W103)&gt;E103,1,0)</f>
        <v>0</v>
      </c>
      <c r="CI103" s="13"/>
      <c r="CJ103" s="13"/>
      <c r="CK103" s="13"/>
      <c r="CL103" s="13"/>
      <c r="CM103" s="13"/>
      <c r="CN103" s="13"/>
      <c r="CO103" s="13"/>
    </row>
    <row r="104" spans="1:93" x14ac:dyDescent="0.25">
      <c r="A104" s="573" t="s">
        <v>113</v>
      </c>
      <c r="B104" s="574"/>
      <c r="C104" s="575"/>
      <c r="D104" s="252"/>
      <c r="E104" s="355">
        <f>+F104+G104+H104+I104+J104+K104+L104+M104+N104+O104+P104+Q104+R104+S104+T104+U104</f>
        <v>0</v>
      </c>
      <c r="F104" s="237"/>
      <c r="G104" s="254"/>
      <c r="H104" s="255"/>
      <c r="I104" s="256"/>
      <c r="J104" s="256"/>
      <c r="K104" s="256"/>
      <c r="L104" s="256"/>
      <c r="M104" s="256"/>
      <c r="N104" s="256"/>
      <c r="O104" s="256"/>
      <c r="P104" s="256"/>
      <c r="Q104" s="256"/>
      <c r="R104" s="256"/>
      <c r="S104" s="256"/>
      <c r="T104" s="256"/>
      <c r="U104" s="257"/>
      <c r="V104" s="254"/>
      <c r="W104" s="238"/>
      <c r="X104" s="39" t="str">
        <f>CA104&amp;CB104</f>
        <v/>
      </c>
      <c r="BH104" s="8"/>
      <c r="BI104" s="8"/>
      <c r="BV104" s="8"/>
      <c r="BW104" s="8"/>
      <c r="CA104" s="41" t="str">
        <f>IF(CG104=1," * No olvide agregar la columna Gestantes y/o Post Parto (Digite Cero si no tiene). ","")</f>
        <v/>
      </c>
      <c r="CB104" s="41" t="str">
        <f>IF(CH104=1," * La suma de Gestantes y Post Parto debe ser menor o igual al total de participantes.","")</f>
        <v/>
      </c>
      <c r="CG104" s="42">
        <f>IF(AND(E104&lt;&gt;0,OR(V104="",W104="")),1,0)</f>
        <v>0</v>
      </c>
      <c r="CH104" s="42">
        <f>IF((V104+W104)&gt;E104,1,0)</f>
        <v>0</v>
      </c>
      <c r="CI104" s="13"/>
      <c r="CJ104" s="13"/>
      <c r="CK104" s="13"/>
      <c r="CL104" s="13"/>
      <c r="CM104" s="13"/>
      <c r="CN104" s="13"/>
      <c r="CO104" s="13"/>
    </row>
    <row r="105" spans="1:93" x14ac:dyDescent="0.25">
      <c r="A105" s="573" t="s">
        <v>114</v>
      </c>
      <c r="B105" s="574"/>
      <c r="C105" s="575"/>
      <c r="D105" s="258"/>
      <c r="E105" s="356">
        <f>+F105+G105+H105+I105+J105+K105+L105+M105+N105+O105+P105+Q105+R105+S105+T105+U105</f>
        <v>0</v>
      </c>
      <c r="F105" s="239"/>
      <c r="G105" s="260"/>
      <c r="H105" s="261"/>
      <c r="I105" s="262"/>
      <c r="J105" s="262"/>
      <c r="K105" s="262"/>
      <c r="L105" s="262"/>
      <c r="M105" s="262"/>
      <c r="N105" s="262"/>
      <c r="O105" s="262"/>
      <c r="P105" s="262"/>
      <c r="Q105" s="262"/>
      <c r="R105" s="262"/>
      <c r="S105" s="262"/>
      <c r="T105" s="262"/>
      <c r="U105" s="263"/>
      <c r="V105" s="260"/>
      <c r="W105" s="240"/>
      <c r="X105" s="39" t="str">
        <f>CA105&amp;CB105</f>
        <v/>
      </c>
      <c r="BH105" s="8"/>
      <c r="BI105" s="8"/>
      <c r="BV105" s="8"/>
      <c r="BW105" s="8"/>
      <c r="CA105" s="41" t="str">
        <f>IF(CG105=1," * No olvide agregar la columna Gestantes y/o Post Parto (Digite Cero si no tiene). ","")</f>
        <v/>
      </c>
      <c r="CB105" s="41" t="str">
        <f>IF(CH105=1," * La suma de Gestantes y Post Parto debe ser menor o igual al total de participantes.","")</f>
        <v/>
      </c>
      <c r="CG105" s="42">
        <f>IF(AND(E105&lt;&gt;0,OR(V105="",W105="")),1,0)</f>
        <v>0</v>
      </c>
      <c r="CH105" s="42">
        <f>IF((V105+W105)&gt;E105,1,0)</f>
        <v>0</v>
      </c>
      <c r="CI105" s="13"/>
      <c r="CJ105" s="13"/>
      <c r="CK105" s="13"/>
      <c r="CL105" s="13"/>
      <c r="CM105" s="13"/>
      <c r="CN105" s="13"/>
      <c r="CO105" s="13"/>
    </row>
    <row r="106" spans="1:93" ht="32.1" customHeight="1" x14ac:dyDescent="0.25">
      <c r="A106" s="232" t="s">
        <v>115</v>
      </c>
      <c r="B106" s="233"/>
      <c r="C106" s="233"/>
      <c r="D106" s="264"/>
      <c r="H106" s="265"/>
      <c r="CG106" s="13"/>
      <c r="CH106" s="13"/>
      <c r="CI106" s="13"/>
      <c r="CJ106" s="13"/>
      <c r="CK106" s="13"/>
      <c r="CL106" s="13"/>
      <c r="CM106" s="13"/>
      <c r="CN106" s="13"/>
      <c r="CO106" s="13"/>
    </row>
    <row r="107" spans="1:93" ht="20.45" customHeight="1" x14ac:dyDescent="0.25">
      <c r="A107" s="579" t="s">
        <v>116</v>
      </c>
      <c r="B107" s="579"/>
      <c r="C107" s="580"/>
      <c r="D107" s="522" t="s">
        <v>117</v>
      </c>
      <c r="E107" s="488" t="s">
        <v>106</v>
      </c>
      <c r="F107" s="489"/>
      <c r="G107" s="489"/>
      <c r="H107" s="489"/>
      <c r="I107" s="489"/>
      <c r="J107" s="489"/>
      <c r="K107" s="499" t="s">
        <v>118</v>
      </c>
      <c r="L107" s="501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CG107" s="13"/>
      <c r="CH107" s="13"/>
      <c r="CI107" s="13"/>
      <c r="CJ107" s="13"/>
      <c r="CK107" s="13"/>
      <c r="CL107" s="13"/>
      <c r="CM107" s="13"/>
      <c r="CN107" s="13"/>
      <c r="CO107" s="13"/>
    </row>
    <row r="108" spans="1:93" ht="20.45" customHeight="1" x14ac:dyDescent="0.25">
      <c r="A108" s="581"/>
      <c r="B108" s="581"/>
      <c r="C108" s="582"/>
      <c r="D108" s="522"/>
      <c r="E108" s="311" t="s">
        <v>119</v>
      </c>
      <c r="F108" s="241" t="s">
        <v>120</v>
      </c>
      <c r="G108" s="312" t="s">
        <v>121</v>
      </c>
      <c r="H108" s="312" t="s">
        <v>122</v>
      </c>
      <c r="I108" s="309" t="s">
        <v>123</v>
      </c>
      <c r="J108" s="18" t="s">
        <v>124</v>
      </c>
      <c r="K108" s="311" t="s">
        <v>125</v>
      </c>
      <c r="L108" s="310" t="s">
        <v>126</v>
      </c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CG108" s="13"/>
      <c r="CH108" s="13"/>
      <c r="CI108" s="13"/>
      <c r="CJ108" s="13"/>
      <c r="CK108" s="13"/>
      <c r="CL108" s="13"/>
      <c r="CM108" s="13"/>
      <c r="CN108" s="13"/>
      <c r="CO108" s="13"/>
    </row>
    <row r="109" spans="1:93" x14ac:dyDescent="0.25">
      <c r="A109" s="594" t="s">
        <v>127</v>
      </c>
      <c r="B109" s="490"/>
      <c r="C109" s="268" t="s">
        <v>128</v>
      </c>
      <c r="D109" s="223">
        <f>SUM(E109:J109)</f>
        <v>0</v>
      </c>
      <c r="E109" s="45"/>
      <c r="F109" s="181"/>
      <c r="G109" s="46"/>
      <c r="H109" s="46"/>
      <c r="I109" s="46"/>
      <c r="J109" s="55"/>
      <c r="K109" s="45"/>
      <c r="L109" s="55"/>
      <c r="M109" s="39" t="str">
        <f>CA109</f>
        <v/>
      </c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14"/>
      <c r="Z109" s="14"/>
      <c r="CA109" s="41" t="str">
        <f>IF(CG109=1,"* La Suma por edad NO DEBE ser distinto al total por Sexo. ","")</f>
        <v/>
      </c>
      <c r="CB109" s="41"/>
      <c r="CC109" s="41"/>
      <c r="CD109" s="41"/>
      <c r="CE109" s="41"/>
      <c r="CF109" s="41"/>
      <c r="CG109" s="42">
        <f>IF((K109+L109)&lt;&gt;(E109+F109+G109+H109+I109+J109),1,0)</f>
        <v>0</v>
      </c>
      <c r="CH109" s="13"/>
      <c r="CI109" s="13"/>
      <c r="CJ109" s="13"/>
      <c r="CK109" s="13"/>
      <c r="CL109" s="13"/>
      <c r="CM109" s="13"/>
      <c r="CN109" s="13"/>
      <c r="CO109" s="13"/>
    </row>
    <row r="110" spans="1:93" x14ac:dyDescent="0.25">
      <c r="A110" s="595"/>
      <c r="B110" s="583"/>
      <c r="C110" s="269" t="s">
        <v>129</v>
      </c>
      <c r="D110" s="223">
        <f t="shared" ref="D110:D117" si="10">SUM(E110:J110)</f>
        <v>0</v>
      </c>
      <c r="E110" s="71"/>
      <c r="F110" s="95"/>
      <c r="G110" s="72"/>
      <c r="H110" s="72"/>
      <c r="I110" s="72"/>
      <c r="J110" s="75"/>
      <c r="K110" s="71"/>
      <c r="L110" s="75"/>
      <c r="M110" s="39" t="str">
        <f t="shared" ref="M110:M117" si="11">CA110</f>
        <v/>
      </c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14"/>
      <c r="Z110" s="14"/>
      <c r="CA110" s="41" t="str">
        <f t="shared" ref="CA110:CA117" si="12">IF(CG110=1,"* La Suma por edad NO DEBE ser distinto al total por Sexo. ","")</f>
        <v/>
      </c>
      <c r="CB110" s="41"/>
      <c r="CC110" s="41"/>
      <c r="CD110" s="41"/>
      <c r="CE110" s="41"/>
      <c r="CF110" s="41"/>
      <c r="CG110" s="42">
        <f t="shared" ref="CG110:CG116" si="13">IF((K110+L110)&lt;&gt;(E110+F110+G110+H110+I110+J110),1,0)</f>
        <v>0</v>
      </c>
      <c r="CH110" s="13"/>
      <c r="CI110" s="13"/>
      <c r="CJ110" s="13"/>
      <c r="CK110" s="13"/>
      <c r="CL110" s="13"/>
      <c r="CM110" s="13"/>
      <c r="CN110" s="13"/>
      <c r="CO110" s="13"/>
    </row>
    <row r="111" spans="1:93" x14ac:dyDescent="0.25">
      <c r="A111" s="595"/>
      <c r="B111" s="583"/>
      <c r="C111" s="269" t="s">
        <v>130</v>
      </c>
      <c r="D111" s="98">
        <f t="shared" si="10"/>
        <v>0</v>
      </c>
      <c r="E111" s="99"/>
      <c r="F111" s="102"/>
      <c r="G111" s="100"/>
      <c r="H111" s="100"/>
      <c r="I111" s="100"/>
      <c r="J111" s="101"/>
      <c r="K111" s="99"/>
      <c r="L111" s="101"/>
      <c r="M111" s="39" t="str">
        <f t="shared" si="11"/>
        <v/>
      </c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14"/>
      <c r="Z111" s="14"/>
      <c r="CA111" s="41" t="str">
        <f t="shared" si="12"/>
        <v/>
      </c>
      <c r="CB111" s="41"/>
      <c r="CC111" s="41"/>
      <c r="CD111" s="41"/>
      <c r="CE111" s="41"/>
      <c r="CF111" s="41"/>
      <c r="CG111" s="42">
        <f t="shared" si="13"/>
        <v>0</v>
      </c>
      <c r="CH111" s="13"/>
      <c r="CI111" s="13"/>
      <c r="CJ111" s="13"/>
      <c r="CK111" s="13"/>
      <c r="CL111" s="13"/>
      <c r="CM111" s="13"/>
      <c r="CN111" s="13"/>
      <c r="CO111" s="13"/>
    </row>
    <row r="112" spans="1:93" x14ac:dyDescent="0.25">
      <c r="A112" s="594" t="s">
        <v>131</v>
      </c>
      <c r="B112" s="490"/>
      <c r="C112" s="268" t="s">
        <v>128</v>
      </c>
      <c r="D112" s="224">
        <f t="shared" si="10"/>
        <v>0</v>
      </c>
      <c r="E112" s="58"/>
      <c r="F112" s="90"/>
      <c r="G112" s="59"/>
      <c r="H112" s="59"/>
      <c r="I112" s="59"/>
      <c r="J112" s="68"/>
      <c r="K112" s="58"/>
      <c r="L112" s="68"/>
      <c r="M112" s="39" t="str">
        <f t="shared" si="11"/>
        <v/>
      </c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14"/>
      <c r="Z112" s="14"/>
      <c r="CA112" s="41" t="str">
        <f t="shared" si="12"/>
        <v/>
      </c>
      <c r="CB112" s="41"/>
      <c r="CC112" s="41"/>
      <c r="CD112" s="41"/>
      <c r="CE112" s="41"/>
      <c r="CF112" s="41"/>
      <c r="CG112" s="42">
        <f t="shared" si="13"/>
        <v>0</v>
      </c>
      <c r="CH112" s="13"/>
      <c r="CI112" s="13"/>
      <c r="CJ112" s="13"/>
      <c r="CK112" s="13"/>
      <c r="CL112" s="13"/>
      <c r="CM112" s="13"/>
      <c r="CN112" s="13"/>
      <c r="CO112" s="13"/>
    </row>
    <row r="113" spans="1:93" x14ac:dyDescent="0.25">
      <c r="A113" s="595"/>
      <c r="B113" s="583"/>
      <c r="C113" s="269" t="s">
        <v>129</v>
      </c>
      <c r="D113" s="223">
        <f t="shared" si="10"/>
        <v>0</v>
      </c>
      <c r="E113" s="167"/>
      <c r="F113" s="169"/>
      <c r="G113" s="121"/>
      <c r="H113" s="121"/>
      <c r="I113" s="121"/>
      <c r="J113" s="168"/>
      <c r="K113" s="167"/>
      <c r="L113" s="168"/>
      <c r="M113" s="39" t="str">
        <f t="shared" si="11"/>
        <v/>
      </c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14"/>
      <c r="Z113" s="14"/>
      <c r="CA113" s="41" t="str">
        <f t="shared" si="12"/>
        <v/>
      </c>
      <c r="CB113" s="41"/>
      <c r="CC113" s="41"/>
      <c r="CD113" s="41"/>
      <c r="CE113" s="41"/>
      <c r="CF113" s="41"/>
      <c r="CG113" s="42">
        <f t="shared" si="13"/>
        <v>0</v>
      </c>
      <c r="CH113" s="13"/>
      <c r="CI113" s="13"/>
      <c r="CJ113" s="13"/>
      <c r="CK113" s="13"/>
      <c r="CL113" s="13"/>
      <c r="CM113" s="13"/>
      <c r="CN113" s="13"/>
      <c r="CO113" s="13"/>
    </row>
    <row r="114" spans="1:93" x14ac:dyDescent="0.25">
      <c r="A114" s="595"/>
      <c r="B114" s="583"/>
      <c r="C114" s="269" t="s">
        <v>130</v>
      </c>
      <c r="D114" s="98">
        <f t="shared" si="10"/>
        <v>0</v>
      </c>
      <c r="E114" s="167"/>
      <c r="F114" s="169"/>
      <c r="G114" s="121"/>
      <c r="H114" s="121"/>
      <c r="I114" s="121"/>
      <c r="J114" s="168"/>
      <c r="K114" s="167"/>
      <c r="L114" s="168"/>
      <c r="M114" s="39" t="str">
        <f t="shared" si="11"/>
        <v/>
      </c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14"/>
      <c r="Z114" s="14"/>
      <c r="CA114" s="41" t="str">
        <f t="shared" si="12"/>
        <v/>
      </c>
      <c r="CB114" s="41"/>
      <c r="CC114" s="41"/>
      <c r="CD114" s="41"/>
      <c r="CE114" s="41"/>
      <c r="CF114" s="41"/>
      <c r="CG114" s="42">
        <f t="shared" si="13"/>
        <v>0</v>
      </c>
      <c r="CH114" s="13"/>
      <c r="CI114" s="13"/>
      <c r="CJ114" s="13"/>
      <c r="CK114" s="13"/>
      <c r="CL114" s="13"/>
      <c r="CM114" s="13"/>
      <c r="CN114" s="13"/>
      <c r="CO114" s="13"/>
    </row>
    <row r="115" spans="1:93" x14ac:dyDescent="0.25">
      <c r="A115" s="594" t="s">
        <v>132</v>
      </c>
      <c r="B115" s="592"/>
      <c r="C115" s="268" t="s">
        <v>128</v>
      </c>
      <c r="D115" s="224">
        <f t="shared" si="10"/>
        <v>0</v>
      </c>
      <c r="E115" s="45"/>
      <c r="F115" s="181"/>
      <c r="G115" s="46"/>
      <c r="H115" s="46"/>
      <c r="I115" s="46"/>
      <c r="J115" s="55"/>
      <c r="K115" s="45"/>
      <c r="L115" s="55"/>
      <c r="M115" s="39" t="str">
        <f t="shared" si="11"/>
        <v/>
      </c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14"/>
      <c r="Z115" s="14"/>
      <c r="CA115" s="41" t="str">
        <f t="shared" si="12"/>
        <v/>
      </c>
      <c r="CB115" s="41"/>
      <c r="CC115" s="41"/>
      <c r="CD115" s="41"/>
      <c r="CE115" s="41"/>
      <c r="CF115" s="41"/>
      <c r="CG115" s="42">
        <f t="shared" si="13"/>
        <v>0</v>
      </c>
      <c r="CH115" s="13"/>
      <c r="CI115" s="13"/>
      <c r="CJ115" s="13"/>
      <c r="CK115" s="13"/>
      <c r="CL115" s="13"/>
      <c r="CM115" s="13"/>
      <c r="CN115" s="13"/>
      <c r="CO115" s="13"/>
    </row>
    <row r="116" spans="1:93" x14ac:dyDescent="0.25">
      <c r="A116" s="596"/>
      <c r="B116" s="597"/>
      <c r="C116" s="269" t="s">
        <v>129</v>
      </c>
      <c r="D116" s="223">
        <f>SUM(E116:J116)</f>
        <v>0</v>
      </c>
      <c r="E116" s="71"/>
      <c r="F116" s="95"/>
      <c r="G116" s="72"/>
      <c r="H116" s="72"/>
      <c r="I116" s="72"/>
      <c r="J116" s="75"/>
      <c r="K116" s="71"/>
      <c r="L116" s="75"/>
      <c r="M116" s="39" t="str">
        <f t="shared" si="11"/>
        <v/>
      </c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14"/>
      <c r="Z116" s="14"/>
      <c r="CA116" s="41" t="str">
        <f t="shared" si="12"/>
        <v/>
      </c>
      <c r="CB116" s="41"/>
      <c r="CC116" s="41"/>
      <c r="CD116" s="41"/>
      <c r="CE116" s="41"/>
      <c r="CF116" s="41"/>
      <c r="CG116" s="42">
        <f t="shared" si="13"/>
        <v>0</v>
      </c>
      <c r="CH116" s="13"/>
      <c r="CI116" s="13"/>
      <c r="CJ116" s="13"/>
      <c r="CK116" s="13"/>
      <c r="CL116" s="13"/>
      <c r="CM116" s="13"/>
      <c r="CN116" s="13"/>
      <c r="CO116" s="13"/>
    </row>
    <row r="117" spans="1:93" x14ac:dyDescent="0.25">
      <c r="A117" s="598"/>
      <c r="B117" s="593"/>
      <c r="C117" s="270" t="s">
        <v>130</v>
      </c>
      <c r="D117" s="98">
        <f t="shared" si="10"/>
        <v>0</v>
      </c>
      <c r="E117" s="99"/>
      <c r="F117" s="102"/>
      <c r="G117" s="100"/>
      <c r="H117" s="100"/>
      <c r="I117" s="100"/>
      <c r="J117" s="101"/>
      <c r="K117" s="99"/>
      <c r="L117" s="101"/>
      <c r="M117" s="39" t="str">
        <f t="shared" si="11"/>
        <v/>
      </c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14"/>
      <c r="Z117" s="14"/>
      <c r="CA117" s="41" t="str">
        <f t="shared" si="12"/>
        <v/>
      </c>
      <c r="CB117" s="41"/>
      <c r="CC117" s="41"/>
      <c r="CD117" s="41"/>
      <c r="CE117" s="41"/>
      <c r="CF117" s="41"/>
      <c r="CG117" s="42">
        <f>IF((K117+L117)&lt;&gt;(E117+F117+G117+H117+I117+J117),1,0)</f>
        <v>0</v>
      </c>
      <c r="CH117" s="13"/>
      <c r="CI117" s="13"/>
      <c r="CJ117" s="13"/>
      <c r="CK117" s="13"/>
      <c r="CL117" s="13"/>
      <c r="CM117" s="13"/>
      <c r="CN117" s="13"/>
      <c r="CO117" s="13"/>
    </row>
    <row r="118" spans="1:93" ht="27.75" customHeight="1" x14ac:dyDescent="0.25">
      <c r="A118" s="232" t="s">
        <v>133</v>
      </c>
      <c r="B118" s="232"/>
      <c r="C118" s="232"/>
      <c r="D118" s="232"/>
      <c r="E118" s="271"/>
      <c r="F118" s="271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CG118" s="13"/>
      <c r="CH118" s="13"/>
      <c r="CI118" s="13"/>
      <c r="CJ118" s="13"/>
      <c r="CK118" s="13"/>
      <c r="CL118" s="13"/>
      <c r="CM118" s="13"/>
      <c r="CN118" s="13"/>
      <c r="CO118" s="13"/>
    </row>
    <row r="119" spans="1:93" ht="29.25" customHeight="1" x14ac:dyDescent="0.25">
      <c r="A119" s="304" t="s">
        <v>134</v>
      </c>
      <c r="B119" s="273" t="s">
        <v>135</v>
      </c>
      <c r="C119" s="314" t="s">
        <v>136</v>
      </c>
      <c r="D119" s="303" t="s">
        <v>137</v>
      </c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CG119" s="13"/>
      <c r="CH119" s="13"/>
      <c r="CI119" s="13"/>
      <c r="CJ119" s="13"/>
      <c r="CK119" s="13"/>
      <c r="CL119" s="13"/>
      <c r="CM119" s="13"/>
      <c r="CN119" s="13"/>
      <c r="CO119" s="13"/>
    </row>
    <row r="120" spans="1:93" ht="23.25" customHeight="1" x14ac:dyDescent="0.25">
      <c r="A120" s="276" t="s">
        <v>138</v>
      </c>
      <c r="B120" s="277"/>
      <c r="C120" s="162"/>
      <c r="D120" s="278"/>
      <c r="E120" s="279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CG120" s="13"/>
      <c r="CH120" s="13"/>
      <c r="CI120" s="13"/>
      <c r="CJ120" s="13"/>
      <c r="CK120" s="13"/>
      <c r="CL120" s="13"/>
      <c r="CM120" s="13"/>
      <c r="CN120" s="13"/>
      <c r="CO120" s="13"/>
    </row>
    <row r="121" spans="1:93" ht="27.75" customHeight="1" x14ac:dyDescent="0.25">
      <c r="A121" s="232" t="s">
        <v>139</v>
      </c>
      <c r="B121" s="232"/>
      <c r="C121" s="232"/>
      <c r="D121" s="232"/>
      <c r="E121" s="11"/>
      <c r="F121" s="11"/>
      <c r="G121" s="11"/>
      <c r="H121" s="11"/>
      <c r="I121" s="11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CG121" s="13"/>
      <c r="CH121" s="13"/>
      <c r="CI121" s="13"/>
      <c r="CJ121" s="13"/>
      <c r="CK121" s="13"/>
      <c r="CL121" s="13"/>
      <c r="CM121" s="13"/>
      <c r="CN121" s="13"/>
      <c r="CO121" s="13"/>
    </row>
    <row r="122" spans="1:93" ht="27" customHeight="1" x14ac:dyDescent="0.25">
      <c r="A122" s="599" t="s">
        <v>134</v>
      </c>
      <c r="B122" s="532" t="s">
        <v>140</v>
      </c>
      <c r="C122" s="533"/>
      <c r="D122" s="533"/>
      <c r="E122" s="533"/>
      <c r="F122" s="533"/>
      <c r="G122" s="533"/>
      <c r="H122" s="533"/>
      <c r="I122" s="534"/>
      <c r="CG122" s="13"/>
      <c r="CH122" s="13"/>
      <c r="CI122" s="13"/>
      <c r="CJ122" s="13"/>
      <c r="CK122" s="13"/>
      <c r="CL122" s="13"/>
      <c r="CM122" s="13"/>
      <c r="CN122" s="13"/>
      <c r="CO122" s="13"/>
    </row>
    <row r="123" spans="1:93" ht="42" x14ac:dyDescent="0.25">
      <c r="A123" s="600"/>
      <c r="B123" s="308" t="s">
        <v>141</v>
      </c>
      <c r="C123" s="307" t="s">
        <v>142</v>
      </c>
      <c r="D123" s="307" t="s">
        <v>143</v>
      </c>
      <c r="E123" s="307" t="s">
        <v>144</v>
      </c>
      <c r="F123" s="307" t="s">
        <v>145</v>
      </c>
      <c r="G123" s="307" t="s">
        <v>146</v>
      </c>
      <c r="H123" s="307" t="s">
        <v>147</v>
      </c>
      <c r="I123" s="307" t="s">
        <v>148</v>
      </c>
      <c r="CG123" s="13"/>
      <c r="CH123" s="13"/>
      <c r="CI123" s="13"/>
      <c r="CJ123" s="13"/>
      <c r="CK123" s="13"/>
      <c r="CL123" s="13"/>
      <c r="CM123" s="13"/>
      <c r="CN123" s="13"/>
      <c r="CO123" s="13"/>
    </row>
    <row r="124" spans="1:93" ht="44.25" customHeight="1" x14ac:dyDescent="0.25">
      <c r="A124" s="280" t="s">
        <v>149</v>
      </c>
      <c r="B124" s="281">
        <f>SUM(C124:I124)</f>
        <v>0</v>
      </c>
      <c r="C124" s="282"/>
      <c r="D124" s="282"/>
      <c r="E124" s="282"/>
      <c r="F124" s="282"/>
      <c r="G124" s="282"/>
      <c r="H124" s="282"/>
      <c r="I124" s="283"/>
      <c r="CG124" s="13"/>
      <c r="CH124" s="13"/>
      <c r="CI124" s="13"/>
      <c r="CJ124" s="13"/>
      <c r="CK124" s="13"/>
      <c r="CL124" s="13"/>
      <c r="CM124" s="13"/>
      <c r="CN124" s="13"/>
      <c r="CO124" s="13"/>
    </row>
    <row r="125" spans="1:93" ht="45" customHeight="1" x14ac:dyDescent="0.25">
      <c r="A125" s="284" t="s">
        <v>150</v>
      </c>
      <c r="B125" s="285">
        <f>SUM(C125:I125)</f>
        <v>0</v>
      </c>
      <c r="C125" s="286"/>
      <c r="D125" s="286"/>
      <c r="E125" s="286"/>
      <c r="F125" s="286"/>
      <c r="G125" s="286"/>
      <c r="H125" s="286"/>
      <c r="I125" s="287"/>
      <c r="CG125" s="13"/>
      <c r="CH125" s="13"/>
      <c r="CI125" s="13"/>
      <c r="CJ125" s="13"/>
      <c r="CK125" s="13"/>
      <c r="CL125" s="13"/>
      <c r="CM125" s="13"/>
      <c r="CN125" s="13"/>
      <c r="CO125" s="13"/>
    </row>
    <row r="126" spans="1:93" ht="27.75" customHeight="1" x14ac:dyDescent="0.25">
      <c r="A126" s="232" t="s">
        <v>151</v>
      </c>
      <c r="CG126" s="13"/>
      <c r="CH126" s="13"/>
      <c r="CI126" s="13"/>
      <c r="CJ126" s="13"/>
      <c r="CK126" s="13"/>
      <c r="CL126" s="13"/>
      <c r="CM126" s="13"/>
      <c r="CN126" s="13"/>
      <c r="CO126" s="13"/>
    </row>
    <row r="127" spans="1:93" ht="20.25" customHeight="1" x14ac:dyDescent="0.25">
      <c r="A127" s="599" t="s">
        <v>134</v>
      </c>
      <c r="B127" s="494" t="s">
        <v>152</v>
      </c>
      <c r="C127" s="601" t="s">
        <v>153</v>
      </c>
      <c r="D127" s="602"/>
      <c r="E127" s="602"/>
      <c r="F127" s="602"/>
      <c r="G127" s="602"/>
      <c r="H127" s="602"/>
      <c r="I127" s="602"/>
      <c r="J127" s="602"/>
      <c r="K127" s="602"/>
      <c r="L127" s="602"/>
      <c r="M127" s="603"/>
      <c r="CG127" s="13"/>
      <c r="CH127" s="13"/>
      <c r="CI127" s="13"/>
      <c r="CJ127" s="13"/>
      <c r="CK127" s="13"/>
      <c r="CL127" s="13"/>
      <c r="CM127" s="13"/>
      <c r="CN127" s="13"/>
      <c r="CO127" s="13"/>
    </row>
    <row r="128" spans="1:93" ht="42" customHeight="1" x14ac:dyDescent="0.25">
      <c r="A128" s="600"/>
      <c r="B128" s="495"/>
      <c r="C128" s="311" t="s">
        <v>154</v>
      </c>
      <c r="D128" s="312" t="s">
        <v>155</v>
      </c>
      <c r="E128" s="312" t="s">
        <v>156</v>
      </c>
      <c r="F128" s="312" t="s">
        <v>157</v>
      </c>
      <c r="G128" s="312" t="s">
        <v>158</v>
      </c>
      <c r="H128" s="312" t="s">
        <v>159</v>
      </c>
      <c r="I128" s="312" t="s">
        <v>160</v>
      </c>
      <c r="J128" s="312" t="s">
        <v>161</v>
      </c>
      <c r="K128" s="312" t="s">
        <v>162</v>
      </c>
      <c r="L128" s="312" t="s">
        <v>163</v>
      </c>
      <c r="M128" s="310" t="s">
        <v>164</v>
      </c>
      <c r="CG128" s="13"/>
      <c r="CH128" s="13"/>
      <c r="CI128" s="13"/>
      <c r="CJ128" s="13"/>
      <c r="CK128" s="13"/>
      <c r="CL128" s="13"/>
      <c r="CM128" s="13"/>
      <c r="CN128" s="13"/>
      <c r="CO128" s="13"/>
    </row>
    <row r="129" spans="1:93" ht="31.5" customHeight="1" x14ac:dyDescent="0.25">
      <c r="A129" s="280" t="s">
        <v>165</v>
      </c>
      <c r="B129" s="281">
        <f>SUM(C129:M129)</f>
        <v>0</v>
      </c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55"/>
      <c r="CG129" s="13"/>
      <c r="CH129" s="13"/>
      <c r="CI129" s="13"/>
      <c r="CJ129" s="13"/>
      <c r="CK129" s="13"/>
      <c r="CL129" s="13"/>
      <c r="CM129" s="13"/>
      <c r="CN129" s="13"/>
      <c r="CO129" s="13"/>
    </row>
    <row r="130" spans="1:93" ht="57" customHeight="1" x14ac:dyDescent="0.25">
      <c r="A130" s="284" t="s">
        <v>166</v>
      </c>
      <c r="B130" s="285">
        <f>SUM(C130:M130)</f>
        <v>0</v>
      </c>
      <c r="C130" s="78"/>
      <c r="D130" s="79"/>
      <c r="E130" s="79"/>
      <c r="F130" s="79"/>
      <c r="G130" s="79"/>
      <c r="H130" s="79"/>
      <c r="I130" s="79"/>
      <c r="J130" s="79"/>
      <c r="K130" s="79"/>
      <c r="L130" s="79"/>
      <c r="M130" s="88"/>
      <c r="CG130" s="13"/>
      <c r="CH130" s="13"/>
      <c r="CI130" s="13"/>
      <c r="CJ130" s="13"/>
      <c r="CK130" s="13"/>
      <c r="CL130" s="13"/>
      <c r="CM130" s="13"/>
      <c r="CN130" s="13"/>
      <c r="CO130" s="13"/>
    </row>
    <row r="131" spans="1:93" ht="24.75" customHeight="1" x14ac:dyDescent="0.25">
      <c r="A131" s="232" t="s">
        <v>167</v>
      </c>
      <c r="B131" s="271"/>
      <c r="C131" s="271"/>
      <c r="D131" s="271"/>
      <c r="CG131" s="13"/>
      <c r="CH131" s="13"/>
      <c r="CI131" s="13"/>
      <c r="CJ131" s="13"/>
      <c r="CK131" s="13"/>
      <c r="CL131" s="13"/>
      <c r="CM131" s="13"/>
      <c r="CN131" s="13"/>
      <c r="CO131" s="13"/>
    </row>
    <row r="132" spans="1:93" ht="15" customHeight="1" x14ac:dyDescent="0.25">
      <c r="A132" s="490" t="s">
        <v>134</v>
      </c>
      <c r="B132" s="584" t="s">
        <v>168</v>
      </c>
      <c r="C132" s="586" t="s">
        <v>169</v>
      </c>
      <c r="D132" s="586"/>
      <c r="E132" s="586"/>
      <c r="F132" s="586"/>
      <c r="G132" s="586"/>
      <c r="H132" s="586"/>
      <c r="I132" s="586"/>
      <c r="J132" s="586"/>
      <c r="K132" s="586"/>
      <c r="L132" s="586"/>
      <c r="M132" s="587"/>
      <c r="CG132" s="13"/>
      <c r="CH132" s="13"/>
      <c r="CI132" s="13"/>
      <c r="CJ132" s="13"/>
      <c r="CK132" s="13"/>
      <c r="CL132" s="13"/>
      <c r="CM132" s="13"/>
      <c r="CN132" s="13"/>
      <c r="CO132" s="13"/>
    </row>
    <row r="133" spans="1:93" ht="35.25" customHeight="1" x14ac:dyDescent="0.25">
      <c r="A133" s="583"/>
      <c r="B133" s="585"/>
      <c r="C133" s="288" t="s">
        <v>14</v>
      </c>
      <c r="D133" s="289" t="s">
        <v>170</v>
      </c>
      <c r="E133" s="289" t="s">
        <v>171</v>
      </c>
      <c r="F133" s="289" t="s">
        <v>172</v>
      </c>
      <c r="G133" s="289" t="s">
        <v>173</v>
      </c>
      <c r="H133" s="289" t="s">
        <v>174</v>
      </c>
      <c r="I133" s="289" t="s">
        <v>175</v>
      </c>
      <c r="J133" s="289" t="s">
        <v>176</v>
      </c>
      <c r="K133" s="290" t="s">
        <v>177</v>
      </c>
      <c r="L133" s="291" t="s">
        <v>178</v>
      </c>
      <c r="M133" s="313" t="s">
        <v>179</v>
      </c>
      <c r="CG133" s="13"/>
      <c r="CH133" s="13"/>
      <c r="CI133" s="13"/>
      <c r="CJ133" s="13"/>
      <c r="CK133" s="13"/>
      <c r="CL133" s="13"/>
      <c r="CM133" s="13"/>
      <c r="CN133" s="13"/>
      <c r="CO133" s="13"/>
    </row>
    <row r="134" spans="1:93" ht="27.75" customHeight="1" x14ac:dyDescent="0.25">
      <c r="A134" s="280" t="s">
        <v>180</v>
      </c>
      <c r="B134" s="293">
        <v>15</v>
      </c>
      <c r="C134" s="181"/>
      <c r="D134" s="46"/>
      <c r="E134" s="46"/>
      <c r="F134" s="46">
        <v>2</v>
      </c>
      <c r="G134" s="46">
        <v>4</v>
      </c>
      <c r="H134" s="46">
        <v>8</v>
      </c>
      <c r="I134" s="46">
        <v>1</v>
      </c>
      <c r="J134" s="46"/>
      <c r="K134" s="48"/>
      <c r="L134" s="181">
        <v>0</v>
      </c>
      <c r="M134" s="55">
        <v>0</v>
      </c>
      <c r="N134" s="39" t="str">
        <f>CA134&amp;CB134&amp;CC134&amp;CD134</f>
        <v/>
      </c>
      <c r="CA134" s="41" t="str">
        <f>IF(CG134=1,"* No olvide ingresar la columna Pueblos Originarios (Digite cero si no tiene). ","")</f>
        <v/>
      </c>
      <c r="CB134" s="41" t="str">
        <f>IF(CH134=1,"* No olvide ingresar la columna Migrantes (Digite cero si no tiene). ","")</f>
        <v/>
      </c>
      <c r="CC134" s="41" t="str">
        <f>IF(CI134=1,"* El total de Pueblos Originarios NO DEBE superar la suma por grupo de edad. ","")</f>
        <v/>
      </c>
      <c r="CD134" s="41" t="str">
        <f>IF(CJ134=1,"* El total de Migrantes NO DEBE superar la suma por grupo de edad","")</f>
        <v/>
      </c>
      <c r="CE134" s="41"/>
      <c r="CF134" s="41"/>
      <c r="CG134" s="42">
        <f>IF(AND(L134="",SUM(C134:K134)&lt;&gt;0),1,0)</f>
        <v>0</v>
      </c>
      <c r="CH134" s="42">
        <f>IF(AND(M134="",SUM(C134:K134)&lt;&gt;0),1,0)</f>
        <v>0</v>
      </c>
      <c r="CI134" s="42">
        <f>IF(SUM(C134:K134)&lt;L134,1,0)</f>
        <v>0</v>
      </c>
      <c r="CJ134" s="42">
        <f>IF(SUM(C134:K134)&lt;M134,1,0)</f>
        <v>0</v>
      </c>
      <c r="CK134" s="13"/>
      <c r="CL134" s="13"/>
      <c r="CM134" s="13"/>
      <c r="CN134" s="13"/>
      <c r="CO134" s="13"/>
    </row>
    <row r="135" spans="1:93" ht="32.25" customHeight="1" x14ac:dyDescent="0.25">
      <c r="A135" s="294" t="s">
        <v>181</v>
      </c>
      <c r="B135" s="295"/>
      <c r="C135" s="145"/>
      <c r="D135" s="79">
        <v>3</v>
      </c>
      <c r="E135" s="79">
        <v>5</v>
      </c>
      <c r="F135" s="79">
        <v>17</v>
      </c>
      <c r="G135" s="79">
        <v>17</v>
      </c>
      <c r="H135" s="79">
        <v>13</v>
      </c>
      <c r="I135" s="79">
        <v>1</v>
      </c>
      <c r="J135" s="79"/>
      <c r="K135" s="81"/>
      <c r="L135" s="145">
        <v>0</v>
      </c>
      <c r="M135" s="88">
        <v>0</v>
      </c>
      <c r="N135" s="39" t="str">
        <f>CA135&amp;CB135&amp;CC135&amp;CD135</f>
        <v/>
      </c>
      <c r="CA135" s="41" t="str">
        <f>IF(CG135=1,"* No olvide ingresar la columna Pueblos Originarios (Digite cero si no tiene). ","")</f>
        <v/>
      </c>
      <c r="CB135" s="41" t="str">
        <f>IF(CH135=1,"* No olvide ingresar la columna Migrantes (Digite cero si no tiene). ","")</f>
        <v/>
      </c>
      <c r="CC135" s="41" t="str">
        <f>IF(CI135=1,"* El total de Pueblos Originarios NO DEBE superar la suma por grupo de edad. ","")</f>
        <v/>
      </c>
      <c r="CD135" s="41" t="str">
        <f>IF(CJ135=1,"* El total de Migrantes NO DEBE superar la suma por grupo de edad","")</f>
        <v/>
      </c>
      <c r="CE135" s="41"/>
      <c r="CF135" s="41"/>
      <c r="CG135" s="42">
        <f>IF(AND(L135="",SUM(C135:K135)&lt;&gt;0),1,0)</f>
        <v>0</v>
      </c>
      <c r="CH135" s="42">
        <f>IF(AND(M135="",SUM(C135:K135)&lt;&gt;0),1,0)</f>
        <v>0</v>
      </c>
      <c r="CI135" s="42">
        <f>IF(SUM(C135:K135)&lt;L135,1,0)</f>
        <v>0</v>
      </c>
      <c r="CJ135" s="42">
        <f>IF(SUM(C135:K135)&lt;M135,1,0)</f>
        <v>0</v>
      </c>
      <c r="CK135" s="13"/>
      <c r="CL135" s="13"/>
      <c r="CM135" s="13"/>
      <c r="CN135" s="13"/>
      <c r="CO135" s="13"/>
    </row>
    <row r="136" spans="1:93" ht="24.75" customHeight="1" x14ac:dyDescent="0.25">
      <c r="A136" s="232" t="s">
        <v>182</v>
      </c>
      <c r="B136" s="296"/>
      <c r="CG136" s="13"/>
      <c r="CH136" s="13"/>
      <c r="CI136" s="13"/>
      <c r="CJ136" s="13"/>
      <c r="CK136" s="13"/>
      <c r="CL136" s="13"/>
      <c r="CM136" s="13"/>
      <c r="CN136" s="13"/>
      <c r="CO136" s="13"/>
    </row>
    <row r="137" spans="1:93" ht="21" customHeight="1" x14ac:dyDescent="0.25">
      <c r="A137" s="490" t="s">
        <v>134</v>
      </c>
      <c r="B137" s="584" t="s">
        <v>183</v>
      </c>
      <c r="C137" s="588" t="s">
        <v>184</v>
      </c>
      <c r="D137" s="586"/>
      <c r="E137" s="586"/>
      <c r="F137" s="589"/>
      <c r="G137" s="590" t="s">
        <v>178</v>
      </c>
      <c r="H137" s="592" t="s">
        <v>179</v>
      </c>
      <c r="CG137" s="13"/>
      <c r="CH137" s="13"/>
      <c r="CI137" s="13"/>
      <c r="CJ137" s="13"/>
      <c r="CK137" s="13"/>
      <c r="CL137" s="13"/>
      <c r="CM137" s="13"/>
      <c r="CN137" s="13"/>
      <c r="CO137" s="13"/>
    </row>
    <row r="138" spans="1:93" ht="39.75" customHeight="1" x14ac:dyDescent="0.25">
      <c r="A138" s="583"/>
      <c r="B138" s="585"/>
      <c r="C138" s="21" t="s">
        <v>185</v>
      </c>
      <c r="D138" s="312" t="s">
        <v>186</v>
      </c>
      <c r="E138" s="312" t="s">
        <v>187</v>
      </c>
      <c r="F138" s="198" t="s">
        <v>188</v>
      </c>
      <c r="G138" s="591"/>
      <c r="H138" s="593"/>
      <c r="BV138" s="8"/>
      <c r="BW138" s="8"/>
      <c r="BY138" s="7"/>
      <c r="BZ138" s="7"/>
      <c r="CG138" s="13"/>
      <c r="CH138" s="13"/>
      <c r="CI138" s="13"/>
      <c r="CJ138" s="13"/>
      <c r="CK138" s="13"/>
      <c r="CL138" s="13"/>
      <c r="CM138" s="13"/>
      <c r="CN138" s="13"/>
      <c r="CO138" s="13"/>
    </row>
    <row r="139" spans="1:93" ht="35.25" customHeight="1" x14ac:dyDescent="0.25">
      <c r="A139" s="280" t="s">
        <v>189</v>
      </c>
      <c r="B139" s="293"/>
      <c r="C139" s="297"/>
      <c r="D139" s="46"/>
      <c r="E139" s="46"/>
      <c r="F139" s="48"/>
      <c r="G139" s="181"/>
      <c r="H139" s="47"/>
      <c r="I139" s="39" t="str">
        <f>CA139&amp;CB139&amp;CC139&amp;CD139</f>
        <v/>
      </c>
      <c r="CA139" s="41" t="str">
        <f>IF(CG139=1,"* No olvide ingresar la columna Pueblos Originarios (Digite cero si no tiene). ","")</f>
        <v/>
      </c>
      <c r="CB139" s="41" t="str">
        <f>IF(CH139=1,"* No olvide ingresar la columna Migrantes (Digite cero si no tiene). ","")</f>
        <v/>
      </c>
      <c r="CC139" s="41" t="str">
        <f>IF(CI139=1,"* El total de Pueblos Originarios NO DEBE superar la suma por grupo de edad. ","")</f>
        <v/>
      </c>
      <c r="CD139" s="41" t="str">
        <f>IF(CJ139=1,"* El total de Migrantes NO DEBE superar la suma por grupo de edad","")</f>
        <v/>
      </c>
      <c r="CE139" s="41"/>
      <c r="CF139" s="41"/>
      <c r="CG139" s="42">
        <f>IF(AND(G139="",SUM(C139:F139)&lt;&gt;0),1,0)</f>
        <v>0</v>
      </c>
      <c r="CH139" s="42">
        <f>IF(AND(H139="",SUM(C139:F139)&lt;&gt;0),1,0)</f>
        <v>0</v>
      </c>
      <c r="CI139" s="42">
        <f>IF(SUM(C139:F139)&lt;G139,1,0)</f>
        <v>0</v>
      </c>
      <c r="CJ139" s="42">
        <f>IF(SUM(C139:F139)&lt;H139,1,0)</f>
        <v>0</v>
      </c>
      <c r="CK139" s="13"/>
      <c r="CL139" s="13"/>
      <c r="CM139" s="13"/>
      <c r="CN139" s="13"/>
      <c r="CO139" s="13"/>
    </row>
    <row r="140" spans="1:93" ht="37.5" customHeight="1" x14ac:dyDescent="0.25">
      <c r="A140" s="284" t="s">
        <v>190</v>
      </c>
      <c r="B140" s="295"/>
      <c r="C140" s="298"/>
      <c r="D140" s="79"/>
      <c r="E140" s="79"/>
      <c r="F140" s="81"/>
      <c r="G140" s="145"/>
      <c r="H140" s="80"/>
      <c r="I140" s="39" t="str">
        <f>CA140&amp;CB140&amp;CC140&amp;CD140</f>
        <v/>
      </c>
      <c r="CA140" s="41" t="str">
        <f>IF(CG140=1,"* No olvide ingresar la columna Pueblos Originarios (Digite cero si no tiene). ","")</f>
        <v/>
      </c>
      <c r="CB140" s="41" t="str">
        <f>IF(CH140=1,"* No olvide ingresar la columna Migrantes (Digite cero si no tiene). ","")</f>
        <v/>
      </c>
      <c r="CC140" s="41" t="str">
        <f>IF(CI140=1,"* El total de Pueblos Originarios NO DEBE superar la suma por grupo de edad. ","")</f>
        <v/>
      </c>
      <c r="CD140" s="41" t="str">
        <f>IF(CJ140=1,"* El total de Migrantes NO DEBE superar la suma por grupo de edad","")</f>
        <v/>
      </c>
      <c r="CG140" s="42">
        <f>IF(AND(G140="",SUM(C140:F140)&lt;&gt;0),1,0)</f>
        <v>0</v>
      </c>
      <c r="CH140" s="42">
        <f>IF(AND(H140="",SUM(C140:F140)&lt;&gt;0),1,0)</f>
        <v>0</v>
      </c>
      <c r="CI140" s="42">
        <f>IF(SUM(C140:F140)&lt;G140,1,0)</f>
        <v>0</v>
      </c>
      <c r="CJ140" s="42">
        <f>IF(SUM(C140:F140)&lt;H140,1,0)</f>
        <v>0</v>
      </c>
    </row>
    <row r="203" spans="1:104" ht="14.25" hidden="1" customHeight="1" x14ac:dyDescent="0.25"/>
    <row r="204" spans="1:104" s="299" customFormat="1" hidden="1" x14ac:dyDescent="0.25">
      <c r="A204" s="299">
        <f>SUM(D46,D81,D88,D91:D93,D97:E99,D103:E105,D109:L117,B120:D120,B124:B125,B129:B130,B134:M134,B139:H139)</f>
        <v>2335</v>
      </c>
      <c r="B204" s="299">
        <f>SUM(CG8:CO139)</f>
        <v>0</v>
      </c>
      <c r="BY204" s="300"/>
      <c r="BZ204" s="300"/>
      <c r="CA204" s="300"/>
      <c r="CB204" s="300"/>
      <c r="CC204" s="300"/>
      <c r="CD204" s="300"/>
      <c r="CE204" s="300"/>
      <c r="CF204" s="300"/>
      <c r="CG204" s="300"/>
      <c r="CH204" s="300"/>
      <c r="CI204" s="300"/>
      <c r="CJ204" s="300"/>
      <c r="CK204" s="300"/>
      <c r="CL204" s="300"/>
      <c r="CM204" s="300"/>
      <c r="CN204" s="300"/>
      <c r="CO204" s="300"/>
      <c r="CP204" s="300"/>
      <c r="CQ204" s="300"/>
      <c r="CR204" s="300"/>
      <c r="CS204" s="300"/>
      <c r="CT204" s="300"/>
      <c r="CU204" s="300"/>
      <c r="CV204" s="300"/>
      <c r="CW204" s="300"/>
      <c r="CX204" s="300"/>
      <c r="CY204" s="300"/>
      <c r="CZ204" s="300"/>
    </row>
    <row r="205" spans="1:104" hidden="1" x14ac:dyDescent="0.25"/>
  </sheetData>
  <mergeCells count="106">
    <mergeCell ref="A132:A133"/>
    <mergeCell ref="B132:B133"/>
    <mergeCell ref="C132:M132"/>
    <mergeCell ref="A137:A138"/>
    <mergeCell ref="B137:B138"/>
    <mergeCell ref="C137:F137"/>
    <mergeCell ref="G137:G138"/>
    <mergeCell ref="H137:H138"/>
    <mergeCell ref="A109:B111"/>
    <mergeCell ref="A112:B114"/>
    <mergeCell ref="A115:B117"/>
    <mergeCell ref="A122:A123"/>
    <mergeCell ref="B122:I122"/>
    <mergeCell ref="A127:A128"/>
    <mergeCell ref="B127:B128"/>
    <mergeCell ref="C127:M127"/>
    <mergeCell ref="V101:V102"/>
    <mergeCell ref="W101:W102"/>
    <mergeCell ref="A103:C103"/>
    <mergeCell ref="A104:C104"/>
    <mergeCell ref="A105:C105"/>
    <mergeCell ref="A107:C108"/>
    <mergeCell ref="D107:D108"/>
    <mergeCell ref="E107:J107"/>
    <mergeCell ref="K107:L107"/>
    <mergeCell ref="A99:C99"/>
    <mergeCell ref="A101:C102"/>
    <mergeCell ref="D101:D102"/>
    <mergeCell ref="E101:E102"/>
    <mergeCell ref="F101:G101"/>
    <mergeCell ref="H101:U101"/>
    <mergeCell ref="A93:C93"/>
    <mergeCell ref="A95:C96"/>
    <mergeCell ref="D95:D96"/>
    <mergeCell ref="E95:E96"/>
    <mergeCell ref="A97:C97"/>
    <mergeCell ref="A98:C98"/>
    <mergeCell ref="A88:C88"/>
    <mergeCell ref="A90:C90"/>
    <mergeCell ref="E90:F90"/>
    <mergeCell ref="A91:C91"/>
    <mergeCell ref="E91:F91"/>
    <mergeCell ref="A92:C92"/>
    <mergeCell ref="E92:F92"/>
    <mergeCell ref="B81:C81"/>
    <mergeCell ref="A83:C83"/>
    <mergeCell ref="A84:C84"/>
    <mergeCell ref="A85:C85"/>
    <mergeCell ref="A86:C86"/>
    <mergeCell ref="A87:C87"/>
    <mergeCell ref="B61:C61"/>
    <mergeCell ref="B41:B43"/>
    <mergeCell ref="B44:C44"/>
    <mergeCell ref="B45:C45"/>
    <mergeCell ref="B46:C46"/>
    <mergeCell ref="A48:C48"/>
    <mergeCell ref="A49:A81"/>
    <mergeCell ref="B49:C49"/>
    <mergeCell ref="B50:B53"/>
    <mergeCell ref="B54:C54"/>
    <mergeCell ref="B55:C55"/>
    <mergeCell ref="B73:C73"/>
    <mergeCell ref="B74:C74"/>
    <mergeCell ref="B75:C75"/>
    <mergeCell ref="B76:B78"/>
    <mergeCell ref="B79:C79"/>
    <mergeCell ref="B80:C80"/>
    <mergeCell ref="B62:C62"/>
    <mergeCell ref="B63:B65"/>
    <mergeCell ref="B66:B68"/>
    <mergeCell ref="B69:C69"/>
    <mergeCell ref="B70:B71"/>
    <mergeCell ref="B72:C72"/>
    <mergeCell ref="B26:C26"/>
    <mergeCell ref="B27:C27"/>
    <mergeCell ref="B28:B30"/>
    <mergeCell ref="B31:B33"/>
    <mergeCell ref="B56:C56"/>
    <mergeCell ref="B57:C57"/>
    <mergeCell ref="B58:C58"/>
    <mergeCell ref="B59:C59"/>
    <mergeCell ref="B60:C60"/>
    <mergeCell ref="A6:O6"/>
    <mergeCell ref="A9:C10"/>
    <mergeCell ref="D9:D10"/>
    <mergeCell ref="E9:I9"/>
    <mergeCell ref="J9:X9"/>
    <mergeCell ref="Y9:AA9"/>
    <mergeCell ref="AB9:AD9"/>
    <mergeCell ref="AE9:AE10"/>
    <mergeCell ref="A11:A46"/>
    <mergeCell ref="B11:C11"/>
    <mergeCell ref="B12:B15"/>
    <mergeCell ref="B16:C16"/>
    <mergeCell ref="B17:C17"/>
    <mergeCell ref="B18:C18"/>
    <mergeCell ref="B19:C19"/>
    <mergeCell ref="B20:B23"/>
    <mergeCell ref="B34:C34"/>
    <mergeCell ref="B35:B36"/>
    <mergeCell ref="B37:C37"/>
    <mergeCell ref="B38:C38"/>
    <mergeCell ref="B39:C39"/>
    <mergeCell ref="B40:C40"/>
    <mergeCell ref="B24:C24"/>
    <mergeCell ref="B25:C25"/>
  </mergeCells>
  <dataValidations count="1">
    <dataValidation allowBlank="1" showInputMessage="1" showErrorMessage="1" error="Valor no Permitido" sqref="A141:H1048576 A137:C140 N132:XFD135 A1:A134 AE47:XFD131 A136:XFD136 D133:M135 B1:B20 C1:C25 Z1:AA8 AC10:AD131 AB1:AB131 Z10:AA131 C27:C60 C62:C128 G137:H137 D139:H140 D138:F138 B24:B127 B129:C135 N1:Y131 AE9:CZ46 D128:M131 AC1:XFD8 D1:M126 DC9:XFD46 I137:XFD1048576" xr:uid="{748A8142-5E9B-4FEA-8C1E-7513DC28DD48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RESUMEN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Depto. Bioestadistica</dc:creator>
  <cp:lastModifiedBy>Depto. Bioestadistica</cp:lastModifiedBy>
  <dcterms:created xsi:type="dcterms:W3CDTF">2021-03-18T18:51:31Z</dcterms:created>
  <dcterms:modified xsi:type="dcterms:W3CDTF">2022-01-20T16:04:31Z</dcterms:modified>
</cp:coreProperties>
</file>