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HLCCISTERNASR\c$\Users\ccisternasr\Desktop\COMPARTIDOS\NATALIA\CONSOLIDADOS\REM´s\SERIE REM 2021 HBL\SERIE A\"/>
    </mc:Choice>
  </mc:AlternateContent>
  <xr:revisionPtr revIDLastSave="0" documentId="13_ncr:1_{C27B7B47-ED1B-4444-995F-0176CE808F29}" xr6:coauthVersionLast="45" xr6:coauthVersionMax="45" xr10:uidLastSave="{00000000-0000-0000-0000-000000000000}"/>
  <bookViews>
    <workbookView xWindow="-120" yWindow="-120" windowWidth="24240" windowHeight="13140" tabRatio="757" xr2:uid="{00000000-000D-0000-FFFF-FFFF00000000}"/>
  </bookViews>
  <sheets>
    <sheet name="RESUMEN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71" i="13" l="1"/>
  <c r="CH71" i="13"/>
  <c r="CB71" i="13" s="1"/>
  <c r="E71" i="13" s="1"/>
  <c r="CC71" i="13"/>
  <c r="CI70" i="13"/>
  <c r="CC70" i="13" s="1"/>
  <c r="CH70" i="13"/>
  <c r="CB70" i="13" s="1"/>
  <c r="CI69" i="13"/>
  <c r="CC69" i="13" s="1"/>
  <c r="CH69" i="13"/>
  <c r="CB69" i="13"/>
  <c r="E69" i="13" s="1"/>
  <c r="E66" i="13"/>
  <c r="D66" i="13"/>
  <c r="C66" i="13" s="1"/>
  <c r="E65" i="13"/>
  <c r="D65" i="13"/>
  <c r="C65" i="13"/>
  <c r="E64" i="13"/>
  <c r="D64" i="13"/>
  <c r="C64" i="13" s="1"/>
  <c r="E63" i="13"/>
  <c r="D63" i="13"/>
  <c r="C63" i="13" s="1"/>
  <c r="E62" i="13"/>
  <c r="D62" i="13"/>
  <c r="C62" i="13" s="1"/>
  <c r="E61" i="13"/>
  <c r="D61" i="13"/>
  <c r="C61" i="13" s="1"/>
  <c r="CK56" i="13"/>
  <c r="CJ56" i="13"/>
  <c r="CI56" i="13"/>
  <c r="CH56" i="13"/>
  <c r="CE56" i="13"/>
  <c r="CD56" i="13"/>
  <c r="CC56" i="13"/>
  <c r="CB56" i="13"/>
  <c r="F56" i="13"/>
  <c r="CK55" i="13"/>
  <c r="CJ55" i="13"/>
  <c r="CI55" i="13"/>
  <c r="CH55" i="13"/>
  <c r="CE55" i="13"/>
  <c r="CD55" i="13"/>
  <c r="CC55" i="13"/>
  <c r="CB55" i="13"/>
  <c r="F55" i="13" s="1"/>
  <c r="CK54" i="13"/>
  <c r="CJ54" i="13"/>
  <c r="CE54" i="13"/>
  <c r="F54" i="13" s="1"/>
  <c r="CD54" i="13"/>
  <c r="B51" i="13"/>
  <c r="B50" i="13"/>
  <c r="CH43" i="13"/>
  <c r="CB43" i="13"/>
  <c r="C43" i="13" s="1"/>
  <c r="CH42" i="13"/>
  <c r="CB42" i="13" s="1"/>
  <c r="C42" i="13" s="1"/>
  <c r="B38" i="13"/>
  <c r="CI37" i="13"/>
  <c r="CC37" i="13" s="1"/>
  <c r="B37" i="13"/>
  <c r="CC32" i="13"/>
  <c r="CB32" i="13"/>
  <c r="CA32" i="13"/>
  <c r="CI31" i="13"/>
  <c r="CH31" i="13"/>
  <c r="CG31" i="13"/>
  <c r="CC31" i="13"/>
  <c r="CB31" i="13"/>
  <c r="CA31" i="13"/>
  <c r="CI28" i="13"/>
  <c r="CC28" i="13" s="1"/>
  <c r="B28" i="13"/>
  <c r="CH28" i="13" s="1"/>
  <c r="CB28" i="13" s="1"/>
  <c r="CI27" i="13"/>
  <c r="CC27" i="13" s="1"/>
  <c r="B27" i="13"/>
  <c r="CH27" i="13" s="1"/>
  <c r="CB27" i="13" s="1"/>
  <c r="CI26" i="13"/>
  <c r="CC26" i="13" s="1"/>
  <c r="B26" i="13"/>
  <c r="CH26" i="13" s="1"/>
  <c r="CB26" i="13" s="1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Y20" i="13"/>
  <c r="Y19" i="13"/>
  <c r="CP18" i="13"/>
  <c r="CJ18" i="13"/>
  <c r="Y18" i="13"/>
  <c r="Y17" i="13"/>
  <c r="CO16" i="13"/>
  <c r="CI16" i="13"/>
  <c r="Y16" i="13"/>
  <c r="M16" i="13"/>
  <c r="H16" i="13"/>
  <c r="CP15" i="13"/>
  <c r="CO15" i="13"/>
  <c r="CN15" i="13"/>
  <c r="CM15" i="13"/>
  <c r="CL15" i="13"/>
  <c r="CK15" i="13"/>
  <c r="CJ15" i="13"/>
  <c r="CI15" i="13"/>
  <c r="CH15" i="13"/>
  <c r="CG15" i="13"/>
  <c r="CF15" i="13"/>
  <c r="CE15" i="13"/>
  <c r="Y15" i="13" s="1"/>
  <c r="M15" i="13"/>
  <c r="H15" i="13"/>
  <c r="CP14" i="13"/>
  <c r="CO14" i="13"/>
  <c r="CN14" i="13"/>
  <c r="CM14" i="13"/>
  <c r="CL14" i="13"/>
  <c r="CK14" i="13"/>
  <c r="CJ14" i="13"/>
  <c r="CI14" i="13"/>
  <c r="CH14" i="13"/>
  <c r="CG14" i="13"/>
  <c r="CF14" i="13"/>
  <c r="CE14" i="13"/>
  <c r="Y14" i="13"/>
  <c r="M14" i="13"/>
  <c r="H14" i="13"/>
  <c r="CP13" i="13"/>
  <c r="CO13" i="13"/>
  <c r="CN13" i="13"/>
  <c r="CM13" i="13"/>
  <c r="CL13" i="13"/>
  <c r="CK13" i="13"/>
  <c r="CJ13" i="13"/>
  <c r="CI13" i="13"/>
  <c r="CH13" i="13"/>
  <c r="CG13" i="13"/>
  <c r="CF13" i="13"/>
  <c r="CE13" i="13"/>
  <c r="Y13" i="13" s="1"/>
  <c r="M13" i="13"/>
  <c r="H13" i="13"/>
  <c r="CP12" i="13"/>
  <c r="CO12" i="13"/>
  <c r="CN12" i="13"/>
  <c r="CM12" i="13"/>
  <c r="CL12" i="13"/>
  <c r="CK12" i="13"/>
  <c r="CJ12" i="13"/>
  <c r="CI12" i="13"/>
  <c r="CH12" i="13"/>
  <c r="CG12" i="13"/>
  <c r="CF12" i="13"/>
  <c r="Y12" i="13" s="1"/>
  <c r="CE12" i="13"/>
  <c r="M12" i="13"/>
  <c r="H12" i="13"/>
  <c r="H11" i="13" s="1"/>
  <c r="X11" i="13"/>
  <c r="W11" i="13"/>
  <c r="V11" i="13"/>
  <c r="U11" i="13"/>
  <c r="T11" i="13"/>
  <c r="S11" i="13"/>
  <c r="R11" i="13"/>
  <c r="Q11" i="13"/>
  <c r="CH37" i="13" s="1"/>
  <c r="CB37" i="13" s="1"/>
  <c r="M37" i="13" s="1"/>
  <c r="P11" i="13"/>
  <c r="O11" i="13"/>
  <c r="N11" i="13"/>
  <c r="M11" i="13"/>
  <c r="L11" i="13"/>
  <c r="K11" i="13"/>
  <c r="J11" i="13"/>
  <c r="I11" i="13"/>
  <c r="G11" i="13"/>
  <c r="F11" i="13"/>
  <c r="E11" i="13"/>
  <c r="D11" i="13"/>
  <c r="C11" i="13"/>
  <c r="B11" i="13"/>
  <c r="A5" i="13"/>
  <c r="A4" i="13"/>
  <c r="A3" i="13"/>
  <c r="A2" i="13"/>
  <c r="CH62" i="13" l="1"/>
  <c r="CB62" i="13" s="1"/>
  <c r="CI62" i="13"/>
  <c r="CC62" i="13" s="1"/>
  <c r="CI66" i="13"/>
  <c r="CC66" i="13" s="1"/>
  <c r="CH66" i="13"/>
  <c r="CB66" i="13" s="1"/>
  <c r="S66" i="13" s="1"/>
  <c r="B202" i="13"/>
  <c r="A202" i="13"/>
  <c r="U26" i="13"/>
  <c r="CH61" i="13"/>
  <c r="CB61" i="13" s="1"/>
  <c r="S61" i="13" s="1"/>
  <c r="CI61" i="13"/>
  <c r="CC61" i="13" s="1"/>
  <c r="CH63" i="13"/>
  <c r="CB63" i="13" s="1"/>
  <c r="S63" i="13" s="1"/>
  <c r="CI63" i="13"/>
  <c r="CC63" i="13" s="1"/>
  <c r="E70" i="13"/>
  <c r="CJ26" i="13"/>
  <c r="CD26" i="13" s="1"/>
  <c r="CJ27" i="13"/>
  <c r="CD27" i="13" s="1"/>
  <c r="U27" i="13" s="1"/>
  <c r="CJ28" i="13"/>
  <c r="CD28" i="13" s="1"/>
  <c r="U28" i="13" s="1"/>
  <c r="B25" i="13"/>
  <c r="S62" i="13" l="1"/>
  <c r="CI71" i="12" l="1"/>
  <c r="CC71" i="12" s="1"/>
  <c r="E71" i="12" s="1"/>
  <c r="CH71" i="12"/>
  <c r="CB71" i="12"/>
  <c r="CI70" i="12"/>
  <c r="CH70" i="12"/>
  <c r="CC70" i="12"/>
  <c r="CB70" i="12"/>
  <c r="E70" i="12" s="1"/>
  <c r="CI69" i="12"/>
  <c r="CH69" i="12"/>
  <c r="CB69" i="12" s="1"/>
  <c r="E69" i="12" s="1"/>
  <c r="CC69" i="12"/>
  <c r="E66" i="12"/>
  <c r="D66" i="12"/>
  <c r="C66" i="12" s="1"/>
  <c r="E65" i="12"/>
  <c r="D65" i="12"/>
  <c r="C65" i="12" s="1"/>
  <c r="E64" i="12"/>
  <c r="D64" i="12"/>
  <c r="C64" i="12"/>
  <c r="E63" i="12"/>
  <c r="D63" i="12"/>
  <c r="C63" i="12"/>
  <c r="CH63" i="12" s="1"/>
  <c r="CB63" i="12" s="1"/>
  <c r="E62" i="12"/>
  <c r="D62" i="12"/>
  <c r="C62" i="12"/>
  <c r="CH62" i="12" s="1"/>
  <c r="CB62" i="12" s="1"/>
  <c r="E61" i="12"/>
  <c r="D61" i="12"/>
  <c r="C61" i="12"/>
  <c r="CH61" i="12" s="1"/>
  <c r="CB61" i="12" s="1"/>
  <c r="CK56" i="12"/>
  <c r="CJ56" i="12"/>
  <c r="CI56" i="12"/>
  <c r="CH56" i="12"/>
  <c r="CE56" i="12"/>
  <c r="CD56" i="12"/>
  <c r="CC56" i="12"/>
  <c r="CB56" i="12"/>
  <c r="F56" i="12" s="1"/>
  <c r="CK55" i="12"/>
  <c r="CJ55" i="12"/>
  <c r="CI55" i="12"/>
  <c r="CH55" i="12"/>
  <c r="CE55" i="12"/>
  <c r="CD55" i="12"/>
  <c r="CC55" i="12"/>
  <c r="CB55" i="12"/>
  <c r="F55" i="12" s="1"/>
  <c r="CK54" i="12"/>
  <c r="CE54" i="12" s="1"/>
  <c r="CJ54" i="12"/>
  <c r="CD54" i="12" s="1"/>
  <c r="B51" i="12"/>
  <c r="B50" i="12"/>
  <c r="B38" i="12"/>
  <c r="CH43" i="12" s="1"/>
  <c r="CB43" i="12" s="1"/>
  <c r="C43" i="12" s="1"/>
  <c r="B37" i="12"/>
  <c r="CH42" i="12" s="1"/>
  <c r="CB42" i="12" s="1"/>
  <c r="C42" i="12" s="1"/>
  <c r="CC32" i="12"/>
  <c r="CB32" i="12"/>
  <c r="CA32" i="12"/>
  <c r="CI31" i="12"/>
  <c r="CH31" i="12"/>
  <c r="CG31" i="12"/>
  <c r="CC31" i="12"/>
  <c r="CB31" i="12"/>
  <c r="CA31" i="12"/>
  <c r="CJ28" i="12"/>
  <c r="CD28" i="12" s="1"/>
  <c r="B28" i="12"/>
  <c r="CH28" i="12" s="1"/>
  <c r="CB28" i="12" s="1"/>
  <c r="CJ27" i="12"/>
  <c r="CD27" i="12" s="1"/>
  <c r="B27" i="12"/>
  <c r="CH27" i="12" s="1"/>
  <c r="CB27" i="12" s="1"/>
  <c r="CJ26" i="12"/>
  <c r="CD26" i="12" s="1"/>
  <c r="B26" i="12"/>
  <c r="CH26" i="12" s="1"/>
  <c r="CB26" i="12" s="1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Y20" i="12"/>
  <c r="Y19" i="12"/>
  <c r="CP18" i="12"/>
  <c r="CJ18" i="12"/>
  <c r="Y18" i="12"/>
  <c r="Y17" i="12"/>
  <c r="CO16" i="12"/>
  <c r="CI16" i="12"/>
  <c r="Y16" i="12"/>
  <c r="M16" i="12"/>
  <c r="H16" i="12"/>
  <c r="CP15" i="12"/>
  <c r="CO15" i="12"/>
  <c r="CN15" i="12"/>
  <c r="CM15" i="12"/>
  <c r="CL15" i="12"/>
  <c r="CK15" i="12"/>
  <c r="CJ15" i="12"/>
  <c r="CI15" i="12"/>
  <c r="CH15" i="12"/>
  <c r="CG15" i="12"/>
  <c r="CF15" i="12"/>
  <c r="Y15" i="12" s="1"/>
  <c r="CE15" i="12"/>
  <c r="M15" i="12"/>
  <c r="H15" i="12"/>
  <c r="CP14" i="12"/>
  <c r="CO14" i="12"/>
  <c r="CN14" i="12"/>
  <c r="CM14" i="12"/>
  <c r="CL14" i="12"/>
  <c r="CK14" i="12"/>
  <c r="CJ14" i="12"/>
  <c r="CI14" i="12"/>
  <c r="CH14" i="12"/>
  <c r="CG14" i="12"/>
  <c r="CF14" i="12"/>
  <c r="CE14" i="12"/>
  <c r="Y14" i="12" s="1"/>
  <c r="M14" i="12"/>
  <c r="H14" i="12"/>
  <c r="H11" i="12" s="1"/>
  <c r="CP13" i="12"/>
  <c r="CO13" i="12"/>
  <c r="CN13" i="12"/>
  <c r="CM13" i="12"/>
  <c r="CL13" i="12"/>
  <c r="CK13" i="12"/>
  <c r="CJ13" i="12"/>
  <c r="CI13" i="12"/>
  <c r="CH13" i="12"/>
  <c r="Y13" i="12" s="1"/>
  <c r="CG13" i="12"/>
  <c r="CF13" i="12"/>
  <c r="CE13" i="12"/>
  <c r="M13" i="12"/>
  <c r="H13" i="12"/>
  <c r="CP12" i="12"/>
  <c r="CO12" i="12"/>
  <c r="CN12" i="12"/>
  <c r="CM12" i="12"/>
  <c r="CL12" i="12"/>
  <c r="CK12" i="12"/>
  <c r="CJ12" i="12"/>
  <c r="CI12" i="12"/>
  <c r="CH12" i="12"/>
  <c r="CG12" i="12"/>
  <c r="Y12" i="12" s="1"/>
  <c r="CF12" i="12"/>
  <c r="CE12" i="12"/>
  <c r="M12" i="12"/>
  <c r="M11" i="12" s="1"/>
  <c r="H12" i="12"/>
  <c r="X11" i="12"/>
  <c r="W11" i="12"/>
  <c r="V11" i="12"/>
  <c r="U11" i="12"/>
  <c r="T11" i="12"/>
  <c r="S11" i="12"/>
  <c r="R11" i="12"/>
  <c r="Q11" i="12"/>
  <c r="CH37" i="12" s="1"/>
  <c r="CB37" i="12" s="1"/>
  <c r="M37" i="12" s="1"/>
  <c r="P11" i="12"/>
  <c r="CI37" i="12" s="1"/>
  <c r="CC37" i="12" s="1"/>
  <c r="O11" i="12"/>
  <c r="N11" i="12"/>
  <c r="L11" i="12"/>
  <c r="K11" i="12"/>
  <c r="J11" i="12"/>
  <c r="I11" i="12"/>
  <c r="G11" i="12"/>
  <c r="F11" i="12"/>
  <c r="E11" i="12"/>
  <c r="D11" i="12"/>
  <c r="C11" i="12"/>
  <c r="B11" i="12"/>
  <c r="A5" i="12"/>
  <c r="A4" i="12"/>
  <c r="A3" i="12"/>
  <c r="A2" i="12"/>
  <c r="F54" i="12" l="1"/>
  <c r="CI66" i="12"/>
  <c r="CC66" i="12" s="1"/>
  <c r="CH66" i="12"/>
  <c r="CB66" i="12" s="1"/>
  <c r="A202" i="12"/>
  <c r="U27" i="12"/>
  <c r="CI26" i="12"/>
  <c r="CC26" i="12" s="1"/>
  <c r="U26" i="12" s="1"/>
  <c r="CI27" i="12"/>
  <c r="CC27" i="12" s="1"/>
  <c r="CI28" i="12"/>
  <c r="CC28" i="12" s="1"/>
  <c r="U28" i="12" s="1"/>
  <c r="CI61" i="12"/>
  <c r="CC61" i="12" s="1"/>
  <c r="S61" i="12" s="1"/>
  <c r="CI62" i="12"/>
  <c r="CC62" i="12" s="1"/>
  <c r="S62" i="12" s="1"/>
  <c r="CI63" i="12"/>
  <c r="CC63" i="12" s="1"/>
  <c r="S63" i="12" s="1"/>
  <c r="B25" i="12"/>
  <c r="S66" i="12" l="1"/>
  <c r="B202" i="12"/>
  <c r="CI71" i="11" l="1"/>
  <c r="CC71" i="11" s="1"/>
  <c r="CH71" i="11"/>
  <c r="CB71" i="11" s="1"/>
  <c r="CI70" i="11"/>
  <c r="CC70" i="11" s="1"/>
  <c r="E70" i="11" s="1"/>
  <c r="CH70" i="11"/>
  <c r="CB70" i="11"/>
  <c r="CI69" i="11"/>
  <c r="CH69" i="11"/>
  <c r="CC69" i="11"/>
  <c r="CB69" i="11"/>
  <c r="E69" i="11" s="1"/>
  <c r="E66" i="11"/>
  <c r="D66" i="11"/>
  <c r="C66" i="11" s="1"/>
  <c r="E65" i="11"/>
  <c r="D65" i="11"/>
  <c r="C65" i="11"/>
  <c r="E64" i="11"/>
  <c r="D64" i="11"/>
  <c r="C64" i="11"/>
  <c r="CI63" i="11"/>
  <c r="CC63" i="11" s="1"/>
  <c r="E63" i="11"/>
  <c r="D63" i="11"/>
  <c r="C63" i="11"/>
  <c r="CH63" i="11" s="1"/>
  <c r="CB63" i="11" s="1"/>
  <c r="S63" i="11" s="1"/>
  <c r="CI62" i="11"/>
  <c r="CC62" i="11" s="1"/>
  <c r="E62" i="11"/>
  <c r="D62" i="11"/>
  <c r="C62" i="11"/>
  <c r="CH62" i="11" s="1"/>
  <c r="CB62" i="11" s="1"/>
  <c r="S62" i="11" s="1"/>
  <c r="CI61" i="11"/>
  <c r="CC61" i="11" s="1"/>
  <c r="E61" i="11"/>
  <c r="D61" i="11"/>
  <c r="C61" i="11"/>
  <c r="CH61" i="11" s="1"/>
  <c r="CB61" i="11" s="1"/>
  <c r="S61" i="11" s="1"/>
  <c r="CK56" i="11"/>
  <c r="CE56" i="11" s="1"/>
  <c r="F56" i="11" s="1"/>
  <c r="CJ56" i="11"/>
  <c r="CI56" i="11"/>
  <c r="CH56" i="11"/>
  <c r="CD56" i="11"/>
  <c r="CC56" i="11"/>
  <c r="CB56" i="11"/>
  <c r="CK55" i="11"/>
  <c r="CJ55" i="11"/>
  <c r="CI55" i="11"/>
  <c r="CH55" i="11"/>
  <c r="CE55" i="11"/>
  <c r="CD55" i="11"/>
  <c r="CC55" i="11"/>
  <c r="CB55" i="11"/>
  <c r="F55" i="11" s="1"/>
  <c r="CK54" i="11"/>
  <c r="CJ54" i="11"/>
  <c r="CD54" i="11" s="1"/>
  <c r="F54" i="11" s="1"/>
  <c r="CE54" i="11"/>
  <c r="B51" i="11"/>
  <c r="B50" i="11"/>
  <c r="CH42" i="11"/>
  <c r="CB42" i="11" s="1"/>
  <c r="C42" i="11" s="1"/>
  <c r="B38" i="11"/>
  <c r="CH43" i="11" s="1"/>
  <c r="CB43" i="11" s="1"/>
  <c r="C43" i="11" s="1"/>
  <c r="CI37" i="11"/>
  <c r="CC37" i="11" s="1"/>
  <c r="B37" i="11"/>
  <c r="CC32" i="11"/>
  <c r="CB32" i="11"/>
  <c r="CA32" i="11"/>
  <c r="CI31" i="11"/>
  <c r="CH31" i="11"/>
  <c r="CG31" i="11"/>
  <c r="CC31" i="11"/>
  <c r="CB31" i="11"/>
  <c r="CA31" i="11"/>
  <c r="CJ28" i="11"/>
  <c r="CD28" i="11" s="1"/>
  <c r="CI28" i="11"/>
  <c r="CC28" i="11" s="1"/>
  <c r="CH28" i="11"/>
  <c r="CB28" i="11"/>
  <c r="B28" i="11"/>
  <c r="CJ27" i="11"/>
  <c r="CD27" i="11" s="1"/>
  <c r="CI27" i="11"/>
  <c r="CC27" i="11" s="1"/>
  <c r="CH27" i="11"/>
  <c r="CB27" i="11"/>
  <c r="B27" i="11"/>
  <c r="CJ26" i="11"/>
  <c r="CD26" i="11" s="1"/>
  <c r="CI26" i="11"/>
  <c r="CC26" i="11" s="1"/>
  <c r="CH26" i="11"/>
  <c r="CB26" i="11"/>
  <c r="U26" i="11" s="1"/>
  <c r="B26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Y20" i="11"/>
  <c r="Y19" i="11"/>
  <c r="CP18" i="11"/>
  <c r="CJ18" i="11"/>
  <c r="Y18" i="11" s="1"/>
  <c r="Y17" i="11"/>
  <c r="CO16" i="11"/>
  <c r="CI16" i="11"/>
  <c r="Y16" i="11" s="1"/>
  <c r="M16" i="11"/>
  <c r="H16" i="11"/>
  <c r="CP15" i="11"/>
  <c r="CO15" i="11"/>
  <c r="CN15" i="11"/>
  <c r="CM15" i="11"/>
  <c r="CL15" i="11"/>
  <c r="CK15" i="11"/>
  <c r="CJ15" i="11"/>
  <c r="CI15" i="11"/>
  <c r="CH15" i="11"/>
  <c r="CG15" i="11"/>
  <c r="CF15" i="11"/>
  <c r="CE15" i="11"/>
  <c r="Y15" i="11" s="1"/>
  <c r="M15" i="11"/>
  <c r="H15" i="11"/>
  <c r="CP14" i="11"/>
  <c r="CO14" i="11"/>
  <c r="CN14" i="11"/>
  <c r="CM14" i="11"/>
  <c r="CL14" i="11"/>
  <c r="CK14" i="11"/>
  <c r="CJ14" i="11"/>
  <c r="CI14" i="11"/>
  <c r="CH14" i="11"/>
  <c r="Y14" i="11" s="1"/>
  <c r="CG14" i="11"/>
  <c r="CF14" i="11"/>
  <c r="CE14" i="11"/>
  <c r="M14" i="11"/>
  <c r="H14" i="11"/>
  <c r="CP13" i="11"/>
  <c r="CO13" i="11"/>
  <c r="CN13" i="11"/>
  <c r="CM13" i="11"/>
  <c r="CL13" i="11"/>
  <c r="CK13" i="11"/>
  <c r="CJ13" i="11"/>
  <c r="CI13" i="11"/>
  <c r="CH13" i="11"/>
  <c r="CG13" i="11"/>
  <c r="Y13" i="11" s="1"/>
  <c r="CF13" i="11"/>
  <c r="CE13" i="11"/>
  <c r="M13" i="11"/>
  <c r="H13" i="11"/>
  <c r="CP12" i="11"/>
  <c r="CO12" i="11"/>
  <c r="CN12" i="11"/>
  <c r="CM12" i="11"/>
  <c r="CL12" i="11"/>
  <c r="CK12" i="11"/>
  <c r="CJ12" i="11"/>
  <c r="CI12" i="11"/>
  <c r="CH12" i="11"/>
  <c r="CG12" i="11"/>
  <c r="CF12" i="11"/>
  <c r="CE12" i="11"/>
  <c r="Y12" i="11" s="1"/>
  <c r="M12" i="11"/>
  <c r="H12" i="11"/>
  <c r="H11" i="11" s="1"/>
  <c r="X11" i="11"/>
  <c r="W11" i="11"/>
  <c r="V11" i="11"/>
  <c r="U11" i="11"/>
  <c r="T11" i="11"/>
  <c r="S11" i="11"/>
  <c r="R11" i="11"/>
  <c r="Q11" i="11"/>
  <c r="CH37" i="11" s="1"/>
  <c r="CB37" i="11" s="1"/>
  <c r="M37" i="11" s="1"/>
  <c r="P11" i="11"/>
  <c r="O11" i="11"/>
  <c r="N11" i="11"/>
  <c r="M11" i="11"/>
  <c r="L11" i="11"/>
  <c r="K11" i="11"/>
  <c r="J11" i="11"/>
  <c r="I11" i="11"/>
  <c r="G11" i="11"/>
  <c r="F11" i="11"/>
  <c r="E11" i="11"/>
  <c r="D11" i="11"/>
  <c r="C11" i="11"/>
  <c r="B11" i="11"/>
  <c r="A5" i="11"/>
  <c r="A4" i="11"/>
  <c r="A3" i="11"/>
  <c r="A2" i="11"/>
  <c r="A202" i="11" l="1"/>
  <c r="U27" i="11"/>
  <c r="CI66" i="11"/>
  <c r="CC66" i="11" s="1"/>
  <c r="CH66" i="11"/>
  <c r="CB66" i="11" s="1"/>
  <c r="S66" i="11" s="1"/>
  <c r="U28" i="11"/>
  <c r="E71" i="11"/>
  <c r="B202" i="11" l="1"/>
  <c r="CI71" i="10" l="1"/>
  <c r="CC71" i="10" s="1"/>
  <c r="CH71" i="10"/>
  <c r="CB71" i="10" s="1"/>
  <c r="E71" i="10" s="1"/>
  <c r="CI70" i="10"/>
  <c r="CC70" i="10" s="1"/>
  <c r="E70" i="10" s="1"/>
  <c r="CH70" i="10"/>
  <c r="CB70" i="10"/>
  <c r="CI69" i="10"/>
  <c r="CH69" i="10"/>
  <c r="CC69" i="10"/>
  <c r="CB69" i="10"/>
  <c r="E69" i="10" s="1"/>
  <c r="E66" i="10"/>
  <c r="D66" i="10"/>
  <c r="C66" i="10" s="1"/>
  <c r="E65" i="10"/>
  <c r="D65" i="10"/>
  <c r="C65" i="10"/>
  <c r="E64" i="10"/>
  <c r="D64" i="10"/>
  <c r="C64" i="10"/>
  <c r="CI63" i="10"/>
  <c r="CC63" i="10" s="1"/>
  <c r="E63" i="10"/>
  <c r="D63" i="10"/>
  <c r="C63" i="10"/>
  <c r="CH63" i="10" s="1"/>
  <c r="CB63" i="10" s="1"/>
  <c r="CI62" i="10"/>
  <c r="CC62" i="10" s="1"/>
  <c r="E62" i="10"/>
  <c r="D62" i="10"/>
  <c r="C62" i="10"/>
  <c r="CH62" i="10" s="1"/>
  <c r="CB62" i="10" s="1"/>
  <c r="CI61" i="10"/>
  <c r="CC61" i="10" s="1"/>
  <c r="E61" i="10"/>
  <c r="D61" i="10"/>
  <c r="C61" i="10"/>
  <c r="CH61" i="10" s="1"/>
  <c r="CB61" i="10" s="1"/>
  <c r="CK56" i="10"/>
  <c r="CE56" i="10" s="1"/>
  <c r="F56" i="10" s="1"/>
  <c r="CJ56" i="10"/>
  <c r="CI56" i="10"/>
  <c r="CH56" i="10"/>
  <c r="CD56" i="10"/>
  <c r="CC56" i="10"/>
  <c r="CB56" i="10"/>
  <c r="CK55" i="10"/>
  <c r="CJ55" i="10"/>
  <c r="CI55" i="10"/>
  <c r="CH55" i="10"/>
  <c r="CE55" i="10"/>
  <c r="CD55" i="10"/>
  <c r="CC55" i="10"/>
  <c r="CB55" i="10"/>
  <c r="F55" i="10" s="1"/>
  <c r="CK54" i="10"/>
  <c r="CJ54" i="10"/>
  <c r="CD54" i="10" s="1"/>
  <c r="F54" i="10" s="1"/>
  <c r="CE54" i="10"/>
  <c r="B51" i="10"/>
  <c r="B50" i="10"/>
  <c r="CH42" i="10"/>
  <c r="CB42" i="10" s="1"/>
  <c r="C42" i="10" s="1"/>
  <c r="B38" i="10"/>
  <c r="CH43" i="10" s="1"/>
  <c r="CB43" i="10" s="1"/>
  <c r="C43" i="10" s="1"/>
  <c r="CI37" i="10"/>
  <c r="CC37" i="10" s="1"/>
  <c r="B37" i="10"/>
  <c r="CC32" i="10"/>
  <c r="CB32" i="10"/>
  <c r="CA32" i="10"/>
  <c r="CI31" i="10"/>
  <c r="CH31" i="10"/>
  <c r="CG31" i="10"/>
  <c r="CC31" i="10"/>
  <c r="CB31" i="10"/>
  <c r="CA31" i="10"/>
  <c r="CJ28" i="10"/>
  <c r="CD28" i="10" s="1"/>
  <c r="CI28" i="10"/>
  <c r="CC28" i="10" s="1"/>
  <c r="B28" i="10"/>
  <c r="CH28" i="10" s="1"/>
  <c r="CB28" i="10" s="1"/>
  <c r="CJ27" i="10"/>
  <c r="CD27" i="10" s="1"/>
  <c r="CI27" i="10"/>
  <c r="CC27" i="10" s="1"/>
  <c r="B27" i="10"/>
  <c r="CH27" i="10" s="1"/>
  <c r="CB27" i="10" s="1"/>
  <c r="U27" i="10" s="1"/>
  <c r="CJ26" i="10"/>
  <c r="CD26" i="10" s="1"/>
  <c r="CI26" i="10"/>
  <c r="CC26" i="10" s="1"/>
  <c r="B26" i="10"/>
  <c r="CH26" i="10" s="1"/>
  <c r="CB26" i="10" s="1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Y20" i="10"/>
  <c r="Y19" i="10"/>
  <c r="CP18" i="10"/>
  <c r="CJ18" i="10"/>
  <c r="Y18" i="10" s="1"/>
  <c r="Y17" i="10"/>
  <c r="CO16" i="10"/>
  <c r="CI16" i="10"/>
  <c r="Y16" i="10" s="1"/>
  <c r="M16" i="10"/>
  <c r="H16" i="10"/>
  <c r="CP15" i="10"/>
  <c r="CO15" i="10"/>
  <c r="CN15" i="10"/>
  <c r="CM15" i="10"/>
  <c r="CL15" i="10"/>
  <c r="CK15" i="10"/>
  <c r="CJ15" i="10"/>
  <c r="CI15" i="10"/>
  <c r="CH15" i="10"/>
  <c r="CG15" i="10"/>
  <c r="CF15" i="10"/>
  <c r="CE15" i="10"/>
  <c r="Y15" i="10" s="1"/>
  <c r="M15" i="10"/>
  <c r="H15" i="10"/>
  <c r="CP14" i="10"/>
  <c r="CO14" i="10"/>
  <c r="CN14" i="10"/>
  <c r="CM14" i="10"/>
  <c r="CL14" i="10"/>
  <c r="CK14" i="10"/>
  <c r="CJ14" i="10"/>
  <c r="CI14" i="10"/>
  <c r="CH14" i="10"/>
  <c r="CG14" i="10"/>
  <c r="CF14" i="10"/>
  <c r="CE14" i="10"/>
  <c r="Y14" i="10"/>
  <c r="M14" i="10"/>
  <c r="H14" i="10"/>
  <c r="CP13" i="10"/>
  <c r="CO13" i="10"/>
  <c r="CN13" i="10"/>
  <c r="CM13" i="10"/>
  <c r="CL13" i="10"/>
  <c r="CK13" i="10"/>
  <c r="CJ13" i="10"/>
  <c r="CI13" i="10"/>
  <c r="CH13" i="10"/>
  <c r="CG13" i="10"/>
  <c r="Y13" i="10" s="1"/>
  <c r="CF13" i="10"/>
  <c r="CE13" i="10"/>
  <c r="M13" i="10"/>
  <c r="H13" i="10"/>
  <c r="CP12" i="10"/>
  <c r="CO12" i="10"/>
  <c r="CN12" i="10"/>
  <c r="CM12" i="10"/>
  <c r="CL12" i="10"/>
  <c r="CK12" i="10"/>
  <c r="CJ12" i="10"/>
  <c r="CI12" i="10"/>
  <c r="CH12" i="10"/>
  <c r="CG12" i="10"/>
  <c r="CF12" i="10"/>
  <c r="CE12" i="10"/>
  <c r="Y12" i="10" s="1"/>
  <c r="M12" i="10"/>
  <c r="H12" i="10"/>
  <c r="H11" i="10" s="1"/>
  <c r="X11" i="10"/>
  <c r="W11" i="10"/>
  <c r="V11" i="10"/>
  <c r="U11" i="10"/>
  <c r="T11" i="10"/>
  <c r="S11" i="10"/>
  <c r="R11" i="10"/>
  <c r="Q11" i="10"/>
  <c r="CH37" i="10" s="1"/>
  <c r="CB37" i="10" s="1"/>
  <c r="M37" i="10" s="1"/>
  <c r="P11" i="10"/>
  <c r="O11" i="10"/>
  <c r="N11" i="10"/>
  <c r="M11" i="10"/>
  <c r="L11" i="10"/>
  <c r="K11" i="10"/>
  <c r="J11" i="10"/>
  <c r="I11" i="10"/>
  <c r="G11" i="10"/>
  <c r="F11" i="10"/>
  <c r="E11" i="10"/>
  <c r="D11" i="10"/>
  <c r="C11" i="10"/>
  <c r="B11" i="10"/>
  <c r="A202" i="10" s="1"/>
  <c r="A5" i="10"/>
  <c r="A4" i="10"/>
  <c r="A3" i="10"/>
  <c r="A2" i="10"/>
  <c r="U26" i="10" l="1"/>
  <c r="CI66" i="10"/>
  <c r="CC66" i="10" s="1"/>
  <c r="CH66" i="10"/>
  <c r="CB66" i="10" s="1"/>
  <c r="S66" i="10" s="1"/>
  <c r="U28" i="10"/>
  <c r="S61" i="10"/>
  <c r="S62" i="10"/>
  <c r="S63" i="10"/>
  <c r="CI71" i="9"/>
  <c r="CC71" i="9" s="1"/>
  <c r="E71" i="9" s="1"/>
  <c r="CH71" i="9"/>
  <c r="CB71" i="9"/>
  <c r="CI70" i="9"/>
  <c r="CH70" i="9"/>
  <c r="CC70" i="9"/>
  <c r="CB70" i="9"/>
  <c r="E70" i="9" s="1"/>
  <c r="CI69" i="9"/>
  <c r="CH69" i="9"/>
  <c r="CB69" i="9" s="1"/>
  <c r="E69" i="9" s="1"/>
  <c r="CC69" i="9"/>
  <c r="E66" i="9"/>
  <c r="D66" i="9"/>
  <c r="C66" i="9" s="1"/>
  <c r="E65" i="9"/>
  <c r="D65" i="9"/>
  <c r="C65" i="9" s="1"/>
  <c r="E64" i="9"/>
  <c r="D64" i="9"/>
  <c r="C64" i="9"/>
  <c r="E63" i="9"/>
  <c r="D63" i="9"/>
  <c r="C63" i="9"/>
  <c r="CH63" i="9" s="1"/>
  <c r="CB63" i="9" s="1"/>
  <c r="E62" i="9"/>
  <c r="D62" i="9"/>
  <c r="C62" i="9"/>
  <c r="CH62" i="9" s="1"/>
  <c r="CB62" i="9" s="1"/>
  <c r="E61" i="9"/>
  <c r="D61" i="9"/>
  <c r="C61" i="9"/>
  <c r="CH61" i="9" s="1"/>
  <c r="CB61" i="9" s="1"/>
  <c r="CK56" i="9"/>
  <c r="CJ56" i="9"/>
  <c r="CI56" i="9"/>
  <c r="CH56" i="9"/>
  <c r="CE56" i="9"/>
  <c r="CD56" i="9"/>
  <c r="CC56" i="9"/>
  <c r="CB56" i="9"/>
  <c r="F56" i="9" s="1"/>
  <c r="CK55" i="9"/>
  <c r="CJ55" i="9"/>
  <c r="CI55" i="9"/>
  <c r="CH55" i="9"/>
  <c r="CE55" i="9"/>
  <c r="CD55" i="9"/>
  <c r="CC55" i="9"/>
  <c r="CB55" i="9"/>
  <c r="F55" i="9" s="1"/>
  <c r="CK54" i="9"/>
  <c r="CE54" i="9" s="1"/>
  <c r="CJ54" i="9"/>
  <c r="CD54" i="9" s="1"/>
  <c r="B51" i="9"/>
  <c r="B50" i="9"/>
  <c r="B38" i="9"/>
  <c r="CH43" i="9" s="1"/>
  <c r="CB43" i="9" s="1"/>
  <c r="C43" i="9" s="1"/>
  <c r="B37" i="9"/>
  <c r="CH42" i="9" s="1"/>
  <c r="CB42" i="9" s="1"/>
  <c r="C42" i="9" s="1"/>
  <c r="CC32" i="9"/>
  <c r="CB32" i="9"/>
  <c r="CA32" i="9"/>
  <c r="CI31" i="9"/>
  <c r="CH31" i="9"/>
  <c r="CG31" i="9"/>
  <c r="CC31" i="9"/>
  <c r="CB31" i="9"/>
  <c r="CA31" i="9"/>
  <c r="CJ28" i="9"/>
  <c r="CD28" i="9" s="1"/>
  <c r="B28" i="9"/>
  <c r="CH28" i="9" s="1"/>
  <c r="CB28" i="9" s="1"/>
  <c r="CJ27" i="9"/>
  <c r="CD27" i="9" s="1"/>
  <c r="B27" i="9"/>
  <c r="CH27" i="9" s="1"/>
  <c r="CB27" i="9" s="1"/>
  <c r="CJ26" i="9"/>
  <c r="CD26" i="9" s="1"/>
  <c r="B26" i="9"/>
  <c r="CH26" i="9" s="1"/>
  <c r="CB26" i="9" s="1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Y20" i="9"/>
  <c r="Y19" i="9"/>
  <c r="CP18" i="9"/>
  <c r="CJ18" i="9"/>
  <c r="Y18" i="9"/>
  <c r="Y17" i="9"/>
  <c r="CO16" i="9"/>
  <c r="CI16" i="9"/>
  <c r="Y16" i="9"/>
  <c r="M16" i="9"/>
  <c r="H16" i="9"/>
  <c r="CP15" i="9"/>
  <c r="CO15" i="9"/>
  <c r="CN15" i="9"/>
  <c r="CM15" i="9"/>
  <c r="CL15" i="9"/>
  <c r="CK15" i="9"/>
  <c r="CJ15" i="9"/>
  <c r="CI15" i="9"/>
  <c r="CH15" i="9"/>
  <c r="CG15" i="9"/>
  <c r="CF15" i="9"/>
  <c r="Y15" i="9" s="1"/>
  <c r="CE15" i="9"/>
  <c r="M15" i="9"/>
  <c r="H15" i="9"/>
  <c r="CP14" i="9"/>
  <c r="CO14" i="9"/>
  <c r="CN14" i="9"/>
  <c r="CM14" i="9"/>
  <c r="CL14" i="9"/>
  <c r="CK14" i="9"/>
  <c r="CJ14" i="9"/>
  <c r="CI14" i="9"/>
  <c r="CH14" i="9"/>
  <c r="CG14" i="9"/>
  <c r="CF14" i="9"/>
  <c r="CE14" i="9"/>
  <c r="Y14" i="9" s="1"/>
  <c r="M14" i="9"/>
  <c r="H14" i="9"/>
  <c r="H11" i="9" s="1"/>
  <c r="CP13" i="9"/>
  <c r="CO13" i="9"/>
  <c r="CN13" i="9"/>
  <c r="CM13" i="9"/>
  <c r="CL13" i="9"/>
  <c r="CK13" i="9"/>
  <c r="CJ13" i="9"/>
  <c r="CI13" i="9"/>
  <c r="CH13" i="9"/>
  <c r="CG13" i="9"/>
  <c r="CF13" i="9"/>
  <c r="CE13" i="9"/>
  <c r="Y13" i="9"/>
  <c r="M13" i="9"/>
  <c r="H13" i="9"/>
  <c r="CP12" i="9"/>
  <c r="CO12" i="9"/>
  <c r="CN12" i="9"/>
  <c r="CM12" i="9"/>
  <c r="CL12" i="9"/>
  <c r="CK12" i="9"/>
  <c r="CJ12" i="9"/>
  <c r="CI12" i="9"/>
  <c r="CH12" i="9"/>
  <c r="CG12" i="9"/>
  <c r="Y12" i="9" s="1"/>
  <c r="CF12" i="9"/>
  <c r="CE12" i="9"/>
  <c r="M12" i="9"/>
  <c r="M11" i="9" s="1"/>
  <c r="H12" i="9"/>
  <c r="X11" i="9"/>
  <c r="W11" i="9"/>
  <c r="V11" i="9"/>
  <c r="U11" i="9"/>
  <c r="T11" i="9"/>
  <c r="S11" i="9"/>
  <c r="R11" i="9"/>
  <c r="Q11" i="9"/>
  <c r="CH37" i="9" s="1"/>
  <c r="CB37" i="9" s="1"/>
  <c r="P11" i="9"/>
  <c r="CI37" i="9" s="1"/>
  <c r="CC37" i="9" s="1"/>
  <c r="O11" i="9"/>
  <c r="N11" i="9"/>
  <c r="L11" i="9"/>
  <c r="K11" i="9"/>
  <c r="J11" i="9"/>
  <c r="I11" i="9"/>
  <c r="G11" i="9"/>
  <c r="F11" i="9"/>
  <c r="E11" i="9"/>
  <c r="D11" i="9"/>
  <c r="C11" i="9"/>
  <c r="B11" i="9"/>
  <c r="A202" i="9" s="1"/>
  <c r="A5" i="9"/>
  <c r="A4" i="9"/>
  <c r="A3" i="9"/>
  <c r="A2" i="9"/>
  <c r="B202" i="10" l="1"/>
  <c r="F54" i="9"/>
  <c r="CI66" i="9"/>
  <c r="CC66" i="9" s="1"/>
  <c r="CH66" i="9"/>
  <c r="CB66" i="9" s="1"/>
  <c r="S66" i="9" s="1"/>
  <c r="U26" i="9"/>
  <c r="M37" i="9"/>
  <c r="U27" i="9"/>
  <c r="CI26" i="9"/>
  <c r="CC26" i="9" s="1"/>
  <c r="CI27" i="9"/>
  <c r="CC27" i="9" s="1"/>
  <c r="CI28" i="9"/>
  <c r="CC28" i="9" s="1"/>
  <c r="U28" i="9" s="1"/>
  <c r="CI61" i="9"/>
  <c r="CC61" i="9" s="1"/>
  <c r="S61" i="9" s="1"/>
  <c r="CI62" i="9"/>
  <c r="CC62" i="9" s="1"/>
  <c r="S62" i="9" s="1"/>
  <c r="CI63" i="9"/>
  <c r="CC63" i="9" s="1"/>
  <c r="S63" i="9" s="1"/>
  <c r="B25" i="9"/>
  <c r="CI71" i="8"/>
  <c r="CC71" i="8" s="1"/>
  <c r="E71" i="8" s="1"/>
  <c r="CH71" i="8"/>
  <c r="CB71" i="8"/>
  <c r="CI70" i="8"/>
  <c r="CH70" i="8"/>
  <c r="CC70" i="8"/>
  <c r="CB70" i="8"/>
  <c r="E70" i="8" s="1"/>
  <c r="CI69" i="8"/>
  <c r="CH69" i="8"/>
  <c r="CB69" i="8" s="1"/>
  <c r="E69" i="8" s="1"/>
  <c r="CC69" i="8"/>
  <c r="E66" i="8"/>
  <c r="D66" i="8"/>
  <c r="C66" i="8" s="1"/>
  <c r="E65" i="8"/>
  <c r="D65" i="8"/>
  <c r="C65" i="8" s="1"/>
  <c r="E64" i="8"/>
  <c r="D64" i="8"/>
  <c r="C64" i="8"/>
  <c r="E63" i="8"/>
  <c r="D63" i="8"/>
  <c r="C63" i="8"/>
  <c r="CH63" i="8" s="1"/>
  <c r="CB63" i="8" s="1"/>
  <c r="E62" i="8"/>
  <c r="D62" i="8"/>
  <c r="C62" i="8"/>
  <c r="CH62" i="8" s="1"/>
  <c r="CB62" i="8" s="1"/>
  <c r="E61" i="8"/>
  <c r="D61" i="8"/>
  <c r="C61" i="8"/>
  <c r="CH61" i="8" s="1"/>
  <c r="CB61" i="8" s="1"/>
  <c r="CK56" i="8"/>
  <c r="CJ56" i="8"/>
  <c r="CI56" i="8"/>
  <c r="CH56" i="8"/>
  <c r="CE56" i="8"/>
  <c r="CD56" i="8"/>
  <c r="CC56" i="8"/>
  <c r="CB56" i="8"/>
  <c r="F56" i="8" s="1"/>
  <c r="CK55" i="8"/>
  <c r="CJ55" i="8"/>
  <c r="CI55" i="8"/>
  <c r="CH55" i="8"/>
  <c r="CE55" i="8"/>
  <c r="CD55" i="8"/>
  <c r="CC55" i="8"/>
  <c r="CB55" i="8"/>
  <c r="F55" i="8" s="1"/>
  <c r="CK54" i="8"/>
  <c r="CE54" i="8" s="1"/>
  <c r="CJ54" i="8"/>
  <c r="CD54" i="8" s="1"/>
  <c r="B51" i="8"/>
  <c r="B50" i="8"/>
  <c r="CH42" i="8"/>
  <c r="CB42" i="8" s="1"/>
  <c r="C42" i="8" s="1"/>
  <c r="B38" i="8"/>
  <c r="CH43" i="8" s="1"/>
  <c r="CB43" i="8" s="1"/>
  <c r="C43" i="8" s="1"/>
  <c r="B37" i="8"/>
  <c r="CC32" i="8"/>
  <c r="CB32" i="8"/>
  <c r="CA32" i="8"/>
  <c r="CI31" i="8"/>
  <c r="CH31" i="8"/>
  <c r="CG31" i="8"/>
  <c r="CC31" i="8"/>
  <c r="CB31" i="8"/>
  <c r="CA31" i="8"/>
  <c r="B28" i="8"/>
  <c r="CH28" i="8" s="1"/>
  <c r="CB28" i="8" s="1"/>
  <c r="CJ27" i="8"/>
  <c r="CD27" i="8" s="1"/>
  <c r="B27" i="8"/>
  <c r="CH27" i="8" s="1"/>
  <c r="CB27" i="8" s="1"/>
  <c r="CJ26" i="8"/>
  <c r="CD26" i="8" s="1"/>
  <c r="B26" i="8"/>
  <c r="CH26" i="8" s="1"/>
  <c r="CB26" i="8" s="1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Y20" i="8"/>
  <c r="Y19" i="8"/>
  <c r="CP18" i="8"/>
  <c r="CJ18" i="8"/>
  <c r="Y18" i="8"/>
  <c r="Y17" i="8"/>
  <c r="CO16" i="8"/>
  <c r="CI16" i="8"/>
  <c r="Y16" i="8"/>
  <c r="M16" i="8"/>
  <c r="H16" i="8"/>
  <c r="CP15" i="8"/>
  <c r="CO15" i="8"/>
  <c r="CN15" i="8"/>
  <c r="CM15" i="8"/>
  <c r="CL15" i="8"/>
  <c r="CK15" i="8"/>
  <c r="CJ15" i="8"/>
  <c r="CI15" i="8"/>
  <c r="CH15" i="8"/>
  <c r="CG15" i="8"/>
  <c r="CF15" i="8"/>
  <c r="CE15" i="8"/>
  <c r="Y15" i="8" s="1"/>
  <c r="M15" i="8"/>
  <c r="H15" i="8"/>
  <c r="CP14" i="8"/>
  <c r="CO14" i="8"/>
  <c r="CN14" i="8"/>
  <c r="CM14" i="8"/>
  <c r="CL14" i="8"/>
  <c r="CK14" i="8"/>
  <c r="CJ14" i="8"/>
  <c r="CI14" i="8"/>
  <c r="CH14" i="8"/>
  <c r="CG14" i="8"/>
  <c r="CF14" i="8"/>
  <c r="CE14" i="8"/>
  <c r="Y14" i="8" s="1"/>
  <c r="M14" i="8"/>
  <c r="H14" i="8"/>
  <c r="CP13" i="8"/>
  <c r="CO13" i="8"/>
  <c r="CN13" i="8"/>
  <c r="CM13" i="8"/>
  <c r="CL13" i="8"/>
  <c r="CK13" i="8"/>
  <c r="CJ13" i="8"/>
  <c r="CI13" i="8"/>
  <c r="CH13" i="8"/>
  <c r="CG13" i="8"/>
  <c r="CF13" i="8"/>
  <c r="CE13" i="8"/>
  <c r="Y13" i="8"/>
  <c r="M13" i="8"/>
  <c r="H13" i="8"/>
  <c r="CP12" i="8"/>
  <c r="CO12" i="8"/>
  <c r="CN12" i="8"/>
  <c r="CM12" i="8"/>
  <c r="CL12" i="8"/>
  <c r="CK12" i="8"/>
  <c r="CJ12" i="8"/>
  <c r="CI12" i="8"/>
  <c r="CH12" i="8"/>
  <c r="CG12" i="8"/>
  <c r="Y12" i="8" s="1"/>
  <c r="CF12" i="8"/>
  <c r="CE12" i="8"/>
  <c r="M12" i="8"/>
  <c r="M11" i="8" s="1"/>
  <c r="H12" i="8"/>
  <c r="H11" i="8" s="1"/>
  <c r="X11" i="8"/>
  <c r="W11" i="8"/>
  <c r="V11" i="8"/>
  <c r="U11" i="8"/>
  <c r="T11" i="8"/>
  <c r="S11" i="8"/>
  <c r="R11" i="8"/>
  <c r="Q11" i="8"/>
  <c r="CH37" i="8" s="1"/>
  <c r="CB37" i="8" s="1"/>
  <c r="P11" i="8"/>
  <c r="CI37" i="8" s="1"/>
  <c r="CC37" i="8" s="1"/>
  <c r="O11" i="8"/>
  <c r="N11" i="8"/>
  <c r="L11" i="8"/>
  <c r="K11" i="8"/>
  <c r="J11" i="8"/>
  <c r="I11" i="8"/>
  <c r="G11" i="8"/>
  <c r="F11" i="8"/>
  <c r="E11" i="8"/>
  <c r="D11" i="8"/>
  <c r="C11" i="8"/>
  <c r="B11" i="8"/>
  <c r="A202" i="8" s="1"/>
  <c r="A5" i="8"/>
  <c r="A4" i="8"/>
  <c r="A3" i="8"/>
  <c r="A2" i="8"/>
  <c r="B202" i="9" l="1"/>
  <c r="S62" i="8"/>
  <c r="F54" i="8"/>
  <c r="CI66" i="8"/>
  <c r="CC66" i="8" s="1"/>
  <c r="CH66" i="8"/>
  <c r="CB66" i="8" s="1"/>
  <c r="S66" i="8" s="1"/>
  <c r="U26" i="8"/>
  <c r="M37" i="8"/>
  <c r="U27" i="8"/>
  <c r="CJ28" i="8"/>
  <c r="CD28" i="8" s="1"/>
  <c r="CI26" i="8"/>
  <c r="CC26" i="8" s="1"/>
  <c r="CI27" i="8"/>
  <c r="CC27" i="8" s="1"/>
  <c r="CI28" i="8"/>
  <c r="CC28" i="8" s="1"/>
  <c r="U28" i="8" s="1"/>
  <c r="CI61" i="8"/>
  <c r="CC61" i="8" s="1"/>
  <c r="S61" i="8" s="1"/>
  <c r="CI62" i="8"/>
  <c r="CC62" i="8" s="1"/>
  <c r="CI63" i="8"/>
  <c r="CC63" i="8" s="1"/>
  <c r="S63" i="8" s="1"/>
  <c r="B25" i="8"/>
  <c r="B202" i="8" l="1"/>
  <c r="CI71" i="7"/>
  <c r="CC71" i="7" s="1"/>
  <c r="E71" i="7" s="1"/>
  <c r="CH71" i="7"/>
  <c r="CB71" i="7"/>
  <c r="CI70" i="7"/>
  <c r="CH70" i="7"/>
  <c r="CC70" i="7"/>
  <c r="CB70" i="7"/>
  <c r="E70" i="7" s="1"/>
  <c r="CI69" i="7"/>
  <c r="CH69" i="7"/>
  <c r="CB69" i="7" s="1"/>
  <c r="E69" i="7" s="1"/>
  <c r="CC69" i="7"/>
  <c r="E66" i="7"/>
  <c r="D66" i="7"/>
  <c r="C66" i="7" s="1"/>
  <c r="E65" i="7"/>
  <c r="D65" i="7"/>
  <c r="C65" i="7" s="1"/>
  <c r="E64" i="7"/>
  <c r="D64" i="7"/>
  <c r="C64" i="7"/>
  <c r="E63" i="7"/>
  <c r="D63" i="7"/>
  <c r="C63" i="7"/>
  <c r="CH63" i="7" s="1"/>
  <c r="CB63" i="7" s="1"/>
  <c r="E62" i="7"/>
  <c r="D62" i="7"/>
  <c r="C62" i="7"/>
  <c r="CH62" i="7" s="1"/>
  <c r="CB62" i="7" s="1"/>
  <c r="E61" i="7"/>
  <c r="D61" i="7"/>
  <c r="C61" i="7"/>
  <c r="CH61" i="7" s="1"/>
  <c r="CB61" i="7" s="1"/>
  <c r="CK56" i="7"/>
  <c r="CJ56" i="7"/>
  <c r="CI56" i="7"/>
  <c r="CH56" i="7"/>
  <c r="CE56" i="7"/>
  <c r="CD56" i="7"/>
  <c r="CC56" i="7"/>
  <c r="CB56" i="7"/>
  <c r="F56" i="7" s="1"/>
  <c r="CK55" i="7"/>
  <c r="CJ55" i="7"/>
  <c r="CI55" i="7"/>
  <c r="CH55" i="7"/>
  <c r="CE55" i="7"/>
  <c r="CD55" i="7"/>
  <c r="CC55" i="7"/>
  <c r="CB55" i="7"/>
  <c r="F55" i="7" s="1"/>
  <c r="CK54" i="7"/>
  <c r="CE54" i="7" s="1"/>
  <c r="CJ54" i="7"/>
  <c r="CD54" i="7" s="1"/>
  <c r="B51" i="7"/>
  <c r="B50" i="7"/>
  <c r="CH42" i="7"/>
  <c r="CB42" i="7" s="1"/>
  <c r="C42" i="7" s="1"/>
  <c r="B38" i="7"/>
  <c r="CH43" i="7" s="1"/>
  <c r="CB43" i="7" s="1"/>
  <c r="C43" i="7" s="1"/>
  <c r="B37" i="7"/>
  <c r="CC32" i="7"/>
  <c r="CB32" i="7"/>
  <c r="CA32" i="7"/>
  <c r="CI31" i="7"/>
  <c r="CH31" i="7"/>
  <c r="CG31" i="7"/>
  <c r="CC31" i="7"/>
  <c r="CB31" i="7"/>
  <c r="CA31" i="7"/>
  <c r="CJ28" i="7"/>
  <c r="CD28" i="7" s="1"/>
  <c r="B28" i="7"/>
  <c r="CH28" i="7" s="1"/>
  <c r="CB28" i="7" s="1"/>
  <c r="CJ27" i="7"/>
  <c r="CD27" i="7" s="1"/>
  <c r="B27" i="7"/>
  <c r="CH27" i="7" s="1"/>
  <c r="CB27" i="7" s="1"/>
  <c r="CJ26" i="7"/>
  <c r="CD26" i="7" s="1"/>
  <c r="B26" i="7"/>
  <c r="CH26" i="7" s="1"/>
  <c r="CB26" i="7" s="1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Y20" i="7"/>
  <c r="Y19" i="7"/>
  <c r="CP18" i="7"/>
  <c r="CJ18" i="7"/>
  <c r="Y18" i="7"/>
  <c r="Y17" i="7"/>
  <c r="CO16" i="7"/>
  <c r="CI16" i="7"/>
  <c r="Y16" i="7"/>
  <c r="M16" i="7"/>
  <c r="H16" i="7"/>
  <c r="CP15" i="7"/>
  <c r="CO15" i="7"/>
  <c r="CN15" i="7"/>
  <c r="CM15" i="7"/>
  <c r="CL15" i="7"/>
  <c r="CK15" i="7"/>
  <c r="CJ15" i="7"/>
  <c r="CI15" i="7"/>
  <c r="CH15" i="7"/>
  <c r="CG15" i="7"/>
  <c r="CF15" i="7"/>
  <c r="Y15" i="7" s="1"/>
  <c r="CE15" i="7"/>
  <c r="M15" i="7"/>
  <c r="H15" i="7"/>
  <c r="CP14" i="7"/>
  <c r="CO14" i="7"/>
  <c r="CN14" i="7"/>
  <c r="CM14" i="7"/>
  <c r="CL14" i="7"/>
  <c r="CK14" i="7"/>
  <c r="CJ14" i="7"/>
  <c r="CI14" i="7"/>
  <c r="CH14" i="7"/>
  <c r="CG14" i="7"/>
  <c r="CF14" i="7"/>
  <c r="CE14" i="7"/>
  <c r="Y14" i="7" s="1"/>
  <c r="M14" i="7"/>
  <c r="H14" i="7"/>
  <c r="H11" i="7" s="1"/>
  <c r="CP13" i="7"/>
  <c r="CO13" i="7"/>
  <c r="CN13" i="7"/>
  <c r="CM13" i="7"/>
  <c r="CL13" i="7"/>
  <c r="CK13" i="7"/>
  <c r="CJ13" i="7"/>
  <c r="CI13" i="7"/>
  <c r="CH13" i="7"/>
  <c r="Y13" i="7" s="1"/>
  <c r="CG13" i="7"/>
  <c r="CF13" i="7"/>
  <c r="CE13" i="7"/>
  <c r="M13" i="7"/>
  <c r="H13" i="7"/>
  <c r="CP12" i="7"/>
  <c r="CO12" i="7"/>
  <c r="CN12" i="7"/>
  <c r="CM12" i="7"/>
  <c r="CL12" i="7"/>
  <c r="CK12" i="7"/>
  <c r="CJ12" i="7"/>
  <c r="CI12" i="7"/>
  <c r="CH12" i="7"/>
  <c r="CG12" i="7"/>
  <c r="Y12" i="7" s="1"/>
  <c r="CF12" i="7"/>
  <c r="CE12" i="7"/>
  <c r="M12" i="7"/>
  <c r="M11" i="7" s="1"/>
  <c r="H12" i="7"/>
  <c r="X11" i="7"/>
  <c r="W11" i="7"/>
  <c r="V11" i="7"/>
  <c r="U11" i="7"/>
  <c r="T11" i="7"/>
  <c r="S11" i="7"/>
  <c r="R11" i="7"/>
  <c r="Q11" i="7"/>
  <c r="CH37" i="7" s="1"/>
  <c r="CB37" i="7" s="1"/>
  <c r="P11" i="7"/>
  <c r="CI37" i="7" s="1"/>
  <c r="CC37" i="7" s="1"/>
  <c r="O11" i="7"/>
  <c r="N11" i="7"/>
  <c r="L11" i="7"/>
  <c r="K11" i="7"/>
  <c r="J11" i="7"/>
  <c r="I11" i="7"/>
  <c r="G11" i="7"/>
  <c r="F11" i="7"/>
  <c r="E11" i="7"/>
  <c r="D11" i="7"/>
  <c r="C11" i="7"/>
  <c r="B11" i="7"/>
  <c r="A202" i="7" s="1"/>
  <c r="A5" i="7"/>
  <c r="A4" i="7"/>
  <c r="A3" i="7"/>
  <c r="A2" i="7"/>
  <c r="U28" i="7" l="1"/>
  <c r="F54" i="7"/>
  <c r="S63" i="7"/>
  <c r="CI66" i="7"/>
  <c r="CC66" i="7" s="1"/>
  <c r="CH66" i="7"/>
  <c r="CB66" i="7" s="1"/>
  <c r="S66" i="7" s="1"/>
  <c r="S61" i="7"/>
  <c r="M37" i="7"/>
  <c r="CI26" i="7"/>
  <c r="CC26" i="7" s="1"/>
  <c r="U26" i="7" s="1"/>
  <c r="CI27" i="7"/>
  <c r="CC27" i="7" s="1"/>
  <c r="U27" i="7" s="1"/>
  <c r="CI28" i="7"/>
  <c r="CC28" i="7" s="1"/>
  <c r="CI61" i="7"/>
  <c r="CC61" i="7" s="1"/>
  <c r="CI62" i="7"/>
  <c r="CC62" i="7" s="1"/>
  <c r="S62" i="7" s="1"/>
  <c r="CI63" i="7"/>
  <c r="CC63" i="7" s="1"/>
  <c r="B25" i="7"/>
  <c r="B202" i="7" l="1"/>
  <c r="CI71" i="6"/>
  <c r="CH71" i="6"/>
  <c r="CB71" i="6" s="1"/>
  <c r="E71" i="6" s="1"/>
  <c r="CC71" i="6"/>
  <c r="CI70" i="6"/>
  <c r="CC70" i="6" s="1"/>
  <c r="CH70" i="6"/>
  <c r="CB70" i="6" s="1"/>
  <c r="CI69" i="6"/>
  <c r="CC69" i="6" s="1"/>
  <c r="CH69" i="6"/>
  <c r="CB69" i="6"/>
  <c r="E66" i="6"/>
  <c r="D66" i="6"/>
  <c r="C66" i="6" s="1"/>
  <c r="E65" i="6"/>
  <c r="D65" i="6"/>
  <c r="C65" i="6"/>
  <c r="E64" i="6"/>
  <c r="D64" i="6"/>
  <c r="C64" i="6" s="1"/>
  <c r="E63" i="6"/>
  <c r="D63" i="6"/>
  <c r="C63" i="6" s="1"/>
  <c r="E62" i="6"/>
  <c r="D62" i="6"/>
  <c r="C62" i="6" s="1"/>
  <c r="E61" i="6"/>
  <c r="D61" i="6"/>
  <c r="C61" i="6" s="1"/>
  <c r="CK56" i="6"/>
  <c r="CJ56" i="6"/>
  <c r="CI56" i="6"/>
  <c r="CH56" i="6"/>
  <c r="CE56" i="6"/>
  <c r="CD56" i="6"/>
  <c r="CC56" i="6"/>
  <c r="CB56" i="6"/>
  <c r="F56" i="6"/>
  <c r="CK55" i="6"/>
  <c r="CJ55" i="6"/>
  <c r="CI55" i="6"/>
  <c r="CH55" i="6"/>
  <c r="CE55" i="6"/>
  <c r="CD55" i="6"/>
  <c r="CC55" i="6"/>
  <c r="CB55" i="6"/>
  <c r="F55" i="6" s="1"/>
  <c r="CK54" i="6"/>
  <c r="CJ54" i="6"/>
  <c r="CE54" i="6"/>
  <c r="F54" i="6" s="1"/>
  <c r="CD54" i="6"/>
  <c r="B51" i="6"/>
  <c r="B50" i="6"/>
  <c r="CH42" i="6"/>
  <c r="CB42" i="6" s="1"/>
  <c r="C42" i="6" s="1"/>
  <c r="B38" i="6"/>
  <c r="CH43" i="6" s="1"/>
  <c r="CB43" i="6" s="1"/>
  <c r="C43" i="6" s="1"/>
  <c r="CI37" i="6"/>
  <c r="CC37" i="6" s="1"/>
  <c r="B37" i="6"/>
  <c r="CC32" i="6"/>
  <c r="CB32" i="6"/>
  <c r="CA32" i="6"/>
  <c r="CI31" i="6"/>
  <c r="CH31" i="6"/>
  <c r="CG31" i="6"/>
  <c r="CC31" i="6"/>
  <c r="CB31" i="6"/>
  <c r="CA31" i="6"/>
  <c r="CI28" i="6"/>
  <c r="CC28" i="6" s="1"/>
  <c r="B28" i="6"/>
  <c r="CH28" i="6" s="1"/>
  <c r="CB28" i="6" s="1"/>
  <c r="CI27" i="6"/>
  <c r="CC27" i="6" s="1"/>
  <c r="B27" i="6"/>
  <c r="CH27" i="6" s="1"/>
  <c r="CB27" i="6" s="1"/>
  <c r="CI26" i="6"/>
  <c r="CC26" i="6" s="1"/>
  <c r="B26" i="6"/>
  <c r="CH26" i="6" s="1"/>
  <c r="CB26" i="6" s="1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Y20" i="6"/>
  <c r="Y19" i="6"/>
  <c r="CP18" i="6"/>
  <c r="CJ18" i="6"/>
  <c r="Y18" i="6"/>
  <c r="Y17" i="6"/>
  <c r="CO16" i="6"/>
  <c r="CI16" i="6"/>
  <c r="Y16" i="6"/>
  <c r="M16" i="6"/>
  <c r="H16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Y15" i="6" s="1"/>
  <c r="M15" i="6"/>
  <c r="H15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Y14" i="6"/>
  <c r="M14" i="6"/>
  <c r="H14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Y13" i="6" s="1"/>
  <c r="M13" i="6"/>
  <c r="H13" i="6"/>
  <c r="CP12" i="6"/>
  <c r="CO12" i="6"/>
  <c r="CN12" i="6"/>
  <c r="CM12" i="6"/>
  <c r="CL12" i="6"/>
  <c r="CK12" i="6"/>
  <c r="CJ12" i="6"/>
  <c r="CI12" i="6"/>
  <c r="CH12" i="6"/>
  <c r="CG12" i="6"/>
  <c r="CF12" i="6"/>
  <c r="Y12" i="6" s="1"/>
  <c r="CE12" i="6"/>
  <c r="M12" i="6"/>
  <c r="H12" i="6"/>
  <c r="H11" i="6" s="1"/>
  <c r="X11" i="6"/>
  <c r="W11" i="6"/>
  <c r="V11" i="6"/>
  <c r="U11" i="6"/>
  <c r="T11" i="6"/>
  <c r="S11" i="6"/>
  <c r="R11" i="6"/>
  <c r="Q11" i="6"/>
  <c r="CH37" i="6" s="1"/>
  <c r="CB37" i="6" s="1"/>
  <c r="P11" i="6"/>
  <c r="O11" i="6"/>
  <c r="N11" i="6"/>
  <c r="M11" i="6"/>
  <c r="L11" i="6"/>
  <c r="K11" i="6"/>
  <c r="J11" i="6"/>
  <c r="I11" i="6"/>
  <c r="G11" i="6"/>
  <c r="F11" i="6"/>
  <c r="E11" i="6"/>
  <c r="D11" i="6"/>
  <c r="C11" i="6"/>
  <c r="B11" i="6"/>
  <c r="A5" i="6"/>
  <c r="A4" i="6"/>
  <c r="A3" i="6"/>
  <c r="A2" i="6"/>
  <c r="CH62" i="6" l="1"/>
  <c r="CB62" i="6" s="1"/>
  <c r="CI62" i="6"/>
  <c r="CC62" i="6" s="1"/>
  <c r="A202" i="6"/>
  <c r="E69" i="6"/>
  <c r="CI66" i="6"/>
  <c r="CC66" i="6" s="1"/>
  <c r="CH66" i="6"/>
  <c r="CB66" i="6" s="1"/>
  <c r="M37" i="6"/>
  <c r="U27" i="6"/>
  <c r="CH61" i="6"/>
  <c r="CB61" i="6" s="1"/>
  <c r="S61" i="6" s="1"/>
  <c r="CI61" i="6"/>
  <c r="CC61" i="6" s="1"/>
  <c r="CH63" i="6"/>
  <c r="CB63" i="6" s="1"/>
  <c r="CI63" i="6"/>
  <c r="CC63" i="6" s="1"/>
  <c r="E70" i="6"/>
  <c r="CJ26" i="6"/>
  <c r="CD26" i="6" s="1"/>
  <c r="U26" i="6" s="1"/>
  <c r="CJ27" i="6"/>
  <c r="CD27" i="6" s="1"/>
  <c r="CJ28" i="6"/>
  <c r="CD28" i="6" s="1"/>
  <c r="U28" i="6" s="1"/>
  <c r="B25" i="6"/>
  <c r="S66" i="6" l="1"/>
  <c r="S63" i="6"/>
  <c r="S62" i="6"/>
  <c r="B202" i="6"/>
  <c r="CI71" i="5"/>
  <c r="CC71" i="5" s="1"/>
  <c r="CH71" i="5"/>
  <c r="CB71" i="5" s="1"/>
  <c r="E71" i="5" s="1"/>
  <c r="CI70" i="5"/>
  <c r="CC70" i="5" s="1"/>
  <c r="E70" i="5" s="1"/>
  <c r="CH70" i="5"/>
  <c r="CB70" i="5"/>
  <c r="CI69" i="5"/>
  <c r="CH69" i="5"/>
  <c r="CC69" i="5"/>
  <c r="CB69" i="5"/>
  <c r="E69" i="5" s="1"/>
  <c r="E66" i="5"/>
  <c r="D66" i="5"/>
  <c r="C66" i="5" s="1"/>
  <c r="E65" i="5"/>
  <c r="D65" i="5"/>
  <c r="C65" i="5"/>
  <c r="E64" i="5"/>
  <c r="D64" i="5"/>
  <c r="C64" i="5"/>
  <c r="CI63" i="5"/>
  <c r="CC63" i="5" s="1"/>
  <c r="E63" i="5"/>
  <c r="D63" i="5"/>
  <c r="C63" i="5"/>
  <c r="CH63" i="5" s="1"/>
  <c r="CB63" i="5" s="1"/>
  <c r="CI62" i="5"/>
  <c r="CC62" i="5" s="1"/>
  <c r="E62" i="5"/>
  <c r="D62" i="5"/>
  <c r="C62" i="5"/>
  <c r="CH62" i="5" s="1"/>
  <c r="CB62" i="5" s="1"/>
  <c r="CI61" i="5"/>
  <c r="CC61" i="5" s="1"/>
  <c r="E61" i="5"/>
  <c r="D61" i="5"/>
  <c r="C61" i="5"/>
  <c r="CH61" i="5" s="1"/>
  <c r="CB61" i="5" s="1"/>
  <c r="CK56" i="5"/>
  <c r="CJ56" i="5"/>
  <c r="CI56" i="5"/>
  <c r="CH56" i="5"/>
  <c r="CE56" i="5"/>
  <c r="CD56" i="5"/>
  <c r="CC56" i="5"/>
  <c r="CB56" i="5"/>
  <c r="F56" i="5"/>
  <c r="CK55" i="5"/>
  <c r="CJ55" i="5"/>
  <c r="CI55" i="5"/>
  <c r="CH55" i="5"/>
  <c r="CE55" i="5"/>
  <c r="CD55" i="5"/>
  <c r="CC55" i="5"/>
  <c r="CB55" i="5"/>
  <c r="F55" i="5" s="1"/>
  <c r="CK54" i="5"/>
  <c r="CJ54" i="5"/>
  <c r="CD54" i="5" s="1"/>
  <c r="F54" i="5" s="1"/>
  <c r="CE54" i="5"/>
  <c r="B51" i="5"/>
  <c r="B50" i="5"/>
  <c r="CH42" i="5"/>
  <c r="CB42" i="5" s="1"/>
  <c r="C42" i="5" s="1"/>
  <c r="B38" i="5"/>
  <c r="CH43" i="5" s="1"/>
  <c r="CB43" i="5" s="1"/>
  <c r="C43" i="5" s="1"/>
  <c r="CI37" i="5"/>
  <c r="CC37" i="5" s="1"/>
  <c r="B37" i="5"/>
  <c r="CC32" i="5"/>
  <c r="CB32" i="5"/>
  <c r="CA32" i="5"/>
  <c r="CI31" i="5"/>
  <c r="CH31" i="5"/>
  <c r="CG31" i="5"/>
  <c r="CC31" i="5"/>
  <c r="CB31" i="5"/>
  <c r="CA31" i="5"/>
  <c r="CJ28" i="5"/>
  <c r="CD28" i="5" s="1"/>
  <c r="CI28" i="5"/>
  <c r="CC28" i="5" s="1"/>
  <c r="B28" i="5"/>
  <c r="CH28" i="5" s="1"/>
  <c r="CB28" i="5" s="1"/>
  <c r="U28" i="5" s="1"/>
  <c r="CJ27" i="5"/>
  <c r="CD27" i="5" s="1"/>
  <c r="CI27" i="5"/>
  <c r="CC27" i="5" s="1"/>
  <c r="B27" i="5"/>
  <c r="CH27" i="5" s="1"/>
  <c r="CB27" i="5" s="1"/>
  <c r="CJ26" i="5"/>
  <c r="CD26" i="5" s="1"/>
  <c r="CI26" i="5"/>
  <c r="CC26" i="5" s="1"/>
  <c r="B26" i="5"/>
  <c r="CH26" i="5" s="1"/>
  <c r="CB26" i="5" s="1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Y20" i="5"/>
  <c r="Y19" i="5"/>
  <c r="CP18" i="5"/>
  <c r="CJ18" i="5"/>
  <c r="Y18" i="5"/>
  <c r="Y17" i="5"/>
  <c r="CO16" i="5"/>
  <c r="CI16" i="5"/>
  <c r="Y16" i="5"/>
  <c r="M16" i="5"/>
  <c r="H16" i="5"/>
  <c r="CP15" i="5"/>
  <c r="CO15" i="5"/>
  <c r="CN15" i="5"/>
  <c r="CM15" i="5"/>
  <c r="CL15" i="5"/>
  <c r="CK15" i="5"/>
  <c r="CJ15" i="5"/>
  <c r="CI15" i="5"/>
  <c r="CH15" i="5"/>
  <c r="CG15" i="5"/>
  <c r="CF15" i="5"/>
  <c r="CE15" i="5"/>
  <c r="Y15" i="5" s="1"/>
  <c r="M15" i="5"/>
  <c r="H15" i="5"/>
  <c r="CP14" i="5"/>
  <c r="CO14" i="5"/>
  <c r="CN14" i="5"/>
  <c r="CM14" i="5"/>
  <c r="CL14" i="5"/>
  <c r="CK14" i="5"/>
  <c r="CJ14" i="5"/>
  <c r="CI14" i="5"/>
  <c r="CH14" i="5"/>
  <c r="CG14" i="5"/>
  <c r="CF14" i="5"/>
  <c r="CE14" i="5"/>
  <c r="Y14" i="5"/>
  <c r="M14" i="5"/>
  <c r="H14" i="5"/>
  <c r="CP13" i="5"/>
  <c r="CO13" i="5"/>
  <c r="CN13" i="5"/>
  <c r="CM13" i="5"/>
  <c r="CL13" i="5"/>
  <c r="CK13" i="5"/>
  <c r="CJ13" i="5"/>
  <c r="CI13" i="5"/>
  <c r="CH13" i="5"/>
  <c r="CG13" i="5"/>
  <c r="Y13" i="5" s="1"/>
  <c r="CF13" i="5"/>
  <c r="CE13" i="5"/>
  <c r="M13" i="5"/>
  <c r="H13" i="5"/>
  <c r="CP12" i="5"/>
  <c r="CO12" i="5"/>
  <c r="CN12" i="5"/>
  <c r="CM12" i="5"/>
  <c r="CL12" i="5"/>
  <c r="CK12" i="5"/>
  <c r="CJ12" i="5"/>
  <c r="CI12" i="5"/>
  <c r="CH12" i="5"/>
  <c r="CG12" i="5"/>
  <c r="CF12" i="5"/>
  <c r="Y12" i="5" s="1"/>
  <c r="CE12" i="5"/>
  <c r="M12" i="5"/>
  <c r="H12" i="5"/>
  <c r="H11" i="5" s="1"/>
  <c r="X11" i="5"/>
  <c r="W11" i="5"/>
  <c r="V11" i="5"/>
  <c r="U11" i="5"/>
  <c r="T11" i="5"/>
  <c r="S11" i="5"/>
  <c r="R11" i="5"/>
  <c r="Q11" i="5"/>
  <c r="CH37" i="5" s="1"/>
  <c r="CB37" i="5" s="1"/>
  <c r="M37" i="5" s="1"/>
  <c r="P11" i="5"/>
  <c r="O11" i="5"/>
  <c r="N11" i="5"/>
  <c r="M11" i="5"/>
  <c r="L11" i="5"/>
  <c r="K11" i="5"/>
  <c r="J11" i="5"/>
  <c r="I11" i="5"/>
  <c r="G11" i="5"/>
  <c r="F11" i="5"/>
  <c r="E11" i="5"/>
  <c r="D11" i="5"/>
  <c r="C11" i="5"/>
  <c r="B11" i="5"/>
  <c r="A5" i="5"/>
  <c r="A4" i="5"/>
  <c r="A3" i="5"/>
  <c r="A2" i="5"/>
  <c r="CI66" i="5" l="1"/>
  <c r="CC66" i="5" s="1"/>
  <c r="CH66" i="5"/>
  <c r="CB66" i="5" s="1"/>
  <c r="S66" i="5" s="1"/>
  <c r="B202" i="5"/>
  <c r="U27" i="5"/>
  <c r="A202" i="5"/>
  <c r="U26" i="5"/>
  <c r="S61" i="5"/>
  <c r="S62" i="5"/>
  <c r="S63" i="5"/>
  <c r="B25" i="5"/>
  <c r="CI71" i="4" l="1"/>
  <c r="CC71" i="4" s="1"/>
  <c r="E71" i="4" s="1"/>
  <c r="CH71" i="4"/>
  <c r="CB71" i="4"/>
  <c r="CI70" i="4"/>
  <c r="CH70" i="4"/>
  <c r="CC70" i="4"/>
  <c r="CB70" i="4"/>
  <c r="E70" i="4" s="1"/>
  <c r="CI69" i="4"/>
  <c r="CH69" i="4"/>
  <c r="CB69" i="4" s="1"/>
  <c r="E69" i="4" s="1"/>
  <c r="CC69" i="4"/>
  <c r="E66" i="4"/>
  <c r="D66" i="4"/>
  <c r="C66" i="4" s="1"/>
  <c r="E65" i="4"/>
  <c r="D65" i="4"/>
  <c r="C65" i="4" s="1"/>
  <c r="E64" i="4"/>
  <c r="D64" i="4"/>
  <c r="C64" i="4"/>
  <c r="E63" i="4"/>
  <c r="D63" i="4"/>
  <c r="C63" i="4"/>
  <c r="CH63" i="4" s="1"/>
  <c r="CB63" i="4" s="1"/>
  <c r="E62" i="4"/>
  <c r="D62" i="4"/>
  <c r="C62" i="4"/>
  <c r="CH62" i="4" s="1"/>
  <c r="CB62" i="4" s="1"/>
  <c r="E61" i="4"/>
  <c r="D61" i="4"/>
  <c r="C61" i="4"/>
  <c r="CH61" i="4" s="1"/>
  <c r="CB61" i="4" s="1"/>
  <c r="CK56" i="4"/>
  <c r="CJ56" i="4"/>
  <c r="CI56" i="4"/>
  <c r="CH56" i="4"/>
  <c r="CE56" i="4"/>
  <c r="CD56" i="4"/>
  <c r="CC56" i="4"/>
  <c r="CB56" i="4"/>
  <c r="F56" i="4" s="1"/>
  <c r="CK55" i="4"/>
  <c r="CJ55" i="4"/>
  <c r="CI55" i="4"/>
  <c r="CH55" i="4"/>
  <c r="CE55" i="4"/>
  <c r="CD55" i="4"/>
  <c r="CC55" i="4"/>
  <c r="CB55" i="4"/>
  <c r="F55" i="4" s="1"/>
  <c r="CK54" i="4"/>
  <c r="CE54" i="4" s="1"/>
  <c r="CJ54" i="4"/>
  <c r="CD54" i="4" s="1"/>
  <c r="B51" i="4"/>
  <c r="B50" i="4"/>
  <c r="B38" i="4"/>
  <c r="CH43" i="4" s="1"/>
  <c r="CB43" i="4" s="1"/>
  <c r="C43" i="4" s="1"/>
  <c r="B37" i="4"/>
  <c r="CH42" i="4" s="1"/>
  <c r="CB42" i="4" s="1"/>
  <c r="C42" i="4" s="1"/>
  <c r="CC32" i="4"/>
  <c r="CB32" i="4"/>
  <c r="CA32" i="4"/>
  <c r="CI31" i="4"/>
  <c r="CH31" i="4"/>
  <c r="CG31" i="4"/>
  <c r="CC31" i="4"/>
  <c r="CB31" i="4"/>
  <c r="CA31" i="4"/>
  <c r="CJ28" i="4"/>
  <c r="CD28" i="4" s="1"/>
  <c r="B28" i="4"/>
  <c r="CH28" i="4" s="1"/>
  <c r="CB28" i="4" s="1"/>
  <c r="CJ27" i="4"/>
  <c r="CD27" i="4" s="1"/>
  <c r="B27" i="4"/>
  <c r="CH27" i="4" s="1"/>
  <c r="CB27" i="4" s="1"/>
  <c r="CJ26" i="4"/>
  <c r="CD26" i="4" s="1"/>
  <c r="B26" i="4"/>
  <c r="CH26" i="4" s="1"/>
  <c r="CB26" i="4" s="1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Y20" i="4"/>
  <c r="Y19" i="4"/>
  <c r="CP18" i="4"/>
  <c r="CJ18" i="4"/>
  <c r="Y18" i="4"/>
  <c r="Y17" i="4"/>
  <c r="CO16" i="4"/>
  <c r="CI16" i="4"/>
  <c r="Y16" i="4"/>
  <c r="M16" i="4"/>
  <c r="H16" i="4"/>
  <c r="CP15" i="4"/>
  <c r="CO15" i="4"/>
  <c r="CN15" i="4"/>
  <c r="CM15" i="4"/>
  <c r="CL15" i="4"/>
  <c r="CK15" i="4"/>
  <c r="CJ15" i="4"/>
  <c r="CI15" i="4"/>
  <c r="CH15" i="4"/>
  <c r="CG15" i="4"/>
  <c r="CF15" i="4"/>
  <c r="Y15" i="4" s="1"/>
  <c r="CE15" i="4"/>
  <c r="M15" i="4"/>
  <c r="H15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Y14" i="4" s="1"/>
  <c r="M14" i="4"/>
  <c r="H14" i="4"/>
  <c r="H11" i="4" s="1"/>
  <c r="CP13" i="4"/>
  <c r="CO13" i="4"/>
  <c r="CN13" i="4"/>
  <c r="CM13" i="4"/>
  <c r="CL13" i="4"/>
  <c r="CK13" i="4"/>
  <c r="CJ13" i="4"/>
  <c r="CI13" i="4"/>
  <c r="CH13" i="4"/>
  <c r="Y13" i="4" s="1"/>
  <c r="CG13" i="4"/>
  <c r="CF13" i="4"/>
  <c r="CE13" i="4"/>
  <c r="M13" i="4"/>
  <c r="H13" i="4"/>
  <c r="CP12" i="4"/>
  <c r="CO12" i="4"/>
  <c r="CN12" i="4"/>
  <c r="CM12" i="4"/>
  <c r="CL12" i="4"/>
  <c r="CK12" i="4"/>
  <c r="CJ12" i="4"/>
  <c r="CI12" i="4"/>
  <c r="CH12" i="4"/>
  <c r="CG12" i="4"/>
  <c r="Y12" i="4" s="1"/>
  <c r="CF12" i="4"/>
  <c r="CE12" i="4"/>
  <c r="M12" i="4"/>
  <c r="M11" i="4" s="1"/>
  <c r="H12" i="4"/>
  <c r="X11" i="4"/>
  <c r="W11" i="4"/>
  <c r="V11" i="4"/>
  <c r="U11" i="4"/>
  <c r="T11" i="4"/>
  <c r="S11" i="4"/>
  <c r="R11" i="4"/>
  <c r="Q11" i="4"/>
  <c r="CH37" i="4" s="1"/>
  <c r="CB37" i="4" s="1"/>
  <c r="M37" i="4" s="1"/>
  <c r="P11" i="4"/>
  <c r="CI37" i="4" s="1"/>
  <c r="CC37" i="4" s="1"/>
  <c r="O11" i="4"/>
  <c r="N11" i="4"/>
  <c r="L11" i="4"/>
  <c r="K11" i="4"/>
  <c r="J11" i="4"/>
  <c r="I11" i="4"/>
  <c r="G11" i="4"/>
  <c r="F11" i="4"/>
  <c r="E11" i="4"/>
  <c r="D11" i="4"/>
  <c r="C11" i="4"/>
  <c r="B11" i="4"/>
  <c r="A5" i="4"/>
  <c r="A4" i="4"/>
  <c r="A3" i="4"/>
  <c r="A2" i="4"/>
  <c r="F54" i="4" l="1"/>
  <c r="S63" i="4"/>
  <c r="CH66" i="4"/>
  <c r="CB66" i="4" s="1"/>
  <c r="S66" i="4" s="1"/>
  <c r="CI66" i="4"/>
  <c r="CC66" i="4" s="1"/>
  <c r="U26" i="4"/>
  <c r="A202" i="4"/>
  <c r="U27" i="4"/>
  <c r="CI26" i="4"/>
  <c r="CC26" i="4" s="1"/>
  <c r="CI27" i="4"/>
  <c r="CC27" i="4" s="1"/>
  <c r="CI28" i="4"/>
  <c r="CC28" i="4" s="1"/>
  <c r="U28" i="4" s="1"/>
  <c r="CI61" i="4"/>
  <c r="CC61" i="4" s="1"/>
  <c r="S61" i="4" s="1"/>
  <c r="CI62" i="4"/>
  <c r="CC62" i="4" s="1"/>
  <c r="S62" i="4" s="1"/>
  <c r="CI63" i="4"/>
  <c r="CC63" i="4" s="1"/>
  <c r="B25" i="4"/>
  <c r="B202" i="4" l="1"/>
  <c r="CI71" i="3" l="1"/>
  <c r="CH71" i="3"/>
  <c r="CC71" i="3"/>
  <c r="CB71" i="3"/>
  <c r="E71" i="3" s="1"/>
  <c r="CI70" i="3"/>
  <c r="CH70" i="3"/>
  <c r="CB70" i="3" s="1"/>
  <c r="E70" i="3" s="1"/>
  <c r="CC70" i="3"/>
  <c r="CI69" i="3"/>
  <c r="CC69" i="3" s="1"/>
  <c r="CH69" i="3"/>
  <c r="CB69" i="3" s="1"/>
  <c r="E69" i="3" s="1"/>
  <c r="CI66" i="3"/>
  <c r="CC66" i="3" s="1"/>
  <c r="E66" i="3"/>
  <c r="D66" i="3"/>
  <c r="C66" i="3"/>
  <c r="CH66" i="3" s="1"/>
  <c r="CB66" i="3" s="1"/>
  <c r="E65" i="3"/>
  <c r="D65" i="3"/>
  <c r="C65" i="3" s="1"/>
  <c r="E64" i="3"/>
  <c r="D64" i="3"/>
  <c r="C64" i="3" s="1"/>
  <c r="E63" i="3"/>
  <c r="D63" i="3"/>
  <c r="C63" i="3" s="1"/>
  <c r="E62" i="3"/>
  <c r="D62" i="3"/>
  <c r="C62" i="3" s="1"/>
  <c r="E61" i="3"/>
  <c r="D61" i="3"/>
  <c r="C61" i="3" s="1"/>
  <c r="CK56" i="3"/>
  <c r="CJ56" i="3"/>
  <c r="CI56" i="3"/>
  <c r="CH56" i="3"/>
  <c r="CE56" i="3"/>
  <c r="CD56" i="3"/>
  <c r="CC56" i="3"/>
  <c r="F56" i="3" s="1"/>
  <c r="CB56" i="3"/>
  <c r="CK55" i="3"/>
  <c r="CJ55" i="3"/>
  <c r="CI55" i="3"/>
  <c r="CH55" i="3"/>
  <c r="CE55" i="3"/>
  <c r="CD55" i="3"/>
  <c r="F55" i="3" s="1"/>
  <c r="CC55" i="3"/>
  <c r="CB55" i="3"/>
  <c r="CK54" i="3"/>
  <c r="CE54" i="3" s="1"/>
  <c r="F54" i="3" s="1"/>
  <c r="CJ54" i="3"/>
  <c r="CD54" i="3"/>
  <c r="B51" i="3"/>
  <c r="B50" i="3"/>
  <c r="CH43" i="3"/>
  <c r="CB43" i="3"/>
  <c r="C43" i="3" s="1"/>
  <c r="B38" i="3"/>
  <c r="CH37" i="3"/>
  <c r="CB37" i="3" s="1"/>
  <c r="B37" i="3"/>
  <c r="CH42" i="3" s="1"/>
  <c r="CB42" i="3" s="1"/>
  <c r="C42" i="3" s="1"/>
  <c r="CC32" i="3"/>
  <c r="CB32" i="3"/>
  <c r="CA32" i="3"/>
  <c r="CI31" i="3"/>
  <c r="CH31" i="3"/>
  <c r="CG31" i="3"/>
  <c r="CC31" i="3"/>
  <c r="CB31" i="3"/>
  <c r="CA31" i="3"/>
  <c r="B28" i="3"/>
  <c r="CJ28" i="3" s="1"/>
  <c r="CD28" i="3" s="1"/>
  <c r="B27" i="3"/>
  <c r="CJ27" i="3" s="1"/>
  <c r="CD27" i="3" s="1"/>
  <c r="B26" i="3"/>
  <c r="CJ26" i="3" s="1"/>
  <c r="CD26" i="3" s="1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Y20" i="3"/>
  <c r="Y19" i="3"/>
  <c r="CP18" i="3"/>
  <c r="CJ18" i="3"/>
  <c r="Y18" i="3"/>
  <c r="Y17" i="3"/>
  <c r="CO16" i="3"/>
  <c r="CI16" i="3"/>
  <c r="Y16" i="3"/>
  <c r="M16" i="3"/>
  <c r="H16" i="3"/>
  <c r="CP15" i="3"/>
  <c r="CO15" i="3"/>
  <c r="CN15" i="3"/>
  <c r="CM15" i="3"/>
  <c r="CL15" i="3"/>
  <c r="CK15" i="3"/>
  <c r="CJ15" i="3"/>
  <c r="CI15" i="3"/>
  <c r="CH15" i="3"/>
  <c r="CG15" i="3"/>
  <c r="Y15" i="3" s="1"/>
  <c r="CF15" i="3"/>
  <c r="CE15" i="3"/>
  <c r="M15" i="3"/>
  <c r="H15" i="3"/>
  <c r="CP14" i="3"/>
  <c r="CO14" i="3"/>
  <c r="CN14" i="3"/>
  <c r="CM14" i="3"/>
  <c r="CL14" i="3"/>
  <c r="CK14" i="3"/>
  <c r="CJ14" i="3"/>
  <c r="CI14" i="3"/>
  <c r="CH14" i="3"/>
  <c r="CG14" i="3"/>
  <c r="CF14" i="3"/>
  <c r="Y14" i="3" s="1"/>
  <c r="CE14" i="3"/>
  <c r="M14" i="3"/>
  <c r="M11" i="3" s="1"/>
  <c r="H14" i="3"/>
  <c r="H11" i="3" s="1"/>
  <c r="CP13" i="3"/>
  <c r="CO13" i="3"/>
  <c r="CN13" i="3"/>
  <c r="CM13" i="3"/>
  <c r="CL13" i="3"/>
  <c r="CK13" i="3"/>
  <c r="CJ13" i="3"/>
  <c r="CI13" i="3"/>
  <c r="CH13" i="3"/>
  <c r="CG13" i="3"/>
  <c r="CF13" i="3"/>
  <c r="CE13" i="3"/>
  <c r="Y13" i="3" s="1"/>
  <c r="M13" i="3"/>
  <c r="H13" i="3"/>
  <c r="CP12" i="3"/>
  <c r="CO12" i="3"/>
  <c r="CN12" i="3"/>
  <c r="CM12" i="3"/>
  <c r="CL12" i="3"/>
  <c r="CK12" i="3"/>
  <c r="CJ12" i="3"/>
  <c r="CI12" i="3"/>
  <c r="CH12" i="3"/>
  <c r="CG12" i="3"/>
  <c r="CF12" i="3"/>
  <c r="CE12" i="3"/>
  <c r="Y12" i="3"/>
  <c r="M12" i="3"/>
  <c r="H12" i="3"/>
  <c r="X11" i="3"/>
  <c r="W11" i="3"/>
  <c r="V11" i="3"/>
  <c r="U11" i="3"/>
  <c r="T11" i="3"/>
  <c r="S11" i="3"/>
  <c r="R11" i="3"/>
  <c r="Q11" i="3"/>
  <c r="P11" i="3"/>
  <c r="CI37" i="3" s="1"/>
  <c r="CC37" i="3" s="1"/>
  <c r="O11" i="3"/>
  <c r="N11" i="3"/>
  <c r="L11" i="3"/>
  <c r="K11" i="3"/>
  <c r="J11" i="3"/>
  <c r="I11" i="3"/>
  <c r="G11" i="3"/>
  <c r="F11" i="3"/>
  <c r="E11" i="3"/>
  <c r="D11" i="3"/>
  <c r="C11" i="3"/>
  <c r="A202" i="3" s="1"/>
  <c r="B11" i="3"/>
  <c r="A5" i="3"/>
  <c r="A4" i="3"/>
  <c r="A3" i="3"/>
  <c r="A2" i="3"/>
  <c r="CI63" i="3" l="1"/>
  <c r="CC63" i="3" s="1"/>
  <c r="CH63" i="3"/>
  <c r="CB63" i="3" s="1"/>
  <c r="S63" i="3" s="1"/>
  <c r="M37" i="3"/>
  <c r="CI61" i="3"/>
  <c r="CC61" i="3" s="1"/>
  <c r="CH61" i="3"/>
  <c r="CB61" i="3" s="1"/>
  <c r="CH62" i="3"/>
  <c r="CB62" i="3" s="1"/>
  <c r="CI62" i="3"/>
  <c r="CC62" i="3" s="1"/>
  <c r="S66" i="3"/>
  <c r="CH27" i="3"/>
  <c r="CB27" i="3" s="1"/>
  <c r="U27" i="3" s="1"/>
  <c r="CH28" i="3"/>
  <c r="CB28" i="3" s="1"/>
  <c r="CI26" i="3"/>
  <c r="CC26" i="3" s="1"/>
  <c r="CI27" i="3"/>
  <c r="CC27" i="3" s="1"/>
  <c r="CI28" i="3"/>
  <c r="CC28" i="3" s="1"/>
  <c r="B25" i="3"/>
  <c r="CH26" i="3"/>
  <c r="CB26" i="3" s="1"/>
  <c r="U26" i="3" s="1"/>
  <c r="U28" i="3" l="1"/>
  <c r="S62" i="3"/>
  <c r="B202" i="3"/>
  <c r="S61" i="3"/>
  <c r="CI71" i="2" l="1"/>
  <c r="CC71" i="2" s="1"/>
  <c r="CH71" i="2"/>
  <c r="CB71" i="2" s="1"/>
  <c r="CI70" i="2"/>
  <c r="CC70" i="2" s="1"/>
  <c r="E70" i="2" s="1"/>
  <c r="CH70" i="2"/>
  <c r="CB70" i="2"/>
  <c r="CI69" i="2"/>
  <c r="CH69" i="2"/>
  <c r="CC69" i="2"/>
  <c r="CB69" i="2"/>
  <c r="E69" i="2" s="1"/>
  <c r="E66" i="2"/>
  <c r="D66" i="2"/>
  <c r="C66" i="2" s="1"/>
  <c r="E65" i="2"/>
  <c r="D65" i="2"/>
  <c r="C65" i="2"/>
  <c r="E64" i="2"/>
  <c r="D64" i="2"/>
  <c r="C64" i="2"/>
  <c r="CI63" i="2"/>
  <c r="CC63" i="2" s="1"/>
  <c r="E63" i="2"/>
  <c r="D63" i="2"/>
  <c r="C63" i="2"/>
  <c r="CH63" i="2" s="1"/>
  <c r="CB63" i="2" s="1"/>
  <c r="S63" i="2" s="1"/>
  <c r="CI62" i="2"/>
  <c r="CC62" i="2" s="1"/>
  <c r="E62" i="2"/>
  <c r="D62" i="2"/>
  <c r="C62" i="2"/>
  <c r="CH62" i="2" s="1"/>
  <c r="CB62" i="2" s="1"/>
  <c r="S62" i="2" s="1"/>
  <c r="CI61" i="2"/>
  <c r="CC61" i="2" s="1"/>
  <c r="E61" i="2"/>
  <c r="D61" i="2"/>
  <c r="C61" i="2"/>
  <c r="CH61" i="2" s="1"/>
  <c r="CB61" i="2" s="1"/>
  <c r="S61" i="2" s="1"/>
  <c r="CK56" i="2"/>
  <c r="CJ56" i="2"/>
  <c r="CI56" i="2"/>
  <c r="CH56" i="2"/>
  <c r="CE56" i="2"/>
  <c r="F56" i="2" s="1"/>
  <c r="CD56" i="2"/>
  <c r="CC56" i="2"/>
  <c r="CB56" i="2"/>
  <c r="CK55" i="2"/>
  <c r="CJ55" i="2"/>
  <c r="CI55" i="2"/>
  <c r="CH55" i="2"/>
  <c r="CE55" i="2"/>
  <c r="CD55" i="2"/>
  <c r="CC55" i="2"/>
  <c r="CB55" i="2"/>
  <c r="F55" i="2" s="1"/>
  <c r="CK54" i="2"/>
  <c r="CJ54" i="2"/>
  <c r="CD54" i="2" s="1"/>
  <c r="F54" i="2" s="1"/>
  <c r="CE54" i="2"/>
  <c r="B51" i="2"/>
  <c r="B50" i="2"/>
  <c r="CH42" i="2"/>
  <c r="CB42" i="2" s="1"/>
  <c r="C42" i="2" s="1"/>
  <c r="B38" i="2"/>
  <c r="CH43" i="2" s="1"/>
  <c r="CB43" i="2" s="1"/>
  <c r="C43" i="2" s="1"/>
  <c r="B37" i="2"/>
  <c r="CC32" i="2"/>
  <c r="CB32" i="2"/>
  <c r="CA32" i="2"/>
  <c r="CI31" i="2"/>
  <c r="CH31" i="2"/>
  <c r="CG31" i="2"/>
  <c r="CC31" i="2"/>
  <c r="CB31" i="2"/>
  <c r="CA31" i="2"/>
  <c r="CJ28" i="2"/>
  <c r="CD28" i="2" s="1"/>
  <c r="CI28" i="2"/>
  <c r="CC28" i="2" s="1"/>
  <c r="CH28" i="2"/>
  <c r="CB28" i="2" s="1"/>
  <c r="U28" i="2" s="1"/>
  <c r="B28" i="2"/>
  <c r="CJ27" i="2"/>
  <c r="CD27" i="2" s="1"/>
  <c r="CI27" i="2"/>
  <c r="CC27" i="2" s="1"/>
  <c r="CH27" i="2"/>
  <c r="CB27" i="2" s="1"/>
  <c r="U27" i="2" s="1"/>
  <c r="B27" i="2"/>
  <c r="CJ26" i="2"/>
  <c r="CD26" i="2" s="1"/>
  <c r="CI26" i="2"/>
  <c r="CC26" i="2" s="1"/>
  <c r="CH26" i="2"/>
  <c r="CB26" i="2" s="1"/>
  <c r="U26" i="2" s="1"/>
  <c r="B26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Y20" i="2"/>
  <c r="Y19" i="2"/>
  <c r="CP18" i="2"/>
  <c r="CJ18" i="2"/>
  <c r="Y18" i="2" s="1"/>
  <c r="Y17" i="2"/>
  <c r="CO16" i="2"/>
  <c r="CI16" i="2"/>
  <c r="Y16" i="2" s="1"/>
  <c r="M16" i="2"/>
  <c r="H16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Y15" i="2"/>
  <c r="M15" i="2"/>
  <c r="H15" i="2"/>
  <c r="CP14" i="2"/>
  <c r="CO14" i="2"/>
  <c r="CN14" i="2"/>
  <c r="CM14" i="2"/>
  <c r="CL14" i="2"/>
  <c r="CK14" i="2"/>
  <c r="CJ14" i="2"/>
  <c r="CI14" i="2"/>
  <c r="CH14" i="2"/>
  <c r="CG14" i="2"/>
  <c r="Y14" i="2" s="1"/>
  <c r="CF14" i="2"/>
  <c r="CE14" i="2"/>
  <c r="M14" i="2"/>
  <c r="M11" i="2" s="1"/>
  <c r="H14" i="2"/>
  <c r="CP13" i="2"/>
  <c r="CO13" i="2"/>
  <c r="CN13" i="2"/>
  <c r="CM13" i="2"/>
  <c r="CL13" i="2"/>
  <c r="CK13" i="2"/>
  <c r="CJ13" i="2"/>
  <c r="CI13" i="2"/>
  <c r="CH13" i="2"/>
  <c r="CG13" i="2"/>
  <c r="CF13" i="2"/>
  <c r="Y13" i="2" s="1"/>
  <c r="CE13" i="2"/>
  <c r="M13" i="2"/>
  <c r="H13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Y12" i="2" s="1"/>
  <c r="M12" i="2"/>
  <c r="H12" i="2"/>
  <c r="X11" i="2"/>
  <c r="W11" i="2"/>
  <c r="V11" i="2"/>
  <c r="U11" i="2"/>
  <c r="T11" i="2"/>
  <c r="S11" i="2"/>
  <c r="R11" i="2"/>
  <c r="Q11" i="2"/>
  <c r="CH37" i="2" s="1"/>
  <c r="CB37" i="2" s="1"/>
  <c r="P11" i="2"/>
  <c r="CI37" i="2" s="1"/>
  <c r="CC37" i="2" s="1"/>
  <c r="O11" i="2"/>
  <c r="N11" i="2"/>
  <c r="L11" i="2"/>
  <c r="K11" i="2"/>
  <c r="J11" i="2"/>
  <c r="I11" i="2"/>
  <c r="H11" i="2"/>
  <c r="G11" i="2"/>
  <c r="F11" i="2"/>
  <c r="E11" i="2"/>
  <c r="D11" i="2"/>
  <c r="C11" i="2"/>
  <c r="B11" i="2"/>
  <c r="A202" i="2" s="1"/>
  <c r="A5" i="2"/>
  <c r="A4" i="2"/>
  <c r="A3" i="2"/>
  <c r="A2" i="2"/>
  <c r="M37" i="2" l="1"/>
  <c r="CI66" i="2"/>
  <c r="CC66" i="2" s="1"/>
  <c r="CH66" i="2"/>
  <c r="CB66" i="2" s="1"/>
  <c r="S66" i="2" s="1"/>
  <c r="B202" i="2"/>
  <c r="E71" i="2"/>
  <c r="D71" i="1" l="1"/>
  <c r="C71" i="1"/>
  <c r="B71" i="1"/>
  <c r="D70" i="1"/>
  <c r="C70" i="1"/>
  <c r="B70" i="1"/>
  <c r="D69" i="1"/>
  <c r="C69" i="1"/>
  <c r="B69" i="1"/>
  <c r="Q62" i="1"/>
  <c r="P62" i="1"/>
  <c r="Q61" i="1"/>
  <c r="P61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I63" i="1"/>
  <c r="H63" i="1"/>
  <c r="G63" i="1"/>
  <c r="F63" i="1"/>
  <c r="M62" i="1"/>
  <c r="L62" i="1"/>
  <c r="K62" i="1"/>
  <c r="J62" i="1"/>
  <c r="I62" i="1"/>
  <c r="H62" i="1"/>
  <c r="G62" i="1"/>
  <c r="F62" i="1"/>
  <c r="M61" i="1"/>
  <c r="L61" i="1"/>
  <c r="K61" i="1"/>
  <c r="J61" i="1"/>
  <c r="I61" i="1"/>
  <c r="H61" i="1"/>
  <c r="G61" i="1"/>
  <c r="F61" i="1"/>
  <c r="E56" i="1"/>
  <c r="D56" i="1"/>
  <c r="C56" i="1"/>
  <c r="B56" i="1"/>
  <c r="E55" i="1"/>
  <c r="D55" i="1"/>
  <c r="C55" i="1"/>
  <c r="B55" i="1"/>
  <c r="E54" i="1"/>
  <c r="D54" i="1"/>
  <c r="C54" i="1"/>
  <c r="B54" i="1"/>
  <c r="E51" i="1"/>
  <c r="D51" i="1"/>
  <c r="C51" i="1"/>
  <c r="E50" i="1"/>
  <c r="D50" i="1"/>
  <c r="C50" i="1"/>
  <c r="C46" i="1"/>
  <c r="B46" i="1"/>
  <c r="B43" i="1"/>
  <c r="B42" i="1"/>
  <c r="L37" i="1"/>
  <c r="K37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C32" i="1"/>
  <c r="B32" i="1"/>
  <c r="C31" i="1"/>
  <c r="B31" i="1"/>
  <c r="T28" i="1"/>
  <c r="S28" i="1"/>
  <c r="R28" i="1"/>
  <c r="T27" i="1"/>
  <c r="S27" i="1"/>
  <c r="R27" i="1"/>
  <c r="Q27" i="1"/>
  <c r="P27" i="1"/>
  <c r="O27" i="1"/>
  <c r="T26" i="1"/>
  <c r="S26" i="1"/>
  <c r="R26" i="1"/>
  <c r="Q26" i="1"/>
  <c r="P26" i="1"/>
  <c r="O26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X18" i="1"/>
  <c r="W18" i="1"/>
  <c r="O16" i="1"/>
  <c r="N16" i="1"/>
  <c r="X15" i="1"/>
  <c r="W15" i="1"/>
  <c r="V15" i="1"/>
  <c r="U15" i="1"/>
  <c r="T15" i="1"/>
  <c r="S15" i="1"/>
  <c r="R15" i="1"/>
  <c r="Q15" i="1"/>
  <c r="P15" i="1"/>
  <c r="O15" i="1"/>
  <c r="N15" i="1"/>
  <c r="X14" i="1"/>
  <c r="W14" i="1"/>
  <c r="V14" i="1"/>
  <c r="U14" i="1"/>
  <c r="T14" i="1"/>
  <c r="S14" i="1"/>
  <c r="R14" i="1"/>
  <c r="Q14" i="1"/>
  <c r="P14" i="1"/>
  <c r="O14" i="1"/>
  <c r="N14" i="1"/>
  <c r="X13" i="1"/>
  <c r="W13" i="1"/>
  <c r="V13" i="1"/>
  <c r="U13" i="1"/>
  <c r="T13" i="1"/>
  <c r="S13" i="1"/>
  <c r="R13" i="1"/>
  <c r="Q13" i="1"/>
  <c r="P13" i="1"/>
  <c r="O13" i="1"/>
  <c r="N13" i="1"/>
  <c r="X12" i="1"/>
  <c r="W12" i="1"/>
  <c r="V12" i="1"/>
  <c r="U12" i="1"/>
  <c r="T12" i="1"/>
  <c r="S12" i="1"/>
  <c r="R12" i="1"/>
  <c r="Q12" i="1"/>
  <c r="P12" i="1"/>
  <c r="O12" i="1"/>
  <c r="N12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B20" i="1"/>
  <c r="B19" i="1"/>
  <c r="B18" i="1"/>
  <c r="B17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CI71" i="1" l="1"/>
  <c r="CC71" i="1" s="1"/>
  <c r="CH71" i="1"/>
  <c r="CB71" i="1" s="1"/>
  <c r="CI70" i="1"/>
  <c r="CC70" i="1" s="1"/>
  <c r="CH70" i="1"/>
  <c r="CB70" i="1" s="1"/>
  <c r="CI69" i="1"/>
  <c r="CC69" i="1" s="1"/>
  <c r="CH69" i="1"/>
  <c r="CB69" i="1" s="1"/>
  <c r="E66" i="1"/>
  <c r="D66" i="1"/>
  <c r="E65" i="1"/>
  <c r="D65" i="1"/>
  <c r="E64" i="1"/>
  <c r="D64" i="1"/>
  <c r="E63" i="1"/>
  <c r="D63" i="1"/>
  <c r="E62" i="1"/>
  <c r="D62" i="1"/>
  <c r="E61" i="1"/>
  <c r="D61" i="1"/>
  <c r="CK56" i="1"/>
  <c r="CE56" i="1" s="1"/>
  <c r="CJ56" i="1"/>
  <c r="CD56" i="1" s="1"/>
  <c r="CI56" i="1"/>
  <c r="CH56" i="1"/>
  <c r="CC56" i="1"/>
  <c r="CB56" i="1"/>
  <c r="CK55" i="1"/>
  <c r="CJ55" i="1"/>
  <c r="CD55" i="1" s="1"/>
  <c r="CI55" i="1"/>
  <c r="CH55" i="1"/>
  <c r="CE55" i="1"/>
  <c r="CC55" i="1"/>
  <c r="CB55" i="1"/>
  <c r="CK54" i="1"/>
  <c r="CE54" i="1" s="1"/>
  <c r="CJ54" i="1"/>
  <c r="CD54" i="1" s="1"/>
  <c r="B51" i="1"/>
  <c r="B50" i="1"/>
  <c r="B38" i="1"/>
  <c r="CH43" i="1" s="1"/>
  <c r="CB43" i="1" s="1"/>
  <c r="C43" i="1" s="1"/>
  <c r="B37" i="1"/>
  <c r="CH42" i="1" s="1"/>
  <c r="CB42" i="1" s="1"/>
  <c r="C42" i="1" s="1"/>
  <c r="CC32" i="1"/>
  <c r="CB32" i="1"/>
  <c r="CA32" i="1"/>
  <c r="CI31" i="1"/>
  <c r="CH31" i="1"/>
  <c r="CG31" i="1"/>
  <c r="CC31" i="1"/>
  <c r="CB31" i="1"/>
  <c r="CA31" i="1"/>
  <c r="B28" i="1"/>
  <c r="CJ28" i="1" s="1"/>
  <c r="CD28" i="1" s="1"/>
  <c r="B27" i="1"/>
  <c r="CJ27" i="1" s="1"/>
  <c r="CD27" i="1" s="1"/>
  <c r="B26" i="1"/>
  <c r="CJ26" i="1" s="1"/>
  <c r="CD26" i="1" s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Y20" i="1"/>
  <c r="Y19" i="1"/>
  <c r="CP18" i="1"/>
  <c r="CJ18" i="1"/>
  <c r="Y18" i="1" s="1"/>
  <c r="Y17" i="1"/>
  <c r="CO16" i="1"/>
  <c r="CI16" i="1"/>
  <c r="Y16" i="1" s="1"/>
  <c r="M16" i="1"/>
  <c r="H16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M15" i="1"/>
  <c r="H15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M14" i="1"/>
  <c r="H14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M13" i="1"/>
  <c r="H13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M12" i="1"/>
  <c r="H12" i="1"/>
  <c r="X11" i="1"/>
  <c r="W11" i="1"/>
  <c r="V11" i="1"/>
  <c r="U11" i="1"/>
  <c r="T11" i="1"/>
  <c r="S11" i="1"/>
  <c r="R11" i="1"/>
  <c r="Q11" i="1"/>
  <c r="CH37" i="1" s="1"/>
  <c r="CB37" i="1" s="1"/>
  <c r="P11" i="1"/>
  <c r="CI37" i="1" s="1"/>
  <c r="CC37" i="1" s="1"/>
  <c r="O11" i="1"/>
  <c r="N11" i="1"/>
  <c r="L11" i="1"/>
  <c r="K11" i="1"/>
  <c r="J11" i="1"/>
  <c r="I11" i="1"/>
  <c r="G11" i="1"/>
  <c r="F11" i="1"/>
  <c r="E11" i="1"/>
  <c r="D11" i="1"/>
  <c r="C11" i="1"/>
  <c r="B11" i="1"/>
  <c r="A5" i="1"/>
  <c r="A4" i="1"/>
  <c r="A3" i="1"/>
  <c r="A2" i="1"/>
  <c r="CH28" i="1" l="1"/>
  <c r="CB28" i="1" s="1"/>
  <c r="E69" i="1"/>
  <c r="M11" i="1"/>
  <c r="CI28" i="1"/>
  <c r="CC28" i="1" s="1"/>
  <c r="C65" i="1"/>
  <c r="F54" i="1"/>
  <c r="Y15" i="1"/>
  <c r="F55" i="1"/>
  <c r="E70" i="1"/>
  <c r="C66" i="1"/>
  <c r="CH66" i="1" s="1"/>
  <c r="CB66" i="1" s="1"/>
  <c r="C61" i="1"/>
  <c r="CH61" i="1" s="1"/>
  <c r="CB61" i="1" s="1"/>
  <c r="C63" i="1"/>
  <c r="CI63" i="1" s="1"/>
  <c r="CC63" i="1" s="1"/>
  <c r="F56" i="1"/>
  <c r="M37" i="1"/>
  <c r="B25" i="1"/>
  <c r="CH27" i="1"/>
  <c r="CB27" i="1" s="1"/>
  <c r="CH26" i="1"/>
  <c r="CB26" i="1" s="1"/>
  <c r="CI27" i="1"/>
  <c r="CC27" i="1" s="1"/>
  <c r="CI26" i="1"/>
  <c r="CC26" i="1" s="1"/>
  <c r="H11" i="1"/>
  <c r="Y14" i="1"/>
  <c r="Y12" i="1"/>
  <c r="CI61" i="1"/>
  <c r="CC61" i="1" s="1"/>
  <c r="C62" i="1"/>
  <c r="E71" i="1"/>
  <c r="Y13" i="1"/>
  <c r="C64" i="1"/>
  <c r="S61" i="1" l="1"/>
  <c r="U28" i="1"/>
  <c r="CI66" i="1"/>
  <c r="CC66" i="1" s="1"/>
  <c r="S66" i="1" s="1"/>
  <c r="U26" i="1"/>
  <c r="A202" i="1"/>
  <c r="CH63" i="1"/>
  <c r="CB63" i="1" s="1"/>
  <c r="S63" i="1" s="1"/>
  <c r="U27" i="1"/>
  <c r="CH62" i="1"/>
  <c r="CB62" i="1" s="1"/>
  <c r="CI62" i="1"/>
  <c r="CC62" i="1" s="1"/>
  <c r="B202" i="1" l="1"/>
  <c r="S62" i="1"/>
</calcChain>
</file>

<file path=xl/sharedStrings.xml><?xml version="1.0" encoding="utf-8"?>
<sst xmlns="http://schemas.openxmlformats.org/spreadsheetml/2006/main" count="2145" uniqueCount="135">
  <si>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</si>
  <si>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</si>
  <si>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</si>
  <si>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</si>
  <si>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</si>
  <si>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PARTOS PREMATUROS</t>
  </si>
  <si>
    <t>ANESTESIA</t>
  </si>
  <si>
    <t>ANALGESIA</t>
  </si>
  <si>
    <t>APEGO
PRECOZ</t>
  </si>
  <si>
    <t>Pueblos Originarios</t>
  </si>
  <si>
    <t>Migrantes</t>
  </si>
  <si>
    <t>Total **</t>
  </si>
  <si>
    <t xml:space="preserve">Beneficiarias
</t>
  </si>
  <si>
    <t>Partos prematuros menos de 24 semanas</t>
  </si>
  <si>
    <t>Partos prematuros de 24 a 28 semanas</t>
  </si>
  <si>
    <t>Partos prematuros de 29 a 32 semanas</t>
  </si>
  <si>
    <t>Partos prematuros de 33 a 36 semanas</t>
  </si>
  <si>
    <t>Total anestesia</t>
  </si>
  <si>
    <t>Epidural</t>
  </si>
  <si>
    <t>Raquídea</t>
  </si>
  <si>
    <t>General</t>
  </si>
  <si>
    <t>Local</t>
  </si>
  <si>
    <t>Total analgesia</t>
  </si>
  <si>
    <t>Analgesia inhalatoria</t>
  </si>
  <si>
    <t xml:space="preserve">Medidas analgésicas no farmacológicas </t>
  </si>
  <si>
    <t>Contacto mayor a 30 minutos (RN con peso menor o igual a 2.499 grs.) con la madre</t>
  </si>
  <si>
    <t>Contacto mayor a 30 minutos  (RN con peso de 2.500 grs. o más) con la madre</t>
  </si>
  <si>
    <t>Contacto mayor a 30 minutos (RN con peso menor o igual a 2.499 grs.) Con el Padre</t>
  </si>
  <si>
    <t>Contacto mayor a 30 minutos  (RN con peso de 2.500 grs. o más), Con el Padre</t>
  </si>
  <si>
    <t>Contacto mayor a 30 minutos (RN con peso menor o igual a 2.499 grs.) con acompañante significativo</t>
  </si>
  <si>
    <t>Contacto mayor a 30 minutos  (RN con peso de 2.500 grs. o más), con  acompañante significativo</t>
  </si>
  <si>
    <t>Lactancia materna en los primeros  60 minutos de vida  (RN con peso de 2.500 grs. o más)</t>
  </si>
  <si>
    <t>TOTAL PARTOS</t>
  </si>
  <si>
    <t>NORMAL/VAGINAL</t>
  </si>
  <si>
    <t>DISTÓCICO VAGINAL</t>
  </si>
  <si>
    <t>CESÁREA ELECTIVA</t>
  </si>
  <si>
    <t>CESÁREA URGENCIA</t>
  </si>
  <si>
    <t>ABORTOS</t>
  </si>
  <si>
    <t>PARTO NORMAL VERTICAL (*)</t>
  </si>
  <si>
    <t>ENTREGA DE PLACENTA A SOLICITUD DE LA MUJER</t>
  </si>
  <si>
    <t>PARTO FUERA ESTABLECIMIENTO DE SALUD</t>
  </si>
  <si>
    <t>EMBARAZO NO CONTROLADO</t>
  </si>
  <si>
    <t>(*) Incluido en Parto Normal</t>
  </si>
  <si>
    <t>(**) Partos de Término y Pre-Término</t>
  </si>
  <si>
    <t>SECCIÓN A.1: INTERRUPCIÓN VOLUNTARIA DEL EMBARAZO</t>
  </si>
  <si>
    <t>CAUSALES</t>
  </si>
  <si>
    <t xml:space="preserve">TOTAL      </t>
  </si>
  <si>
    <t>Grupos de edad en años</t>
  </si>
  <si>
    <t>Abortos</t>
  </si>
  <si>
    <t xml:space="preserve">Partos </t>
  </si>
  <si>
    <t>Beneficiarias</t>
  </si>
  <si>
    <t>Menor de 14 años</t>
  </si>
  <si>
    <t>14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</si>
  <si>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</si>
  <si>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</si>
  <si>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</si>
  <si>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</si>
  <si>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</si>
  <si>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</si>
  <si>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</si>
  <si>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y más años</t>
  </si>
  <si>
    <t>Hasta 12 semanas y cero días</t>
  </si>
  <si>
    <t>12 semanas y un día hasta 14 semanas y cero días</t>
  </si>
  <si>
    <t>de 14 hasta 21 semanas y 6 días</t>
  </si>
  <si>
    <t>Partos vaginales inducidos</t>
  </si>
  <si>
    <t>Cesáreas</t>
  </si>
  <si>
    <t xml:space="preserve">CAUSAL N° 1: MUJER EMBARAZADA CON RIESGO VITAL </t>
  </si>
  <si>
    <t>CAUSAL N° 2: INVIABILIDAD FETAL DE CARÁCTER LETAL</t>
  </si>
  <si>
    <t>CAUSAL N° 3: POR VIOLACIÓN</t>
  </si>
  <si>
    <t>SECCIÓN B: ACOMPAÑAMIENTO EN EL PROCESO REPRODUCTIVO</t>
  </si>
  <si>
    <t>EVENTO</t>
  </si>
  <si>
    <t>TOTAL</t>
  </si>
  <si>
    <t xml:space="preserve">BENEFICIARIAS </t>
  </si>
  <si>
    <t xml:space="preserve"> </t>
  </si>
  <si>
    <t>SOLO EN EL PARTO</t>
  </si>
  <si>
    <t>PRE PARTO Y PARTO</t>
  </si>
  <si>
    <t>SECCIÓN C: INFORMACIÓN RECIÉN NACIDOS</t>
  </si>
  <si>
    <t xml:space="preserve">SECCIÓN C.1: NACIDOS  SEGÚN PESO AL NACER  </t>
  </si>
  <si>
    <t>TIPO</t>
  </si>
  <si>
    <t>PESO AL NACER (EN GRAMOS)</t>
  </si>
  <si>
    <t>PROGRAMA FENILQUETONURIA (PKU) E HIPOTIROIDISMO CONGÉNITO (HC)</t>
  </si>
  <si>
    <t>Menos de 500</t>
  </si>
  <si>
    <t>500 a 999</t>
  </si>
  <si>
    <t>1.000 a 
1.499</t>
  </si>
  <si>
    <t>1.500 a 
1.999</t>
  </si>
  <si>
    <t>2.000 a 
2.499</t>
  </si>
  <si>
    <t>2.500 a 
2.999</t>
  </si>
  <si>
    <t>3.000 a 
3.999</t>
  </si>
  <si>
    <t>4.000 y 
más</t>
  </si>
  <si>
    <t>Primeras Muestras</t>
  </si>
  <si>
    <t>Muestras Repetidas</t>
  </si>
  <si>
    <t>NACIDOS VIVOS</t>
  </si>
  <si>
    <t>NACIDOS FALLECIDOS</t>
  </si>
  <si>
    <t>SECCIÓN C.2: RECIÉN NACIDOS CON MALFORMACIÓN CONGÉNITA</t>
  </si>
  <si>
    <t>SECCIÓN C.3: APGAR MENOR O IGUAL A 3 AL MINUTO Y APGAR MENOR O IGUAL A 6 A LOS 5 MINUTOS</t>
  </si>
  <si>
    <t>APGAR MENOR O IGUAL A  3 AL MINUTO</t>
  </si>
  <si>
    <t>APGAR MENOR O IGUAL A 6 A LOS 5  MINUTOS</t>
  </si>
  <si>
    <t/>
  </si>
  <si>
    <t>SECCIÓN D: ESTERILIZACIONES SEGÚN SEXO</t>
  </si>
  <si>
    <t>SEXO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</si>
  <si>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</si>
  <si>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</si>
  <si>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</si>
  <si>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</si>
  <si>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</si>
  <si>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</si>
  <si>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NEONATOLOGÍA, SEGÚN LACTANCIA MATERNA EXCLUSIVA</t>
  </si>
  <si>
    <t>TIPO DE ALIMENTACIÓN</t>
  </si>
  <si>
    <t>Maternidad        (Puérperas con RN vivo)</t>
  </si>
  <si>
    <t>Neonatología</t>
  </si>
  <si>
    <t>TOTAL DE EGRESOS</t>
  </si>
  <si>
    <t xml:space="preserve">EGRESADOS CON LACTANCIA MATERNA EXCLUSIVA </t>
  </si>
  <si>
    <t>EGRESADOS QUE MANTUVIERON LACTANCIA MATERNA EXCLUSIVA DURANTE LA HOSPITALIZACIÓN Y AL ALTA</t>
  </si>
  <si>
    <t>SECCIÓN F:  TIPOS DE LACTANCIA EN NIÑOS Y NIÑAS AL EGRESO DE LA HOSPITALIZACIÓN</t>
  </si>
  <si>
    <t>POR RANGO ETARIO</t>
  </si>
  <si>
    <t xml:space="preserve"> De 0 a 29 días</t>
  </si>
  <si>
    <t>De 1 mes a 2 meses 29 días</t>
  </si>
  <si>
    <t>De 3 meses a 5 meses 29 días</t>
  </si>
  <si>
    <t>De 6 meses a 11 meses 29 días</t>
  </si>
  <si>
    <t>De 1 año a 2 años</t>
  </si>
  <si>
    <t>Ambos Sexos</t>
  </si>
  <si>
    <t>Hombres</t>
  </si>
  <si>
    <t>Mujeres</t>
  </si>
  <si>
    <t>LACTANCIA MATERNA EXCLUSIVA</t>
  </si>
  <si>
    <t>LACTANCIA MATERNA MAS LACTANCIA ARTIFICIAL</t>
  </si>
  <si>
    <t>FORMULA LACTEA</t>
  </si>
  <si>
    <t>LACTANCIA MATERNA EXCLUSIVA CON SÓLIDOS</t>
  </si>
  <si>
    <t>LACTANCIA MATERNA/FORMULA LÁCTEA MAS SÓLIDOS</t>
  </si>
  <si>
    <t>FORMULA LÁCTEA MAS SÓLIDOS</t>
  </si>
  <si>
    <t>SECCIÓN G:  TAMIZAJE AUDITIVO</t>
  </si>
  <si>
    <t>EVALUACIÓN</t>
  </si>
  <si>
    <t>Menores de 1 año</t>
  </si>
  <si>
    <t>RECIEN NACIDOS CON FACTORES DE RIESGO CON TAMIZAJE AUDITIVO</t>
  </si>
  <si>
    <t>RECIEN NACIDOS CON TAMIZAJE AUDITIVO</t>
  </si>
  <si>
    <t>RECIEN NACIDOS CON TAMIZAJE AUDITIVO ALTERADO (referido)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</si>
</sst>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7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9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indexed="64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9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22"/>
      </right>
      <top style="hair">
        <color auto="1"/>
      </top>
      <bottom/>
      <diagonal/>
    </border>
    <border>
      <left style="thin">
        <color indexed="22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</borders>
  <cellStyleXfs count="2">
    <xf numFmtId="0" fontId="0" fillId="0" borderId="0"/>
    <xf numFmtId="0" fontId="9" fillId="2" borderId="1" applyNumberFormat="0" applyFont="0" applyAlignment="0" applyProtection="0"/>
  </cellStyleXfs>
  <cellXfs count="684">
    <xf numFmtId="0" fontId="0" fillId="0" borderId="0" xfId="0"/>
    <xf numFmtId="1" fontId="1" fillId="3" borderId="0" xfId="0" applyNumberFormat="1" applyFont="1" applyFill="1"/>
    <xf numFmtId="1" fontId="2" fillId="3" borderId="0" xfId="0" applyNumberFormat="1" applyFont="1" applyFill="1"/>
    <xf numFmtId="1" fontId="2" fillId="4" borderId="0" xfId="0" applyNumberFormat="1" applyFont="1" applyFill="1"/>
    <xf numFmtId="1" fontId="2" fillId="4" borderId="0" xfId="0" applyNumberFormat="1" applyFont="1" applyFill="1" applyProtection="1">
      <protection locked="0"/>
    </xf>
    <xf numFmtId="1" fontId="2" fillId="5" borderId="0" xfId="0" applyNumberFormat="1" applyFont="1" applyFill="1" applyProtection="1">
      <protection locked="0"/>
    </xf>
    <xf numFmtId="1" fontId="1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/>
    <xf numFmtId="1" fontId="3" fillId="3" borderId="0" xfId="0" applyNumberFormat="1" applyFont="1" applyFill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left"/>
    </xf>
    <xf numFmtId="1" fontId="5" fillId="3" borderId="0" xfId="0" applyNumberFormat="1" applyFont="1" applyFill="1" applyAlignment="1">
      <alignment horizontal="left"/>
    </xf>
    <xf numFmtId="1" fontId="1" fillId="3" borderId="0" xfId="0" applyNumberFormat="1" applyFont="1" applyFill="1" applyAlignment="1">
      <alignment horizontal="left"/>
    </xf>
    <xf numFmtId="1" fontId="4" fillId="0" borderId="13" xfId="0" applyNumberFormat="1" applyFont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2" fillId="4" borderId="20" xfId="0" applyNumberFormat="1" applyFont="1" applyFill="1" applyBorder="1"/>
    <xf numFmtId="1" fontId="2" fillId="6" borderId="0" xfId="0" applyNumberFormat="1" applyFont="1" applyFill="1" applyProtection="1">
      <protection locked="0"/>
    </xf>
    <xf numFmtId="1" fontId="4" fillId="0" borderId="21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wrapText="1"/>
    </xf>
    <xf numFmtId="1" fontId="4" fillId="0" borderId="14" xfId="0" applyNumberFormat="1" applyFont="1" applyBorder="1" applyAlignment="1">
      <alignment wrapText="1"/>
    </xf>
    <xf numFmtId="1" fontId="4" fillId="0" borderId="13" xfId="0" applyNumberFormat="1" applyFont="1" applyBorder="1" applyAlignment="1">
      <alignment wrapText="1"/>
    </xf>
    <xf numFmtId="1" fontId="4" fillId="0" borderId="16" xfId="0" applyNumberFormat="1" applyFont="1" applyBorder="1" applyAlignment="1">
      <alignment wrapText="1"/>
    </xf>
    <xf numFmtId="1" fontId="4" fillId="0" borderId="17" xfId="0" applyNumberFormat="1" applyFont="1" applyBorder="1" applyAlignment="1">
      <alignment wrapText="1"/>
    </xf>
    <xf numFmtId="1" fontId="4" fillId="0" borderId="5" xfId="0" applyNumberFormat="1" applyFont="1" applyBorder="1" applyAlignment="1">
      <alignment wrapText="1"/>
    </xf>
    <xf numFmtId="1" fontId="4" fillId="0" borderId="22" xfId="0" applyNumberFormat="1" applyFont="1" applyBorder="1" applyAlignment="1">
      <alignment horizontal="left"/>
    </xf>
    <xf numFmtId="1" fontId="4" fillId="7" borderId="23" xfId="0" applyNumberFormat="1" applyFont="1" applyFill="1" applyBorder="1" applyProtection="1">
      <protection locked="0"/>
    </xf>
    <xf numFmtId="1" fontId="4" fillId="7" borderId="24" xfId="0" applyNumberFormat="1" applyFont="1" applyFill="1" applyBorder="1" applyProtection="1">
      <protection locked="0"/>
    </xf>
    <xf numFmtId="1" fontId="4" fillId="7" borderId="25" xfId="0" applyNumberFormat="1" applyFont="1" applyFill="1" applyBorder="1" applyProtection="1">
      <protection locked="0"/>
    </xf>
    <xf numFmtId="1" fontId="4" fillId="7" borderId="26" xfId="0" applyNumberFormat="1" applyFont="1" applyFill="1" applyBorder="1" applyProtection="1">
      <protection locked="0"/>
    </xf>
    <xf numFmtId="1" fontId="4" fillId="0" borderId="25" xfId="0" applyNumberFormat="1" applyFont="1" applyBorder="1"/>
    <xf numFmtId="1" fontId="4" fillId="7" borderId="27" xfId="0" applyNumberFormat="1" applyFont="1" applyFill="1" applyBorder="1" applyProtection="1">
      <protection locked="0"/>
    </xf>
    <xf numFmtId="1" fontId="4" fillId="0" borderId="27" xfId="0" applyNumberFormat="1" applyFont="1" applyBorder="1"/>
    <xf numFmtId="1" fontId="4" fillId="7" borderId="28" xfId="0" applyNumberFormat="1" applyFont="1" applyFill="1" applyBorder="1" applyProtection="1">
      <protection locked="0"/>
    </xf>
    <xf numFmtId="1" fontId="4" fillId="4" borderId="20" xfId="0" applyNumberFormat="1" applyFont="1" applyFill="1" applyBorder="1" applyAlignment="1">
      <alignment vertical="center"/>
    </xf>
    <xf numFmtId="1" fontId="4" fillId="4" borderId="0" xfId="0" applyNumberFormat="1" applyFont="1" applyFill="1" applyAlignment="1">
      <alignment vertical="top" wrapText="1"/>
    </xf>
    <xf numFmtId="1" fontId="2" fillId="5" borderId="0" xfId="0" applyNumberFormat="1" applyFont="1" applyFill="1"/>
    <xf numFmtId="1" fontId="2" fillId="6" borderId="0" xfId="0" applyNumberFormat="1" applyFont="1" applyFill="1"/>
    <xf numFmtId="1" fontId="4" fillId="0" borderId="29" xfId="0" applyNumberFormat="1" applyFont="1" applyBorder="1" applyAlignment="1">
      <alignment horizontal="left"/>
    </xf>
    <xf numFmtId="1" fontId="4" fillId="7" borderId="30" xfId="0" applyNumberFormat="1" applyFont="1" applyFill="1" applyBorder="1" applyProtection="1">
      <protection locked="0"/>
    </xf>
    <xf numFmtId="1" fontId="4" fillId="7" borderId="31" xfId="0" applyNumberFormat="1" applyFont="1" applyFill="1" applyBorder="1" applyProtection="1">
      <protection locked="0"/>
    </xf>
    <xf numFmtId="1" fontId="4" fillId="7" borderId="32" xfId="0" applyNumberFormat="1" applyFont="1" applyFill="1" applyBorder="1" applyProtection="1">
      <protection locked="0"/>
    </xf>
    <xf numFmtId="1" fontId="4" fillId="7" borderId="33" xfId="0" applyNumberFormat="1" applyFont="1" applyFill="1" applyBorder="1" applyProtection="1">
      <protection locked="0"/>
    </xf>
    <xf numFmtId="1" fontId="4" fillId="0" borderId="33" xfId="0" applyNumberFormat="1" applyFont="1" applyBorder="1"/>
    <xf numFmtId="1" fontId="4" fillId="0" borderId="32" xfId="0" applyNumberFormat="1" applyFont="1" applyBorder="1"/>
    <xf numFmtId="1" fontId="4" fillId="7" borderId="34" xfId="0" applyNumberFormat="1" applyFont="1" applyFill="1" applyBorder="1" applyProtection="1">
      <protection locked="0"/>
    </xf>
    <xf numFmtId="1" fontId="4" fillId="0" borderId="35" xfId="0" applyNumberFormat="1" applyFont="1" applyBorder="1" applyAlignment="1">
      <alignment horizontal="left"/>
    </xf>
    <xf numFmtId="1" fontId="4" fillId="7" borderId="36" xfId="0" applyNumberFormat="1" applyFont="1" applyFill="1" applyBorder="1" applyProtection="1">
      <protection locked="0"/>
    </xf>
    <xf numFmtId="1" fontId="4" fillId="7" borderId="37" xfId="0" applyNumberFormat="1" applyFont="1" applyFill="1" applyBorder="1" applyProtection="1">
      <protection locked="0"/>
    </xf>
    <xf numFmtId="1" fontId="4" fillId="7" borderId="38" xfId="0" applyNumberFormat="1" applyFont="1" applyFill="1" applyBorder="1" applyProtection="1">
      <protection locked="0"/>
    </xf>
    <xf numFmtId="1" fontId="4" fillId="7" borderId="39" xfId="0" applyNumberFormat="1" applyFont="1" applyFill="1" applyBorder="1" applyProtection="1">
      <protection locked="0"/>
    </xf>
    <xf numFmtId="1" fontId="4" fillId="0" borderId="39" xfId="0" applyNumberFormat="1" applyFont="1" applyBorder="1"/>
    <xf numFmtId="1" fontId="4" fillId="0" borderId="38" xfId="0" applyNumberFormat="1" applyFont="1" applyBorder="1"/>
    <xf numFmtId="1" fontId="4" fillId="7" borderId="40" xfId="0" applyNumberFormat="1" applyFont="1" applyFill="1" applyBorder="1" applyProtection="1">
      <protection locked="0"/>
    </xf>
    <xf numFmtId="1" fontId="4" fillId="7" borderId="41" xfId="0" applyNumberFormat="1" applyFont="1" applyFill="1" applyBorder="1" applyProtection="1">
      <protection locked="0"/>
    </xf>
    <xf numFmtId="1" fontId="4" fillId="0" borderId="42" xfId="0" applyNumberFormat="1" applyFont="1" applyBorder="1" applyAlignment="1">
      <alignment horizontal="left"/>
    </xf>
    <xf numFmtId="1" fontId="4" fillId="7" borderId="43" xfId="0" applyNumberFormat="1" applyFont="1" applyFill="1" applyBorder="1" applyProtection="1">
      <protection locked="0"/>
    </xf>
    <xf numFmtId="1" fontId="4" fillId="7" borderId="44" xfId="0" applyNumberFormat="1" applyFont="1" applyFill="1" applyBorder="1" applyProtection="1">
      <protection locked="0"/>
    </xf>
    <xf numFmtId="1" fontId="4" fillId="8" borderId="45" xfId="0" applyNumberFormat="1" applyFont="1" applyFill="1" applyBorder="1"/>
    <xf numFmtId="1" fontId="4" fillId="8" borderId="46" xfId="0" applyNumberFormat="1" applyFont="1" applyFill="1" applyBorder="1"/>
    <xf numFmtId="1" fontId="4" fillId="8" borderId="47" xfId="0" applyNumberFormat="1" applyFont="1" applyFill="1" applyBorder="1"/>
    <xf numFmtId="1" fontId="4" fillId="8" borderId="48" xfId="0" applyNumberFormat="1" applyFont="1" applyFill="1" applyBorder="1"/>
    <xf numFmtId="1" fontId="4" fillId="0" borderId="47" xfId="0" applyNumberFormat="1" applyFont="1" applyBorder="1"/>
    <xf numFmtId="1" fontId="4" fillId="7" borderId="49" xfId="0" applyNumberFormat="1" applyFont="1" applyFill="1" applyBorder="1" applyProtection="1">
      <protection locked="0"/>
    </xf>
    <xf numFmtId="1" fontId="4" fillId="0" borderId="49" xfId="0" applyNumberFormat="1" applyFont="1" applyBorder="1"/>
    <xf numFmtId="1" fontId="4" fillId="7" borderId="46" xfId="0" applyNumberFormat="1" applyFont="1" applyFill="1" applyBorder="1" applyProtection="1">
      <protection locked="0"/>
    </xf>
    <xf numFmtId="1" fontId="4" fillId="7" borderId="50" xfId="0" applyNumberFormat="1" applyFont="1" applyFill="1" applyBorder="1" applyProtection="1">
      <protection locked="0"/>
    </xf>
    <xf numFmtId="1" fontId="4" fillId="8" borderId="51" xfId="0" applyNumberFormat="1" applyFont="1" applyFill="1" applyBorder="1"/>
    <xf numFmtId="1" fontId="4" fillId="8" borderId="49" xfId="0" applyNumberFormat="1" applyFont="1" applyFill="1" applyBorder="1"/>
    <xf numFmtId="1" fontId="4" fillId="8" borderId="52" xfId="0" applyNumberFormat="1" applyFont="1" applyFill="1" applyBorder="1"/>
    <xf numFmtId="1" fontId="4" fillId="8" borderId="53" xfId="0" applyNumberFormat="1" applyFont="1" applyFill="1" applyBorder="1"/>
    <xf numFmtId="1" fontId="4" fillId="0" borderId="54" xfId="0" applyNumberFormat="1" applyFont="1" applyBorder="1" applyAlignment="1">
      <alignment horizontal="left"/>
    </xf>
    <xf numFmtId="1" fontId="4" fillId="7" borderId="55" xfId="0" applyNumberFormat="1" applyFont="1" applyFill="1" applyBorder="1" applyProtection="1">
      <protection locked="0"/>
    </xf>
    <xf numFmtId="1" fontId="4" fillId="8" borderId="56" xfId="0" applyNumberFormat="1" applyFont="1" applyFill="1" applyBorder="1"/>
    <xf numFmtId="1" fontId="4" fillId="8" borderId="57" xfId="0" applyNumberFormat="1" applyFont="1" applyFill="1" applyBorder="1"/>
    <xf numFmtId="1" fontId="4" fillId="8" borderId="58" xfId="0" applyNumberFormat="1" applyFont="1" applyFill="1" applyBorder="1"/>
    <xf numFmtId="1" fontId="4" fillId="8" borderId="55" xfId="0" applyNumberFormat="1" applyFont="1" applyFill="1" applyBorder="1"/>
    <xf numFmtId="1" fontId="4" fillId="8" borderId="59" xfId="0" applyNumberFormat="1" applyFont="1" applyFill="1" applyBorder="1"/>
    <xf numFmtId="1" fontId="4" fillId="8" borderId="60" xfId="0" applyNumberFormat="1" applyFont="1" applyFill="1" applyBorder="1"/>
    <xf numFmtId="1" fontId="4" fillId="8" borderId="61" xfId="0" applyNumberFormat="1" applyFont="1" applyFill="1" applyBorder="1"/>
    <xf numFmtId="1" fontId="4" fillId="3" borderId="29" xfId="0" applyNumberFormat="1" applyFont="1" applyFill="1" applyBorder="1" applyAlignment="1">
      <alignment horizontal="left" wrapText="1"/>
    </xf>
    <xf numFmtId="1" fontId="4" fillId="8" borderId="31" xfId="0" applyNumberFormat="1" applyFont="1" applyFill="1" applyBorder="1"/>
    <xf numFmtId="1" fontId="4" fillId="8" borderId="30" xfId="0" applyNumberFormat="1" applyFont="1" applyFill="1" applyBorder="1"/>
    <xf numFmtId="1" fontId="4" fillId="8" borderId="32" xfId="0" applyNumberFormat="1" applyFont="1" applyFill="1" applyBorder="1"/>
    <xf numFmtId="1" fontId="4" fillId="8" borderId="33" xfId="0" applyNumberFormat="1" applyFont="1" applyFill="1" applyBorder="1"/>
    <xf numFmtId="1" fontId="4" fillId="8" borderId="62" xfId="0" applyNumberFormat="1" applyFont="1" applyFill="1" applyBorder="1"/>
    <xf numFmtId="1" fontId="4" fillId="8" borderId="63" xfId="0" applyNumberFormat="1" applyFont="1" applyFill="1" applyBorder="1"/>
    <xf numFmtId="1" fontId="4" fillId="8" borderId="64" xfId="0" applyNumberFormat="1" applyFont="1" applyFill="1" applyBorder="1"/>
    <xf numFmtId="1" fontId="4" fillId="7" borderId="62" xfId="0" applyNumberFormat="1" applyFont="1" applyFill="1" applyBorder="1" applyProtection="1">
      <protection locked="0"/>
    </xf>
    <xf numFmtId="1" fontId="4" fillId="0" borderId="29" xfId="0" applyNumberFormat="1" applyFont="1" applyBorder="1" applyAlignment="1">
      <alignment wrapText="1"/>
    </xf>
    <xf numFmtId="1" fontId="4" fillId="0" borderId="65" xfId="0" applyNumberFormat="1" applyFont="1" applyBorder="1" applyAlignment="1">
      <alignment horizontal="left"/>
    </xf>
    <xf numFmtId="1" fontId="4" fillId="7" borderId="66" xfId="0" applyNumberFormat="1" applyFont="1" applyFill="1" applyBorder="1" applyProtection="1">
      <protection locked="0"/>
    </xf>
    <xf numFmtId="1" fontId="4" fillId="8" borderId="67" xfId="0" applyNumberFormat="1" applyFont="1" applyFill="1" applyBorder="1"/>
    <xf numFmtId="1" fontId="4" fillId="8" borderId="68" xfId="0" applyNumberFormat="1" applyFont="1" applyFill="1" applyBorder="1"/>
    <xf numFmtId="1" fontId="4" fillId="8" borderId="69" xfId="0" applyNumberFormat="1" applyFont="1" applyFill="1" applyBorder="1"/>
    <xf numFmtId="1" fontId="4" fillId="8" borderId="66" xfId="0" applyNumberFormat="1" applyFont="1" applyFill="1" applyBorder="1"/>
    <xf numFmtId="1" fontId="4" fillId="8" borderId="70" xfId="0" applyNumberFormat="1" applyFont="1" applyFill="1" applyBorder="1"/>
    <xf numFmtId="1" fontId="4" fillId="8" borderId="71" xfId="0" applyNumberFormat="1" applyFont="1" applyFill="1" applyBorder="1"/>
    <xf numFmtId="1" fontId="4" fillId="8" borderId="72" xfId="0" applyNumberFormat="1" applyFont="1" applyFill="1" applyBorder="1"/>
    <xf numFmtId="1" fontId="1" fillId="3" borderId="0" xfId="0" applyNumberFormat="1" applyFont="1" applyFill="1" applyAlignment="1">
      <alignment horizontal="left" vertical="center"/>
    </xf>
    <xf numFmtId="1" fontId="7" fillId="3" borderId="0" xfId="0" applyNumberFormat="1" applyFont="1" applyFill="1" applyAlignment="1" applyProtection="1">
      <alignment horizontal="right"/>
      <protection locked="0"/>
    </xf>
    <xf numFmtId="1" fontId="7" fillId="3" borderId="0" xfId="0" applyNumberFormat="1" applyFont="1" applyFill="1" applyAlignment="1">
      <alignment horizontal="right"/>
    </xf>
    <xf numFmtId="1" fontId="4" fillId="3" borderId="0" xfId="0" applyNumberFormat="1" applyFont="1" applyFill="1" applyAlignment="1">
      <alignment vertical="center"/>
    </xf>
    <xf numFmtId="1" fontId="4" fillId="3" borderId="0" xfId="0" applyNumberFormat="1" applyFont="1" applyFill="1" applyAlignment="1">
      <alignment horizontal="left" vertical="center"/>
    </xf>
    <xf numFmtId="1" fontId="4" fillId="4" borderId="0" xfId="0" applyNumberFormat="1" applyFont="1" applyFill="1"/>
    <xf numFmtId="1" fontId="4" fillId="0" borderId="5" xfId="0" applyNumberFormat="1" applyFont="1" applyBorder="1" applyAlignment="1">
      <alignment horizontal="center" vertical="center" wrapText="1"/>
    </xf>
    <xf numFmtId="1" fontId="4" fillId="0" borderId="75" xfId="0" applyNumberFormat="1" applyFont="1" applyBorder="1" applyAlignment="1">
      <alignment horizontal="center" vertical="center" wrapText="1"/>
    </xf>
    <xf numFmtId="1" fontId="4" fillId="0" borderId="74" xfId="0" applyNumberFormat="1" applyFont="1" applyBorder="1" applyAlignment="1">
      <alignment horizontal="right" vertical="center" wrapText="1"/>
    </xf>
    <xf numFmtId="1" fontId="4" fillId="0" borderId="13" xfId="0" applyNumberFormat="1" applyFont="1" applyBorder="1" applyAlignment="1">
      <alignment horizontal="right" vertical="center" wrapText="1"/>
    </xf>
    <xf numFmtId="1" fontId="4" fillId="0" borderId="15" xfId="0" applyNumberFormat="1" applyFont="1" applyBorder="1" applyAlignment="1">
      <alignment horizontal="right" vertical="center" wrapText="1"/>
    </xf>
    <xf numFmtId="1" fontId="4" fillId="0" borderId="14" xfId="0" applyNumberFormat="1" applyFont="1" applyBorder="1" applyAlignment="1">
      <alignment horizontal="right" vertical="center" wrapText="1"/>
    </xf>
    <xf numFmtId="1" fontId="4" fillId="0" borderId="20" xfId="0" applyNumberFormat="1" applyFont="1" applyBorder="1" applyAlignment="1">
      <alignment horizontal="right" vertical="center" wrapText="1"/>
    </xf>
    <xf numFmtId="1" fontId="4" fillId="0" borderId="17" xfId="0" applyNumberFormat="1" applyFont="1" applyBorder="1" applyAlignment="1">
      <alignment horizontal="right" vertical="center" wrapText="1"/>
    </xf>
    <xf numFmtId="1" fontId="4" fillId="0" borderId="77" xfId="0" applyNumberFormat="1" applyFont="1" applyBorder="1" applyAlignment="1">
      <alignment horizontal="right" vertical="center" wrapText="1"/>
    </xf>
    <xf numFmtId="1" fontId="4" fillId="0" borderId="5" xfId="0" applyNumberFormat="1" applyFont="1" applyBorder="1" applyAlignment="1">
      <alignment horizontal="right" vertical="center" wrapText="1"/>
    </xf>
    <xf numFmtId="1" fontId="4" fillId="0" borderId="78" xfId="0" applyNumberFormat="1" applyFont="1" applyBorder="1" applyAlignment="1">
      <alignment horizontal="left"/>
    </xf>
    <xf numFmtId="1" fontId="4" fillId="3" borderId="78" xfId="0" applyNumberFormat="1" applyFont="1" applyFill="1" applyBorder="1" applyAlignment="1">
      <alignment horizontal="right" vertical="center"/>
    </xf>
    <xf numFmtId="1" fontId="4" fillId="3" borderId="29" xfId="0" applyNumberFormat="1" applyFont="1" applyFill="1" applyBorder="1" applyAlignment="1">
      <alignment horizontal="right" vertical="center"/>
    </xf>
    <xf numFmtId="1" fontId="4" fillId="7" borderId="79" xfId="0" applyNumberFormat="1" applyFont="1" applyFill="1" applyBorder="1" applyProtection="1">
      <protection locked="0"/>
    </xf>
    <xf numFmtId="1" fontId="4" fillId="7" borderId="29" xfId="0" applyNumberFormat="1" applyFont="1" applyFill="1" applyBorder="1" applyProtection="1">
      <protection locked="0"/>
    </xf>
    <xf numFmtId="1" fontId="4" fillId="0" borderId="12" xfId="0" applyNumberFormat="1" applyFont="1" applyBorder="1" applyAlignment="1">
      <alignment horizontal="left"/>
    </xf>
    <xf numFmtId="1" fontId="4" fillId="3" borderId="65" xfId="0" applyNumberFormat="1" applyFont="1" applyFill="1" applyBorder="1" applyAlignment="1">
      <alignment horizontal="right" vertical="center"/>
    </xf>
    <xf numFmtId="1" fontId="4" fillId="7" borderId="68" xfId="0" applyNumberFormat="1" applyFont="1" applyFill="1" applyBorder="1" applyProtection="1">
      <protection locked="0"/>
    </xf>
    <xf numFmtId="1" fontId="4" fillId="7" borderId="69" xfId="0" applyNumberFormat="1" applyFont="1" applyFill="1" applyBorder="1" applyProtection="1">
      <protection locked="0"/>
    </xf>
    <xf numFmtId="1" fontId="4" fillId="7" borderId="67" xfId="0" applyNumberFormat="1" applyFont="1" applyFill="1" applyBorder="1" applyProtection="1">
      <protection locked="0"/>
    </xf>
    <xf numFmtId="1" fontId="4" fillId="7" borderId="80" xfId="0" applyNumberFormat="1" applyFont="1" applyFill="1" applyBorder="1" applyProtection="1">
      <protection locked="0"/>
    </xf>
    <xf numFmtId="1" fontId="4" fillId="9" borderId="70" xfId="0" applyNumberFormat="1" applyFont="1" applyFill="1" applyBorder="1"/>
    <xf numFmtId="1" fontId="4" fillId="9" borderId="68" xfId="0" applyNumberFormat="1" applyFont="1" applyFill="1" applyBorder="1"/>
    <xf numFmtId="1" fontId="4" fillId="9" borderId="72" xfId="0" applyNumberFormat="1" applyFont="1" applyFill="1" applyBorder="1"/>
    <xf numFmtId="1" fontId="4" fillId="7" borderId="70" xfId="0" applyNumberFormat="1" applyFont="1" applyFill="1" applyBorder="1" applyProtection="1">
      <protection locked="0"/>
    </xf>
    <xf numFmtId="1" fontId="4" fillId="7" borderId="65" xfId="0" applyNumberFormat="1" applyFont="1" applyFill="1" applyBorder="1" applyProtection="1">
      <protection locked="0"/>
    </xf>
    <xf numFmtId="1" fontId="4" fillId="0" borderId="21" xfId="0" applyNumberFormat="1" applyFont="1" applyBorder="1" applyAlignment="1">
      <alignment horizontal="center" vertical="center" wrapText="1"/>
    </xf>
    <xf numFmtId="1" fontId="4" fillId="3" borderId="21" xfId="0" applyNumberFormat="1" applyFont="1" applyFill="1" applyBorder="1" applyAlignment="1">
      <alignment horizontal="center" vertical="center" wrapText="1"/>
    </xf>
    <xf numFmtId="1" fontId="4" fillId="4" borderId="0" xfId="0" applyNumberFormat="1" applyFont="1" applyFill="1" applyAlignment="1">
      <alignment vertical="center"/>
    </xf>
    <xf numFmtId="1" fontId="4" fillId="4" borderId="0" xfId="0" applyNumberFormat="1" applyFont="1" applyFill="1" applyAlignment="1">
      <alignment horizontal="left" vertical="center"/>
    </xf>
    <xf numFmtId="1" fontId="4" fillId="4" borderId="20" xfId="0" applyNumberFormat="1" applyFont="1" applyFill="1" applyBorder="1" applyAlignment="1" applyProtection="1">
      <alignment vertical="center"/>
      <protection locked="0"/>
    </xf>
    <xf numFmtId="1" fontId="7" fillId="7" borderId="12" xfId="0" applyNumberFormat="1" applyFont="1" applyFill="1" applyBorder="1" applyProtection="1">
      <protection locked="0"/>
    </xf>
    <xf numFmtId="1" fontId="5" fillId="4" borderId="0" xfId="0" applyNumberFormat="1" applyFont="1" applyFill="1" applyAlignment="1">
      <alignment horizontal="left" wrapText="1"/>
    </xf>
    <xf numFmtId="1" fontId="5" fillId="4" borderId="0" xfId="0" applyNumberFormat="1" applyFont="1" applyFill="1"/>
    <xf numFmtId="1" fontId="1" fillId="4" borderId="0" xfId="0" applyNumberFormat="1" applyFont="1" applyFill="1"/>
    <xf numFmtId="1" fontId="4" fillId="0" borderId="78" xfId="0" applyNumberFormat="1" applyFont="1" applyBorder="1" applyAlignment="1">
      <alignment horizontal="left" wrapText="1"/>
    </xf>
    <xf numFmtId="1" fontId="4" fillId="0" borderId="78" xfId="0" applyNumberFormat="1" applyFont="1" applyBorder="1" applyAlignment="1">
      <alignment wrapText="1"/>
    </xf>
    <xf numFmtId="1" fontId="4" fillId="0" borderId="12" xfId="0" applyNumberFormat="1" applyFont="1" applyBorder="1" applyAlignment="1">
      <alignment horizontal="left" wrapText="1"/>
    </xf>
    <xf numFmtId="1" fontId="4" fillId="0" borderId="12" xfId="0" applyNumberFormat="1" applyFont="1" applyBorder="1" applyAlignment="1">
      <alignment wrapText="1"/>
    </xf>
    <xf numFmtId="1" fontId="4" fillId="7" borderId="83" xfId="0" applyNumberFormat="1" applyFont="1" applyFill="1" applyBorder="1" applyProtection="1">
      <protection locked="0"/>
    </xf>
    <xf numFmtId="1" fontId="4" fillId="7" borderId="84" xfId="0" applyNumberFormat="1" applyFont="1" applyFill="1" applyBorder="1" applyProtection="1">
      <protection locked="0"/>
    </xf>
    <xf numFmtId="1" fontId="4" fillId="7" borderId="19" xfId="0" applyNumberFormat="1" applyFont="1" applyFill="1" applyBorder="1" applyProtection="1">
      <protection locked="0"/>
    </xf>
    <xf numFmtId="1" fontId="4" fillId="8" borderId="84" xfId="0" applyNumberFormat="1" applyFont="1" applyFill="1" applyBorder="1"/>
    <xf numFmtId="1" fontId="4" fillId="8" borderId="19" xfId="0" applyNumberFormat="1" applyFont="1" applyFill="1" applyBorder="1"/>
    <xf numFmtId="1" fontId="5" fillId="3" borderId="85" xfId="0" applyNumberFormat="1" applyFont="1" applyFill="1" applyBorder="1"/>
    <xf numFmtId="1" fontId="5" fillId="3" borderId="8" xfId="0" applyNumberFormat="1" applyFont="1" applyFill="1" applyBorder="1"/>
    <xf numFmtId="1" fontId="4" fillId="0" borderId="86" xfId="0" applyNumberFormat="1" applyFont="1" applyBorder="1" applyAlignment="1">
      <alignment horizontal="left" wrapText="1"/>
    </xf>
    <xf numFmtId="1" fontId="7" fillId="7" borderId="65" xfId="0" applyNumberFormat="1" applyFont="1" applyFill="1" applyBorder="1" applyProtection="1">
      <protection locked="0"/>
    </xf>
    <xf numFmtId="1" fontId="5" fillId="4" borderId="0" xfId="0" applyNumberFormat="1" applyFont="1" applyFill="1" applyAlignment="1">
      <alignment horizontal="center"/>
    </xf>
    <xf numFmtId="1" fontId="5" fillId="4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left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left" wrapText="1"/>
    </xf>
    <xf numFmtId="1" fontId="5" fillId="3" borderId="0" xfId="0" applyNumberFormat="1" applyFont="1" applyFill="1"/>
    <xf numFmtId="1" fontId="2" fillId="3" borderId="82" xfId="0" applyNumberFormat="1" applyFont="1" applyFill="1" applyBorder="1"/>
    <xf numFmtId="1" fontId="4" fillId="0" borderId="15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3" borderId="20" xfId="0" applyNumberFormat="1" applyFont="1" applyFill="1" applyBorder="1"/>
    <xf numFmtId="1" fontId="1" fillId="3" borderId="0" xfId="0" applyNumberFormat="1" applyFont="1" applyFill="1" applyAlignment="1">
      <alignment vertical="center"/>
    </xf>
    <xf numFmtId="1" fontId="4" fillId="0" borderId="78" xfId="0" applyNumberFormat="1" applyFont="1" applyBorder="1"/>
    <xf numFmtId="1" fontId="4" fillId="0" borderId="65" xfId="0" applyNumberFormat="1" applyFont="1" applyBorder="1"/>
    <xf numFmtId="1" fontId="8" fillId="3" borderId="0" xfId="0" applyNumberFormat="1" applyFont="1" applyFill="1"/>
    <xf numFmtId="1" fontId="4" fillId="0" borderId="87" xfId="0" applyNumberFormat="1" applyFont="1" applyBorder="1" applyAlignment="1">
      <alignment horizontal="center" vertical="center" wrapText="1"/>
    </xf>
    <xf numFmtId="1" fontId="4" fillId="0" borderId="78" xfId="0" applyNumberFormat="1" applyFont="1" applyBorder="1" applyAlignment="1">
      <alignment vertical="center"/>
    </xf>
    <xf numFmtId="1" fontId="2" fillId="5" borderId="0" xfId="0" applyNumberFormat="1" applyFont="1" applyFill="1" applyProtection="1"/>
    <xf numFmtId="1" fontId="2" fillId="6" borderId="0" xfId="0" applyNumberFormat="1" applyFont="1" applyFill="1" applyProtection="1"/>
    <xf numFmtId="1" fontId="4" fillId="0" borderId="62" xfId="0" applyNumberFormat="1" applyFont="1" applyBorder="1" applyAlignment="1">
      <alignment wrapText="1"/>
    </xf>
    <xf numFmtId="1" fontId="4" fillId="10" borderId="88" xfId="0" applyNumberFormat="1" applyFont="1" applyFill="1" applyBorder="1" applyProtection="1">
      <protection locked="0"/>
    </xf>
    <xf numFmtId="1" fontId="4" fillId="10" borderId="89" xfId="0" applyNumberFormat="1" applyFont="1" applyFill="1" applyBorder="1" applyProtection="1">
      <protection locked="0"/>
    </xf>
    <xf numFmtId="1" fontId="4" fillId="10" borderId="77" xfId="0" applyNumberFormat="1" applyFont="1" applyFill="1" applyBorder="1" applyProtection="1">
      <protection locked="0"/>
    </xf>
    <xf numFmtId="1" fontId="4" fillId="0" borderId="82" xfId="0" applyNumberFormat="1" applyFont="1" applyBorder="1" applyAlignment="1">
      <alignment wrapText="1"/>
    </xf>
    <xf numFmtId="1" fontId="4" fillId="7" borderId="90" xfId="0" applyNumberFormat="1" applyFont="1" applyFill="1" applyBorder="1" applyProtection="1">
      <protection locked="0"/>
    </xf>
    <xf numFmtId="1" fontId="8" fillId="4" borderId="0" xfId="0" applyNumberFormat="1" applyFont="1" applyFill="1"/>
    <xf numFmtId="1" fontId="4" fillId="0" borderId="6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78" xfId="0" applyNumberFormat="1" applyFont="1" applyBorder="1" applyAlignment="1">
      <alignment horizontal="right" wrapText="1"/>
    </xf>
    <xf numFmtId="1" fontId="2" fillId="3" borderId="0" xfId="0" applyNumberFormat="1" applyFont="1" applyFill="1" applyBorder="1"/>
    <xf numFmtId="1" fontId="4" fillId="4" borderId="0" xfId="0" applyNumberFormat="1" applyFont="1" applyFill="1" applyBorder="1" applyAlignment="1">
      <alignment vertical="center"/>
    </xf>
    <xf numFmtId="1" fontId="4" fillId="0" borderId="94" xfId="0" applyNumberFormat="1" applyFont="1" applyBorder="1" applyAlignment="1">
      <alignment horizontal="right" wrapText="1"/>
    </xf>
    <xf numFmtId="1" fontId="4" fillId="0" borderId="22" xfId="0" applyNumberFormat="1" applyFont="1" applyBorder="1" applyAlignment="1">
      <alignment horizontal="right" wrapText="1"/>
    </xf>
    <xf numFmtId="1" fontId="4" fillId="0" borderId="28" xfId="0" applyNumberFormat="1" applyFont="1" applyBorder="1" applyAlignment="1">
      <alignment horizontal="right" wrapText="1"/>
    </xf>
    <xf numFmtId="1" fontId="4" fillId="7" borderId="95" xfId="0" applyNumberFormat="1" applyFont="1" applyFill="1" applyBorder="1" applyProtection="1">
      <protection locked="0"/>
    </xf>
    <xf numFmtId="1" fontId="4" fillId="7" borderId="96" xfId="0" applyNumberFormat="1" applyFont="1" applyFill="1" applyBorder="1" applyProtection="1">
      <protection locked="0"/>
    </xf>
    <xf numFmtId="1" fontId="4" fillId="8" borderId="95" xfId="0" applyNumberFormat="1" applyFont="1" applyFill="1" applyBorder="1"/>
    <xf numFmtId="1" fontId="4" fillId="8" borderId="96" xfId="0" applyNumberFormat="1" applyFont="1" applyFill="1" applyBorder="1"/>
    <xf numFmtId="1" fontId="4" fillId="7" borderId="97" xfId="0" applyNumberFormat="1" applyFont="1" applyFill="1" applyBorder="1" applyProtection="1">
      <protection locked="0"/>
    </xf>
    <xf numFmtId="1" fontId="4" fillId="0" borderId="29" xfId="0" applyNumberFormat="1" applyFont="1" applyBorder="1" applyAlignment="1">
      <alignment horizontal="right" wrapText="1"/>
    </xf>
    <xf numFmtId="1" fontId="4" fillId="0" borderId="62" xfId="0" applyNumberFormat="1" applyFont="1" applyBorder="1" applyAlignment="1">
      <alignment horizontal="right" wrapText="1"/>
    </xf>
    <xf numFmtId="1" fontId="4" fillId="2" borderId="95" xfId="1" applyNumberFormat="1" applyFont="1" applyBorder="1" applyProtection="1">
      <protection locked="0"/>
    </xf>
    <xf numFmtId="1" fontId="4" fillId="2" borderId="98" xfId="1" applyNumberFormat="1" applyFont="1" applyBorder="1" applyProtection="1">
      <protection locked="0"/>
    </xf>
    <xf numFmtId="1" fontId="4" fillId="2" borderId="99" xfId="1" applyNumberFormat="1" applyFont="1" applyBorder="1" applyProtection="1">
      <protection locked="0"/>
    </xf>
    <xf numFmtId="1" fontId="4" fillId="2" borderId="30" xfId="1" applyNumberFormat="1" applyFont="1" applyBorder="1" applyProtection="1">
      <protection locked="0"/>
    </xf>
    <xf numFmtId="1" fontId="4" fillId="2" borderId="31" xfId="1" applyNumberFormat="1" applyFont="1" applyBorder="1" applyProtection="1">
      <protection locked="0"/>
    </xf>
    <xf numFmtId="1" fontId="4" fillId="2" borderId="96" xfId="1" applyNumberFormat="1" applyFont="1" applyBorder="1" applyProtection="1">
      <protection locked="0"/>
    </xf>
    <xf numFmtId="1" fontId="4" fillId="7" borderId="100" xfId="0" applyNumberFormat="1" applyFont="1" applyFill="1" applyBorder="1" applyProtection="1">
      <protection locked="0"/>
    </xf>
    <xf numFmtId="1" fontId="4" fillId="7" borderId="101" xfId="0" applyNumberFormat="1" applyFont="1" applyFill="1" applyBorder="1" applyProtection="1">
      <protection locked="0"/>
    </xf>
    <xf numFmtId="1" fontId="4" fillId="0" borderId="65" xfId="0" applyNumberFormat="1" applyFont="1" applyBorder="1" applyAlignment="1">
      <alignment horizontal="right" wrapText="1"/>
    </xf>
    <xf numFmtId="1" fontId="4" fillId="0" borderId="70" xfId="0" applyNumberFormat="1" applyFont="1" applyBorder="1" applyAlignment="1">
      <alignment horizontal="right" wrapText="1"/>
    </xf>
    <xf numFmtId="1" fontId="4" fillId="2" borderId="68" xfId="1" applyNumberFormat="1" applyFont="1" applyBorder="1" applyProtection="1">
      <protection locked="0"/>
    </xf>
    <xf numFmtId="1" fontId="4" fillId="2" borderId="67" xfId="1" applyNumberFormat="1" applyFont="1" applyBorder="1" applyProtection="1">
      <protection locked="0"/>
    </xf>
    <xf numFmtId="1" fontId="4" fillId="7" borderId="102" xfId="0" applyNumberFormat="1" applyFont="1" applyFill="1" applyBorder="1" applyProtection="1">
      <protection locked="0"/>
    </xf>
    <xf numFmtId="1" fontId="4" fillId="7" borderId="103" xfId="0" applyNumberFormat="1" applyFont="1" applyFill="1" applyBorder="1" applyProtection="1">
      <protection locked="0"/>
    </xf>
    <xf numFmtId="1" fontId="4" fillId="0" borderId="29" xfId="0" applyNumberFormat="1" applyFont="1" applyBorder="1" applyAlignment="1">
      <alignment horizontal="left" vertical="center" wrapText="1"/>
    </xf>
    <xf numFmtId="1" fontId="4" fillId="7" borderId="104" xfId="0" applyNumberFormat="1" applyFont="1" applyFill="1" applyBorder="1" applyProtection="1">
      <protection locked="0"/>
    </xf>
    <xf numFmtId="1" fontId="4" fillId="0" borderId="65" xfId="0" applyNumberFormat="1" applyFont="1" applyBorder="1" applyAlignment="1">
      <alignment horizontal="left" vertical="center" wrapText="1"/>
    </xf>
    <xf numFmtId="1" fontId="4" fillId="10" borderId="90" xfId="0" applyNumberFormat="1" applyFont="1" applyFill="1" applyBorder="1" applyProtection="1">
      <protection locked="0"/>
    </xf>
    <xf numFmtId="1" fontId="4" fillId="10" borderId="70" xfId="0" applyNumberFormat="1" applyFont="1" applyFill="1" applyBorder="1" applyProtection="1">
      <protection locked="0"/>
    </xf>
    <xf numFmtId="1" fontId="4" fillId="10" borderId="65" xfId="0" applyNumberFormat="1" applyFont="1" applyFill="1" applyBorder="1" applyProtection="1">
      <protection locked="0"/>
    </xf>
    <xf numFmtId="1" fontId="2" fillId="11" borderId="0" xfId="0" applyNumberFormat="1" applyFont="1" applyFill="1"/>
    <xf numFmtId="1" fontId="2" fillId="11" borderId="0" xfId="0" applyNumberFormat="1" applyFont="1" applyFill="1" applyProtection="1">
      <protection locked="0"/>
    </xf>
    <xf numFmtId="1" fontId="4" fillId="0" borderId="91" xfId="0" applyNumberFormat="1" applyFont="1" applyBorder="1" applyAlignment="1">
      <alignment horizontal="center" vertical="center" wrapText="1"/>
    </xf>
    <xf numFmtId="1" fontId="4" fillId="0" borderId="105" xfId="0" applyNumberFormat="1" applyFont="1" applyBorder="1" applyAlignment="1">
      <alignment horizontal="right" wrapText="1"/>
    </xf>
    <xf numFmtId="1" fontId="4" fillId="0" borderId="107" xfId="0" applyNumberFormat="1" applyFont="1" applyBorder="1" applyAlignment="1">
      <alignment horizontal="center" vertical="center"/>
    </xf>
    <xf numFmtId="1" fontId="4" fillId="0" borderId="108" xfId="0" applyNumberFormat="1" applyFont="1" applyBorder="1" applyAlignment="1">
      <alignment horizontal="center" vertical="center" wrapText="1"/>
    </xf>
    <xf numFmtId="1" fontId="4" fillId="0" borderId="109" xfId="0" applyNumberFormat="1" applyFont="1" applyBorder="1" applyAlignment="1">
      <alignment horizontal="center" vertical="center" wrapText="1"/>
    </xf>
    <xf numFmtId="1" fontId="4" fillId="0" borderId="107" xfId="0" applyNumberFormat="1" applyFont="1" applyBorder="1" applyAlignment="1">
      <alignment horizontal="center" vertical="center" wrapText="1"/>
    </xf>
    <xf numFmtId="1" fontId="4" fillId="0" borderId="110" xfId="0" applyNumberFormat="1" applyFont="1" applyBorder="1" applyAlignment="1">
      <alignment horizontal="left" vertical="center" wrapText="1"/>
    </xf>
    <xf numFmtId="1" fontId="4" fillId="0" borderId="88" xfId="0" applyNumberFormat="1" applyFont="1" applyBorder="1" applyAlignment="1">
      <alignment horizontal="right" vertical="center" wrapText="1"/>
    </xf>
    <xf numFmtId="1" fontId="4" fillId="2" borderId="112" xfId="1" applyNumberFormat="1" applyFont="1" applyBorder="1" applyProtection="1">
      <protection locked="0"/>
    </xf>
    <xf numFmtId="1" fontId="4" fillId="7" borderId="112" xfId="0" applyNumberFormat="1" applyFont="1" applyFill="1" applyBorder="1" applyProtection="1">
      <protection locked="0"/>
    </xf>
    <xf numFmtId="1" fontId="4" fillId="8" borderId="112" xfId="0" applyNumberFormat="1" applyFont="1" applyFill="1" applyBorder="1"/>
    <xf numFmtId="1" fontId="4" fillId="0" borderId="111" xfId="0" applyNumberFormat="1" applyFont="1" applyBorder="1" applyAlignment="1">
      <alignment horizontal="right" wrapText="1"/>
    </xf>
    <xf numFmtId="1" fontId="4" fillId="7" borderId="113" xfId="0" applyNumberFormat="1" applyFont="1" applyFill="1" applyBorder="1" applyProtection="1">
      <protection locked="0"/>
    </xf>
    <xf numFmtId="1" fontId="4" fillId="7" borderId="114" xfId="0" applyNumberFormat="1" applyFont="1" applyFill="1" applyBorder="1" applyProtection="1">
      <protection locked="0"/>
    </xf>
    <xf numFmtId="1" fontId="4" fillId="0" borderId="115" xfId="0" applyNumberFormat="1" applyFont="1" applyBorder="1" applyAlignment="1">
      <alignment horizontal="center" vertical="center"/>
    </xf>
    <xf numFmtId="1" fontId="4" fillId="0" borderId="116" xfId="0" applyNumberFormat="1" applyFont="1" applyBorder="1" applyAlignment="1">
      <alignment horizontal="center" vertical="center" wrapText="1"/>
    </xf>
    <xf numFmtId="1" fontId="4" fillId="0" borderId="115" xfId="0" applyNumberFormat="1" applyFont="1" applyBorder="1" applyAlignment="1">
      <alignment horizontal="center" vertical="center" wrapText="1"/>
    </xf>
    <xf numFmtId="1" fontId="4" fillId="10" borderId="118" xfId="0" applyNumberFormat="1" applyFont="1" applyFill="1" applyBorder="1" applyProtection="1">
      <protection locked="0"/>
    </xf>
    <xf numFmtId="1" fontId="4" fillId="0" borderId="120" xfId="0" applyNumberFormat="1" applyFont="1" applyBorder="1" applyAlignment="1">
      <alignment horizontal="center" vertical="center"/>
    </xf>
    <xf numFmtId="1" fontId="4" fillId="3" borderId="121" xfId="0" applyNumberFormat="1" applyFont="1" applyFill="1" applyBorder="1" applyAlignment="1">
      <alignment horizontal="center" vertical="center" wrapText="1"/>
    </xf>
    <xf numFmtId="1" fontId="4" fillId="3" borderId="122" xfId="0" applyNumberFormat="1" applyFont="1" applyFill="1" applyBorder="1" applyAlignment="1">
      <alignment horizontal="center" vertical="center" wrapText="1"/>
    </xf>
    <xf numFmtId="1" fontId="4" fillId="3" borderId="123" xfId="0" applyNumberFormat="1" applyFont="1" applyFill="1" applyBorder="1" applyAlignment="1">
      <alignment horizontal="center" vertical="center" wrapText="1"/>
    </xf>
    <xf numFmtId="1" fontId="4" fillId="0" borderId="123" xfId="0" applyNumberFormat="1" applyFont="1" applyBorder="1" applyAlignment="1">
      <alignment horizontal="center" vertical="center" wrapText="1"/>
    </xf>
    <xf numFmtId="1" fontId="4" fillId="0" borderId="122" xfId="0" applyNumberFormat="1" applyFont="1" applyBorder="1" applyAlignment="1">
      <alignment horizontal="center" vertical="center" wrapText="1"/>
    </xf>
    <xf numFmtId="1" fontId="4" fillId="0" borderId="121" xfId="0" applyNumberFormat="1" applyFont="1" applyBorder="1" applyAlignment="1">
      <alignment horizontal="center" vertical="center" wrapText="1"/>
    </xf>
    <xf numFmtId="1" fontId="4" fillId="0" borderId="120" xfId="0" applyNumberFormat="1" applyFont="1" applyBorder="1" applyAlignment="1">
      <alignment horizontal="center" vertical="center" wrapText="1"/>
    </xf>
    <xf numFmtId="1" fontId="6" fillId="0" borderId="120" xfId="0" applyNumberFormat="1" applyFont="1" applyBorder="1" applyAlignment="1">
      <alignment horizontal="center" vertical="center" wrapText="1"/>
    </xf>
    <xf numFmtId="1" fontId="6" fillId="0" borderId="122" xfId="0" applyNumberFormat="1" applyFont="1" applyBorder="1" applyAlignment="1">
      <alignment horizontal="center" vertical="center" wrapText="1"/>
    </xf>
    <xf numFmtId="1" fontId="6" fillId="0" borderId="123" xfId="0" applyNumberFormat="1" applyFont="1" applyBorder="1" applyAlignment="1">
      <alignment horizontal="center" vertical="center" wrapText="1"/>
    </xf>
    <xf numFmtId="1" fontId="6" fillId="0" borderId="124" xfId="0" applyNumberFormat="1" applyFont="1" applyBorder="1" applyAlignment="1">
      <alignment horizontal="center" vertical="center" wrapText="1"/>
    </xf>
    <xf numFmtId="1" fontId="4" fillId="0" borderId="122" xfId="0" applyNumberFormat="1" applyFont="1" applyBorder="1" applyAlignment="1">
      <alignment wrapText="1"/>
    </xf>
    <xf numFmtId="1" fontId="4" fillId="0" borderId="121" xfId="0" applyNumberFormat="1" applyFont="1" applyBorder="1" applyAlignment="1">
      <alignment wrapText="1"/>
    </xf>
    <xf numFmtId="1" fontId="4" fillId="0" borderId="120" xfId="0" applyNumberFormat="1" applyFont="1" applyBorder="1" applyAlignment="1">
      <alignment wrapText="1"/>
    </xf>
    <xf numFmtId="1" fontId="4" fillId="0" borderId="123" xfId="0" applyNumberFormat="1" applyFont="1" applyBorder="1" applyAlignment="1">
      <alignment wrapText="1"/>
    </xf>
    <xf numFmtId="1" fontId="4" fillId="0" borderId="124" xfId="0" applyNumberFormat="1" applyFont="1" applyBorder="1" applyAlignment="1">
      <alignment wrapText="1"/>
    </xf>
    <xf numFmtId="1" fontId="4" fillId="0" borderId="117" xfId="0" applyNumberFormat="1" applyFont="1" applyBorder="1" applyAlignment="1">
      <alignment wrapText="1"/>
    </xf>
    <xf numFmtId="1" fontId="4" fillId="0" borderId="120" xfId="0" applyNumberFormat="1" applyFont="1" applyBorder="1" applyAlignment="1">
      <alignment horizontal="right" vertical="center" wrapText="1"/>
    </xf>
    <xf numFmtId="1" fontId="4" fillId="0" borderId="122" xfId="0" applyNumberFormat="1" applyFont="1" applyBorder="1" applyAlignment="1">
      <alignment horizontal="right" vertical="center" wrapText="1"/>
    </xf>
    <xf numFmtId="1" fontId="4" fillId="0" borderId="121" xfId="0" applyNumberFormat="1" applyFont="1" applyBorder="1" applyAlignment="1">
      <alignment horizontal="right" vertical="center" wrapText="1"/>
    </xf>
    <xf numFmtId="1" fontId="4" fillId="0" borderId="124" xfId="0" applyNumberFormat="1" applyFont="1" applyBorder="1" applyAlignment="1">
      <alignment horizontal="right" vertical="center" wrapText="1"/>
    </xf>
    <xf numFmtId="1" fontId="4" fillId="0" borderId="117" xfId="0" applyNumberFormat="1" applyFont="1" applyBorder="1" applyAlignment="1">
      <alignment horizontal="right" vertical="center" wrapText="1"/>
    </xf>
    <xf numFmtId="1" fontId="4" fillId="7" borderId="118" xfId="0" applyNumberFormat="1" applyFont="1" applyFill="1" applyBorder="1" applyProtection="1">
      <protection locked="0"/>
    </xf>
    <xf numFmtId="1" fontId="4" fillId="3" borderId="115" xfId="0" applyNumberFormat="1" applyFont="1" applyFill="1" applyBorder="1" applyAlignment="1">
      <alignment horizontal="center" vertical="center" wrapText="1"/>
    </xf>
    <xf numFmtId="1" fontId="4" fillId="0" borderId="115" xfId="0" applyNumberFormat="1" applyFont="1" applyBorder="1" applyAlignment="1">
      <alignment horizontal="left" wrapText="1"/>
    </xf>
    <xf numFmtId="1" fontId="7" fillId="7" borderId="115" xfId="0" applyNumberFormat="1" applyFont="1" applyFill="1" applyBorder="1" applyProtection="1">
      <protection locked="0"/>
    </xf>
    <xf numFmtId="1" fontId="7" fillId="7" borderId="117" xfId="0" applyNumberFormat="1" applyFont="1" applyFill="1" applyBorder="1" applyProtection="1">
      <protection locked="0"/>
    </xf>
    <xf numFmtId="1" fontId="4" fillId="0" borderId="122" xfId="0" applyNumberFormat="1" applyFont="1" applyBorder="1" applyAlignment="1">
      <alignment horizontal="center" vertical="center"/>
    </xf>
    <xf numFmtId="1" fontId="4" fillId="0" borderId="121" xfId="0" applyNumberFormat="1" applyFont="1" applyBorder="1" applyAlignment="1">
      <alignment horizontal="center" vertical="center"/>
    </xf>
    <xf numFmtId="1" fontId="4" fillId="0" borderId="118" xfId="0" applyNumberFormat="1" applyFont="1" applyBorder="1" applyAlignment="1">
      <alignment horizontal="right" wrapText="1"/>
    </xf>
    <xf numFmtId="1" fontId="5" fillId="3" borderId="125" xfId="0" applyNumberFormat="1" applyFont="1" applyFill="1" applyBorder="1" applyAlignment="1">
      <alignment horizontal="left"/>
    </xf>
    <xf numFmtId="1" fontId="4" fillId="7" borderId="126" xfId="0" applyNumberFormat="1" applyFont="1" applyFill="1" applyBorder="1" applyProtection="1">
      <protection locked="0"/>
    </xf>
    <xf numFmtId="1" fontId="4" fillId="0" borderId="9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4" fillId="0" borderId="124" xfId="0" applyNumberFormat="1" applyFont="1" applyBorder="1" applyAlignment="1">
      <alignment horizontal="center" vertical="center" wrapText="1"/>
    </xf>
    <xf numFmtId="1" fontId="4" fillId="0" borderId="117" xfId="0" applyNumberFormat="1" applyFont="1" applyBorder="1" applyAlignment="1">
      <alignment horizontal="center" vertical="center" wrapText="1"/>
    </xf>
    <xf numFmtId="1" fontId="4" fillId="10" borderId="128" xfId="0" applyNumberFormat="1" applyFont="1" applyFill="1" applyBorder="1" applyProtection="1">
      <protection locked="0"/>
    </xf>
    <xf numFmtId="1" fontId="4" fillId="10" borderId="127" xfId="0" applyNumberFormat="1" applyFont="1" applyFill="1" applyBorder="1" applyProtection="1">
      <protection locked="0"/>
    </xf>
    <xf numFmtId="1" fontId="3" fillId="3" borderId="0" xfId="0" applyNumberFormat="1" applyFont="1" applyFill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/>
    <xf numFmtId="1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1" fontId="4" fillId="0" borderId="74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73" xfId="0" applyNumberFormat="1" applyFont="1" applyBorder="1" applyAlignment="1">
      <alignment horizontal="center" vertical="center" wrapText="1"/>
    </xf>
    <xf numFmtId="1" fontId="4" fillId="0" borderId="76" xfId="0" applyNumberFormat="1" applyFont="1" applyBorder="1" applyAlignment="1">
      <alignment horizontal="center" vertical="center" wrapText="1"/>
    </xf>
    <xf numFmtId="1" fontId="4" fillId="0" borderId="73" xfId="0" applyNumberFormat="1" applyFont="1" applyBorder="1" applyAlignment="1">
      <alignment horizontal="center" vertical="center"/>
    </xf>
    <xf numFmtId="1" fontId="4" fillId="0" borderId="76" xfId="0" applyNumberFormat="1" applyFont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left" wrapText="1"/>
    </xf>
    <xf numFmtId="1" fontId="5" fillId="3" borderId="0" xfId="0" applyNumberFormat="1" applyFont="1" applyFill="1" applyAlignment="1">
      <alignment horizontal="left" wrapText="1"/>
    </xf>
    <xf numFmtId="1" fontId="5" fillId="3" borderId="81" xfId="0" applyNumberFormat="1" applyFont="1" applyFill="1" applyBorder="1" applyAlignment="1">
      <alignment horizontal="left" wrapText="1"/>
    </xf>
    <xf numFmtId="1" fontId="5" fillId="3" borderId="82" xfId="0" applyNumberFormat="1" applyFont="1" applyFill="1" applyBorder="1" applyAlignment="1">
      <alignment horizontal="left" wrapText="1"/>
    </xf>
    <xf numFmtId="1" fontId="4" fillId="0" borderId="3" xfId="0" applyNumberFormat="1" applyFont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Alignment="1">
      <alignment horizontal="center" vertical="center" wrapText="1"/>
    </xf>
    <xf numFmtId="1" fontId="4" fillId="3" borderId="20" xfId="0" applyNumberFormat="1" applyFont="1" applyFill="1" applyBorder="1" applyAlignment="1">
      <alignment horizontal="center" vertical="center" wrapText="1"/>
    </xf>
    <xf numFmtId="1" fontId="4" fillId="0" borderId="7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/>
    </xf>
    <xf numFmtId="1" fontId="4" fillId="0" borderId="73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86" xfId="0" applyNumberFormat="1" applyFont="1" applyBorder="1" applyAlignment="1">
      <alignment horizontal="left" vertical="center" wrapText="1"/>
    </xf>
    <xf numFmtId="1" fontId="4" fillId="0" borderId="70" xfId="0" applyNumberFormat="1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0" borderId="91" xfId="0" applyNumberFormat="1" applyFont="1" applyBorder="1" applyAlignment="1">
      <alignment horizontal="center" vertical="center" wrapText="1"/>
    </xf>
    <xf numFmtId="1" fontId="4" fillId="0" borderId="82" xfId="0" applyNumberFormat="1" applyFont="1" applyBorder="1" applyAlignment="1">
      <alignment horizontal="center" vertical="center" wrapText="1"/>
    </xf>
    <xf numFmtId="1" fontId="4" fillId="0" borderId="92" xfId="0" applyNumberFormat="1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left" vertical="center" wrapText="1"/>
    </xf>
    <xf numFmtId="1" fontId="4" fillId="0" borderId="93" xfId="0" applyNumberFormat="1" applyFont="1" applyBorder="1" applyAlignment="1">
      <alignment horizontal="left" vertical="center" wrapText="1"/>
    </xf>
    <xf numFmtId="1" fontId="4" fillId="0" borderId="93" xfId="0" applyNumberFormat="1" applyFont="1" applyBorder="1" applyAlignment="1">
      <alignment horizontal="left" wrapText="1"/>
    </xf>
    <xf numFmtId="1" fontId="4" fillId="0" borderId="62" xfId="0" applyNumberFormat="1" applyFont="1" applyBorder="1" applyAlignment="1">
      <alignment horizontal="left" wrapText="1"/>
    </xf>
    <xf numFmtId="1" fontId="4" fillId="0" borderId="106" xfId="0" applyNumberFormat="1" applyFont="1" applyBorder="1" applyAlignment="1">
      <alignment horizontal="left" vertical="center" wrapText="1"/>
    </xf>
    <xf numFmtId="1" fontId="4" fillId="0" borderId="62" xfId="0" applyNumberFormat="1" applyFont="1" applyBorder="1" applyAlignment="1">
      <alignment horizontal="left" vertical="center" wrapText="1"/>
    </xf>
    <xf numFmtId="1" fontId="4" fillId="0" borderId="111" xfId="0" applyNumberFormat="1" applyFont="1" applyBorder="1" applyAlignment="1">
      <alignment horizontal="left" vertical="center" wrapText="1"/>
    </xf>
    <xf numFmtId="1" fontId="4" fillId="0" borderId="88" xfId="0" applyNumberFormat="1" applyFont="1" applyBorder="1" applyAlignment="1">
      <alignment horizontal="center" vertical="center" wrapText="1"/>
    </xf>
    <xf numFmtId="1" fontId="1" fillId="0" borderId="119" xfId="0" applyNumberFormat="1" applyFont="1" applyBorder="1" applyAlignment="1">
      <alignment horizontal="center" vertical="center"/>
    </xf>
    <xf numFmtId="1" fontId="4" fillId="0" borderId="117" xfId="0" applyNumberFormat="1" applyFont="1" applyBorder="1"/>
    <xf numFmtId="1" fontId="1" fillId="0" borderId="117" xfId="0" applyNumberFormat="1" applyFont="1" applyBorder="1" applyAlignment="1">
      <alignment horizontal="center" vertical="center"/>
    </xf>
    <xf numFmtId="1" fontId="4" fillId="0" borderId="119" xfId="0" applyNumberFormat="1" applyFont="1" applyBorder="1" applyAlignment="1">
      <alignment horizontal="center" vertical="center"/>
    </xf>
    <xf numFmtId="1" fontId="4" fillId="0" borderId="117" xfId="0" applyNumberFormat="1" applyFont="1" applyBorder="1" applyAlignment="1">
      <alignment horizontal="center" vertical="center"/>
    </xf>
    <xf numFmtId="1" fontId="4" fillId="0" borderId="119" xfId="0" applyNumberFormat="1" applyFont="1" applyBorder="1" applyAlignment="1">
      <alignment horizontal="center" vertical="center" wrapText="1"/>
    </xf>
    <xf numFmtId="1" fontId="4" fillId="0" borderId="117" xfId="0" applyNumberFormat="1" applyFont="1" applyBorder="1" applyAlignment="1">
      <alignment horizontal="center" vertical="center" wrapText="1"/>
    </xf>
    <xf numFmtId="1" fontId="4" fillId="0" borderId="124" xfId="0" applyNumberFormat="1" applyFont="1" applyBorder="1" applyAlignment="1">
      <alignment horizontal="center" vertical="center" wrapText="1"/>
    </xf>
    <xf numFmtId="1" fontId="4" fillId="3" borderId="119" xfId="0" applyNumberFormat="1" applyFont="1" applyFill="1" applyBorder="1" applyAlignment="1">
      <alignment horizontal="center" vertical="center" wrapText="1"/>
    </xf>
    <xf numFmtId="1" fontId="4" fillId="3" borderId="117" xfId="0" applyNumberFormat="1" applyFont="1" applyFill="1" applyBorder="1" applyAlignment="1">
      <alignment horizontal="center" vertical="center" wrapText="1"/>
    </xf>
    <xf numFmtId="1" fontId="5" fillId="3" borderId="125" xfId="0" applyNumberFormat="1" applyFont="1" applyFill="1" applyBorder="1" applyAlignment="1">
      <alignment horizontal="left" wrapText="1"/>
    </xf>
    <xf numFmtId="1" fontId="4" fillId="7" borderId="129" xfId="0" applyNumberFormat="1" applyFont="1" applyFill="1" applyBorder="1" applyProtection="1">
      <protection locked="0"/>
    </xf>
    <xf numFmtId="1" fontId="4" fillId="0" borderId="127" xfId="0" applyNumberFormat="1" applyFont="1" applyBorder="1" applyAlignment="1">
      <alignment horizontal="left"/>
    </xf>
    <xf numFmtId="1" fontId="4" fillId="3" borderId="127" xfId="0" applyNumberFormat="1" applyFont="1" applyFill="1" applyBorder="1" applyAlignment="1">
      <alignment horizontal="right" vertical="center"/>
    </xf>
    <xf numFmtId="1" fontId="4" fillId="7" borderId="127" xfId="0" applyNumberFormat="1" applyFont="1" applyFill="1" applyBorder="1" applyProtection="1">
      <protection locked="0"/>
    </xf>
    <xf numFmtId="1" fontId="7" fillId="7" borderId="127" xfId="0" applyNumberFormat="1" applyFont="1" applyFill="1" applyBorder="1" applyProtection="1">
      <protection locked="0"/>
    </xf>
    <xf numFmtId="1" fontId="4" fillId="0" borderId="127" xfId="0" applyNumberFormat="1" applyFont="1" applyBorder="1" applyAlignment="1">
      <alignment horizontal="left" wrapText="1"/>
    </xf>
    <xf numFmtId="1" fontId="4" fillId="0" borderId="127" xfId="0" applyNumberFormat="1" applyFont="1" applyBorder="1" applyAlignment="1">
      <alignment wrapText="1"/>
    </xf>
    <xf numFmtId="1" fontId="4" fillId="0" borderId="127" xfId="0" applyNumberFormat="1" applyFont="1" applyBorder="1"/>
    <xf numFmtId="1" fontId="4" fillId="0" borderId="127" xfId="0" applyNumberFormat="1" applyFont="1" applyBorder="1" applyAlignment="1">
      <alignment vertical="center"/>
    </xf>
    <xf numFmtId="1" fontId="4" fillId="0" borderId="127" xfId="0" applyNumberFormat="1" applyFont="1" applyBorder="1" applyAlignment="1">
      <alignment horizontal="right" wrapText="1"/>
    </xf>
    <xf numFmtId="1" fontId="4" fillId="7" borderId="130" xfId="0" applyNumberFormat="1" applyFont="1" applyFill="1" applyBorder="1" applyProtection="1">
      <protection locked="0"/>
    </xf>
    <xf numFmtId="1" fontId="4" fillId="2" borderId="131" xfId="1" applyNumberFormat="1" applyFont="1" applyBorder="1" applyProtection="1">
      <protection locked="0"/>
    </xf>
    <xf numFmtId="1" fontId="4" fillId="0" borderId="132" xfId="0" applyNumberFormat="1" applyFont="1" applyBorder="1" applyAlignment="1">
      <alignment horizontal="center" vertical="center"/>
    </xf>
    <xf numFmtId="1" fontId="4" fillId="0" borderId="133" xfId="0" applyNumberFormat="1" applyFont="1" applyBorder="1" applyAlignment="1">
      <alignment horizontal="center" vertical="center" wrapText="1"/>
    </xf>
    <xf numFmtId="1" fontId="4" fillId="0" borderId="134" xfId="0" applyNumberFormat="1" applyFont="1" applyBorder="1" applyAlignment="1">
      <alignment horizontal="center" vertical="center" wrapText="1"/>
    </xf>
    <xf numFmtId="1" fontId="4" fillId="0" borderId="132" xfId="0" applyNumberFormat="1" applyFont="1" applyBorder="1" applyAlignment="1">
      <alignment horizontal="center" vertical="center" wrapText="1"/>
    </xf>
    <xf numFmtId="1" fontId="4" fillId="0" borderId="135" xfId="0" applyNumberFormat="1" applyFont="1" applyBorder="1" applyAlignment="1">
      <alignment horizontal="left" vertical="center" wrapText="1"/>
    </xf>
    <xf numFmtId="1" fontId="4" fillId="10" borderId="136" xfId="0" applyNumberFormat="1" applyFont="1" applyFill="1" applyBorder="1" applyProtection="1">
      <protection locked="0"/>
    </xf>
    <xf numFmtId="1" fontId="4" fillId="10" borderId="137" xfId="0" applyNumberFormat="1" applyFont="1" applyFill="1" applyBorder="1" applyProtection="1">
      <protection locked="0"/>
    </xf>
    <xf numFmtId="1" fontId="4" fillId="10" borderId="135" xfId="0" applyNumberFormat="1" applyFont="1" applyFill="1" applyBorder="1" applyProtection="1">
      <protection locked="0"/>
    </xf>
    <xf numFmtId="1" fontId="5" fillId="3" borderId="138" xfId="0" applyNumberFormat="1" applyFont="1" applyFill="1" applyBorder="1" applyAlignment="1">
      <alignment horizontal="left"/>
    </xf>
    <xf numFmtId="1" fontId="1" fillId="0" borderId="139" xfId="0" applyNumberFormat="1" applyFont="1" applyBorder="1" applyAlignment="1">
      <alignment horizontal="center" vertical="center"/>
    </xf>
    <xf numFmtId="1" fontId="4" fillId="0" borderId="134" xfId="0" applyNumberFormat="1" applyFont="1" applyBorder="1"/>
    <xf numFmtId="1" fontId="1" fillId="0" borderId="134" xfId="0" applyNumberFormat="1" applyFont="1" applyBorder="1" applyAlignment="1">
      <alignment horizontal="center" vertical="center"/>
    </xf>
    <xf numFmtId="1" fontId="4" fillId="0" borderId="140" xfId="0" applyNumberFormat="1" applyFont="1" applyBorder="1" applyAlignment="1">
      <alignment horizontal="center" vertical="center"/>
    </xf>
    <xf numFmtId="1" fontId="4" fillId="3" borderId="141" xfId="0" applyNumberFormat="1" applyFont="1" applyFill="1" applyBorder="1" applyAlignment="1">
      <alignment horizontal="center" vertical="center" wrapText="1"/>
    </xf>
    <xf numFmtId="1" fontId="4" fillId="3" borderId="142" xfId="0" applyNumberFormat="1" applyFont="1" applyFill="1" applyBorder="1" applyAlignment="1">
      <alignment horizontal="center" vertical="center" wrapText="1"/>
    </xf>
    <xf numFmtId="1" fontId="4" fillId="3" borderId="143" xfId="0" applyNumberFormat="1" applyFont="1" applyFill="1" applyBorder="1" applyAlignment="1">
      <alignment horizontal="center" vertical="center" wrapText="1"/>
    </xf>
    <xf numFmtId="1" fontId="4" fillId="0" borderId="143" xfId="0" applyNumberFormat="1" applyFont="1" applyBorder="1" applyAlignment="1">
      <alignment horizontal="center" vertical="center" wrapText="1"/>
    </xf>
    <xf numFmtId="1" fontId="4" fillId="0" borderId="142" xfId="0" applyNumberFormat="1" applyFont="1" applyBorder="1" applyAlignment="1">
      <alignment horizontal="center" vertical="center" wrapText="1"/>
    </xf>
    <xf numFmtId="1" fontId="4" fillId="0" borderId="141" xfId="0" applyNumberFormat="1" applyFont="1" applyBorder="1" applyAlignment="1">
      <alignment horizontal="center" vertical="center" wrapText="1"/>
    </xf>
    <xf numFmtId="1" fontId="4" fillId="0" borderId="140" xfId="0" applyNumberFormat="1" applyFont="1" applyBorder="1" applyAlignment="1">
      <alignment horizontal="center" vertical="center" wrapText="1"/>
    </xf>
    <xf numFmtId="1" fontId="6" fillId="0" borderId="140" xfId="0" applyNumberFormat="1" applyFont="1" applyBorder="1" applyAlignment="1">
      <alignment horizontal="center" vertical="center" wrapText="1"/>
    </xf>
    <xf numFmtId="1" fontId="6" fillId="0" borderId="142" xfId="0" applyNumberFormat="1" applyFont="1" applyBorder="1" applyAlignment="1">
      <alignment horizontal="center" vertical="center" wrapText="1"/>
    </xf>
    <xf numFmtId="1" fontId="6" fillId="0" borderId="143" xfId="0" applyNumberFormat="1" applyFont="1" applyBorder="1" applyAlignment="1">
      <alignment horizontal="center" vertical="center" wrapText="1"/>
    </xf>
    <xf numFmtId="1" fontId="6" fillId="0" borderId="144" xfId="0" applyNumberFormat="1" applyFont="1" applyBorder="1" applyAlignment="1">
      <alignment horizontal="center" vertical="center" wrapText="1"/>
    </xf>
    <xf numFmtId="1" fontId="4" fillId="0" borderId="142" xfId="0" applyNumberFormat="1" applyFont="1" applyBorder="1" applyAlignment="1">
      <alignment wrapText="1"/>
    </xf>
    <xf numFmtId="1" fontId="4" fillId="0" borderId="141" xfId="0" applyNumberFormat="1" applyFont="1" applyBorder="1" applyAlignment="1">
      <alignment wrapText="1"/>
    </xf>
    <xf numFmtId="1" fontId="4" fillId="0" borderId="140" xfId="0" applyNumberFormat="1" applyFont="1" applyBorder="1" applyAlignment="1">
      <alignment wrapText="1"/>
    </xf>
    <xf numFmtId="1" fontId="4" fillId="0" borderId="143" xfId="0" applyNumberFormat="1" applyFont="1" applyBorder="1" applyAlignment="1">
      <alignment wrapText="1"/>
    </xf>
    <xf numFmtId="1" fontId="4" fillId="0" borderId="144" xfId="0" applyNumberFormat="1" applyFont="1" applyBorder="1" applyAlignment="1">
      <alignment wrapText="1"/>
    </xf>
    <xf numFmtId="1" fontId="4" fillId="0" borderId="134" xfId="0" applyNumberFormat="1" applyFont="1" applyBorder="1" applyAlignment="1">
      <alignment wrapText="1"/>
    </xf>
    <xf numFmtId="1" fontId="4" fillId="7" borderId="145" xfId="0" applyNumberFormat="1" applyFont="1" applyFill="1" applyBorder="1" applyProtection="1">
      <protection locked="0"/>
    </xf>
    <xf numFmtId="1" fontId="4" fillId="7" borderId="146" xfId="0" applyNumberFormat="1" applyFont="1" applyFill="1" applyBorder="1" applyProtection="1">
      <protection locked="0"/>
    </xf>
    <xf numFmtId="1" fontId="4" fillId="0" borderId="139" xfId="0" applyNumberFormat="1" applyFont="1" applyBorder="1" applyAlignment="1">
      <alignment horizontal="center" vertical="center"/>
    </xf>
    <xf numFmtId="1" fontId="4" fillId="0" borderId="134" xfId="0" applyNumberFormat="1" applyFont="1" applyBorder="1" applyAlignment="1">
      <alignment horizontal="center" vertical="center"/>
    </xf>
    <xf numFmtId="1" fontId="4" fillId="0" borderId="139" xfId="0" applyNumberFormat="1" applyFont="1" applyBorder="1" applyAlignment="1">
      <alignment horizontal="center" vertical="center" wrapText="1"/>
    </xf>
    <xf numFmtId="1" fontId="4" fillId="0" borderId="134" xfId="0" applyNumberFormat="1" applyFont="1" applyBorder="1" applyAlignment="1">
      <alignment horizontal="center" vertical="center" wrapText="1"/>
    </xf>
    <xf numFmtId="1" fontId="4" fillId="0" borderId="144" xfId="0" applyNumberFormat="1" applyFont="1" applyBorder="1" applyAlignment="1">
      <alignment horizontal="center" vertical="center" wrapText="1"/>
    </xf>
    <xf numFmtId="1" fontId="4" fillId="0" borderId="140" xfId="0" applyNumberFormat="1" applyFont="1" applyBorder="1" applyAlignment="1">
      <alignment horizontal="right" vertical="center" wrapText="1"/>
    </xf>
    <xf numFmtId="1" fontId="4" fillId="0" borderId="142" xfId="0" applyNumberFormat="1" applyFont="1" applyBorder="1" applyAlignment="1">
      <alignment horizontal="right" vertical="center" wrapText="1"/>
    </xf>
    <xf numFmtId="1" fontId="4" fillId="0" borderId="141" xfId="0" applyNumberFormat="1" applyFont="1" applyBorder="1" applyAlignment="1">
      <alignment horizontal="right" vertical="center" wrapText="1"/>
    </xf>
    <xf numFmtId="1" fontId="4" fillId="0" borderId="144" xfId="0" applyNumberFormat="1" applyFont="1" applyBorder="1" applyAlignment="1">
      <alignment horizontal="right" vertical="center" wrapText="1"/>
    </xf>
    <xf numFmtId="1" fontId="4" fillId="0" borderId="134" xfId="0" applyNumberFormat="1" applyFont="1" applyBorder="1" applyAlignment="1">
      <alignment horizontal="right" vertical="center" wrapText="1"/>
    </xf>
    <xf numFmtId="1" fontId="4" fillId="0" borderId="135" xfId="0" applyNumberFormat="1" applyFont="1" applyBorder="1" applyAlignment="1">
      <alignment horizontal="left"/>
    </xf>
    <xf numFmtId="1" fontId="4" fillId="3" borderId="135" xfId="0" applyNumberFormat="1" applyFont="1" applyFill="1" applyBorder="1" applyAlignment="1">
      <alignment horizontal="right" vertical="center"/>
    </xf>
    <xf numFmtId="1" fontId="4" fillId="7" borderId="137" xfId="0" applyNumberFormat="1" applyFont="1" applyFill="1" applyBorder="1" applyProtection="1">
      <protection locked="0"/>
    </xf>
    <xf numFmtId="1" fontId="4" fillId="7" borderId="135" xfId="0" applyNumberFormat="1" applyFont="1" applyFill="1" applyBorder="1" applyProtection="1">
      <protection locked="0"/>
    </xf>
    <xf numFmtId="1" fontId="4" fillId="3" borderId="132" xfId="0" applyNumberFormat="1" applyFont="1" applyFill="1" applyBorder="1" applyAlignment="1">
      <alignment horizontal="center" vertical="center" wrapText="1"/>
    </xf>
    <xf numFmtId="1" fontId="7" fillId="7" borderId="135" xfId="0" applyNumberFormat="1" applyFont="1" applyFill="1" applyBorder="1" applyProtection="1">
      <protection locked="0"/>
    </xf>
    <xf numFmtId="1" fontId="4" fillId="3" borderId="139" xfId="0" applyNumberFormat="1" applyFont="1" applyFill="1" applyBorder="1" applyAlignment="1">
      <alignment horizontal="center" vertical="center" wrapText="1"/>
    </xf>
    <xf numFmtId="1" fontId="4" fillId="3" borderId="134" xfId="0" applyNumberFormat="1" applyFont="1" applyFill="1" applyBorder="1" applyAlignment="1">
      <alignment horizontal="center" vertical="center" wrapText="1"/>
    </xf>
    <xf numFmtId="1" fontId="4" fillId="0" borderId="135" xfId="0" applyNumberFormat="1" applyFont="1" applyBorder="1" applyAlignment="1">
      <alignment horizontal="left" wrapText="1"/>
    </xf>
    <xf numFmtId="1" fontId="4" fillId="0" borderId="135" xfId="0" applyNumberFormat="1" applyFont="1" applyBorder="1" applyAlignment="1">
      <alignment wrapText="1"/>
    </xf>
    <xf numFmtId="1" fontId="4" fillId="0" borderId="132" xfId="0" applyNumberFormat="1" applyFont="1" applyBorder="1" applyAlignment="1">
      <alignment horizontal="left" wrapText="1"/>
    </xf>
    <xf numFmtId="1" fontId="7" fillId="7" borderId="132" xfId="0" applyNumberFormat="1" applyFont="1" applyFill="1" applyBorder="1" applyProtection="1">
      <protection locked="0"/>
    </xf>
    <xf numFmtId="1" fontId="7" fillId="7" borderId="134" xfId="0" applyNumberFormat="1" applyFont="1" applyFill="1" applyBorder="1" applyProtection="1">
      <protection locked="0"/>
    </xf>
    <xf numFmtId="1" fontId="4" fillId="0" borderId="142" xfId="0" applyNumberFormat="1" applyFont="1" applyBorder="1" applyAlignment="1">
      <alignment horizontal="center" vertical="center"/>
    </xf>
    <xf numFmtId="1" fontId="4" fillId="0" borderId="141" xfId="0" applyNumberFormat="1" applyFont="1" applyBorder="1" applyAlignment="1">
      <alignment horizontal="center" vertical="center"/>
    </xf>
    <xf numFmtId="1" fontId="4" fillId="0" borderId="135" xfId="0" applyNumberFormat="1" applyFont="1" applyBorder="1"/>
    <xf numFmtId="1" fontId="4" fillId="0" borderId="135" xfId="0" applyNumberFormat="1" applyFont="1" applyBorder="1" applyAlignment="1">
      <alignment vertical="center"/>
    </xf>
    <xf numFmtId="1" fontId="4" fillId="0" borderId="144" xfId="0" applyNumberFormat="1" applyFont="1" applyBorder="1" applyAlignment="1">
      <alignment horizontal="center" vertical="center" wrapText="1"/>
    </xf>
    <xf numFmtId="1" fontId="4" fillId="0" borderId="135" xfId="0" applyNumberFormat="1" applyFont="1" applyBorder="1" applyAlignment="1">
      <alignment horizontal="right" wrapText="1"/>
    </xf>
    <xf numFmtId="1" fontId="4" fillId="0" borderId="137" xfId="0" applyNumberFormat="1" applyFont="1" applyBorder="1" applyAlignment="1">
      <alignment horizontal="right" wrapText="1"/>
    </xf>
    <xf numFmtId="1" fontId="4" fillId="7" borderId="147" xfId="0" applyNumberFormat="1" applyFont="1" applyFill="1" applyBorder="1" applyProtection="1">
      <protection locked="0"/>
    </xf>
    <xf numFmtId="1" fontId="4" fillId="2" borderId="148" xfId="1" applyNumberFormat="1" applyFont="1" applyBorder="1" applyProtection="1">
      <protection locked="0"/>
    </xf>
    <xf numFmtId="1" fontId="4" fillId="0" borderId="149" xfId="0" applyNumberFormat="1" applyFont="1" applyBorder="1" applyAlignment="1">
      <alignment horizontal="left" vertical="center" wrapText="1"/>
    </xf>
    <xf numFmtId="1" fontId="4" fillId="2" borderId="150" xfId="1" applyNumberFormat="1" applyFont="1" applyBorder="1" applyProtection="1">
      <protection locked="0"/>
    </xf>
    <xf numFmtId="1" fontId="4" fillId="0" borderId="151" xfId="0" applyNumberFormat="1" applyFont="1" applyBorder="1" applyAlignment="1">
      <alignment horizontal="center" vertical="center"/>
    </xf>
    <xf numFmtId="1" fontId="4" fillId="0" borderId="152" xfId="0" applyNumberFormat="1" applyFont="1" applyBorder="1" applyAlignment="1">
      <alignment horizontal="center" vertical="center" wrapText="1"/>
    </xf>
    <xf numFmtId="1" fontId="4" fillId="0" borderId="153" xfId="0" applyNumberFormat="1" applyFont="1" applyBorder="1" applyAlignment="1">
      <alignment horizontal="center" vertical="center" wrapText="1"/>
    </xf>
    <xf numFmtId="1" fontId="4" fillId="0" borderId="151" xfId="0" applyNumberFormat="1" applyFont="1" applyBorder="1" applyAlignment="1">
      <alignment horizontal="center" vertical="center" wrapText="1"/>
    </xf>
    <xf numFmtId="1" fontId="4" fillId="0" borderId="154" xfId="0" applyNumberFormat="1" applyFont="1" applyBorder="1" applyAlignment="1">
      <alignment horizontal="left" vertical="center" wrapText="1"/>
    </xf>
    <xf numFmtId="1" fontId="4" fillId="10" borderId="155" xfId="0" applyNumberFormat="1" applyFont="1" applyFill="1" applyBorder="1" applyProtection="1">
      <protection locked="0"/>
    </xf>
    <xf numFmtId="1" fontId="4" fillId="10" borderId="156" xfId="0" applyNumberFormat="1" applyFont="1" applyFill="1" applyBorder="1" applyProtection="1">
      <protection locked="0"/>
    </xf>
    <xf numFmtId="1" fontId="4" fillId="10" borderId="154" xfId="0" applyNumberFormat="1" applyFont="1" applyFill="1" applyBorder="1" applyProtection="1">
      <protection locked="0"/>
    </xf>
    <xf numFmtId="1" fontId="4" fillId="0" borderId="157" xfId="0" applyNumberFormat="1" applyFont="1" applyBorder="1" applyAlignment="1">
      <alignment horizontal="center" vertical="center"/>
    </xf>
    <xf numFmtId="1" fontId="4" fillId="0" borderId="158" xfId="0" applyNumberFormat="1" applyFont="1" applyBorder="1" applyAlignment="1">
      <alignment horizontal="center" vertical="center" wrapText="1"/>
    </xf>
    <xf numFmtId="1" fontId="4" fillId="0" borderId="159" xfId="0" applyNumberFormat="1" applyFont="1" applyBorder="1" applyAlignment="1">
      <alignment horizontal="center" vertical="center" wrapText="1"/>
    </xf>
    <xf numFmtId="1" fontId="4" fillId="0" borderId="157" xfId="0" applyNumberFormat="1" applyFont="1" applyBorder="1" applyAlignment="1">
      <alignment horizontal="center" vertical="center" wrapText="1"/>
    </xf>
    <xf numFmtId="1" fontId="4" fillId="0" borderId="160" xfId="0" applyNumberFormat="1" applyFont="1" applyBorder="1" applyAlignment="1">
      <alignment horizontal="left" vertical="center" wrapText="1"/>
    </xf>
    <xf numFmtId="1" fontId="4" fillId="10" borderId="161" xfId="0" applyNumberFormat="1" applyFont="1" applyFill="1" applyBorder="1" applyProtection="1">
      <protection locked="0"/>
    </xf>
    <xf numFmtId="1" fontId="4" fillId="10" borderId="162" xfId="0" applyNumberFormat="1" applyFont="1" applyFill="1" applyBorder="1" applyProtection="1">
      <protection locked="0"/>
    </xf>
    <xf numFmtId="1" fontId="4" fillId="10" borderId="160" xfId="0" applyNumberFormat="1" applyFont="1" applyFill="1" applyBorder="1" applyProtection="1">
      <protection locked="0"/>
    </xf>
    <xf numFmtId="1" fontId="1" fillId="0" borderId="163" xfId="0" applyNumberFormat="1" applyFont="1" applyBorder="1" applyAlignment="1">
      <alignment horizontal="center" vertical="center"/>
    </xf>
    <xf numFmtId="1" fontId="1" fillId="0" borderId="159" xfId="0" applyNumberFormat="1" applyFont="1" applyBorder="1" applyAlignment="1">
      <alignment horizontal="center" vertical="center"/>
    </xf>
    <xf numFmtId="1" fontId="4" fillId="0" borderId="163" xfId="0" applyNumberFormat="1" applyFont="1" applyBorder="1" applyAlignment="1">
      <alignment horizontal="center" vertical="center" wrapText="1"/>
    </xf>
    <xf numFmtId="1" fontId="4" fillId="0" borderId="164" xfId="0" applyNumberFormat="1" applyFont="1" applyBorder="1" applyAlignment="1">
      <alignment horizontal="center" vertical="center" wrapText="1"/>
    </xf>
    <xf numFmtId="1" fontId="4" fillId="0" borderId="159" xfId="0" applyNumberFormat="1" applyFont="1" applyBorder="1" applyAlignment="1">
      <alignment horizontal="center" vertical="center" wrapText="1"/>
    </xf>
    <xf numFmtId="1" fontId="4" fillId="0" borderId="163" xfId="0" applyNumberFormat="1" applyFont="1" applyBorder="1" applyAlignment="1">
      <alignment horizontal="center" vertical="center"/>
    </xf>
    <xf numFmtId="1" fontId="4" fillId="0" borderId="159" xfId="0" applyNumberFormat="1" applyFont="1" applyBorder="1" applyAlignment="1">
      <alignment horizontal="center" vertical="center"/>
    </xf>
    <xf numFmtId="1" fontId="4" fillId="3" borderId="163" xfId="0" applyNumberFormat="1" applyFont="1" applyFill="1" applyBorder="1" applyAlignment="1">
      <alignment horizontal="center" vertical="center" wrapText="1"/>
    </xf>
    <xf numFmtId="1" fontId="4" fillId="3" borderId="159" xfId="0" applyNumberFormat="1" applyFont="1" applyFill="1" applyBorder="1" applyAlignment="1">
      <alignment horizontal="center" vertical="center" wrapText="1"/>
    </xf>
    <xf numFmtId="1" fontId="4" fillId="0" borderId="159" xfId="0" applyNumberFormat="1" applyFont="1" applyBorder="1"/>
    <xf numFmtId="1" fontId="4" fillId="0" borderId="166" xfId="0" applyNumberFormat="1" applyFont="1" applyBorder="1" applyAlignment="1">
      <alignment horizontal="center" vertical="center"/>
    </xf>
    <xf numFmtId="1" fontId="4" fillId="3" borderId="167" xfId="0" applyNumberFormat="1" applyFont="1" applyFill="1" applyBorder="1" applyAlignment="1">
      <alignment horizontal="center" vertical="center" wrapText="1"/>
    </xf>
    <xf numFmtId="1" fontId="4" fillId="3" borderId="168" xfId="0" applyNumberFormat="1" applyFont="1" applyFill="1" applyBorder="1" applyAlignment="1">
      <alignment horizontal="center" vertical="center" wrapText="1"/>
    </xf>
    <xf numFmtId="1" fontId="4" fillId="3" borderId="169" xfId="0" applyNumberFormat="1" applyFont="1" applyFill="1" applyBorder="1" applyAlignment="1">
      <alignment horizontal="center" vertical="center" wrapText="1"/>
    </xf>
    <xf numFmtId="1" fontId="4" fillId="0" borderId="169" xfId="0" applyNumberFormat="1" applyFont="1" applyBorder="1" applyAlignment="1">
      <alignment horizontal="center" vertical="center" wrapText="1"/>
    </xf>
    <xf numFmtId="1" fontId="4" fillId="0" borderId="168" xfId="0" applyNumberFormat="1" applyFont="1" applyBorder="1" applyAlignment="1">
      <alignment horizontal="center" vertical="center" wrapText="1"/>
    </xf>
    <xf numFmtId="1" fontId="4" fillId="0" borderId="167" xfId="0" applyNumberFormat="1" applyFont="1" applyBorder="1" applyAlignment="1">
      <alignment horizontal="center" vertical="center" wrapText="1"/>
    </xf>
    <xf numFmtId="1" fontId="4" fillId="0" borderId="166" xfId="0" applyNumberFormat="1" applyFont="1" applyBorder="1" applyAlignment="1">
      <alignment horizontal="center" vertical="center" wrapText="1"/>
    </xf>
    <xf numFmtId="1" fontId="6" fillId="0" borderId="166" xfId="0" applyNumberFormat="1" applyFont="1" applyBorder="1" applyAlignment="1">
      <alignment horizontal="center" vertical="center" wrapText="1"/>
    </xf>
    <xf numFmtId="1" fontId="6" fillId="0" borderId="168" xfId="0" applyNumberFormat="1" applyFont="1" applyBorder="1" applyAlignment="1">
      <alignment horizontal="center" vertical="center" wrapText="1"/>
    </xf>
    <xf numFmtId="1" fontId="6" fillId="0" borderId="169" xfId="0" applyNumberFormat="1" applyFont="1" applyBorder="1" applyAlignment="1">
      <alignment horizontal="center" vertical="center" wrapText="1"/>
    </xf>
    <xf numFmtId="1" fontId="6" fillId="0" borderId="164" xfId="0" applyNumberFormat="1" applyFont="1" applyBorder="1" applyAlignment="1">
      <alignment horizontal="center" vertical="center" wrapText="1"/>
    </xf>
    <xf numFmtId="1" fontId="4" fillId="0" borderId="168" xfId="0" applyNumberFormat="1" applyFont="1" applyBorder="1" applyAlignment="1">
      <alignment wrapText="1"/>
    </xf>
    <xf numFmtId="1" fontId="4" fillId="0" borderId="167" xfId="0" applyNumberFormat="1" applyFont="1" applyBorder="1" applyAlignment="1">
      <alignment wrapText="1"/>
    </xf>
    <xf numFmtId="1" fontId="4" fillId="0" borderId="166" xfId="0" applyNumberFormat="1" applyFont="1" applyBorder="1" applyAlignment="1">
      <alignment wrapText="1"/>
    </xf>
    <xf numFmtId="1" fontId="4" fillId="0" borderId="169" xfId="0" applyNumberFormat="1" applyFont="1" applyBorder="1" applyAlignment="1">
      <alignment wrapText="1"/>
    </xf>
    <xf numFmtId="1" fontId="4" fillId="0" borderId="164" xfId="0" applyNumberFormat="1" applyFont="1" applyBorder="1" applyAlignment="1">
      <alignment wrapText="1"/>
    </xf>
    <xf numFmtId="1" fontId="4" fillId="0" borderId="159" xfId="0" applyNumberFormat="1" applyFont="1" applyBorder="1" applyAlignment="1">
      <alignment wrapText="1"/>
    </xf>
    <xf numFmtId="1" fontId="4" fillId="7" borderId="170" xfId="0" applyNumberFormat="1" applyFont="1" applyFill="1" applyBorder="1" applyProtection="1">
      <protection locked="0"/>
    </xf>
    <xf numFmtId="1" fontId="4" fillId="7" borderId="171" xfId="0" applyNumberFormat="1" applyFont="1" applyFill="1" applyBorder="1" applyProtection="1">
      <protection locked="0"/>
    </xf>
    <xf numFmtId="1" fontId="4" fillId="0" borderId="165" xfId="0" applyNumberFormat="1" applyFont="1" applyBorder="1" applyAlignment="1">
      <alignment horizontal="center" vertical="center" wrapText="1"/>
    </xf>
    <xf numFmtId="1" fontId="4" fillId="0" borderId="166" xfId="0" applyNumberFormat="1" applyFont="1" applyBorder="1" applyAlignment="1">
      <alignment horizontal="right" vertical="center" wrapText="1"/>
    </xf>
    <xf numFmtId="1" fontId="4" fillId="0" borderId="168" xfId="0" applyNumberFormat="1" applyFont="1" applyBorder="1" applyAlignment="1">
      <alignment horizontal="right" vertical="center" wrapText="1"/>
    </xf>
    <xf numFmtId="1" fontId="4" fillId="0" borderId="167" xfId="0" applyNumberFormat="1" applyFont="1" applyBorder="1" applyAlignment="1">
      <alignment horizontal="right" vertical="center" wrapText="1"/>
    </xf>
    <xf numFmtId="1" fontId="4" fillId="0" borderId="164" xfId="0" applyNumberFormat="1" applyFont="1" applyBorder="1" applyAlignment="1">
      <alignment horizontal="right" vertical="center" wrapText="1"/>
    </xf>
    <xf numFmtId="1" fontId="4" fillId="0" borderId="159" xfId="0" applyNumberFormat="1" applyFont="1" applyBorder="1" applyAlignment="1">
      <alignment horizontal="right" vertical="center" wrapText="1"/>
    </xf>
    <xf numFmtId="1" fontId="4" fillId="0" borderId="160" xfId="0" applyNumberFormat="1" applyFont="1" applyBorder="1" applyAlignment="1">
      <alignment horizontal="left"/>
    </xf>
    <xf numFmtId="1" fontId="4" fillId="3" borderId="160" xfId="0" applyNumberFormat="1" applyFont="1" applyFill="1" applyBorder="1" applyAlignment="1">
      <alignment horizontal="right" vertical="center"/>
    </xf>
    <xf numFmtId="1" fontId="4" fillId="7" borderId="162" xfId="0" applyNumberFormat="1" applyFont="1" applyFill="1" applyBorder="1" applyProtection="1">
      <protection locked="0"/>
    </xf>
    <xf numFmtId="1" fontId="4" fillId="7" borderId="160" xfId="0" applyNumberFormat="1" applyFont="1" applyFill="1" applyBorder="1" applyProtection="1">
      <protection locked="0"/>
    </xf>
    <xf numFmtId="1" fontId="4" fillId="3" borderId="157" xfId="0" applyNumberFormat="1" applyFont="1" applyFill="1" applyBorder="1" applyAlignment="1">
      <alignment horizontal="center" vertical="center" wrapText="1"/>
    </xf>
    <xf numFmtId="1" fontId="7" fillId="7" borderId="160" xfId="0" applyNumberFormat="1" applyFont="1" applyFill="1" applyBorder="1" applyProtection="1">
      <protection locked="0"/>
    </xf>
    <xf numFmtId="1" fontId="4" fillId="0" borderId="160" xfId="0" applyNumberFormat="1" applyFont="1" applyBorder="1" applyAlignment="1">
      <alignment horizontal="left" wrapText="1"/>
    </xf>
    <xf numFmtId="1" fontId="4" fillId="0" borderId="160" xfId="0" applyNumberFormat="1" applyFont="1" applyBorder="1" applyAlignment="1">
      <alignment wrapText="1"/>
    </xf>
    <xf numFmtId="1" fontId="4" fillId="0" borderId="157" xfId="0" applyNumberFormat="1" applyFont="1" applyBorder="1" applyAlignment="1">
      <alignment horizontal="left" wrapText="1"/>
    </xf>
    <xf numFmtId="1" fontId="7" fillId="7" borderId="157" xfId="0" applyNumberFormat="1" applyFont="1" applyFill="1" applyBorder="1" applyProtection="1">
      <protection locked="0"/>
    </xf>
    <xf numFmtId="1" fontId="7" fillId="7" borderId="159" xfId="0" applyNumberFormat="1" applyFont="1" applyFill="1" applyBorder="1" applyProtection="1">
      <protection locked="0"/>
    </xf>
    <xf numFmtId="1" fontId="4" fillId="0" borderId="168" xfId="0" applyNumberFormat="1" applyFont="1" applyBorder="1" applyAlignment="1">
      <alignment horizontal="center" vertical="center"/>
    </xf>
    <xf numFmtId="1" fontId="4" fillId="0" borderId="167" xfId="0" applyNumberFormat="1" applyFont="1" applyBorder="1" applyAlignment="1">
      <alignment horizontal="center" vertical="center"/>
    </xf>
    <xf numFmtId="1" fontId="4" fillId="0" borderId="160" xfId="0" applyNumberFormat="1" applyFont="1" applyBorder="1"/>
    <xf numFmtId="1" fontId="4" fillId="0" borderId="160" xfId="0" applyNumberFormat="1" applyFont="1" applyBorder="1" applyAlignment="1">
      <alignment vertical="center"/>
    </xf>
    <xf numFmtId="1" fontId="4" fillId="10" borderId="172" xfId="0" applyNumberFormat="1" applyFont="1" applyFill="1" applyBorder="1" applyProtection="1">
      <protection locked="0"/>
    </xf>
    <xf numFmtId="1" fontId="4" fillId="10" borderId="173" xfId="0" applyNumberFormat="1" applyFont="1" applyFill="1" applyBorder="1" applyProtection="1">
      <protection locked="0"/>
    </xf>
    <xf numFmtId="1" fontId="4" fillId="0" borderId="164" xfId="0" applyNumberFormat="1" applyFont="1" applyBorder="1" applyAlignment="1">
      <alignment horizontal="center" vertical="center" wrapText="1"/>
    </xf>
    <xf numFmtId="1" fontId="4" fillId="0" borderId="160" xfId="0" applyNumberFormat="1" applyFont="1" applyBorder="1" applyAlignment="1">
      <alignment horizontal="right" wrapText="1"/>
    </xf>
    <xf numFmtId="1" fontId="4" fillId="0" borderId="162" xfId="0" applyNumberFormat="1" applyFont="1" applyBorder="1" applyAlignment="1">
      <alignment horizontal="right" wrapText="1"/>
    </xf>
    <xf numFmtId="1" fontId="4" fillId="7" borderId="174" xfId="0" applyNumberFormat="1" applyFont="1" applyFill="1" applyBorder="1" applyProtection="1">
      <protection locked="0"/>
    </xf>
    <xf numFmtId="1" fontId="4" fillId="2" borderId="175" xfId="1" applyNumberFormat="1" applyFont="1" applyBorder="1" applyProtection="1">
      <protection locked="0"/>
    </xf>
    <xf numFmtId="1" fontId="4" fillId="0" borderId="176" xfId="0" applyNumberFormat="1" applyFont="1" applyBorder="1" applyAlignment="1">
      <alignment horizontal="center" vertical="center"/>
    </xf>
    <xf numFmtId="1" fontId="4" fillId="0" borderId="177" xfId="0" applyNumberFormat="1" applyFont="1" applyBorder="1" applyAlignment="1">
      <alignment horizontal="center" vertical="center" wrapText="1"/>
    </xf>
    <xf numFmtId="1" fontId="4" fillId="0" borderId="178" xfId="0" applyNumberFormat="1" applyFont="1" applyBorder="1" applyAlignment="1">
      <alignment horizontal="center" vertical="center" wrapText="1"/>
    </xf>
    <xf numFmtId="1" fontId="4" fillId="0" borderId="176" xfId="0" applyNumberFormat="1" applyFont="1" applyBorder="1" applyAlignment="1">
      <alignment horizontal="center" vertical="center" wrapText="1"/>
    </xf>
    <xf numFmtId="1" fontId="4" fillId="0" borderId="179" xfId="0" applyNumberFormat="1" applyFont="1" applyBorder="1" applyAlignment="1">
      <alignment horizontal="center" vertical="center"/>
    </xf>
    <xf numFmtId="1" fontId="4" fillId="3" borderId="180" xfId="0" applyNumberFormat="1" applyFont="1" applyFill="1" applyBorder="1" applyAlignment="1">
      <alignment horizontal="center" vertical="center" wrapText="1"/>
    </xf>
    <xf numFmtId="1" fontId="4" fillId="3" borderId="181" xfId="0" applyNumberFormat="1" applyFont="1" applyFill="1" applyBorder="1" applyAlignment="1">
      <alignment horizontal="center" vertical="center" wrapText="1"/>
    </xf>
    <xf numFmtId="1" fontId="4" fillId="0" borderId="181" xfId="0" applyNumberFormat="1" applyFont="1" applyBorder="1" applyAlignment="1">
      <alignment horizontal="center" vertical="center" wrapText="1"/>
    </xf>
    <xf numFmtId="1" fontId="4" fillId="0" borderId="180" xfId="0" applyNumberFormat="1" applyFont="1" applyBorder="1" applyAlignment="1">
      <alignment horizontal="center" vertical="center" wrapText="1"/>
    </xf>
    <xf numFmtId="1" fontId="4" fillId="0" borderId="179" xfId="0" applyNumberFormat="1" applyFont="1" applyBorder="1" applyAlignment="1">
      <alignment horizontal="center" vertical="center" wrapText="1"/>
    </xf>
    <xf numFmtId="1" fontId="6" fillId="0" borderId="179" xfId="0" applyNumberFormat="1" applyFont="1" applyBorder="1" applyAlignment="1">
      <alignment horizontal="center" vertical="center" wrapText="1"/>
    </xf>
    <xf numFmtId="1" fontId="6" fillId="0" borderId="181" xfId="0" applyNumberFormat="1" applyFont="1" applyBorder="1" applyAlignment="1">
      <alignment horizontal="center" vertical="center" wrapText="1"/>
    </xf>
    <xf numFmtId="1" fontId="4" fillId="0" borderId="181" xfId="0" applyNumberFormat="1" applyFont="1" applyBorder="1" applyAlignment="1">
      <alignment wrapText="1"/>
    </xf>
    <xf numFmtId="1" fontId="4" fillId="0" borderId="180" xfId="0" applyNumberFormat="1" applyFont="1" applyBorder="1" applyAlignment="1">
      <alignment wrapText="1"/>
    </xf>
    <xf numFmtId="1" fontId="4" fillId="0" borderId="179" xfId="0" applyNumberFormat="1" applyFont="1" applyBorder="1" applyAlignment="1">
      <alignment wrapText="1"/>
    </xf>
    <xf numFmtId="1" fontId="4" fillId="0" borderId="179" xfId="0" applyNumberFormat="1" applyFont="1" applyBorder="1" applyAlignment="1">
      <alignment horizontal="right" vertical="center" wrapText="1"/>
    </xf>
    <xf numFmtId="1" fontId="4" fillId="0" borderId="181" xfId="0" applyNumberFormat="1" applyFont="1" applyBorder="1" applyAlignment="1">
      <alignment horizontal="right" vertical="center" wrapText="1"/>
    </xf>
    <xf numFmtId="1" fontId="4" fillId="0" borderId="180" xfId="0" applyNumberFormat="1" applyFont="1" applyBorder="1" applyAlignment="1">
      <alignment horizontal="right" vertical="center" wrapText="1"/>
    </xf>
    <xf numFmtId="1" fontId="4" fillId="3" borderId="176" xfId="0" applyNumberFormat="1" applyFont="1" applyFill="1" applyBorder="1" applyAlignment="1">
      <alignment horizontal="center" vertical="center" wrapText="1"/>
    </xf>
    <xf numFmtId="1" fontId="5" fillId="3" borderId="138" xfId="0" applyNumberFormat="1" applyFont="1" applyFill="1" applyBorder="1" applyAlignment="1">
      <alignment horizontal="left" wrapText="1"/>
    </xf>
    <xf numFmtId="1" fontId="4" fillId="0" borderId="176" xfId="0" applyNumberFormat="1" applyFont="1" applyBorder="1" applyAlignment="1">
      <alignment horizontal="left" wrapText="1"/>
    </xf>
    <xf numFmtId="1" fontId="7" fillId="7" borderId="176" xfId="0" applyNumberFormat="1" applyFont="1" applyFill="1" applyBorder="1" applyProtection="1">
      <protection locked="0"/>
    </xf>
    <xf numFmtId="1" fontId="4" fillId="0" borderId="181" xfId="0" applyNumberFormat="1" applyFont="1" applyBorder="1" applyAlignment="1">
      <alignment horizontal="center" vertical="center"/>
    </xf>
    <xf numFmtId="1" fontId="4" fillId="0" borderId="180" xfId="0" applyNumberFormat="1" applyFont="1" applyBorder="1" applyAlignment="1">
      <alignment horizontal="center" vertical="center"/>
    </xf>
    <xf numFmtId="1" fontId="4" fillId="2" borderId="182" xfId="1" applyNumberFormat="1" applyFont="1" applyBorder="1" applyProtection="1">
      <protection locked="0"/>
    </xf>
    <xf numFmtId="1" fontId="5" fillId="3" borderId="183" xfId="0" applyNumberFormat="1" applyFont="1" applyFill="1" applyBorder="1" applyAlignment="1">
      <alignment horizontal="left"/>
    </xf>
    <xf numFmtId="1" fontId="4" fillId="0" borderId="172" xfId="0" applyNumberFormat="1" applyFont="1" applyBorder="1" applyAlignment="1">
      <alignment horizontal="center" vertical="center" wrapText="1"/>
    </xf>
    <xf numFmtId="1" fontId="4" fillId="0" borderId="172" xfId="0" applyNumberFormat="1" applyFont="1" applyBorder="1" applyAlignment="1">
      <alignment horizontal="right" vertical="center" wrapText="1"/>
    </xf>
    <xf numFmtId="1" fontId="4" fillId="0" borderId="184" xfId="0" applyNumberFormat="1" applyFont="1" applyBorder="1" applyAlignment="1">
      <alignment horizontal="center" vertical="center"/>
    </xf>
    <xf numFmtId="1" fontId="4" fillId="0" borderId="185" xfId="0" applyNumberFormat="1" applyFont="1" applyBorder="1" applyAlignment="1">
      <alignment horizontal="center" vertical="center" wrapText="1"/>
    </xf>
    <xf numFmtId="1" fontId="4" fillId="0" borderId="186" xfId="0" applyNumberFormat="1" applyFont="1" applyBorder="1" applyAlignment="1">
      <alignment horizontal="center" vertical="center" wrapText="1"/>
    </xf>
    <xf numFmtId="1" fontId="4" fillId="0" borderId="184" xfId="0" applyNumberFormat="1" applyFont="1" applyBorder="1" applyAlignment="1">
      <alignment horizontal="center" vertical="center" wrapText="1"/>
    </xf>
    <xf numFmtId="1" fontId="4" fillId="0" borderId="187" xfId="0" applyNumberFormat="1" applyFont="1" applyBorder="1" applyAlignment="1">
      <alignment horizontal="left" vertical="center" wrapText="1"/>
    </xf>
    <xf numFmtId="1" fontId="4" fillId="10" borderId="188" xfId="0" applyNumberFormat="1" applyFont="1" applyFill="1" applyBorder="1" applyProtection="1">
      <protection locked="0"/>
    </xf>
    <xf numFmtId="1" fontId="4" fillId="10" borderId="189" xfId="0" applyNumberFormat="1" applyFont="1" applyFill="1" applyBorder="1" applyProtection="1">
      <protection locked="0"/>
    </xf>
    <xf numFmtId="1" fontId="4" fillId="10" borderId="187" xfId="0" applyNumberFormat="1" applyFont="1" applyFill="1" applyBorder="1" applyProtection="1">
      <protection locked="0"/>
    </xf>
    <xf numFmtId="1" fontId="1" fillId="0" borderId="190" xfId="0" applyNumberFormat="1" applyFont="1" applyBorder="1" applyAlignment="1">
      <alignment horizontal="center" vertical="center"/>
    </xf>
    <xf numFmtId="1" fontId="4" fillId="0" borderId="186" xfId="0" applyNumberFormat="1" applyFont="1" applyBorder="1"/>
    <xf numFmtId="1" fontId="1" fillId="0" borderId="186" xfId="0" applyNumberFormat="1" applyFont="1" applyBorder="1" applyAlignment="1">
      <alignment horizontal="center" vertical="center"/>
    </xf>
    <xf numFmtId="1" fontId="4" fillId="0" borderId="191" xfId="0" applyNumberFormat="1" applyFont="1" applyBorder="1" applyAlignment="1">
      <alignment horizontal="center" vertical="center"/>
    </xf>
    <xf numFmtId="1" fontId="4" fillId="3" borderId="192" xfId="0" applyNumberFormat="1" applyFont="1" applyFill="1" applyBorder="1" applyAlignment="1">
      <alignment horizontal="center" vertical="center" wrapText="1"/>
    </xf>
    <xf numFmtId="1" fontId="4" fillId="3" borderId="193" xfId="0" applyNumberFormat="1" applyFont="1" applyFill="1" applyBorder="1" applyAlignment="1">
      <alignment horizontal="center" vertical="center" wrapText="1"/>
    </xf>
    <xf numFmtId="1" fontId="4" fillId="3" borderId="194" xfId="0" applyNumberFormat="1" applyFont="1" applyFill="1" applyBorder="1" applyAlignment="1">
      <alignment horizontal="center" vertical="center" wrapText="1"/>
    </xf>
    <xf numFmtId="1" fontId="4" fillId="0" borderId="194" xfId="0" applyNumberFormat="1" applyFont="1" applyBorder="1" applyAlignment="1">
      <alignment horizontal="center" vertical="center" wrapText="1"/>
    </xf>
    <xf numFmtId="1" fontId="4" fillId="0" borderId="193" xfId="0" applyNumberFormat="1" applyFont="1" applyBorder="1" applyAlignment="1">
      <alignment horizontal="center" vertical="center" wrapText="1"/>
    </xf>
    <xf numFmtId="1" fontId="4" fillId="0" borderId="192" xfId="0" applyNumberFormat="1" applyFont="1" applyBorder="1" applyAlignment="1">
      <alignment horizontal="center" vertical="center" wrapText="1"/>
    </xf>
    <xf numFmtId="1" fontId="4" fillId="0" borderId="191" xfId="0" applyNumberFormat="1" applyFont="1" applyBorder="1" applyAlignment="1">
      <alignment horizontal="center" vertical="center" wrapText="1"/>
    </xf>
    <xf numFmtId="1" fontId="6" fillId="0" borderId="191" xfId="0" applyNumberFormat="1" applyFont="1" applyBorder="1" applyAlignment="1">
      <alignment horizontal="center" vertical="center" wrapText="1"/>
    </xf>
    <xf numFmtId="1" fontId="6" fillId="0" borderId="193" xfId="0" applyNumberFormat="1" applyFont="1" applyBorder="1" applyAlignment="1">
      <alignment horizontal="center" vertical="center" wrapText="1"/>
    </xf>
    <xf numFmtId="1" fontId="6" fillId="0" borderId="194" xfId="0" applyNumberFormat="1" applyFont="1" applyBorder="1" applyAlignment="1">
      <alignment horizontal="center" vertical="center" wrapText="1"/>
    </xf>
    <xf numFmtId="1" fontId="6" fillId="0" borderId="195" xfId="0" applyNumberFormat="1" applyFont="1" applyBorder="1" applyAlignment="1">
      <alignment horizontal="center" vertical="center" wrapText="1"/>
    </xf>
    <xf numFmtId="1" fontId="4" fillId="0" borderId="193" xfId="0" applyNumberFormat="1" applyFont="1" applyBorder="1" applyAlignment="1">
      <alignment wrapText="1"/>
    </xf>
    <xf numFmtId="1" fontId="4" fillId="0" borderId="192" xfId="0" applyNumberFormat="1" applyFont="1" applyBorder="1" applyAlignment="1">
      <alignment wrapText="1"/>
    </xf>
    <xf numFmtId="1" fontId="4" fillId="0" borderId="191" xfId="0" applyNumberFormat="1" applyFont="1" applyBorder="1" applyAlignment="1">
      <alignment wrapText="1"/>
    </xf>
    <xf numFmtId="1" fontId="4" fillId="0" borderId="194" xfId="0" applyNumberFormat="1" applyFont="1" applyBorder="1" applyAlignment="1">
      <alignment wrapText="1"/>
    </xf>
    <xf numFmtId="1" fontId="4" fillId="0" borderId="195" xfId="0" applyNumberFormat="1" applyFont="1" applyBorder="1" applyAlignment="1">
      <alignment wrapText="1"/>
    </xf>
    <xf numFmtId="1" fontId="4" fillId="0" borderId="186" xfId="0" applyNumberFormat="1" applyFont="1" applyBorder="1" applyAlignment="1">
      <alignment wrapText="1"/>
    </xf>
    <xf numFmtId="1" fontId="4" fillId="7" borderId="196" xfId="0" applyNumberFormat="1" applyFont="1" applyFill="1" applyBorder="1" applyProtection="1">
      <protection locked="0"/>
    </xf>
    <xf numFmtId="1" fontId="4" fillId="7" borderId="197" xfId="0" applyNumberFormat="1" applyFont="1" applyFill="1" applyBorder="1" applyProtection="1">
      <protection locked="0"/>
    </xf>
    <xf numFmtId="1" fontId="4" fillId="0" borderId="190" xfId="0" applyNumberFormat="1" applyFont="1" applyBorder="1" applyAlignment="1">
      <alignment horizontal="center" vertical="center"/>
    </xf>
    <xf numFmtId="1" fontId="4" fillId="0" borderId="186" xfId="0" applyNumberFormat="1" applyFont="1" applyBorder="1" applyAlignment="1">
      <alignment horizontal="center" vertical="center"/>
    </xf>
    <xf numFmtId="1" fontId="4" fillId="0" borderId="190" xfId="0" applyNumberFormat="1" applyFont="1" applyBorder="1" applyAlignment="1">
      <alignment horizontal="center" vertical="center" wrapText="1"/>
    </xf>
    <xf numFmtId="1" fontId="4" fillId="0" borderId="186" xfId="0" applyNumberFormat="1" applyFont="1" applyBorder="1" applyAlignment="1">
      <alignment horizontal="center" vertical="center" wrapText="1"/>
    </xf>
    <xf numFmtId="1" fontId="4" fillId="0" borderId="195" xfId="0" applyNumberFormat="1" applyFont="1" applyBorder="1" applyAlignment="1">
      <alignment horizontal="center" vertical="center" wrapText="1"/>
    </xf>
    <xf numFmtId="1" fontId="4" fillId="0" borderId="191" xfId="0" applyNumberFormat="1" applyFont="1" applyBorder="1" applyAlignment="1">
      <alignment horizontal="right" vertical="center" wrapText="1"/>
    </xf>
    <xf numFmtId="1" fontId="4" fillId="0" borderId="193" xfId="0" applyNumberFormat="1" applyFont="1" applyBorder="1" applyAlignment="1">
      <alignment horizontal="right" vertical="center" wrapText="1"/>
    </xf>
    <xf numFmtId="1" fontId="4" fillId="0" borderId="192" xfId="0" applyNumberFormat="1" applyFont="1" applyBorder="1" applyAlignment="1">
      <alignment horizontal="right" vertical="center" wrapText="1"/>
    </xf>
    <xf numFmtId="1" fontId="4" fillId="0" borderId="195" xfId="0" applyNumberFormat="1" applyFont="1" applyBorder="1" applyAlignment="1">
      <alignment horizontal="right" vertical="center" wrapText="1"/>
    </xf>
    <xf numFmtId="1" fontId="4" fillId="0" borderId="186" xfId="0" applyNumberFormat="1" applyFont="1" applyBorder="1" applyAlignment="1">
      <alignment horizontal="right" vertical="center" wrapText="1"/>
    </xf>
    <xf numFmtId="1" fontId="4" fillId="0" borderId="187" xfId="0" applyNumberFormat="1" applyFont="1" applyBorder="1" applyAlignment="1">
      <alignment horizontal="left"/>
    </xf>
    <xf numFmtId="1" fontId="4" fillId="3" borderId="187" xfId="0" applyNumberFormat="1" applyFont="1" applyFill="1" applyBorder="1" applyAlignment="1">
      <alignment horizontal="right" vertical="center"/>
    </xf>
    <xf numFmtId="1" fontId="4" fillId="7" borderId="189" xfId="0" applyNumberFormat="1" applyFont="1" applyFill="1" applyBorder="1" applyProtection="1">
      <protection locked="0"/>
    </xf>
    <xf numFmtId="1" fontId="4" fillId="7" borderId="187" xfId="0" applyNumberFormat="1" applyFont="1" applyFill="1" applyBorder="1" applyProtection="1">
      <protection locked="0"/>
    </xf>
    <xf numFmtId="1" fontId="4" fillId="3" borderId="184" xfId="0" applyNumberFormat="1" applyFont="1" applyFill="1" applyBorder="1" applyAlignment="1">
      <alignment horizontal="center" vertical="center" wrapText="1"/>
    </xf>
    <xf numFmtId="1" fontId="7" fillId="7" borderId="187" xfId="0" applyNumberFormat="1" applyFont="1" applyFill="1" applyBorder="1" applyProtection="1">
      <protection locked="0"/>
    </xf>
    <xf numFmtId="1" fontId="4" fillId="3" borderId="190" xfId="0" applyNumberFormat="1" applyFont="1" applyFill="1" applyBorder="1" applyAlignment="1">
      <alignment horizontal="center" vertical="center" wrapText="1"/>
    </xf>
    <xf numFmtId="1" fontId="4" fillId="3" borderId="186" xfId="0" applyNumberFormat="1" applyFont="1" applyFill="1" applyBorder="1" applyAlignment="1">
      <alignment horizontal="center" vertical="center" wrapText="1"/>
    </xf>
    <xf numFmtId="1" fontId="4" fillId="0" borderId="187" xfId="0" applyNumberFormat="1" applyFont="1" applyBorder="1" applyAlignment="1">
      <alignment horizontal="left" wrapText="1"/>
    </xf>
    <xf numFmtId="1" fontId="4" fillId="0" borderId="187" xfId="0" applyNumberFormat="1" applyFont="1" applyBorder="1" applyAlignment="1">
      <alignment wrapText="1"/>
    </xf>
    <xf numFmtId="1" fontId="4" fillId="0" borderId="184" xfId="0" applyNumberFormat="1" applyFont="1" applyBorder="1" applyAlignment="1">
      <alignment horizontal="left" wrapText="1"/>
    </xf>
    <xf numFmtId="1" fontId="7" fillId="7" borderId="184" xfId="0" applyNumberFormat="1" applyFont="1" applyFill="1" applyBorder="1" applyProtection="1">
      <protection locked="0"/>
    </xf>
    <xf numFmtId="1" fontId="7" fillId="7" borderId="186" xfId="0" applyNumberFormat="1" applyFont="1" applyFill="1" applyBorder="1" applyProtection="1">
      <protection locked="0"/>
    </xf>
    <xf numFmtId="1" fontId="4" fillId="0" borderId="193" xfId="0" applyNumberFormat="1" applyFont="1" applyBorder="1" applyAlignment="1">
      <alignment horizontal="center" vertical="center"/>
    </xf>
    <xf numFmtId="1" fontId="4" fillId="0" borderId="192" xfId="0" applyNumberFormat="1" applyFont="1" applyBorder="1" applyAlignment="1">
      <alignment horizontal="center" vertical="center"/>
    </xf>
    <xf numFmtId="1" fontId="4" fillId="0" borderId="187" xfId="0" applyNumberFormat="1" applyFont="1" applyBorder="1"/>
    <xf numFmtId="1" fontId="4" fillId="0" borderId="187" xfId="0" applyNumberFormat="1" applyFont="1" applyBorder="1" applyAlignment="1">
      <alignment vertical="center"/>
    </xf>
    <xf numFmtId="1" fontId="4" fillId="0" borderId="195" xfId="0" applyNumberFormat="1" applyFont="1" applyBorder="1" applyAlignment="1">
      <alignment horizontal="center" vertical="center" wrapText="1"/>
    </xf>
    <xf numFmtId="1" fontId="4" fillId="0" borderId="187" xfId="0" applyNumberFormat="1" applyFont="1" applyBorder="1" applyAlignment="1">
      <alignment horizontal="right" wrapText="1"/>
    </xf>
    <xf numFmtId="1" fontId="4" fillId="0" borderId="189" xfId="0" applyNumberFormat="1" applyFont="1" applyBorder="1" applyAlignment="1">
      <alignment horizontal="right" wrapText="1"/>
    </xf>
    <xf numFmtId="1" fontId="4" fillId="7" borderId="198" xfId="0" applyNumberFormat="1" applyFont="1" applyFill="1" applyBorder="1" applyProtection="1">
      <protection locked="0"/>
    </xf>
    <xf numFmtId="1" fontId="4" fillId="2" borderId="199" xfId="1" applyNumberFormat="1" applyFont="1" applyBorder="1" applyProtection="1">
      <protection locked="0"/>
    </xf>
    <xf numFmtId="1" fontId="4" fillId="0" borderId="200" xfId="0" applyNumberFormat="1" applyFont="1" applyBorder="1" applyAlignment="1">
      <alignment horizontal="center" vertical="center"/>
    </xf>
    <xf numFmtId="1" fontId="4" fillId="0" borderId="201" xfId="0" applyNumberFormat="1" applyFont="1" applyBorder="1" applyAlignment="1">
      <alignment horizontal="center" vertical="center" wrapText="1"/>
    </xf>
    <xf numFmtId="1" fontId="4" fillId="0" borderId="202" xfId="0" applyNumberFormat="1" applyFont="1" applyBorder="1" applyAlignment="1">
      <alignment horizontal="center" vertical="center" wrapText="1"/>
    </xf>
    <xf numFmtId="1" fontId="4" fillId="0" borderId="200" xfId="0" applyNumberFormat="1" applyFont="1" applyBorder="1" applyAlignment="1">
      <alignment horizontal="center" vertical="center" wrapText="1"/>
    </xf>
    <xf numFmtId="1" fontId="4" fillId="7" borderId="203" xfId="0" applyNumberFormat="1" applyFont="1" applyFill="1" applyBorder="1" applyProtection="1">
      <protection locked="0"/>
    </xf>
    <xf numFmtId="1" fontId="4" fillId="7" borderId="204" xfId="0" applyNumberFormat="1" applyFont="1" applyFill="1" applyBorder="1" applyProtection="1">
      <protection locked="0"/>
    </xf>
    <xf numFmtId="1" fontId="4" fillId="0" borderId="205" xfId="0" applyNumberFormat="1" applyFont="1" applyBorder="1" applyAlignment="1">
      <alignment horizontal="left"/>
    </xf>
    <xf numFmtId="1" fontId="4" fillId="3" borderId="205" xfId="0" applyNumberFormat="1" applyFont="1" applyFill="1" applyBorder="1" applyAlignment="1">
      <alignment horizontal="right" vertical="center"/>
    </xf>
    <xf numFmtId="1" fontId="4" fillId="7" borderId="206" xfId="0" applyNumberFormat="1" applyFont="1" applyFill="1" applyBorder="1" applyProtection="1">
      <protection locked="0"/>
    </xf>
    <xf numFmtId="1" fontId="4" fillId="7" borderId="207" xfId="0" applyNumberFormat="1" applyFont="1" applyFill="1" applyBorder="1" applyProtection="1">
      <protection locked="0"/>
    </xf>
    <xf numFmtId="1" fontId="4" fillId="7" borderId="208" xfId="0" applyNumberFormat="1" applyFont="1" applyFill="1" applyBorder="1" applyProtection="1">
      <protection locked="0"/>
    </xf>
    <xf numFmtId="1" fontId="4" fillId="7" borderId="205" xfId="0" applyNumberFormat="1" applyFont="1" applyFill="1" applyBorder="1" applyProtection="1">
      <protection locked="0"/>
    </xf>
    <xf numFmtId="1" fontId="7" fillId="7" borderId="205" xfId="0" applyNumberFormat="1" applyFont="1" applyFill="1" applyBorder="1" applyProtection="1">
      <protection locked="0"/>
    </xf>
    <xf numFmtId="1" fontId="4" fillId="0" borderId="205" xfId="0" applyNumberFormat="1" applyFont="1" applyBorder="1" applyAlignment="1">
      <alignment horizontal="left" wrapText="1"/>
    </xf>
    <xf numFmtId="1" fontId="4" fillId="0" borderId="205" xfId="0" applyNumberFormat="1" applyFont="1" applyBorder="1" applyAlignment="1">
      <alignment wrapText="1"/>
    </xf>
    <xf numFmtId="1" fontId="4" fillId="0" borderId="205" xfId="0" applyNumberFormat="1" applyFont="1" applyBorder="1"/>
    <xf numFmtId="1" fontId="4" fillId="0" borderId="205" xfId="0" applyNumberFormat="1" applyFont="1" applyBorder="1" applyAlignment="1">
      <alignment vertical="center"/>
    </xf>
    <xf numFmtId="1" fontId="4" fillId="10" borderId="205" xfId="0" applyNumberFormat="1" applyFont="1" applyFill="1" applyBorder="1" applyProtection="1">
      <protection locked="0"/>
    </xf>
    <xf numFmtId="1" fontId="4" fillId="10" borderId="209" xfId="0" applyNumberFormat="1" applyFont="1" applyFill="1" applyBorder="1" applyProtection="1">
      <protection locked="0"/>
    </xf>
    <xf numFmtId="1" fontId="4" fillId="10" borderId="208" xfId="0" applyNumberFormat="1" applyFont="1" applyFill="1" applyBorder="1" applyProtection="1">
      <protection locked="0"/>
    </xf>
    <xf numFmtId="1" fontId="4" fillId="0" borderId="205" xfId="0" applyNumberFormat="1" applyFont="1" applyBorder="1" applyAlignment="1">
      <alignment horizontal="right" wrapText="1"/>
    </xf>
    <xf numFmtId="1" fontId="4" fillId="0" borderId="208" xfId="0" applyNumberFormat="1" applyFont="1" applyBorder="1" applyAlignment="1">
      <alignment horizontal="right" wrapText="1"/>
    </xf>
    <xf numFmtId="1" fontId="4" fillId="7" borderId="210" xfId="0" applyNumberFormat="1" applyFont="1" applyFill="1" applyBorder="1" applyProtection="1">
      <protection locked="0"/>
    </xf>
    <xf numFmtId="1" fontId="4" fillId="2" borderId="211" xfId="1" applyNumberFormat="1" applyFont="1" applyBorder="1" applyProtection="1">
      <protection locked="0"/>
    </xf>
    <xf numFmtId="1" fontId="4" fillId="0" borderId="212" xfId="0" applyNumberFormat="1" applyFont="1" applyBorder="1" applyAlignment="1">
      <alignment horizontal="center" vertical="center"/>
    </xf>
    <xf numFmtId="1" fontId="4" fillId="0" borderId="213" xfId="0" applyNumberFormat="1" applyFont="1" applyBorder="1" applyAlignment="1">
      <alignment horizontal="center" vertical="center" wrapText="1"/>
    </xf>
    <xf numFmtId="1" fontId="4" fillId="0" borderId="214" xfId="0" applyNumberFormat="1" applyFont="1" applyBorder="1" applyAlignment="1">
      <alignment horizontal="center" vertical="center" wrapText="1"/>
    </xf>
    <xf numFmtId="1" fontId="4" fillId="0" borderId="212" xfId="0" applyNumberFormat="1" applyFont="1" applyBorder="1" applyAlignment="1">
      <alignment horizontal="center" vertical="center" wrapText="1"/>
    </xf>
    <xf numFmtId="1" fontId="4" fillId="0" borderId="215" xfId="0" applyNumberFormat="1" applyFont="1" applyBorder="1" applyAlignment="1">
      <alignment horizontal="left" vertical="center" wrapText="1"/>
    </xf>
    <xf numFmtId="1" fontId="4" fillId="10" borderId="216" xfId="0" applyNumberFormat="1" applyFont="1" applyFill="1" applyBorder="1" applyProtection="1">
      <protection locked="0"/>
    </xf>
    <xf numFmtId="1" fontId="4" fillId="10" borderId="217" xfId="0" applyNumberFormat="1" applyFont="1" applyFill="1" applyBorder="1" applyProtection="1">
      <protection locked="0"/>
    </xf>
    <xf numFmtId="1" fontId="4" fillId="10" borderId="215" xfId="0" applyNumberFormat="1" applyFont="1" applyFill="1" applyBorder="1" applyProtection="1">
      <protection locked="0"/>
    </xf>
    <xf numFmtId="1" fontId="1" fillId="0" borderId="218" xfId="0" applyNumberFormat="1" applyFont="1" applyBorder="1" applyAlignment="1">
      <alignment horizontal="center" vertical="center"/>
    </xf>
    <xf numFmtId="1" fontId="4" fillId="0" borderId="214" xfId="0" applyNumberFormat="1" applyFont="1" applyBorder="1"/>
    <xf numFmtId="1" fontId="1" fillId="0" borderId="214" xfId="0" applyNumberFormat="1" applyFont="1" applyBorder="1" applyAlignment="1">
      <alignment horizontal="center" vertical="center"/>
    </xf>
    <xf numFmtId="1" fontId="4" fillId="0" borderId="219" xfId="0" applyNumberFormat="1" applyFont="1" applyBorder="1" applyAlignment="1">
      <alignment horizontal="center" vertical="center"/>
    </xf>
    <xf numFmtId="1" fontId="4" fillId="3" borderId="220" xfId="0" applyNumberFormat="1" applyFont="1" applyFill="1" applyBorder="1" applyAlignment="1">
      <alignment horizontal="center" vertical="center" wrapText="1"/>
    </xf>
    <xf numFmtId="1" fontId="4" fillId="3" borderId="221" xfId="0" applyNumberFormat="1" applyFont="1" applyFill="1" applyBorder="1" applyAlignment="1">
      <alignment horizontal="center" vertical="center" wrapText="1"/>
    </xf>
    <xf numFmtId="1" fontId="4" fillId="3" borderId="222" xfId="0" applyNumberFormat="1" applyFont="1" applyFill="1" applyBorder="1" applyAlignment="1">
      <alignment horizontal="center" vertical="center" wrapText="1"/>
    </xf>
    <xf numFmtId="1" fontId="4" fillId="0" borderId="222" xfId="0" applyNumberFormat="1" applyFont="1" applyBorder="1" applyAlignment="1">
      <alignment horizontal="center" vertical="center" wrapText="1"/>
    </xf>
    <xf numFmtId="1" fontId="4" fillId="0" borderId="221" xfId="0" applyNumberFormat="1" applyFont="1" applyBorder="1" applyAlignment="1">
      <alignment horizontal="center" vertical="center" wrapText="1"/>
    </xf>
    <xf numFmtId="1" fontId="4" fillId="0" borderId="220" xfId="0" applyNumberFormat="1" applyFont="1" applyBorder="1" applyAlignment="1">
      <alignment horizontal="center" vertical="center" wrapText="1"/>
    </xf>
    <xf numFmtId="1" fontId="4" fillId="0" borderId="219" xfId="0" applyNumberFormat="1" applyFont="1" applyBorder="1" applyAlignment="1">
      <alignment horizontal="center" vertical="center" wrapText="1"/>
    </xf>
    <xf numFmtId="1" fontId="6" fillId="0" borderId="219" xfId="0" applyNumberFormat="1" applyFont="1" applyBorder="1" applyAlignment="1">
      <alignment horizontal="center" vertical="center" wrapText="1"/>
    </xf>
    <xf numFmtId="1" fontId="6" fillId="0" borderId="221" xfId="0" applyNumberFormat="1" applyFont="1" applyBorder="1" applyAlignment="1">
      <alignment horizontal="center" vertical="center" wrapText="1"/>
    </xf>
    <xf numFmtId="1" fontId="6" fillId="0" borderId="222" xfId="0" applyNumberFormat="1" applyFont="1" applyBorder="1" applyAlignment="1">
      <alignment horizontal="center" vertical="center" wrapText="1"/>
    </xf>
    <xf numFmtId="1" fontId="6" fillId="0" borderId="223" xfId="0" applyNumberFormat="1" applyFont="1" applyBorder="1" applyAlignment="1">
      <alignment horizontal="center" vertical="center" wrapText="1"/>
    </xf>
    <xf numFmtId="1" fontId="4" fillId="0" borderId="221" xfId="0" applyNumberFormat="1" applyFont="1" applyBorder="1" applyAlignment="1">
      <alignment wrapText="1"/>
    </xf>
    <xf numFmtId="1" fontId="4" fillId="0" borderId="220" xfId="0" applyNumberFormat="1" applyFont="1" applyBorder="1" applyAlignment="1">
      <alignment wrapText="1"/>
    </xf>
    <xf numFmtId="1" fontId="4" fillId="0" borderId="219" xfId="0" applyNumberFormat="1" applyFont="1" applyBorder="1" applyAlignment="1">
      <alignment wrapText="1"/>
    </xf>
    <xf numFmtId="1" fontId="4" fillId="0" borderId="222" xfId="0" applyNumberFormat="1" applyFont="1" applyBorder="1" applyAlignment="1">
      <alignment wrapText="1"/>
    </xf>
    <xf numFmtId="1" fontId="4" fillId="0" borderId="223" xfId="0" applyNumberFormat="1" applyFont="1" applyBorder="1" applyAlignment="1">
      <alignment wrapText="1"/>
    </xf>
    <xf numFmtId="1" fontId="4" fillId="0" borderId="214" xfId="0" applyNumberFormat="1" applyFont="1" applyBorder="1" applyAlignment="1">
      <alignment wrapText="1"/>
    </xf>
    <xf numFmtId="1" fontId="4" fillId="7" borderId="224" xfId="0" applyNumberFormat="1" applyFont="1" applyFill="1" applyBorder="1" applyProtection="1">
      <protection locked="0"/>
    </xf>
    <xf numFmtId="1" fontId="4" fillId="7" borderId="225" xfId="0" applyNumberFormat="1" applyFont="1" applyFill="1" applyBorder="1" applyProtection="1">
      <protection locked="0"/>
    </xf>
    <xf numFmtId="1" fontId="4" fillId="0" borderId="218" xfId="0" applyNumberFormat="1" applyFont="1" applyBorder="1" applyAlignment="1">
      <alignment horizontal="center" vertical="center"/>
    </xf>
    <xf numFmtId="1" fontId="4" fillId="0" borderId="214" xfId="0" applyNumberFormat="1" applyFont="1" applyBorder="1" applyAlignment="1">
      <alignment horizontal="center" vertical="center"/>
    </xf>
    <xf numFmtId="1" fontId="4" fillId="0" borderId="218" xfId="0" applyNumberFormat="1" applyFont="1" applyBorder="1" applyAlignment="1">
      <alignment horizontal="center" vertical="center" wrapText="1"/>
    </xf>
    <xf numFmtId="1" fontId="4" fillId="0" borderId="214" xfId="0" applyNumberFormat="1" applyFont="1" applyBorder="1" applyAlignment="1">
      <alignment horizontal="center" vertical="center" wrapText="1"/>
    </xf>
    <xf numFmtId="1" fontId="4" fillId="0" borderId="223" xfId="0" applyNumberFormat="1" applyFont="1" applyBorder="1" applyAlignment="1">
      <alignment horizontal="center" vertical="center" wrapText="1"/>
    </xf>
    <xf numFmtId="1" fontId="4" fillId="0" borderId="219" xfId="0" applyNumberFormat="1" applyFont="1" applyBorder="1" applyAlignment="1">
      <alignment horizontal="right" vertical="center" wrapText="1"/>
    </xf>
    <xf numFmtId="1" fontId="4" fillId="0" borderId="221" xfId="0" applyNumberFormat="1" applyFont="1" applyBorder="1" applyAlignment="1">
      <alignment horizontal="right" vertical="center" wrapText="1"/>
    </xf>
    <xf numFmtId="1" fontId="4" fillId="0" borderId="220" xfId="0" applyNumberFormat="1" applyFont="1" applyBorder="1" applyAlignment="1">
      <alignment horizontal="right" vertical="center" wrapText="1"/>
    </xf>
    <xf numFmtId="1" fontId="4" fillId="0" borderId="223" xfId="0" applyNumberFormat="1" applyFont="1" applyBorder="1" applyAlignment="1">
      <alignment horizontal="right" vertical="center" wrapText="1"/>
    </xf>
    <xf numFmtId="1" fontId="4" fillId="0" borderId="214" xfId="0" applyNumberFormat="1" applyFont="1" applyBorder="1" applyAlignment="1">
      <alignment horizontal="right" vertical="center" wrapText="1"/>
    </xf>
    <xf numFmtId="1" fontId="4" fillId="0" borderId="215" xfId="0" applyNumberFormat="1" applyFont="1" applyBorder="1" applyAlignment="1">
      <alignment horizontal="left"/>
    </xf>
    <xf numFmtId="1" fontId="4" fillId="3" borderId="215" xfId="0" applyNumberFormat="1" applyFont="1" applyFill="1" applyBorder="1" applyAlignment="1">
      <alignment horizontal="right" vertical="center"/>
    </xf>
    <xf numFmtId="1" fontId="4" fillId="7" borderId="217" xfId="0" applyNumberFormat="1" applyFont="1" applyFill="1" applyBorder="1" applyProtection="1">
      <protection locked="0"/>
    </xf>
    <xf numFmtId="1" fontId="4" fillId="7" borderId="215" xfId="0" applyNumberFormat="1" applyFont="1" applyFill="1" applyBorder="1" applyProtection="1">
      <protection locked="0"/>
    </xf>
    <xf numFmtId="1" fontId="4" fillId="3" borderId="212" xfId="0" applyNumberFormat="1" applyFont="1" applyFill="1" applyBorder="1" applyAlignment="1">
      <alignment horizontal="center" vertical="center" wrapText="1"/>
    </xf>
    <xf numFmtId="1" fontId="7" fillId="7" borderId="215" xfId="0" applyNumberFormat="1" applyFont="1" applyFill="1" applyBorder="1" applyProtection="1">
      <protection locked="0"/>
    </xf>
    <xf numFmtId="1" fontId="4" fillId="3" borderId="218" xfId="0" applyNumberFormat="1" applyFont="1" applyFill="1" applyBorder="1" applyAlignment="1">
      <alignment horizontal="center" vertical="center" wrapText="1"/>
    </xf>
    <xf numFmtId="1" fontId="4" fillId="3" borderId="214" xfId="0" applyNumberFormat="1" applyFont="1" applyFill="1" applyBorder="1" applyAlignment="1">
      <alignment horizontal="center" vertical="center" wrapText="1"/>
    </xf>
    <xf numFmtId="1" fontId="4" fillId="0" borderId="215" xfId="0" applyNumberFormat="1" applyFont="1" applyBorder="1" applyAlignment="1">
      <alignment horizontal="left" wrapText="1"/>
    </xf>
    <xf numFmtId="1" fontId="4" fillId="0" borderId="215" xfId="0" applyNumberFormat="1" applyFont="1" applyBorder="1" applyAlignment="1">
      <alignment wrapText="1"/>
    </xf>
    <xf numFmtId="1" fontId="4" fillId="0" borderId="212" xfId="0" applyNumberFormat="1" applyFont="1" applyBorder="1" applyAlignment="1">
      <alignment horizontal="left" wrapText="1"/>
    </xf>
    <xf numFmtId="1" fontId="7" fillId="7" borderId="212" xfId="0" applyNumberFormat="1" applyFont="1" applyFill="1" applyBorder="1" applyProtection="1">
      <protection locked="0"/>
    </xf>
    <xf numFmtId="1" fontId="7" fillId="7" borderId="214" xfId="0" applyNumberFormat="1" applyFont="1" applyFill="1" applyBorder="1" applyProtection="1">
      <protection locked="0"/>
    </xf>
    <xf numFmtId="1" fontId="4" fillId="0" borderId="221" xfId="0" applyNumberFormat="1" applyFont="1" applyBorder="1" applyAlignment="1">
      <alignment horizontal="center" vertical="center"/>
    </xf>
    <xf numFmtId="1" fontId="4" fillId="0" borderId="220" xfId="0" applyNumberFormat="1" applyFont="1" applyBorder="1" applyAlignment="1">
      <alignment horizontal="center" vertical="center"/>
    </xf>
    <xf numFmtId="1" fontId="4" fillId="0" borderId="215" xfId="0" applyNumberFormat="1" applyFont="1" applyBorder="1"/>
    <xf numFmtId="1" fontId="4" fillId="0" borderId="215" xfId="0" applyNumberFormat="1" applyFont="1" applyBorder="1" applyAlignment="1">
      <alignment vertical="center"/>
    </xf>
    <xf numFmtId="1" fontId="4" fillId="0" borderId="223" xfId="0" applyNumberFormat="1" applyFont="1" applyBorder="1" applyAlignment="1">
      <alignment horizontal="center" vertical="center" wrapText="1"/>
    </xf>
    <xf numFmtId="1" fontId="4" fillId="0" borderId="215" xfId="0" applyNumberFormat="1" applyFont="1" applyBorder="1" applyAlignment="1">
      <alignment horizontal="right" wrapText="1"/>
    </xf>
    <xf numFmtId="1" fontId="4" fillId="0" borderId="217" xfId="0" applyNumberFormat="1" applyFont="1" applyBorder="1" applyAlignment="1">
      <alignment horizontal="right" wrapText="1"/>
    </xf>
    <xf numFmtId="1" fontId="4" fillId="7" borderId="226" xfId="0" applyNumberFormat="1" applyFont="1" applyFill="1" applyBorder="1" applyProtection="1">
      <protection locked="0"/>
    </xf>
    <xf numFmtId="1" fontId="4" fillId="2" borderId="227" xfId="1" applyNumberFormat="1" applyFont="1" applyBorder="1" applyProtection="1">
      <protection locked="0"/>
    </xf>
    <xf numFmtId="1" fontId="4" fillId="0" borderId="205" xfId="0" applyNumberFormat="1" applyFont="1" applyBorder="1" applyAlignment="1">
      <alignment horizontal="left" vertical="center" wrapText="1"/>
    </xf>
  </cellXfs>
  <cellStyles count="2">
    <cellStyle name="Normal" xfId="0" builtinId="0"/>
    <cellStyle name="Notas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21/FORMATOS%20Y%20MANUAL%20REM%20A&#209;O%202021/SA_21_V1.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CORRECCIONES%20MATER%20Y%20CENSO%202021\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202"/>
  <sheetViews>
    <sheetView tabSelected="1" workbookViewId="0">
      <selection activeCell="D71" sqref="D71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7" width="11.28515625" style="2" hidden="1" customWidth="1"/>
    <col min="108" max="108" width="0" style="2" hidden="1" customWidth="1"/>
    <col min="109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",[1]NOMBRE!B2," - ","( ",[1]NOMBRE!C2,[1]NOMBRE!D2,[1]NOMBRE!E2,[1]NOMBRE!F2,[1]NOMBRE!G2," )")</f>
        <v>COMUNA:  - (  )</v>
      </c>
    </row>
    <row r="3" spans="1:108" ht="16.350000000000001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</row>
    <row r="4" spans="1:108" ht="16.350000000000001" customHeight="1" x14ac:dyDescent="0.2">
      <c r="A4" s="1" t="str">
        <f>CONCATENATE("MES: ",[1]NOMBRE!B6," - ","( ",[1]NOMBRE!C6,[1]NOMBRE!D6," )")</f>
        <v>MES:  - (  )</v>
      </c>
    </row>
    <row r="5" spans="1:108" ht="16.350000000000001" customHeight="1" x14ac:dyDescent="0.2">
      <c r="A5" s="1" t="str">
        <f>CONCATENATE("AÑO: ",[1]NOMBRE!B7)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6"/>
      <c r="N7" s="1"/>
      <c r="O7" s="7"/>
      <c r="P7" s="7"/>
      <c r="Q7" s="7"/>
      <c r="R7" s="7"/>
    </row>
    <row r="8" spans="1:108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288" t="s">
        <v>4</v>
      </c>
      <c r="C9" s="289"/>
      <c r="D9" s="288" t="s">
        <v>5</v>
      </c>
      <c r="E9" s="290"/>
      <c r="F9" s="290"/>
      <c r="G9" s="291"/>
      <c r="H9" s="290" t="s">
        <v>6</v>
      </c>
      <c r="I9" s="290"/>
      <c r="J9" s="290"/>
      <c r="K9" s="290"/>
      <c r="L9" s="291"/>
      <c r="M9" s="288" t="s">
        <v>7</v>
      </c>
      <c r="N9" s="290"/>
      <c r="O9" s="291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12" t="s">
        <v>11</v>
      </c>
      <c r="C10" s="13" t="s">
        <v>12</v>
      </c>
      <c r="D10" s="14" t="s">
        <v>13</v>
      </c>
      <c r="E10" s="15" t="s">
        <v>14</v>
      </c>
      <c r="F10" s="16" t="s">
        <v>15</v>
      </c>
      <c r="G10" s="13" t="s">
        <v>16</v>
      </c>
      <c r="H10" s="17" t="s">
        <v>17</v>
      </c>
      <c r="I10" s="18" t="s">
        <v>18</v>
      </c>
      <c r="J10" s="18" t="s">
        <v>19</v>
      </c>
      <c r="K10" s="18" t="s">
        <v>20</v>
      </c>
      <c r="L10" s="19" t="s">
        <v>21</v>
      </c>
      <c r="M10" s="20" t="s">
        <v>22</v>
      </c>
      <c r="N10" s="18" t="s">
        <v>23</v>
      </c>
      <c r="O10" s="19" t="s">
        <v>24</v>
      </c>
      <c r="P10" s="21" t="s">
        <v>25</v>
      </c>
      <c r="Q10" s="22" t="s">
        <v>26</v>
      </c>
      <c r="R10" s="23" t="s">
        <v>27</v>
      </c>
      <c r="S10" s="22" t="s">
        <v>28</v>
      </c>
      <c r="T10" s="23" t="s">
        <v>29</v>
      </c>
      <c r="U10" s="22" t="s">
        <v>30</v>
      </c>
      <c r="V10" s="24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27" t="s">
        <v>32</v>
      </c>
      <c r="B11" s="28">
        <f t="shared" ref="B11:X11" si="0">SUM(B12:B15)</f>
        <v>1643</v>
      </c>
      <c r="C11" s="29">
        <f t="shared" si="0"/>
        <v>855</v>
      </c>
      <c r="D11" s="30">
        <f t="shared" si="0"/>
        <v>3</v>
      </c>
      <c r="E11" s="31">
        <f t="shared" si="0"/>
        <v>4</v>
      </c>
      <c r="F11" s="31">
        <f t="shared" si="0"/>
        <v>4</v>
      </c>
      <c r="G11" s="29">
        <f t="shared" si="0"/>
        <v>87</v>
      </c>
      <c r="H11" s="31">
        <f t="shared" si="0"/>
        <v>1358</v>
      </c>
      <c r="I11" s="28">
        <f t="shared" si="0"/>
        <v>325</v>
      </c>
      <c r="J11" s="28">
        <f t="shared" si="0"/>
        <v>1003</v>
      </c>
      <c r="K11" s="28">
        <f t="shared" si="0"/>
        <v>19</v>
      </c>
      <c r="L11" s="29">
        <f t="shared" si="0"/>
        <v>11</v>
      </c>
      <c r="M11" s="30">
        <f t="shared" si="0"/>
        <v>138</v>
      </c>
      <c r="N11" s="28">
        <f t="shared" si="0"/>
        <v>21</v>
      </c>
      <c r="O11" s="29">
        <f t="shared" si="0"/>
        <v>117</v>
      </c>
      <c r="P11" s="30">
        <f t="shared" si="0"/>
        <v>33</v>
      </c>
      <c r="Q11" s="28">
        <f t="shared" si="0"/>
        <v>1005</v>
      </c>
      <c r="R11" s="28">
        <f t="shared" si="0"/>
        <v>11</v>
      </c>
      <c r="S11" s="28">
        <f t="shared" si="0"/>
        <v>556</v>
      </c>
      <c r="T11" s="28">
        <f t="shared" si="0"/>
        <v>2</v>
      </c>
      <c r="U11" s="28">
        <f t="shared" si="0"/>
        <v>18</v>
      </c>
      <c r="V11" s="32">
        <f t="shared" ref="V11" si="1">SUM(V12:V15)</f>
        <v>456</v>
      </c>
      <c r="W11" s="31">
        <f t="shared" si="0"/>
        <v>9</v>
      </c>
      <c r="X11" s="33">
        <f t="shared" si="0"/>
        <v>60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f>SUM(ENERO:DICIEMBRE!B12)</f>
        <v>615</v>
      </c>
      <c r="C12" s="35">
        <f>SUM(ENERO:DICIEMBRE!C12)</f>
        <v>514</v>
      </c>
      <c r="D12" s="35">
        <f>SUM(ENERO:DICIEMBRE!D12)</f>
        <v>2</v>
      </c>
      <c r="E12" s="35">
        <f>SUM(ENERO:DICIEMBRE!E12)</f>
        <v>3</v>
      </c>
      <c r="F12" s="35">
        <f>SUM(ENERO:DICIEMBRE!F12)</f>
        <v>4</v>
      </c>
      <c r="G12" s="35">
        <f>SUM(ENERO:DICIEMBRE!G12)</f>
        <v>40</v>
      </c>
      <c r="H12" s="39">
        <f>SUM(I12:L12)</f>
        <v>335</v>
      </c>
      <c r="I12" s="35">
        <f>SUM(ENERO:DICIEMBRE!I12)</f>
        <v>313</v>
      </c>
      <c r="J12" s="35">
        <f>SUM(ENERO:DICIEMBRE!J12)</f>
        <v>11</v>
      </c>
      <c r="K12" s="35">
        <f>SUM(ENERO:DICIEMBRE!K12)</f>
        <v>0</v>
      </c>
      <c r="L12" s="35">
        <f>SUM(ENERO:DICIEMBRE!L12)</f>
        <v>11</v>
      </c>
      <c r="M12" s="41">
        <f>SUM(N12:O12)</f>
        <v>138</v>
      </c>
      <c r="N12" s="35">
        <f>SUM(ENERO:DICIEMBRE!N12)</f>
        <v>21</v>
      </c>
      <c r="O12" s="35">
        <f>SUM(ENERO:DICIEMBRE!O12)</f>
        <v>117</v>
      </c>
      <c r="P12" s="35">
        <f>SUM(ENERO:DICIEMBRE!P12)</f>
        <v>17</v>
      </c>
      <c r="Q12" s="35">
        <f>SUM(ENERO:DICIEMBRE!Q12)</f>
        <v>554</v>
      </c>
      <c r="R12" s="35">
        <f>SUM(ENERO:DICIEMBRE!R12)</f>
        <v>4</v>
      </c>
      <c r="S12" s="35">
        <f>SUM(ENERO:DICIEMBRE!S12)</f>
        <v>105</v>
      </c>
      <c r="T12" s="35">
        <f>SUM(ENERO:DICIEMBRE!T12)</f>
        <v>1</v>
      </c>
      <c r="U12" s="35">
        <f>SUM(ENERO:DICIEMBRE!U12)</f>
        <v>14</v>
      </c>
      <c r="V12" s="35">
        <f>SUM(ENERO:DICIEMBRE!V12)</f>
        <v>455</v>
      </c>
      <c r="W12" s="35">
        <f>SUM(ENERO:DICIEMBRE!W12)</f>
        <v>5</v>
      </c>
      <c r="X12" s="35">
        <f>SUM(ENERO:DICIEMBRE!X12)</f>
        <v>41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35">
        <f>SUM(ENERO:DICIEMBRE!B13)</f>
        <v>15</v>
      </c>
      <c r="C13" s="35">
        <f>SUM(ENERO:DICIEMBRE!C13)</f>
        <v>9</v>
      </c>
      <c r="D13" s="35">
        <f>SUM(ENERO:DICIEMBRE!D13)</f>
        <v>1</v>
      </c>
      <c r="E13" s="35">
        <f>SUM(ENERO:DICIEMBRE!E13)</f>
        <v>0</v>
      </c>
      <c r="F13" s="35">
        <f>SUM(ENERO:DICIEMBRE!F13)</f>
        <v>0</v>
      </c>
      <c r="G13" s="35">
        <f>SUM(ENERO:DICIEMBRE!G13)</f>
        <v>2</v>
      </c>
      <c r="H13" s="52">
        <f>SUM(I13:L13)</f>
        <v>10</v>
      </c>
      <c r="I13" s="35">
        <f>SUM(ENERO:DICIEMBRE!I13)</f>
        <v>9</v>
      </c>
      <c r="J13" s="35">
        <f>SUM(ENERO:DICIEMBRE!J13)</f>
        <v>1</v>
      </c>
      <c r="K13" s="35">
        <f>SUM(ENERO:DICIEMBRE!K13)</f>
        <v>0</v>
      </c>
      <c r="L13" s="35">
        <f>SUM(ENERO:DICIEMBRE!L13)</f>
        <v>0</v>
      </c>
      <c r="M13" s="53">
        <f>SUM(N13:O13)</f>
        <v>0</v>
      </c>
      <c r="N13" s="35">
        <f>SUM(ENERO:DICIEMBRE!N13)</f>
        <v>0</v>
      </c>
      <c r="O13" s="35">
        <f>SUM(ENERO:DICIEMBRE!O13)</f>
        <v>0</v>
      </c>
      <c r="P13" s="35">
        <f>SUM(ENERO:DICIEMBRE!P13)</f>
        <v>0</v>
      </c>
      <c r="Q13" s="35">
        <f>SUM(ENERO:DICIEMBRE!Q13)</f>
        <v>2</v>
      </c>
      <c r="R13" s="35">
        <f>SUM(ENERO:DICIEMBRE!R13)</f>
        <v>0</v>
      </c>
      <c r="S13" s="35">
        <f>SUM(ENERO:DICIEMBRE!S13)</f>
        <v>0</v>
      </c>
      <c r="T13" s="35">
        <f>SUM(ENERO:DICIEMBRE!T13)</f>
        <v>0</v>
      </c>
      <c r="U13" s="35">
        <f>SUM(ENERO:DICIEMBRE!U13)</f>
        <v>0</v>
      </c>
      <c r="V13" s="35">
        <f>SUM(ENERO:DICIEMBRE!V13)</f>
        <v>1</v>
      </c>
      <c r="W13" s="35">
        <f>SUM(ENERO:DICIEMBRE!W13)</f>
        <v>0</v>
      </c>
      <c r="X13" s="35">
        <f>SUM(ENERO:DICIEMBRE!X13)</f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35">
        <f>SUM(ENERO:DICIEMBRE!B14)</f>
        <v>658</v>
      </c>
      <c r="C14" s="35">
        <f>SUM(ENERO:DICIEMBRE!C14)</f>
        <v>128</v>
      </c>
      <c r="D14" s="35">
        <f>SUM(ENERO:DICIEMBRE!D14)</f>
        <v>0</v>
      </c>
      <c r="E14" s="35">
        <f>SUM(ENERO:DICIEMBRE!E14)</f>
        <v>0</v>
      </c>
      <c r="F14" s="35">
        <f>SUM(ENERO:DICIEMBRE!F14)</f>
        <v>0</v>
      </c>
      <c r="G14" s="35">
        <f>SUM(ENERO:DICIEMBRE!G14)</f>
        <v>6</v>
      </c>
      <c r="H14" s="52">
        <f>SUM(I14:L14)</f>
        <v>658</v>
      </c>
      <c r="I14" s="35">
        <f>SUM(ENERO:DICIEMBRE!I14)</f>
        <v>1</v>
      </c>
      <c r="J14" s="35">
        <f>SUM(ENERO:DICIEMBRE!J14)</f>
        <v>646</v>
      </c>
      <c r="K14" s="35">
        <f>SUM(ENERO:DICIEMBRE!K14)</f>
        <v>11</v>
      </c>
      <c r="L14" s="35">
        <f>SUM(ENERO:DICIEMBRE!L14)</f>
        <v>0</v>
      </c>
      <c r="M14" s="53">
        <f>SUM(N14:O14)</f>
        <v>0</v>
      </c>
      <c r="N14" s="35">
        <f>SUM(ENERO:DICIEMBRE!N14)</f>
        <v>0</v>
      </c>
      <c r="O14" s="35">
        <f>SUM(ENERO:DICIEMBRE!O14)</f>
        <v>0</v>
      </c>
      <c r="P14" s="35">
        <f>SUM(ENERO:DICIEMBRE!P14)</f>
        <v>8</v>
      </c>
      <c r="Q14" s="35">
        <f>SUM(ENERO:DICIEMBRE!Q14)</f>
        <v>298</v>
      </c>
      <c r="R14" s="35">
        <f>SUM(ENERO:DICIEMBRE!R14)</f>
        <v>5</v>
      </c>
      <c r="S14" s="35">
        <f>SUM(ENERO:DICIEMBRE!S14)</f>
        <v>305</v>
      </c>
      <c r="T14" s="35">
        <f>SUM(ENERO:DICIEMBRE!T14)</f>
        <v>1</v>
      </c>
      <c r="U14" s="35">
        <f>SUM(ENERO:DICIEMBRE!U14)</f>
        <v>3</v>
      </c>
      <c r="V14" s="35">
        <f>SUM(ENERO:DICIEMBRE!V14)</f>
        <v>0</v>
      </c>
      <c r="W14" s="35">
        <f>SUM(ENERO:DICIEMBRE!W14)</f>
        <v>4</v>
      </c>
      <c r="X14" s="35">
        <f>SUM(ENERO:DICIEMBRE!X14)</f>
        <v>13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35">
        <f>SUM(ENERO:DICIEMBRE!B15)</f>
        <v>355</v>
      </c>
      <c r="C15" s="35">
        <f>SUM(ENERO:DICIEMBRE!C15)</f>
        <v>204</v>
      </c>
      <c r="D15" s="35">
        <f>SUM(ENERO:DICIEMBRE!D15)</f>
        <v>0</v>
      </c>
      <c r="E15" s="35">
        <f>SUM(ENERO:DICIEMBRE!E15)</f>
        <v>1</v>
      </c>
      <c r="F15" s="35">
        <f>SUM(ENERO:DICIEMBRE!F15)</f>
        <v>0</v>
      </c>
      <c r="G15" s="35">
        <f>SUM(ENERO:DICIEMBRE!G15)</f>
        <v>39</v>
      </c>
      <c r="H15" s="60">
        <f>SUM(I15:L15)</f>
        <v>355</v>
      </c>
      <c r="I15" s="35">
        <f>SUM(ENERO:DICIEMBRE!I15)</f>
        <v>2</v>
      </c>
      <c r="J15" s="35">
        <f>SUM(ENERO:DICIEMBRE!J15)</f>
        <v>345</v>
      </c>
      <c r="K15" s="35">
        <f>SUM(ENERO:DICIEMBRE!K15)</f>
        <v>8</v>
      </c>
      <c r="L15" s="35">
        <f>SUM(ENERO:DICIEMBRE!L15)</f>
        <v>0</v>
      </c>
      <c r="M15" s="61">
        <f>SUM(N15:O15)</f>
        <v>0</v>
      </c>
      <c r="N15" s="35">
        <f>SUM(ENERO:DICIEMBRE!N15)</f>
        <v>0</v>
      </c>
      <c r="O15" s="35">
        <f>SUM(ENERO:DICIEMBRE!O15)</f>
        <v>0</v>
      </c>
      <c r="P15" s="35">
        <f>SUM(ENERO:DICIEMBRE!P15)</f>
        <v>8</v>
      </c>
      <c r="Q15" s="35">
        <f>SUM(ENERO:DICIEMBRE!Q15)</f>
        <v>151</v>
      </c>
      <c r="R15" s="35">
        <f>SUM(ENERO:DICIEMBRE!R15)</f>
        <v>2</v>
      </c>
      <c r="S15" s="35">
        <f>SUM(ENERO:DICIEMBRE!S15)</f>
        <v>146</v>
      </c>
      <c r="T15" s="35">
        <f>SUM(ENERO:DICIEMBRE!T15)</f>
        <v>0</v>
      </c>
      <c r="U15" s="35">
        <f>SUM(ENERO:DICIEMBRE!U15)</f>
        <v>1</v>
      </c>
      <c r="V15" s="35">
        <f>SUM(ENERO:DICIEMBRE!V15)</f>
        <v>0</v>
      </c>
      <c r="W15" s="35">
        <f>SUM(ENERO:DICIEMBRE!W15)</f>
        <v>0</v>
      </c>
      <c r="X15" s="35">
        <f>SUM(ENERO:DICIEMBRE!X15)</f>
        <v>6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35">
        <f>SUM(ENERO:DICIEMBRE!B16)</f>
        <v>145</v>
      </c>
      <c r="C16" s="35">
        <f>SUM(ENERO:DICIEMBRE!C16)</f>
        <v>127</v>
      </c>
      <c r="D16" s="67"/>
      <c r="E16" s="68"/>
      <c r="F16" s="69"/>
      <c r="G16" s="70"/>
      <c r="H16" s="71">
        <f>SUM(I16:L16)</f>
        <v>125</v>
      </c>
      <c r="I16" s="35">
        <f>SUM(ENERO:DICIEMBRE!I16)</f>
        <v>0</v>
      </c>
      <c r="J16" s="35">
        <f>SUM(ENERO:DICIEMBRE!J16)</f>
        <v>26</v>
      </c>
      <c r="K16" s="35">
        <f>SUM(ENERO:DICIEMBRE!K16)</f>
        <v>44</v>
      </c>
      <c r="L16" s="35">
        <f>SUM(ENERO:DICIEMBRE!L16)</f>
        <v>55</v>
      </c>
      <c r="M16" s="73">
        <f>SUM(N16:O16)</f>
        <v>6</v>
      </c>
      <c r="N16" s="35">
        <f>SUM(ENERO:DICIEMBRE!N16)</f>
        <v>6</v>
      </c>
      <c r="O16" s="35">
        <f>SUM(ENERO:DICIEMBRE!O16)</f>
        <v>0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35">
        <f>SUM(ENERO:DICIEMBRE!B17)</f>
        <v>60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35">
        <f>SUM(ENERO:DICIEMBRE!B18)</f>
        <v>9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35">
        <f>SUM(ENERO:DICIEMBRE!W18)</f>
        <v>0</v>
      </c>
      <c r="X18" s="35">
        <f>SUM(ENERO:DICIEMBRE!X18)</f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35">
        <f>SUM(ENERO:DICIEMBRE!B19)</f>
        <v>5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35">
        <f>SUM(ENERO:DICIEMBRE!B20)</f>
        <v>2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301" t="s">
        <v>47</v>
      </c>
      <c r="D23" s="302"/>
      <c r="E23" s="302"/>
      <c r="F23" s="302"/>
      <c r="G23" s="302"/>
      <c r="H23" s="302"/>
      <c r="I23" s="302"/>
      <c r="J23" s="302"/>
      <c r="K23" s="302"/>
      <c r="L23" s="303"/>
      <c r="M23" s="304" t="s">
        <v>48</v>
      </c>
      <c r="N23" s="305"/>
      <c r="O23" s="306"/>
      <c r="P23" s="304" t="s">
        <v>49</v>
      </c>
      <c r="Q23" s="307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299"/>
      <c r="B24" s="300"/>
      <c r="C24" s="20" t="s">
        <v>51</v>
      </c>
      <c r="D24" s="18" t="s">
        <v>52</v>
      </c>
      <c r="E24" s="18" t="s">
        <v>53</v>
      </c>
      <c r="F24" s="17" t="s">
        <v>54</v>
      </c>
      <c r="G24" s="18" t="s">
        <v>55</v>
      </c>
      <c r="H24" s="18" t="s">
        <v>56</v>
      </c>
      <c r="I24" s="17" t="s">
        <v>57</v>
      </c>
      <c r="J24" s="18" t="s">
        <v>58</v>
      </c>
      <c r="K24" s="17" t="s">
        <v>59</v>
      </c>
      <c r="L24" s="114" t="s">
        <v>60</v>
      </c>
      <c r="M24" s="20" t="s">
        <v>61</v>
      </c>
      <c r="N24" s="18" t="s">
        <v>62</v>
      </c>
      <c r="O24" s="19" t="s">
        <v>63</v>
      </c>
      <c r="P24" s="225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116">
        <f t="shared" ref="B25:O25" si="3">SUM(B26:B28)</f>
        <v>2</v>
      </c>
      <c r="C25" s="117">
        <f t="shared" si="3"/>
        <v>0</v>
      </c>
      <c r="D25" s="118">
        <f t="shared" si="3"/>
        <v>0</v>
      </c>
      <c r="E25" s="118">
        <f t="shared" si="3"/>
        <v>0</v>
      </c>
      <c r="F25" s="118">
        <f t="shared" si="3"/>
        <v>1</v>
      </c>
      <c r="G25" s="118">
        <f t="shared" si="3"/>
        <v>1</v>
      </c>
      <c r="H25" s="118">
        <f t="shared" si="3"/>
        <v>0</v>
      </c>
      <c r="I25" s="118">
        <f t="shared" si="3"/>
        <v>0</v>
      </c>
      <c r="J25" s="118">
        <f t="shared" si="3"/>
        <v>0</v>
      </c>
      <c r="K25" s="118">
        <f t="shared" si="3"/>
        <v>0</v>
      </c>
      <c r="L25" s="119">
        <f t="shared" si="3"/>
        <v>0</v>
      </c>
      <c r="M25" s="117">
        <f t="shared" si="3"/>
        <v>1</v>
      </c>
      <c r="N25" s="118">
        <f t="shared" si="3"/>
        <v>0</v>
      </c>
      <c r="O25" s="119">
        <f t="shared" si="3"/>
        <v>0</v>
      </c>
      <c r="P25" s="120">
        <f>SUM(P26:P27)</f>
        <v>1</v>
      </c>
      <c r="Q25" s="121">
        <f>SUM(Q26:Q27)</f>
        <v>0</v>
      </c>
      <c r="R25" s="122">
        <f>SUM(R26:R28)</f>
        <v>2</v>
      </c>
      <c r="S25" s="116">
        <f>SUM(S26:S28)</f>
        <v>0</v>
      </c>
      <c r="T25" s="123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124" t="s">
        <v>66</v>
      </c>
      <c r="B26" s="125">
        <f>SUM(C26:L26)</f>
        <v>1</v>
      </c>
      <c r="C26" s="35">
        <f>SUM(ENERO:DICIEMBRE!C26)</f>
        <v>0</v>
      </c>
      <c r="D26" s="35">
        <f>SUM(ENERO:DICIEMBRE!D26)</f>
        <v>0</v>
      </c>
      <c r="E26" s="35">
        <f>SUM(ENERO:DICIEMBRE!E26)</f>
        <v>0</v>
      </c>
      <c r="F26" s="35">
        <f>SUM(ENERO:DICIEMBRE!F26)</f>
        <v>0</v>
      </c>
      <c r="G26" s="35">
        <f>SUM(ENERO:DICIEMBRE!G26)</f>
        <v>1</v>
      </c>
      <c r="H26" s="35">
        <f>SUM(ENERO:DICIEMBRE!H26)</f>
        <v>0</v>
      </c>
      <c r="I26" s="35">
        <f>SUM(ENERO:DICIEMBRE!I26)</f>
        <v>0</v>
      </c>
      <c r="J26" s="35">
        <f>SUM(ENERO:DICIEMBRE!J26)</f>
        <v>0</v>
      </c>
      <c r="K26" s="35">
        <f>SUM(ENERO:DICIEMBRE!K26)</f>
        <v>0</v>
      </c>
      <c r="L26" s="35">
        <f>SUM(ENERO:DICIEMBRE!L26)</f>
        <v>0</v>
      </c>
      <c r="M26" s="35">
        <f>SUM(ENERO:DICIEMBRE!M26)</f>
        <v>0</v>
      </c>
      <c r="N26" s="35">
        <f>SUM(ENERO:DICIEMBRE!N26)</f>
        <v>0</v>
      </c>
      <c r="O26" s="35">
        <f>SUM(ENERO:DICIEMBRE!O26)</f>
        <v>0</v>
      </c>
      <c r="P26" s="35">
        <f>SUM(ENERO:DICIEMBRE!P26)</f>
        <v>1</v>
      </c>
      <c r="Q26" s="35">
        <f>SUM(ENERO:DICIEMBRE!Q26)</f>
        <v>0</v>
      </c>
      <c r="R26" s="35">
        <f>SUM(ENERO:DICIEMBRE!R26)</f>
        <v>1</v>
      </c>
      <c r="S26" s="35">
        <f>SUM(ENERO:DICIEMBRE!S26)</f>
        <v>0</v>
      </c>
      <c r="T26" s="35">
        <f>SUM(ENERO:DICIEMBRE!T26)</f>
        <v>0</v>
      </c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1</v>
      </c>
      <c r="C27" s="35">
        <f>SUM(ENERO:DICIEMBRE!C27)</f>
        <v>0</v>
      </c>
      <c r="D27" s="35">
        <f>SUM(ENERO:DICIEMBRE!D27)</f>
        <v>0</v>
      </c>
      <c r="E27" s="35">
        <f>SUM(ENERO:DICIEMBRE!E27)</f>
        <v>0</v>
      </c>
      <c r="F27" s="35">
        <f>SUM(ENERO:DICIEMBRE!F27)</f>
        <v>1</v>
      </c>
      <c r="G27" s="35">
        <f>SUM(ENERO:DICIEMBRE!G27)</f>
        <v>0</v>
      </c>
      <c r="H27" s="35">
        <f>SUM(ENERO:DICIEMBRE!H27)</f>
        <v>0</v>
      </c>
      <c r="I27" s="35">
        <f>SUM(ENERO:DICIEMBRE!I27)</f>
        <v>0</v>
      </c>
      <c r="J27" s="35">
        <f>SUM(ENERO:DICIEMBRE!J27)</f>
        <v>0</v>
      </c>
      <c r="K27" s="35">
        <f>SUM(ENERO:DICIEMBRE!K27)</f>
        <v>0</v>
      </c>
      <c r="L27" s="35">
        <f>SUM(ENERO:DICIEMBRE!L27)</f>
        <v>0</v>
      </c>
      <c r="M27" s="35">
        <f>SUM(ENERO:DICIEMBRE!M27)</f>
        <v>1</v>
      </c>
      <c r="N27" s="35">
        <f>SUM(ENERO:DICIEMBRE!N27)</f>
        <v>0</v>
      </c>
      <c r="O27" s="35">
        <f>SUM(ENERO:DICIEMBRE!O27)</f>
        <v>0</v>
      </c>
      <c r="P27" s="35">
        <f>SUM(ENERO:DICIEMBRE!P27)</f>
        <v>0</v>
      </c>
      <c r="Q27" s="35">
        <f>SUM(ENERO:DICIEMBRE!Q27)</f>
        <v>0</v>
      </c>
      <c r="R27" s="35">
        <f>SUM(ENERO:DICIEMBRE!R27)</f>
        <v>1</v>
      </c>
      <c r="S27" s="35">
        <f>SUM(ENERO:DICIEMBRE!S27)</f>
        <v>0</v>
      </c>
      <c r="T27" s="35">
        <f>SUM(ENERO:DICIEMBRE!T27)</f>
        <v>0</v>
      </c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35">
        <f>SUM(ENERO:DICIEMBRE!C28)</f>
        <v>0</v>
      </c>
      <c r="D28" s="35">
        <f>SUM(ENERO:DICIEMBRE!D28)</f>
        <v>0</v>
      </c>
      <c r="E28" s="35">
        <f>SUM(ENERO:DICIEMBRE!E28)</f>
        <v>0</v>
      </c>
      <c r="F28" s="35">
        <f>SUM(ENERO:DICIEMBRE!F28)</f>
        <v>0</v>
      </c>
      <c r="G28" s="35">
        <f>SUM(ENERO:DICIEMBRE!G28)</f>
        <v>0</v>
      </c>
      <c r="H28" s="35">
        <f>SUM(ENERO:DICIEMBRE!H28)</f>
        <v>0</v>
      </c>
      <c r="I28" s="35">
        <f>SUM(ENERO:DICIEMBRE!I28)</f>
        <v>0</v>
      </c>
      <c r="J28" s="35">
        <f>SUM(ENERO:DICIEMBRE!J28)</f>
        <v>0</v>
      </c>
      <c r="K28" s="35">
        <f>SUM(ENERO:DICIEMBRE!K28)</f>
        <v>0</v>
      </c>
      <c r="L28" s="35">
        <f>SUM(ENERO:DICIEMBRE!L28)</f>
        <v>0</v>
      </c>
      <c r="M28" s="35">
        <f>SUM(ENERO:DICIEMBRE!M28)</f>
        <v>0</v>
      </c>
      <c r="N28" s="35">
        <f>SUM(ENERO:DICIEMBRE!N28)</f>
        <v>0</v>
      </c>
      <c r="O28" s="135"/>
      <c r="P28" s="136"/>
      <c r="Q28" s="137"/>
      <c r="R28" s="35">
        <f>SUM(ENERO:DICIEMBRE!R28)</f>
        <v>0</v>
      </c>
      <c r="S28" s="35">
        <f>SUM(ENERO:DICIEMBRE!S28)</f>
        <v>0</v>
      </c>
      <c r="T28" s="35">
        <f>SUM(ENERO:DICIEMBRE!T28)</f>
        <v>0</v>
      </c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140" t="s">
        <v>70</v>
      </c>
      <c r="B30" s="141" t="s">
        <v>71</v>
      </c>
      <c r="C30" s="141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124" t="s">
        <v>74</v>
      </c>
      <c r="B31" s="35">
        <f>SUM(ENERO:DICIEMBRE!B31)</f>
        <v>431</v>
      </c>
      <c r="C31" s="35">
        <f>SUM(ENERO:DICIEMBRE!C31)</f>
        <v>356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35">
        <f>SUM(ENERO:DICIEMBRE!B32)</f>
        <v>97</v>
      </c>
      <c r="C32" s="35">
        <f>SUM(ENERO:DICIEMBRE!C32)</f>
        <v>21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312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304" t="s">
        <v>79</v>
      </c>
      <c r="D35" s="305"/>
      <c r="E35" s="305"/>
      <c r="F35" s="305"/>
      <c r="G35" s="305"/>
      <c r="H35" s="305"/>
      <c r="I35" s="305"/>
      <c r="J35" s="306"/>
      <c r="K35" s="317" t="s">
        <v>80</v>
      </c>
      <c r="L35" s="318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20" t="s">
        <v>81</v>
      </c>
      <c r="D36" s="20" t="s">
        <v>82</v>
      </c>
      <c r="E36" s="18" t="s">
        <v>83</v>
      </c>
      <c r="F36" s="18" t="s">
        <v>84</v>
      </c>
      <c r="G36" s="18" t="s">
        <v>85</v>
      </c>
      <c r="H36" s="18" t="s">
        <v>86</v>
      </c>
      <c r="I36" s="18" t="s">
        <v>87</v>
      </c>
      <c r="J36" s="19" t="s">
        <v>88</v>
      </c>
      <c r="K36" s="18" t="s">
        <v>89</v>
      </c>
      <c r="L36" s="19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149" t="s">
        <v>91</v>
      </c>
      <c r="B37" s="150">
        <f>SUM(C37:J37)</f>
        <v>1653</v>
      </c>
      <c r="C37" s="35">
        <f>SUM(ENERO:DICIEMBRE!C37)</f>
        <v>0</v>
      </c>
      <c r="D37" s="35">
        <f>SUM(ENERO:DICIEMBRE!D37)</f>
        <v>1</v>
      </c>
      <c r="E37" s="35">
        <f>SUM(ENERO:DICIEMBRE!E37)</f>
        <v>4</v>
      </c>
      <c r="F37" s="35">
        <f>SUM(ENERO:DICIEMBRE!F37)</f>
        <v>19</v>
      </c>
      <c r="G37" s="35">
        <f>SUM(ENERO:DICIEMBRE!G37)</f>
        <v>69</v>
      </c>
      <c r="H37" s="35">
        <f>SUM(ENERO:DICIEMBRE!H37)</f>
        <v>274</v>
      </c>
      <c r="I37" s="35">
        <f>SUM(ENERO:DICIEMBRE!I37)</f>
        <v>1128</v>
      </c>
      <c r="J37" s="35">
        <f>SUM(ENERO:DICIEMBRE!J37)</f>
        <v>158</v>
      </c>
      <c r="K37" s="35">
        <f>SUM(ENERO:DICIEMBRE!K37)</f>
        <v>1695</v>
      </c>
      <c r="L37" s="35">
        <f>SUM(ENERO:DICIEMBRE!L37)</f>
        <v>92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10</v>
      </c>
      <c r="C38" s="35">
        <f>SUM(ENERO:DICIEMBRE!C38)</f>
        <v>1</v>
      </c>
      <c r="D38" s="35">
        <f>SUM(ENERO:DICIEMBRE!D38)</f>
        <v>7</v>
      </c>
      <c r="E38" s="35">
        <f>SUM(ENERO:DICIEMBRE!E38)</f>
        <v>1</v>
      </c>
      <c r="F38" s="35">
        <f>SUM(ENERO:DICIEMBRE!F38)</f>
        <v>1</v>
      </c>
      <c r="G38" s="35">
        <f>SUM(ENERO:DICIEMBRE!G38)</f>
        <v>0</v>
      </c>
      <c r="H38" s="35">
        <f>SUM(ENERO:DICIEMBRE!H38)</f>
        <v>0</v>
      </c>
      <c r="I38" s="35">
        <f>SUM(ENERO:DICIEMBRE!I38)</f>
        <v>0</v>
      </c>
      <c r="J38" s="35">
        <f>SUM(ENERO:DICIEMBRE!J38)</f>
        <v>0</v>
      </c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149" t="s">
        <v>91</v>
      </c>
      <c r="B42" s="35">
        <f>SUM(ENERO:DICIEMBRE!B42)</f>
        <v>24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35">
        <f>SUM(ENERO:DICIEMBRE!B43)</f>
        <v>5</v>
      </c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27" t="s">
        <v>78</v>
      </c>
      <c r="B45" s="166" t="s">
        <v>95</v>
      </c>
      <c r="C45" s="114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167" t="s">
        <v>91</v>
      </c>
      <c r="B46" s="35">
        <f>SUM(ENERO:DICIEMBRE!B46)</f>
        <v>13</v>
      </c>
      <c r="C46" s="35">
        <f>SUM(ENERO:DICIEMBRE!C46)</f>
        <v>10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304" t="s">
        <v>100</v>
      </c>
      <c r="D48" s="305"/>
      <c r="E48" s="306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20" t="s">
        <v>101</v>
      </c>
      <c r="D49" s="170" t="s">
        <v>102</v>
      </c>
      <c r="E49" s="171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124" t="s">
        <v>104</v>
      </c>
      <c r="B50" s="174">
        <f>SUM(C50:E50)</f>
        <v>208</v>
      </c>
      <c r="C50" s="35">
        <f>SUM(ENERO:DICIEMBRE!C50)</f>
        <v>0</v>
      </c>
      <c r="D50" s="35">
        <f>SUM(ENERO:DICIEMBRE!D50)</f>
        <v>113</v>
      </c>
      <c r="E50" s="35">
        <f>SUM(ENERO:DICIEMBRE!E50)</f>
        <v>95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35">
        <f>SUM(ENERO:DICIEMBRE!C51)</f>
        <v>0</v>
      </c>
      <c r="D51" s="35">
        <f>SUM(ENERO:DICIEMBRE!D51)</f>
        <v>0</v>
      </c>
      <c r="E51" s="35">
        <f>SUM(ENERO:DICIEMBRE!E51)</f>
        <v>0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27" t="s">
        <v>107</v>
      </c>
      <c r="B53" s="140" t="s">
        <v>108</v>
      </c>
      <c r="C53" s="177" t="s">
        <v>109</v>
      </c>
      <c r="D53" s="114" t="s">
        <v>9</v>
      </c>
      <c r="E53" s="140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178" t="s">
        <v>110</v>
      </c>
      <c r="B54" s="35">
        <f>SUM(ENERO:DICIEMBRE!B54)</f>
        <v>1449</v>
      </c>
      <c r="C54" s="35">
        <f>SUM(ENERO:DICIEMBRE!C54)</f>
        <v>310</v>
      </c>
      <c r="D54" s="35">
        <f>SUM(ENERO:DICIEMBRE!D54)</f>
        <v>5</v>
      </c>
      <c r="E54" s="35">
        <f>SUM(ENERO:DICIEMBRE!E54)</f>
        <v>54</v>
      </c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179" t="str">
        <f>IF(CJ54=1,"* El Total de Pueblo Originario no puede ser mayor a la suma de Maternidad y Neonatología. ","")</f>
        <v/>
      </c>
      <c r="CE54" s="179" t="str">
        <f>IF(CK54=1,"* El Total de Migrantes no puede ser mayor a la suma de Maternidad y Neonatología. ","")</f>
        <v/>
      </c>
      <c r="CH54" s="26"/>
      <c r="CI54" s="26"/>
      <c r="CJ54" s="180">
        <f>IF(D54&gt;(B54+C54),1,0)</f>
        <v>0</v>
      </c>
      <c r="CK54" s="180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35">
        <f>SUM(ENERO:DICIEMBRE!B55)</f>
        <v>1407</v>
      </c>
      <c r="C55" s="35">
        <f>SUM(ENERO:DICIEMBRE!C55)</f>
        <v>78</v>
      </c>
      <c r="D55" s="35">
        <f>SUM(ENERO:DICIEMBRE!D55)</f>
        <v>2</v>
      </c>
      <c r="E55" s="35">
        <f>SUM(ENERO:DICIEMBRE!E55)</f>
        <v>35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179" t="str">
        <f t="shared" ref="CD55:CD56" si="5">IF(CJ55=1,"* El Total de Pueblo Originario no puede ser mayor a la suma de Maternidad y Neonatología. ","")</f>
        <v/>
      </c>
      <c r="CE55" s="179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180">
        <f t="shared" ref="CJ55:CJ56" si="7">IF(D55&gt;(B55+C55),1,0)</f>
        <v>0</v>
      </c>
      <c r="CK55" s="180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35">
        <f>SUM(ENERO:DICIEMBRE!B56)</f>
        <v>769</v>
      </c>
      <c r="C56" s="35">
        <f>SUM(ENERO:DICIEMBRE!C56)</f>
        <v>0</v>
      </c>
      <c r="D56" s="35">
        <f>SUM(ENERO:DICIEMBRE!D56)</f>
        <v>10</v>
      </c>
      <c r="E56" s="35">
        <f>SUM(ENERO:DICIEMBRE!E56)</f>
        <v>12</v>
      </c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179" t="str">
        <f t="shared" si="5"/>
        <v/>
      </c>
      <c r="CE56" s="179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180">
        <f t="shared" si="7"/>
        <v>0</v>
      </c>
      <c r="CK56" s="180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304" t="s">
        <v>114</v>
      </c>
      <c r="G58" s="305"/>
      <c r="H58" s="305"/>
      <c r="I58" s="305"/>
      <c r="J58" s="305"/>
      <c r="K58" s="305"/>
      <c r="L58" s="305"/>
      <c r="M58" s="305"/>
      <c r="N58" s="305"/>
      <c r="O58" s="307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140" t="s">
        <v>120</v>
      </c>
      <c r="D60" s="188" t="s">
        <v>121</v>
      </c>
      <c r="E60" s="140" t="s">
        <v>122</v>
      </c>
      <c r="F60" s="20" t="s">
        <v>121</v>
      </c>
      <c r="G60" s="114" t="s">
        <v>122</v>
      </c>
      <c r="H60" s="20" t="s">
        <v>121</v>
      </c>
      <c r="I60" s="114" t="s">
        <v>122</v>
      </c>
      <c r="J60" s="20" t="s">
        <v>121</v>
      </c>
      <c r="K60" s="114" t="s">
        <v>122</v>
      </c>
      <c r="L60" s="20" t="s">
        <v>121</v>
      </c>
      <c r="M60" s="114" t="s">
        <v>122</v>
      </c>
      <c r="N60" s="20" t="s">
        <v>121</v>
      </c>
      <c r="O60" s="189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190">
        <f t="shared" ref="C61:C66" si="9">SUM(D61+E61)</f>
        <v>83</v>
      </c>
      <c r="D61" s="190">
        <f>SUM(F61+H61+J61+L61)</f>
        <v>46</v>
      </c>
      <c r="E61" s="226">
        <f>SUM(G61+I61+K61+M61)</f>
        <v>37</v>
      </c>
      <c r="F61" s="35">
        <f>SUM(ENERO:DICIEMBRE!F61)</f>
        <v>43</v>
      </c>
      <c r="G61" s="35">
        <f>SUM(ENERO:DICIEMBRE!G61)</f>
        <v>37</v>
      </c>
      <c r="H61" s="35">
        <f>SUM(ENERO:DICIEMBRE!H61)</f>
        <v>3</v>
      </c>
      <c r="I61" s="35">
        <f>SUM(ENERO:DICIEMBRE!I61)</f>
        <v>0</v>
      </c>
      <c r="J61" s="35">
        <f>SUM(ENERO:DICIEMBRE!J61)</f>
        <v>0</v>
      </c>
      <c r="K61" s="35">
        <f>SUM(ENERO:DICIEMBRE!K61)</f>
        <v>0</v>
      </c>
      <c r="L61" s="35">
        <f>SUM(ENERO:DICIEMBRE!L61)</f>
        <v>0</v>
      </c>
      <c r="M61" s="35">
        <f>SUM(ENERO:DICIEMBRE!M61)</f>
        <v>0</v>
      </c>
      <c r="N61" s="91"/>
      <c r="O61" s="90"/>
      <c r="P61" s="35">
        <f>SUM(ENERO:DICIEMBRE!P61)</f>
        <v>0</v>
      </c>
      <c r="Q61" s="35">
        <f>SUM(ENERO:DICIEMBRE!Q61)</f>
        <v>0</v>
      </c>
      <c r="R61" s="191"/>
      <c r="S61" s="19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211</v>
      </c>
      <c r="D62" s="194">
        <f>SUM(F62+H62+J62+L62)</f>
        <v>117</v>
      </c>
      <c r="E62" s="195">
        <f>SUM(G62+I62+K62+M62)</f>
        <v>94</v>
      </c>
      <c r="F62" s="35">
        <f>SUM(ENERO:DICIEMBRE!F62)</f>
        <v>92</v>
      </c>
      <c r="G62" s="35">
        <f>SUM(ENERO:DICIEMBRE!G62)</f>
        <v>69</v>
      </c>
      <c r="H62" s="35">
        <f>SUM(ENERO:DICIEMBRE!H62)</f>
        <v>21</v>
      </c>
      <c r="I62" s="35">
        <f>SUM(ENERO:DICIEMBRE!I62)</f>
        <v>25</v>
      </c>
      <c r="J62" s="35">
        <f>SUM(ENERO:DICIEMBRE!J62)</f>
        <v>4</v>
      </c>
      <c r="K62" s="35">
        <f>SUM(ENERO:DICIEMBRE!K62)</f>
        <v>0</v>
      </c>
      <c r="L62" s="35">
        <f>SUM(ENERO:DICIEMBRE!L62)</f>
        <v>0</v>
      </c>
      <c r="M62" s="35">
        <f>SUM(ENERO:DICIEMBRE!M62)</f>
        <v>0</v>
      </c>
      <c r="N62" s="198"/>
      <c r="O62" s="199"/>
      <c r="P62" s="35">
        <f>SUM(ENERO:DICIEMBRE!P62)</f>
        <v>0</v>
      </c>
      <c r="Q62" s="35">
        <f>SUM(ENERO:DICIEMBRE!Q62)</f>
        <v>8</v>
      </c>
      <c r="R62" s="191"/>
      <c r="S62" s="19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6</v>
      </c>
      <c r="D63" s="201">
        <f>SUM(F63+H63+J63+L63+N63)</f>
        <v>2</v>
      </c>
      <c r="E63" s="202">
        <f>SUM(G63+I63+K63+M63+O63)</f>
        <v>4</v>
      </c>
      <c r="F63" s="35">
        <f>SUM(ENERO:DICIEMBRE!F63)</f>
        <v>0</v>
      </c>
      <c r="G63" s="35">
        <f>SUM(ENERO:DICIEMBRE!G63)</f>
        <v>2</v>
      </c>
      <c r="H63" s="35">
        <f>SUM(ENERO:DICIEMBRE!H63)</f>
        <v>2</v>
      </c>
      <c r="I63" s="35">
        <f>SUM(ENERO:DICIEMBRE!I63)</f>
        <v>2</v>
      </c>
      <c r="J63" s="35">
        <f>SUM(ENERO:DICIEMBRE!J63)</f>
        <v>0</v>
      </c>
      <c r="K63" s="35">
        <f>SUM(ENERO:DICIEMBRE!K63)</f>
        <v>0</v>
      </c>
      <c r="L63" s="35">
        <f>SUM(ENERO:DICIEMBRE!L63)</f>
        <v>0</v>
      </c>
      <c r="M63" s="35">
        <f>SUM(ENERO:DICIEMBRE!M63)</f>
        <v>0</v>
      </c>
      <c r="N63" s="35">
        <f>SUM(ENERO:DICIEMBRE!N63)</f>
        <v>0</v>
      </c>
      <c r="O63" s="35">
        <f>SUM(ENERO:DICIEMBRE!O63)</f>
        <v>0</v>
      </c>
      <c r="P63" s="35">
        <f>SUM(ENERO:DICIEMBRE!P63)</f>
        <v>0</v>
      </c>
      <c r="Q63" s="35">
        <f>SUM(ENERO:DICIEMBRE!Q63)</f>
        <v>0</v>
      </c>
      <c r="R63" s="191"/>
      <c r="S63" s="19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38" t="s">
        <v>126</v>
      </c>
      <c r="B64" s="338"/>
      <c r="C64" s="201">
        <f t="shared" si="9"/>
        <v>5</v>
      </c>
      <c r="D64" s="201">
        <f>SUM(J64+L64+N64)</f>
        <v>1</v>
      </c>
      <c r="E64" s="202">
        <f>SUM(K64+M64+O64)</f>
        <v>4</v>
      </c>
      <c r="F64" s="91"/>
      <c r="G64" s="90"/>
      <c r="H64" s="91"/>
      <c r="I64" s="90"/>
      <c r="J64" s="35">
        <f>SUM(ENERO:DICIEMBRE!J64)</f>
        <v>0</v>
      </c>
      <c r="K64" s="35">
        <f>SUM(ENERO:DICIEMBRE!K64)</f>
        <v>0</v>
      </c>
      <c r="L64" s="35">
        <f>SUM(ENERO:DICIEMBRE!L64)</f>
        <v>1</v>
      </c>
      <c r="M64" s="35">
        <f>SUM(ENERO:DICIEMBRE!M64)</f>
        <v>1</v>
      </c>
      <c r="N64" s="35">
        <f>SUM(ENERO:DICIEMBRE!N64)</f>
        <v>0</v>
      </c>
      <c r="O64" s="35">
        <f>SUM(ENERO:DICIEMBRE!O64)</f>
        <v>3</v>
      </c>
      <c r="P64" s="35">
        <f>SUM(ENERO:DICIEMBRE!P64)</f>
        <v>0</v>
      </c>
      <c r="Q64" s="35">
        <f>SUM(ENERO:DICIEMBRE!Q64)</f>
        <v>0</v>
      </c>
      <c r="R64" s="191"/>
      <c r="S64" s="19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2</v>
      </c>
      <c r="D65" s="201">
        <f t="shared" ref="D65:E66" si="10">SUM(J65+L65+N65)</f>
        <v>0</v>
      </c>
      <c r="E65" s="202">
        <f t="shared" si="10"/>
        <v>2</v>
      </c>
      <c r="F65" s="198"/>
      <c r="G65" s="199"/>
      <c r="H65" s="198"/>
      <c r="I65" s="199"/>
      <c r="J65" s="35">
        <f>SUM(ENERO:DICIEMBRE!J65)</f>
        <v>0</v>
      </c>
      <c r="K65" s="35">
        <f>SUM(ENERO:DICIEMBRE!K65)</f>
        <v>0</v>
      </c>
      <c r="L65" s="35">
        <f>SUM(ENERO:DICIEMBRE!L65)</f>
        <v>0</v>
      </c>
      <c r="M65" s="35">
        <f>SUM(ENERO:DICIEMBRE!M65)</f>
        <v>0</v>
      </c>
      <c r="N65" s="35">
        <f>SUM(ENERO:DICIEMBRE!N65)</f>
        <v>0</v>
      </c>
      <c r="O65" s="35">
        <f>SUM(ENERO:DICIEMBRE!O65)</f>
        <v>2</v>
      </c>
      <c r="P65" s="35">
        <f>SUM(ENERO:DICIEMBRE!P65)</f>
        <v>0</v>
      </c>
      <c r="Q65" s="35">
        <f>SUM(ENERO:DICIEMBRE!Q65)</f>
        <v>0</v>
      </c>
      <c r="R65" s="191"/>
      <c r="S65" s="19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17</v>
      </c>
      <c r="D66" s="211">
        <f t="shared" si="10"/>
        <v>7</v>
      </c>
      <c r="E66" s="212">
        <f t="shared" si="10"/>
        <v>10</v>
      </c>
      <c r="F66" s="102"/>
      <c r="G66" s="101"/>
      <c r="H66" s="102"/>
      <c r="I66" s="101"/>
      <c r="J66" s="35">
        <f>SUM(ENERO:DICIEMBRE!J66)</f>
        <v>0</v>
      </c>
      <c r="K66" s="35">
        <f>SUM(ENERO:DICIEMBRE!K66)</f>
        <v>0</v>
      </c>
      <c r="L66" s="35">
        <f>SUM(ENERO:DICIEMBRE!L66)</f>
        <v>1</v>
      </c>
      <c r="M66" s="35">
        <f>SUM(ENERO:DICIEMBRE!M66)</f>
        <v>1</v>
      </c>
      <c r="N66" s="35">
        <f>SUM(ENERO:DICIEMBRE!N66)</f>
        <v>6</v>
      </c>
      <c r="O66" s="35">
        <f>SUM(ENERO:DICIEMBRE!O66)</f>
        <v>9</v>
      </c>
      <c r="P66" s="35">
        <f>SUM(ENERO:DICIEMBRE!P66)</f>
        <v>0</v>
      </c>
      <c r="Q66" s="35">
        <f>SUM(ENERO:DICIEMBRE!Q66)</f>
        <v>0</v>
      </c>
      <c r="R66" s="191"/>
      <c r="S66" s="19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227" t="s">
        <v>130</v>
      </c>
      <c r="B68" s="228" t="s">
        <v>131</v>
      </c>
      <c r="C68" s="229" t="s">
        <v>9</v>
      </c>
      <c r="D68" s="230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231" t="s">
        <v>132</v>
      </c>
      <c r="B69" s="35">
        <f>SUM(ENERO:DICIEMBRE!B69)</f>
        <v>195</v>
      </c>
      <c r="C69" s="35">
        <f>SUM(ENERO:DICIEMBRE!C69)</f>
        <v>0</v>
      </c>
      <c r="D69" s="35">
        <f>SUM(ENERO:DICIEMBRE!D69)</f>
        <v>0</v>
      </c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17" t="s">
        <v>133</v>
      </c>
      <c r="B70" s="35">
        <f>SUM(ENERO:DICIEMBRE!B70)</f>
        <v>1509</v>
      </c>
      <c r="C70" s="35">
        <f>SUM(ENERO:DICIEMBRE!C70)</f>
        <v>0</v>
      </c>
      <c r="D70" s="35">
        <f>SUM(ENERO:DICIEMBRE!D70)</f>
        <v>41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35">
        <f>SUM(ENERO:DICIEMBRE!B71)</f>
        <v>120</v>
      </c>
      <c r="C71" s="35">
        <f>SUM(ENERO:DICIEMBRE!C71)</f>
        <v>0</v>
      </c>
      <c r="D71" s="35">
        <f>SUM(ENERO:DICIEMBRE!D71)</f>
        <v>1</v>
      </c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16227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1:XFD8 U15:U20 T15:T22 Q16:S22 U21:XFD22 CB23:XFD28 W9:XFD20 N1:P11 Q10:S11 T10:U14 V10:V20 N12:S15 Q28:T28 Q29:XFD1048576 O16:P25 U23:BZ28 Q23:T25 O26:T27 N16:N1048576 O28:P1048576 A1:M1048576" xr:uid="{00000000-0002-0000-0000-000000000000}"/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9" width="11.28515625" style="4" customWidth="1"/>
    <col min="80" max="105" width="11.28515625" style="5" customWidth="1"/>
    <col min="106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",[10]NOMBRE!B2," - ","( ",[10]NOMBRE!C2,[10]NOMBRE!D2,[10]NOMBRE!E2,[10]NOMBRE!F2,[10]NOMBRE!G2," )")</f>
        <v>COMUNA: LINARES - ( 07401 )</v>
      </c>
    </row>
    <row r="3" spans="1:108" ht="16.350000000000001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",[10]NOMBRE!B6," - ","( ",[10]NOMBRE!C6,[10]NOMBRE!D6," )")</f>
        <v>MES: SEPTIEMBRE - ( 09 )</v>
      </c>
    </row>
    <row r="5" spans="1:108" ht="16.350000000000001" customHeight="1" x14ac:dyDescent="0.2">
      <c r="A5" s="1" t="str">
        <f>CONCATENATE("AÑO: ",[10]NOMBRE!B7)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530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541" t="s">
        <v>4</v>
      </c>
      <c r="C9" s="542"/>
      <c r="D9" s="541" t="s">
        <v>5</v>
      </c>
      <c r="E9" s="290"/>
      <c r="F9" s="290"/>
      <c r="G9" s="543"/>
      <c r="H9" s="290" t="s">
        <v>6</v>
      </c>
      <c r="I9" s="290"/>
      <c r="J9" s="290"/>
      <c r="K9" s="290"/>
      <c r="L9" s="543"/>
      <c r="M9" s="541" t="s">
        <v>7</v>
      </c>
      <c r="N9" s="290"/>
      <c r="O9" s="543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544" t="s">
        <v>11</v>
      </c>
      <c r="C10" s="545" t="s">
        <v>12</v>
      </c>
      <c r="D10" s="14" t="s">
        <v>13</v>
      </c>
      <c r="E10" s="546" t="s">
        <v>14</v>
      </c>
      <c r="F10" s="547" t="s">
        <v>15</v>
      </c>
      <c r="G10" s="545" t="s">
        <v>16</v>
      </c>
      <c r="H10" s="548" t="s">
        <v>17</v>
      </c>
      <c r="I10" s="549" t="s">
        <v>18</v>
      </c>
      <c r="J10" s="549" t="s">
        <v>19</v>
      </c>
      <c r="K10" s="549" t="s">
        <v>20</v>
      </c>
      <c r="L10" s="550" t="s">
        <v>21</v>
      </c>
      <c r="M10" s="551" t="s">
        <v>22</v>
      </c>
      <c r="N10" s="549" t="s">
        <v>23</v>
      </c>
      <c r="O10" s="550" t="s">
        <v>24</v>
      </c>
      <c r="P10" s="552" t="s">
        <v>25</v>
      </c>
      <c r="Q10" s="553" t="s">
        <v>26</v>
      </c>
      <c r="R10" s="554" t="s">
        <v>27</v>
      </c>
      <c r="S10" s="553" t="s">
        <v>28</v>
      </c>
      <c r="T10" s="554" t="s">
        <v>29</v>
      </c>
      <c r="U10" s="553" t="s">
        <v>30</v>
      </c>
      <c r="V10" s="555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533" t="s">
        <v>32</v>
      </c>
      <c r="B11" s="556">
        <f t="shared" ref="B11:X11" si="0">SUM(B12:B15)</f>
        <v>165</v>
      </c>
      <c r="C11" s="557">
        <f t="shared" si="0"/>
        <v>101</v>
      </c>
      <c r="D11" s="558">
        <f t="shared" si="0"/>
        <v>0</v>
      </c>
      <c r="E11" s="559">
        <f t="shared" si="0"/>
        <v>0</v>
      </c>
      <c r="F11" s="559">
        <f t="shared" si="0"/>
        <v>0</v>
      </c>
      <c r="G11" s="557">
        <f t="shared" si="0"/>
        <v>13</v>
      </c>
      <c r="H11" s="559">
        <f t="shared" si="0"/>
        <v>135</v>
      </c>
      <c r="I11" s="556">
        <f t="shared" si="0"/>
        <v>38</v>
      </c>
      <c r="J11" s="556">
        <f t="shared" si="0"/>
        <v>97</v>
      </c>
      <c r="K11" s="556">
        <f t="shared" si="0"/>
        <v>0</v>
      </c>
      <c r="L11" s="557">
        <f t="shared" si="0"/>
        <v>0</v>
      </c>
      <c r="M11" s="558">
        <f t="shared" si="0"/>
        <v>13</v>
      </c>
      <c r="N11" s="556">
        <f t="shared" si="0"/>
        <v>2</v>
      </c>
      <c r="O11" s="557">
        <f t="shared" si="0"/>
        <v>11</v>
      </c>
      <c r="P11" s="558">
        <f t="shared" si="0"/>
        <v>1</v>
      </c>
      <c r="Q11" s="556">
        <f t="shared" si="0"/>
        <v>62</v>
      </c>
      <c r="R11" s="556">
        <f t="shared" si="0"/>
        <v>0</v>
      </c>
      <c r="S11" s="556">
        <f t="shared" si="0"/>
        <v>59</v>
      </c>
      <c r="T11" s="556">
        <f t="shared" si="0"/>
        <v>0</v>
      </c>
      <c r="U11" s="556">
        <f t="shared" si="0"/>
        <v>0</v>
      </c>
      <c r="V11" s="560">
        <f t="shared" ref="V11" si="1">SUM(V12:V15)</f>
        <v>62</v>
      </c>
      <c r="W11" s="559">
        <f t="shared" si="0"/>
        <v>0</v>
      </c>
      <c r="X11" s="561">
        <f t="shared" si="0"/>
        <v>8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69</v>
      </c>
      <c r="C12" s="237">
        <v>63</v>
      </c>
      <c r="D12" s="562">
        <v>0</v>
      </c>
      <c r="E12" s="36">
        <v>0</v>
      </c>
      <c r="F12" s="37">
        <v>0</v>
      </c>
      <c r="G12" s="38">
        <v>5</v>
      </c>
      <c r="H12" s="39">
        <f>SUM(I12:L12)</f>
        <v>39</v>
      </c>
      <c r="I12" s="40">
        <v>38</v>
      </c>
      <c r="J12" s="40">
        <v>1</v>
      </c>
      <c r="K12" s="40">
        <v>0</v>
      </c>
      <c r="L12" s="38">
        <v>0</v>
      </c>
      <c r="M12" s="41">
        <f>SUM(N12:O12)</f>
        <v>13</v>
      </c>
      <c r="N12" s="40">
        <v>2</v>
      </c>
      <c r="O12" s="38">
        <v>11</v>
      </c>
      <c r="P12" s="35">
        <v>1</v>
      </c>
      <c r="Q12" s="40">
        <v>62</v>
      </c>
      <c r="R12" s="40">
        <v>0</v>
      </c>
      <c r="S12" s="40">
        <v>0</v>
      </c>
      <c r="T12" s="36">
        <v>0</v>
      </c>
      <c r="U12" s="600">
        <v>0</v>
      </c>
      <c r="V12" s="601">
        <v>62</v>
      </c>
      <c r="W12" s="37">
        <v>0</v>
      </c>
      <c r="X12" s="42">
        <v>6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0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62</v>
      </c>
      <c r="C14" s="49">
        <v>19</v>
      </c>
      <c r="D14" s="48">
        <v>0</v>
      </c>
      <c r="E14" s="50">
        <v>0</v>
      </c>
      <c r="F14" s="51">
        <v>0</v>
      </c>
      <c r="G14" s="49">
        <v>2</v>
      </c>
      <c r="H14" s="52">
        <f>SUM(I14:L14)</f>
        <v>62</v>
      </c>
      <c r="I14" s="50">
        <v>0</v>
      </c>
      <c r="J14" s="50">
        <v>62</v>
      </c>
      <c r="K14" s="50">
        <v>0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0</v>
      </c>
      <c r="Q14" s="40">
        <v>0</v>
      </c>
      <c r="R14" s="40">
        <v>0</v>
      </c>
      <c r="S14" s="40">
        <v>36</v>
      </c>
      <c r="T14" s="40">
        <v>0</v>
      </c>
      <c r="U14" s="51">
        <v>0</v>
      </c>
      <c r="V14" s="54">
        <v>0</v>
      </c>
      <c r="W14" s="37">
        <v>0</v>
      </c>
      <c r="X14" s="42">
        <v>1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34</v>
      </c>
      <c r="C15" s="57">
        <v>19</v>
      </c>
      <c r="D15" s="56">
        <v>0</v>
      </c>
      <c r="E15" s="58">
        <v>0</v>
      </c>
      <c r="F15" s="59">
        <v>0</v>
      </c>
      <c r="G15" s="57">
        <v>6</v>
      </c>
      <c r="H15" s="60">
        <f>SUM(I15:L15)</f>
        <v>34</v>
      </c>
      <c r="I15" s="58">
        <v>0</v>
      </c>
      <c r="J15" s="58">
        <v>34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>
        <v>0</v>
      </c>
      <c r="R15" s="40">
        <v>0</v>
      </c>
      <c r="S15" s="40">
        <v>23</v>
      </c>
      <c r="T15" s="62">
        <v>0</v>
      </c>
      <c r="U15" s="59">
        <v>0</v>
      </c>
      <c r="V15" s="63">
        <v>0</v>
      </c>
      <c r="W15" s="37">
        <v>0</v>
      </c>
      <c r="X15" s="42">
        <v>1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6</v>
      </c>
      <c r="C16" s="66">
        <v>6</v>
      </c>
      <c r="D16" s="67"/>
      <c r="E16" s="68"/>
      <c r="F16" s="69"/>
      <c r="G16" s="70"/>
      <c r="H16" s="71">
        <f>SUM(I16:L16)</f>
        <v>6</v>
      </c>
      <c r="I16" s="72">
        <v>0</v>
      </c>
      <c r="J16" s="72">
        <v>0</v>
      </c>
      <c r="K16" s="72">
        <v>0</v>
      </c>
      <c r="L16" s="66">
        <v>6</v>
      </c>
      <c r="M16" s="73">
        <f>SUM(N16:O16)</f>
        <v>0</v>
      </c>
      <c r="N16" s="74">
        <v>0</v>
      </c>
      <c r="O16" s="75">
        <v>0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7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3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564" t="s">
        <v>47</v>
      </c>
      <c r="D23" s="302"/>
      <c r="E23" s="302"/>
      <c r="F23" s="302"/>
      <c r="G23" s="302"/>
      <c r="H23" s="302"/>
      <c r="I23" s="302"/>
      <c r="J23" s="302"/>
      <c r="K23" s="302"/>
      <c r="L23" s="565"/>
      <c r="M23" s="566" t="s">
        <v>48</v>
      </c>
      <c r="N23" s="305"/>
      <c r="O23" s="567"/>
      <c r="P23" s="566" t="s">
        <v>49</v>
      </c>
      <c r="Q23" s="568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531"/>
      <c r="B24" s="300"/>
      <c r="C24" s="551" t="s">
        <v>51</v>
      </c>
      <c r="D24" s="549" t="s">
        <v>52</v>
      </c>
      <c r="E24" s="549" t="s">
        <v>53</v>
      </c>
      <c r="F24" s="548" t="s">
        <v>54</v>
      </c>
      <c r="G24" s="549" t="s">
        <v>55</v>
      </c>
      <c r="H24" s="549" t="s">
        <v>56</v>
      </c>
      <c r="I24" s="548" t="s">
        <v>57</v>
      </c>
      <c r="J24" s="549" t="s">
        <v>58</v>
      </c>
      <c r="K24" s="548" t="s">
        <v>59</v>
      </c>
      <c r="L24" s="535" t="s">
        <v>60</v>
      </c>
      <c r="M24" s="551" t="s">
        <v>61</v>
      </c>
      <c r="N24" s="549" t="s">
        <v>62</v>
      </c>
      <c r="O24" s="550" t="s">
        <v>63</v>
      </c>
      <c r="P24" s="276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532">
        <f t="shared" ref="B25:O25" si="3">SUM(B26:B28)</f>
        <v>0</v>
      </c>
      <c r="C25" s="569">
        <f t="shared" si="3"/>
        <v>0</v>
      </c>
      <c r="D25" s="570">
        <f t="shared" si="3"/>
        <v>0</v>
      </c>
      <c r="E25" s="570">
        <f t="shared" si="3"/>
        <v>0</v>
      </c>
      <c r="F25" s="570">
        <f t="shared" si="3"/>
        <v>0</v>
      </c>
      <c r="G25" s="570">
        <f t="shared" si="3"/>
        <v>0</v>
      </c>
      <c r="H25" s="570">
        <f t="shared" si="3"/>
        <v>0</v>
      </c>
      <c r="I25" s="570">
        <f t="shared" si="3"/>
        <v>0</v>
      </c>
      <c r="J25" s="570">
        <f t="shared" si="3"/>
        <v>0</v>
      </c>
      <c r="K25" s="570">
        <f t="shared" si="3"/>
        <v>0</v>
      </c>
      <c r="L25" s="571">
        <f t="shared" si="3"/>
        <v>0</v>
      </c>
      <c r="M25" s="569">
        <f t="shared" si="3"/>
        <v>0</v>
      </c>
      <c r="N25" s="570">
        <f t="shared" si="3"/>
        <v>0</v>
      </c>
      <c r="O25" s="571">
        <f t="shared" si="3"/>
        <v>0</v>
      </c>
      <c r="P25" s="120">
        <f>SUM(P26:P27)</f>
        <v>0</v>
      </c>
      <c r="Q25" s="572">
        <f>SUM(Q26:Q27)</f>
        <v>0</v>
      </c>
      <c r="R25" s="122">
        <f>SUM(R26:R28)</f>
        <v>0</v>
      </c>
      <c r="S25" s="532">
        <f>SUM(S26:S28)</f>
        <v>0</v>
      </c>
      <c r="T25" s="573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602" t="s">
        <v>66</v>
      </c>
      <c r="B26" s="603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604"/>
      <c r="N26" s="36"/>
      <c r="O26" s="605"/>
      <c r="P26" s="604"/>
      <c r="Q26" s="601"/>
      <c r="R26" s="606"/>
      <c r="S26" s="607"/>
      <c r="T26" s="606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7"/>
      <c r="R27" s="97"/>
      <c r="S27" s="128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536" t="s">
        <v>70</v>
      </c>
      <c r="B30" s="578" t="s">
        <v>71</v>
      </c>
      <c r="C30" s="578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602" t="s">
        <v>74</v>
      </c>
      <c r="B31" s="608">
        <v>58</v>
      </c>
      <c r="C31" s="608">
        <v>57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D31" s="45"/>
      <c r="CE31" s="45"/>
      <c r="CF31" s="45"/>
      <c r="CG31" s="4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5</v>
      </c>
      <c r="C32" s="145">
        <v>0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D32" s="45"/>
      <c r="CE32" s="45"/>
      <c r="CF32" s="45"/>
      <c r="CG32" s="45"/>
      <c r="CH32" s="46"/>
      <c r="CI32" s="46"/>
      <c r="CJ32" s="26"/>
      <c r="CK32" s="26"/>
      <c r="CL32" s="26"/>
      <c r="CM32" s="26"/>
    </row>
    <row r="33" spans="1:91" ht="20.25" customHeight="1" x14ac:dyDescent="0.2">
      <c r="A33" s="524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566" t="s">
        <v>79</v>
      </c>
      <c r="D35" s="305"/>
      <c r="E35" s="305"/>
      <c r="F35" s="305"/>
      <c r="G35" s="305"/>
      <c r="H35" s="305"/>
      <c r="I35" s="305"/>
      <c r="J35" s="567"/>
      <c r="K35" s="580" t="s">
        <v>80</v>
      </c>
      <c r="L35" s="581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551" t="s">
        <v>81</v>
      </c>
      <c r="D36" s="551" t="s">
        <v>82</v>
      </c>
      <c r="E36" s="549" t="s">
        <v>83</v>
      </c>
      <c r="F36" s="549" t="s">
        <v>84</v>
      </c>
      <c r="G36" s="549" t="s">
        <v>85</v>
      </c>
      <c r="H36" s="549" t="s">
        <v>86</v>
      </c>
      <c r="I36" s="549" t="s">
        <v>87</v>
      </c>
      <c r="J36" s="550" t="s">
        <v>88</v>
      </c>
      <c r="K36" s="549" t="s">
        <v>89</v>
      </c>
      <c r="L36" s="550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609" t="s">
        <v>91</v>
      </c>
      <c r="B37" s="610">
        <f>SUM(C37:J37)</f>
        <v>170</v>
      </c>
      <c r="C37" s="604">
        <v>0</v>
      </c>
      <c r="D37" s="604">
        <v>0</v>
      </c>
      <c r="E37" s="36">
        <v>0</v>
      </c>
      <c r="F37" s="36">
        <v>1</v>
      </c>
      <c r="G37" s="36">
        <v>8</v>
      </c>
      <c r="H37" s="36">
        <v>34</v>
      </c>
      <c r="I37" s="36">
        <v>112</v>
      </c>
      <c r="J37" s="605">
        <v>15</v>
      </c>
      <c r="K37" s="36">
        <v>163</v>
      </c>
      <c r="L37" s="605">
        <v>16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0</v>
      </c>
      <c r="C38" s="153"/>
      <c r="D38" s="153"/>
      <c r="E38" s="154"/>
      <c r="F38" s="154"/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609" t="s">
        <v>91</v>
      </c>
      <c r="B42" s="608">
        <v>4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>
        <v>0</v>
      </c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533" t="s">
        <v>78</v>
      </c>
      <c r="B45" s="279" t="s">
        <v>95</v>
      </c>
      <c r="C45" s="535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584" t="s">
        <v>91</v>
      </c>
      <c r="B46" s="585">
        <v>0</v>
      </c>
      <c r="C46" s="586">
        <v>1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566" t="s">
        <v>100</v>
      </c>
      <c r="D48" s="305"/>
      <c r="E48" s="567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551" t="s">
        <v>101</v>
      </c>
      <c r="D49" s="587" t="s">
        <v>102</v>
      </c>
      <c r="E49" s="588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602" t="s">
        <v>104</v>
      </c>
      <c r="B50" s="611">
        <f>SUM(C50:E50)</f>
        <v>17</v>
      </c>
      <c r="C50" s="604">
        <v>0</v>
      </c>
      <c r="D50" s="36">
        <v>9</v>
      </c>
      <c r="E50" s="605">
        <v>8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533" t="s">
        <v>107</v>
      </c>
      <c r="B53" s="536" t="s">
        <v>108</v>
      </c>
      <c r="C53" s="534" t="s">
        <v>109</v>
      </c>
      <c r="D53" s="535" t="s">
        <v>9</v>
      </c>
      <c r="E53" s="536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612" t="s">
        <v>110</v>
      </c>
      <c r="B54" s="613">
        <v>148</v>
      </c>
      <c r="C54" s="614">
        <v>29</v>
      </c>
      <c r="D54" s="615">
        <v>0</v>
      </c>
      <c r="E54" s="615">
        <v>0</v>
      </c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498">
        <v>147</v>
      </c>
      <c r="C55" s="499">
        <v>13</v>
      </c>
      <c r="D55" s="184">
        <v>0</v>
      </c>
      <c r="E55" s="184">
        <v>1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86</v>
      </c>
      <c r="C56" s="186"/>
      <c r="D56" s="138"/>
      <c r="E56" s="138"/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566" t="s">
        <v>114</v>
      </c>
      <c r="G58" s="305"/>
      <c r="H58" s="305"/>
      <c r="I58" s="305"/>
      <c r="J58" s="305"/>
      <c r="K58" s="305"/>
      <c r="L58" s="305"/>
      <c r="M58" s="305"/>
      <c r="N58" s="305"/>
      <c r="O58" s="568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536" t="s">
        <v>120</v>
      </c>
      <c r="D60" s="277" t="s">
        <v>121</v>
      </c>
      <c r="E60" s="536" t="s">
        <v>122</v>
      </c>
      <c r="F60" s="551" t="s">
        <v>121</v>
      </c>
      <c r="G60" s="535" t="s">
        <v>122</v>
      </c>
      <c r="H60" s="551" t="s">
        <v>121</v>
      </c>
      <c r="I60" s="535" t="s">
        <v>122</v>
      </c>
      <c r="J60" s="551" t="s">
        <v>121</v>
      </c>
      <c r="K60" s="535" t="s">
        <v>122</v>
      </c>
      <c r="L60" s="551" t="s">
        <v>121</v>
      </c>
      <c r="M60" s="535" t="s">
        <v>122</v>
      </c>
      <c r="N60" s="551" t="s">
        <v>121</v>
      </c>
      <c r="O60" s="591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616">
        <f t="shared" ref="C61:C66" si="9">SUM(D61+E61)</f>
        <v>14</v>
      </c>
      <c r="D61" s="616">
        <f>SUM(F61+H61+J61+L61)</f>
        <v>9</v>
      </c>
      <c r="E61" s="617">
        <f>SUM(G61+I61+K61+M61)</f>
        <v>5</v>
      </c>
      <c r="F61" s="35">
        <v>9</v>
      </c>
      <c r="G61" s="38">
        <v>5</v>
      </c>
      <c r="H61" s="35"/>
      <c r="I61" s="38"/>
      <c r="J61" s="35"/>
      <c r="K61" s="38"/>
      <c r="L61" s="35"/>
      <c r="M61" s="38"/>
      <c r="N61" s="91"/>
      <c r="O61" s="90"/>
      <c r="P61" s="618">
        <v>0</v>
      </c>
      <c r="Q61" s="605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14</v>
      </c>
      <c r="D62" s="194">
        <f>SUM(F62+H62+J62+L62)</f>
        <v>6</v>
      </c>
      <c r="E62" s="195">
        <f>SUM(G62+I62+K62+M62)</f>
        <v>8</v>
      </c>
      <c r="F62" s="234">
        <v>4</v>
      </c>
      <c r="G62" s="49">
        <v>7</v>
      </c>
      <c r="H62" s="234">
        <v>2</v>
      </c>
      <c r="I62" s="197">
        <v>1</v>
      </c>
      <c r="J62" s="234"/>
      <c r="K62" s="197"/>
      <c r="L62" s="48"/>
      <c r="M62" s="49"/>
      <c r="N62" s="235"/>
      <c r="O62" s="199"/>
      <c r="P62" s="200">
        <v>0</v>
      </c>
      <c r="Q62" s="49">
        <v>0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0</v>
      </c>
      <c r="D63" s="201">
        <f>SUM(F63+H63+J63+L63+N63)</f>
        <v>0</v>
      </c>
      <c r="E63" s="202">
        <f>SUM(G63+I63+K63+M63+O63)</f>
        <v>0</v>
      </c>
      <c r="F63" s="233"/>
      <c r="G63" s="619"/>
      <c r="H63" s="204"/>
      <c r="I63" s="205"/>
      <c r="J63" s="206"/>
      <c r="K63" s="207"/>
      <c r="L63" s="48"/>
      <c r="M63" s="49"/>
      <c r="N63" s="48"/>
      <c r="O63" s="127"/>
      <c r="P63" s="200"/>
      <c r="Q63" s="49"/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40" t="s">
        <v>126</v>
      </c>
      <c r="B64" s="340"/>
      <c r="C64" s="201">
        <f t="shared" si="9"/>
        <v>0</v>
      </c>
      <c r="D64" s="201">
        <f>SUM(J64+L64+N64)</f>
        <v>0</v>
      </c>
      <c r="E64" s="202">
        <f>SUM(K64+M64+O64)</f>
        <v>0</v>
      </c>
      <c r="F64" s="91"/>
      <c r="G64" s="90"/>
      <c r="H64" s="91"/>
      <c r="I64" s="90"/>
      <c r="J64" s="233"/>
      <c r="K64" s="208"/>
      <c r="L64" s="234"/>
      <c r="M64" s="197"/>
      <c r="N64" s="234"/>
      <c r="O64" s="209"/>
      <c r="P64" s="210"/>
      <c r="Q64" s="197"/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0</v>
      </c>
      <c r="D65" s="201">
        <f t="shared" ref="D65:E66" si="10">SUM(J65+L65+N65)</f>
        <v>0</v>
      </c>
      <c r="E65" s="202">
        <f t="shared" si="10"/>
        <v>0</v>
      </c>
      <c r="F65" s="235"/>
      <c r="G65" s="199"/>
      <c r="H65" s="235"/>
      <c r="I65" s="199"/>
      <c r="J65" s="233"/>
      <c r="K65" s="208"/>
      <c r="L65" s="234"/>
      <c r="M65" s="197"/>
      <c r="N65" s="234"/>
      <c r="O65" s="209"/>
      <c r="P65" s="210"/>
      <c r="Q65" s="197"/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0</v>
      </c>
      <c r="D66" s="211">
        <f t="shared" si="10"/>
        <v>0</v>
      </c>
      <c r="E66" s="212">
        <f t="shared" si="10"/>
        <v>0</v>
      </c>
      <c r="F66" s="102"/>
      <c r="G66" s="101"/>
      <c r="H66" s="102"/>
      <c r="I66" s="101"/>
      <c r="J66" s="213"/>
      <c r="K66" s="214"/>
      <c r="L66" s="131"/>
      <c r="M66" s="133"/>
      <c r="N66" s="131"/>
      <c r="O66" s="215"/>
      <c r="P66" s="216"/>
      <c r="Q66" s="133"/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620" t="s">
        <v>130</v>
      </c>
      <c r="B68" s="621" t="s">
        <v>131</v>
      </c>
      <c r="C68" s="622" t="s">
        <v>9</v>
      </c>
      <c r="D68" s="623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624" t="s">
        <v>132</v>
      </c>
      <c r="B69" s="625">
        <v>17</v>
      </c>
      <c r="C69" s="626"/>
      <c r="D69" s="627">
        <v>0</v>
      </c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162</v>
      </c>
      <c r="C70" s="97"/>
      <c r="D70" s="128">
        <v>2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11</v>
      </c>
      <c r="C71" s="221"/>
      <c r="D71" s="222">
        <v>0</v>
      </c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1639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280BD382-E0C7-4690-9164-29F18EB2F18E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9" width="11.28515625" style="4" customWidth="1"/>
    <col min="80" max="105" width="11.28515625" style="5" customWidth="1"/>
    <col min="106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",[11]NOMBRE!B2," - ","( ",[11]NOMBRE!C2,[11]NOMBRE!D2,[11]NOMBRE!E2,[11]NOMBRE!F2,[11]NOMBRE!G2," )")</f>
        <v>COMUNA: LINARES - ( 07401 )</v>
      </c>
    </row>
    <row r="3" spans="1:108" ht="16.350000000000001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",[11]NOMBRE!B6," - ","( ",[11]NOMBRE!C6,[11]NOMBRE!D6," )")</f>
        <v>MES: OCTUBRE - ( 10 )</v>
      </c>
    </row>
    <row r="5" spans="1:108" ht="16.350000000000001" customHeight="1" x14ac:dyDescent="0.2">
      <c r="A5" s="1" t="str">
        <f>CONCATENATE("AÑO: ",[11]NOMBRE!B7)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530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541" t="s">
        <v>4</v>
      </c>
      <c r="C9" s="542"/>
      <c r="D9" s="541" t="s">
        <v>5</v>
      </c>
      <c r="E9" s="290"/>
      <c r="F9" s="290"/>
      <c r="G9" s="543"/>
      <c r="H9" s="290" t="s">
        <v>6</v>
      </c>
      <c r="I9" s="290"/>
      <c r="J9" s="290"/>
      <c r="K9" s="290"/>
      <c r="L9" s="543"/>
      <c r="M9" s="541" t="s">
        <v>7</v>
      </c>
      <c r="N9" s="290"/>
      <c r="O9" s="543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544" t="s">
        <v>11</v>
      </c>
      <c r="C10" s="545" t="s">
        <v>12</v>
      </c>
      <c r="D10" s="14" t="s">
        <v>13</v>
      </c>
      <c r="E10" s="546" t="s">
        <v>14</v>
      </c>
      <c r="F10" s="547" t="s">
        <v>15</v>
      </c>
      <c r="G10" s="545" t="s">
        <v>16</v>
      </c>
      <c r="H10" s="548" t="s">
        <v>17</v>
      </c>
      <c r="I10" s="549" t="s">
        <v>18</v>
      </c>
      <c r="J10" s="549" t="s">
        <v>19</v>
      </c>
      <c r="K10" s="549" t="s">
        <v>20</v>
      </c>
      <c r="L10" s="550" t="s">
        <v>21</v>
      </c>
      <c r="M10" s="551" t="s">
        <v>22</v>
      </c>
      <c r="N10" s="549" t="s">
        <v>23</v>
      </c>
      <c r="O10" s="550" t="s">
        <v>24</v>
      </c>
      <c r="P10" s="552" t="s">
        <v>25</v>
      </c>
      <c r="Q10" s="553" t="s">
        <v>26</v>
      </c>
      <c r="R10" s="554" t="s">
        <v>27</v>
      </c>
      <c r="S10" s="553" t="s">
        <v>28</v>
      </c>
      <c r="T10" s="554" t="s">
        <v>29</v>
      </c>
      <c r="U10" s="553" t="s">
        <v>30</v>
      </c>
      <c r="V10" s="555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533" t="s">
        <v>32</v>
      </c>
      <c r="B11" s="556">
        <f t="shared" ref="B11:X11" si="0">SUM(B12:B15)</f>
        <v>134</v>
      </c>
      <c r="C11" s="557">
        <f t="shared" si="0"/>
        <v>77</v>
      </c>
      <c r="D11" s="558">
        <f t="shared" si="0"/>
        <v>1</v>
      </c>
      <c r="E11" s="559">
        <f t="shared" si="0"/>
        <v>0</v>
      </c>
      <c r="F11" s="559">
        <f t="shared" si="0"/>
        <v>0</v>
      </c>
      <c r="G11" s="557">
        <f t="shared" si="0"/>
        <v>5</v>
      </c>
      <c r="H11" s="559">
        <f t="shared" si="0"/>
        <v>109</v>
      </c>
      <c r="I11" s="556">
        <f t="shared" si="0"/>
        <v>32</v>
      </c>
      <c r="J11" s="556">
        <f t="shared" si="0"/>
        <v>75</v>
      </c>
      <c r="K11" s="556">
        <f t="shared" si="0"/>
        <v>2</v>
      </c>
      <c r="L11" s="557">
        <f t="shared" si="0"/>
        <v>0</v>
      </c>
      <c r="M11" s="558">
        <f t="shared" si="0"/>
        <v>14</v>
      </c>
      <c r="N11" s="556">
        <f t="shared" si="0"/>
        <v>0</v>
      </c>
      <c r="O11" s="557">
        <f t="shared" si="0"/>
        <v>14</v>
      </c>
      <c r="P11" s="558">
        <f t="shared" si="0"/>
        <v>2</v>
      </c>
      <c r="Q11" s="556">
        <f t="shared" si="0"/>
        <v>56</v>
      </c>
      <c r="R11" s="556">
        <f t="shared" si="0"/>
        <v>2</v>
      </c>
      <c r="S11" s="556">
        <f t="shared" si="0"/>
        <v>79</v>
      </c>
      <c r="T11" s="556">
        <f t="shared" si="0"/>
        <v>0</v>
      </c>
      <c r="U11" s="556">
        <f t="shared" si="0"/>
        <v>4</v>
      </c>
      <c r="V11" s="560">
        <f t="shared" ref="V11" si="1">SUM(V12:V15)</f>
        <v>40</v>
      </c>
      <c r="W11" s="559">
        <f t="shared" si="0"/>
        <v>0</v>
      </c>
      <c r="X11" s="561">
        <f t="shared" si="0"/>
        <v>8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58</v>
      </c>
      <c r="C12" s="605">
        <v>51</v>
      </c>
      <c r="D12" s="604">
        <v>1</v>
      </c>
      <c r="E12" s="36">
        <v>0</v>
      </c>
      <c r="F12" s="37">
        <v>0</v>
      </c>
      <c r="G12" s="38">
        <v>1</v>
      </c>
      <c r="H12" s="39">
        <f>SUM(I12:L12)</f>
        <v>33</v>
      </c>
      <c r="I12" s="40">
        <v>32</v>
      </c>
      <c r="J12" s="40">
        <v>1</v>
      </c>
      <c r="K12" s="40">
        <v>0</v>
      </c>
      <c r="L12" s="38">
        <v>0</v>
      </c>
      <c r="M12" s="41">
        <f>SUM(N12:O12)</f>
        <v>14</v>
      </c>
      <c r="N12" s="40">
        <v>0</v>
      </c>
      <c r="O12" s="38">
        <v>14</v>
      </c>
      <c r="P12" s="35">
        <v>2</v>
      </c>
      <c r="Q12" s="40">
        <v>56</v>
      </c>
      <c r="R12" s="40">
        <v>0</v>
      </c>
      <c r="S12" s="40">
        <v>11</v>
      </c>
      <c r="T12" s="36">
        <v>0</v>
      </c>
      <c r="U12" s="600">
        <v>2</v>
      </c>
      <c r="V12" s="601">
        <v>40</v>
      </c>
      <c r="W12" s="37">
        <v>0</v>
      </c>
      <c r="X12" s="42">
        <v>6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0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48</v>
      </c>
      <c r="C14" s="49">
        <v>11</v>
      </c>
      <c r="D14" s="48">
        <v>0</v>
      </c>
      <c r="E14" s="50">
        <v>0</v>
      </c>
      <c r="F14" s="51">
        <v>0</v>
      </c>
      <c r="G14" s="49">
        <v>2</v>
      </c>
      <c r="H14" s="52">
        <f>SUM(I14:L14)</f>
        <v>48</v>
      </c>
      <c r="I14" s="50">
        <v>0</v>
      </c>
      <c r="J14" s="50">
        <v>46</v>
      </c>
      <c r="K14" s="50">
        <v>2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0</v>
      </c>
      <c r="Q14" s="40">
        <v>0</v>
      </c>
      <c r="R14" s="40">
        <v>2</v>
      </c>
      <c r="S14" s="40">
        <v>44</v>
      </c>
      <c r="T14" s="40">
        <v>0</v>
      </c>
      <c r="U14" s="51">
        <v>2</v>
      </c>
      <c r="V14" s="54">
        <v>0</v>
      </c>
      <c r="W14" s="37">
        <v>0</v>
      </c>
      <c r="X14" s="42">
        <v>2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28</v>
      </c>
      <c r="C15" s="57">
        <v>15</v>
      </c>
      <c r="D15" s="56">
        <v>0</v>
      </c>
      <c r="E15" s="58">
        <v>0</v>
      </c>
      <c r="F15" s="59">
        <v>0</v>
      </c>
      <c r="G15" s="57">
        <v>2</v>
      </c>
      <c r="H15" s="60">
        <f>SUM(I15:L15)</f>
        <v>28</v>
      </c>
      <c r="I15" s="58">
        <v>0</v>
      </c>
      <c r="J15" s="58">
        <v>28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>
        <v>0</v>
      </c>
      <c r="R15" s="40">
        <v>0</v>
      </c>
      <c r="S15" s="40">
        <v>24</v>
      </c>
      <c r="T15" s="62">
        <v>0</v>
      </c>
      <c r="U15" s="59">
        <v>0</v>
      </c>
      <c r="V15" s="63">
        <v>0</v>
      </c>
      <c r="W15" s="37">
        <v>0</v>
      </c>
      <c r="X15" s="42">
        <v>0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8</v>
      </c>
      <c r="C16" s="66">
        <v>7</v>
      </c>
      <c r="D16" s="67"/>
      <c r="E16" s="68"/>
      <c r="F16" s="69"/>
      <c r="G16" s="70"/>
      <c r="H16" s="71">
        <f>SUM(I16:L16)</f>
        <v>8</v>
      </c>
      <c r="I16" s="72">
        <v>0</v>
      </c>
      <c r="J16" s="72">
        <v>0</v>
      </c>
      <c r="K16" s="72">
        <v>3</v>
      </c>
      <c r="L16" s="66">
        <v>5</v>
      </c>
      <c r="M16" s="73">
        <f>SUM(N16:O16)</f>
        <v>0</v>
      </c>
      <c r="N16" s="74">
        <v>0</v>
      </c>
      <c r="O16" s="75">
        <v>0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4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1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2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564" t="s">
        <v>47</v>
      </c>
      <c r="D23" s="302"/>
      <c r="E23" s="302"/>
      <c r="F23" s="302"/>
      <c r="G23" s="302"/>
      <c r="H23" s="302"/>
      <c r="I23" s="302"/>
      <c r="J23" s="302"/>
      <c r="K23" s="302"/>
      <c r="L23" s="565"/>
      <c r="M23" s="566" t="s">
        <v>48</v>
      </c>
      <c r="N23" s="305"/>
      <c r="O23" s="567"/>
      <c r="P23" s="566" t="s">
        <v>49</v>
      </c>
      <c r="Q23" s="568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531"/>
      <c r="B24" s="300"/>
      <c r="C24" s="551" t="s">
        <v>51</v>
      </c>
      <c r="D24" s="549" t="s">
        <v>52</v>
      </c>
      <c r="E24" s="549" t="s">
        <v>53</v>
      </c>
      <c r="F24" s="548" t="s">
        <v>54</v>
      </c>
      <c r="G24" s="549" t="s">
        <v>55</v>
      </c>
      <c r="H24" s="549" t="s">
        <v>56</v>
      </c>
      <c r="I24" s="548" t="s">
        <v>57</v>
      </c>
      <c r="J24" s="549" t="s">
        <v>58</v>
      </c>
      <c r="K24" s="548" t="s">
        <v>59</v>
      </c>
      <c r="L24" s="535" t="s">
        <v>60</v>
      </c>
      <c r="M24" s="551" t="s">
        <v>61</v>
      </c>
      <c r="N24" s="549" t="s">
        <v>62</v>
      </c>
      <c r="O24" s="550" t="s">
        <v>63</v>
      </c>
      <c r="P24" s="276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532">
        <f t="shared" ref="B25:O25" si="3">SUM(B26:B28)</f>
        <v>0</v>
      </c>
      <c r="C25" s="569">
        <f t="shared" si="3"/>
        <v>0</v>
      </c>
      <c r="D25" s="570">
        <f t="shared" si="3"/>
        <v>0</v>
      </c>
      <c r="E25" s="570">
        <f t="shared" si="3"/>
        <v>0</v>
      </c>
      <c r="F25" s="570">
        <f t="shared" si="3"/>
        <v>0</v>
      </c>
      <c r="G25" s="570">
        <f t="shared" si="3"/>
        <v>0</v>
      </c>
      <c r="H25" s="570">
        <f t="shared" si="3"/>
        <v>0</v>
      </c>
      <c r="I25" s="570">
        <f t="shared" si="3"/>
        <v>0</v>
      </c>
      <c r="J25" s="570">
        <f t="shared" si="3"/>
        <v>0</v>
      </c>
      <c r="K25" s="570">
        <f t="shared" si="3"/>
        <v>0</v>
      </c>
      <c r="L25" s="571">
        <f t="shared" si="3"/>
        <v>0</v>
      </c>
      <c r="M25" s="569">
        <f t="shared" si="3"/>
        <v>0</v>
      </c>
      <c r="N25" s="570">
        <f t="shared" si="3"/>
        <v>0</v>
      </c>
      <c r="O25" s="571">
        <f t="shared" si="3"/>
        <v>0</v>
      </c>
      <c r="P25" s="120">
        <f>SUM(P26:P27)</f>
        <v>0</v>
      </c>
      <c r="Q25" s="572">
        <f>SUM(Q26:Q27)</f>
        <v>0</v>
      </c>
      <c r="R25" s="122">
        <f>SUM(R26:R28)</f>
        <v>0</v>
      </c>
      <c r="S25" s="532">
        <f>SUM(S26:S28)</f>
        <v>0</v>
      </c>
      <c r="T25" s="573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602" t="s">
        <v>66</v>
      </c>
      <c r="B26" s="603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604"/>
      <c r="N26" s="36"/>
      <c r="O26" s="605"/>
      <c r="P26" s="604"/>
      <c r="Q26" s="601"/>
      <c r="R26" s="606"/>
      <c r="S26" s="607"/>
      <c r="T26" s="606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7"/>
      <c r="R27" s="97"/>
      <c r="S27" s="128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536" t="s">
        <v>70</v>
      </c>
      <c r="B30" s="578" t="s">
        <v>71</v>
      </c>
      <c r="C30" s="578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602" t="s">
        <v>74</v>
      </c>
      <c r="B31" s="608">
        <v>24</v>
      </c>
      <c r="C31" s="608">
        <v>24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D31" s="45"/>
      <c r="CE31" s="45"/>
      <c r="CF31" s="45"/>
      <c r="CG31" s="4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9</v>
      </c>
      <c r="C32" s="145">
        <v>0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D32" s="45"/>
      <c r="CE32" s="45"/>
      <c r="CF32" s="45"/>
      <c r="CG32" s="45"/>
      <c r="CH32" s="46"/>
      <c r="CI32" s="46"/>
      <c r="CJ32" s="26"/>
      <c r="CK32" s="26"/>
      <c r="CL32" s="26"/>
      <c r="CM32" s="26"/>
    </row>
    <row r="33" spans="1:91" ht="20.25" customHeight="1" x14ac:dyDescent="0.2">
      <c r="A33" s="524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566" t="s">
        <v>79</v>
      </c>
      <c r="D35" s="305"/>
      <c r="E35" s="305"/>
      <c r="F35" s="305"/>
      <c r="G35" s="305"/>
      <c r="H35" s="305"/>
      <c r="I35" s="305"/>
      <c r="J35" s="567"/>
      <c r="K35" s="580" t="s">
        <v>80</v>
      </c>
      <c r="L35" s="581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551" t="s">
        <v>81</v>
      </c>
      <c r="D36" s="551" t="s">
        <v>82</v>
      </c>
      <c r="E36" s="549" t="s">
        <v>83</v>
      </c>
      <c r="F36" s="549" t="s">
        <v>84</v>
      </c>
      <c r="G36" s="549" t="s">
        <v>85</v>
      </c>
      <c r="H36" s="549" t="s">
        <v>86</v>
      </c>
      <c r="I36" s="549" t="s">
        <v>87</v>
      </c>
      <c r="J36" s="550" t="s">
        <v>88</v>
      </c>
      <c r="K36" s="549" t="s">
        <v>89</v>
      </c>
      <c r="L36" s="550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609" t="s">
        <v>91</v>
      </c>
      <c r="B37" s="610">
        <f>SUM(C37:J37)</f>
        <v>136</v>
      </c>
      <c r="C37" s="604">
        <v>0</v>
      </c>
      <c r="D37" s="604">
        <v>0</v>
      </c>
      <c r="E37" s="36">
        <v>1</v>
      </c>
      <c r="F37" s="36">
        <v>1</v>
      </c>
      <c r="G37" s="36">
        <v>6</v>
      </c>
      <c r="H37" s="36">
        <v>18</v>
      </c>
      <c r="I37" s="36">
        <v>96</v>
      </c>
      <c r="J37" s="605">
        <v>14</v>
      </c>
      <c r="K37" s="36">
        <v>154</v>
      </c>
      <c r="L37" s="605">
        <v>6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0</v>
      </c>
      <c r="C38" s="153"/>
      <c r="D38" s="153"/>
      <c r="E38" s="154"/>
      <c r="F38" s="154"/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609" t="s">
        <v>91</v>
      </c>
      <c r="B42" s="608"/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/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533" t="s">
        <v>78</v>
      </c>
      <c r="B45" s="279" t="s">
        <v>95</v>
      </c>
      <c r="C45" s="535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584" t="s">
        <v>91</v>
      </c>
      <c r="B46" s="585"/>
      <c r="C46" s="586"/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566" t="s">
        <v>100</v>
      </c>
      <c r="D48" s="305"/>
      <c r="E48" s="567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551" t="s">
        <v>101</v>
      </c>
      <c r="D49" s="587" t="s">
        <v>102</v>
      </c>
      <c r="E49" s="588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602" t="s">
        <v>104</v>
      </c>
      <c r="B50" s="611">
        <f>SUM(C50:E50)</f>
        <v>23</v>
      </c>
      <c r="C50" s="604">
        <v>0</v>
      </c>
      <c r="D50" s="36">
        <v>13</v>
      </c>
      <c r="E50" s="605">
        <v>10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533" t="s">
        <v>107</v>
      </c>
      <c r="B53" s="536" t="s">
        <v>108</v>
      </c>
      <c r="C53" s="534" t="s">
        <v>109</v>
      </c>
      <c r="D53" s="535" t="s">
        <v>9</v>
      </c>
      <c r="E53" s="536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612" t="s">
        <v>110</v>
      </c>
      <c r="B54" s="613">
        <v>122</v>
      </c>
      <c r="C54" s="614">
        <v>28</v>
      </c>
      <c r="D54" s="615"/>
      <c r="E54" s="615">
        <v>9</v>
      </c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498">
        <v>117</v>
      </c>
      <c r="C55" s="499">
        <v>10</v>
      </c>
      <c r="D55" s="184"/>
      <c r="E55" s="184">
        <v>8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117</v>
      </c>
      <c r="C56" s="186">
        <v>0</v>
      </c>
      <c r="D56" s="138">
        <v>0</v>
      </c>
      <c r="E56" s="138">
        <v>8</v>
      </c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566" t="s">
        <v>114</v>
      </c>
      <c r="G58" s="305"/>
      <c r="H58" s="305"/>
      <c r="I58" s="305"/>
      <c r="J58" s="305"/>
      <c r="K58" s="305"/>
      <c r="L58" s="305"/>
      <c r="M58" s="305"/>
      <c r="N58" s="305"/>
      <c r="O58" s="568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536" t="s">
        <v>120</v>
      </c>
      <c r="D60" s="277" t="s">
        <v>121</v>
      </c>
      <c r="E60" s="536" t="s">
        <v>122</v>
      </c>
      <c r="F60" s="551" t="s">
        <v>121</v>
      </c>
      <c r="G60" s="535" t="s">
        <v>122</v>
      </c>
      <c r="H60" s="551" t="s">
        <v>121</v>
      </c>
      <c r="I60" s="535" t="s">
        <v>122</v>
      </c>
      <c r="J60" s="551" t="s">
        <v>121</v>
      </c>
      <c r="K60" s="535" t="s">
        <v>122</v>
      </c>
      <c r="L60" s="551" t="s">
        <v>121</v>
      </c>
      <c r="M60" s="535" t="s">
        <v>122</v>
      </c>
      <c r="N60" s="551" t="s">
        <v>121</v>
      </c>
      <c r="O60" s="591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616">
        <f t="shared" ref="C61:C66" si="9">SUM(D61+E61)</f>
        <v>10</v>
      </c>
      <c r="D61" s="616">
        <f>SUM(F61+H61+J61+L61)</f>
        <v>3</v>
      </c>
      <c r="E61" s="617">
        <f>SUM(G61+I61+K61+M61)</f>
        <v>7</v>
      </c>
      <c r="F61" s="35">
        <v>3</v>
      </c>
      <c r="G61" s="38">
        <v>7</v>
      </c>
      <c r="H61" s="35"/>
      <c r="I61" s="38"/>
      <c r="J61" s="35"/>
      <c r="K61" s="38"/>
      <c r="L61" s="35"/>
      <c r="M61" s="38"/>
      <c r="N61" s="91"/>
      <c r="O61" s="90"/>
      <c r="P61" s="618">
        <v>0</v>
      </c>
      <c r="Q61" s="605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236">
        <f t="shared" si="9"/>
        <v>16</v>
      </c>
      <c r="D62" s="194">
        <f>SUM(F62+H62+J62+L62)</f>
        <v>10</v>
      </c>
      <c r="E62" s="195">
        <f>SUM(G62+I62+K62+M62)</f>
        <v>6</v>
      </c>
      <c r="F62" s="234">
        <v>9</v>
      </c>
      <c r="G62" s="49">
        <v>6</v>
      </c>
      <c r="H62" s="234">
        <v>1</v>
      </c>
      <c r="I62" s="197">
        <v>0</v>
      </c>
      <c r="J62" s="234"/>
      <c r="K62" s="197"/>
      <c r="L62" s="48"/>
      <c r="M62" s="49"/>
      <c r="N62" s="235"/>
      <c r="O62" s="199"/>
      <c r="P62" s="200">
        <v>0</v>
      </c>
      <c r="Q62" s="49">
        <v>1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0</v>
      </c>
      <c r="D63" s="201">
        <f>SUM(F63+H63+J63+L63+N63)</f>
        <v>0</v>
      </c>
      <c r="E63" s="202">
        <f>SUM(G63+I63+K63+M63+O63)</f>
        <v>0</v>
      </c>
      <c r="F63" s="233"/>
      <c r="G63" s="619"/>
      <c r="H63" s="204"/>
      <c r="I63" s="205"/>
      <c r="J63" s="206"/>
      <c r="K63" s="207"/>
      <c r="L63" s="48"/>
      <c r="M63" s="49"/>
      <c r="N63" s="48"/>
      <c r="O63" s="127"/>
      <c r="P63" s="200"/>
      <c r="Q63" s="49"/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40" t="s">
        <v>126</v>
      </c>
      <c r="B64" s="340"/>
      <c r="C64" s="201">
        <f t="shared" si="9"/>
        <v>0</v>
      </c>
      <c r="D64" s="201">
        <f>SUM(J64+L64+N64)</f>
        <v>0</v>
      </c>
      <c r="E64" s="202">
        <f>SUM(K64+M64+O64)</f>
        <v>0</v>
      </c>
      <c r="F64" s="91"/>
      <c r="G64" s="90"/>
      <c r="H64" s="91"/>
      <c r="I64" s="90"/>
      <c r="J64" s="233"/>
      <c r="K64" s="208"/>
      <c r="L64" s="234"/>
      <c r="M64" s="197"/>
      <c r="N64" s="234"/>
      <c r="O64" s="209"/>
      <c r="P64" s="210"/>
      <c r="Q64" s="197"/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0</v>
      </c>
      <c r="D65" s="201">
        <f t="shared" ref="D65:E66" si="10">SUM(J65+L65+N65)</f>
        <v>0</v>
      </c>
      <c r="E65" s="202">
        <f t="shared" si="10"/>
        <v>0</v>
      </c>
      <c r="F65" s="235"/>
      <c r="G65" s="199"/>
      <c r="H65" s="235"/>
      <c r="I65" s="199"/>
      <c r="J65" s="233"/>
      <c r="K65" s="208"/>
      <c r="L65" s="234"/>
      <c r="M65" s="197"/>
      <c r="N65" s="234"/>
      <c r="O65" s="209"/>
      <c r="P65" s="210"/>
      <c r="Q65" s="197"/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0</v>
      </c>
      <c r="D66" s="211">
        <f t="shared" si="10"/>
        <v>0</v>
      </c>
      <c r="E66" s="212">
        <f t="shared" si="10"/>
        <v>0</v>
      </c>
      <c r="F66" s="102"/>
      <c r="G66" s="101"/>
      <c r="H66" s="102"/>
      <c r="I66" s="101"/>
      <c r="J66" s="213"/>
      <c r="K66" s="214"/>
      <c r="L66" s="131"/>
      <c r="M66" s="133"/>
      <c r="N66" s="131"/>
      <c r="O66" s="215"/>
      <c r="P66" s="216"/>
      <c r="Q66" s="133"/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620" t="s">
        <v>130</v>
      </c>
      <c r="B68" s="621" t="s">
        <v>131</v>
      </c>
      <c r="C68" s="622" t="s">
        <v>9</v>
      </c>
      <c r="D68" s="623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624" t="s">
        <v>132</v>
      </c>
      <c r="B69" s="625">
        <v>12</v>
      </c>
      <c r="C69" s="626"/>
      <c r="D69" s="627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118</v>
      </c>
      <c r="C70" s="97"/>
      <c r="D70" s="128">
        <v>10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13</v>
      </c>
      <c r="C71" s="221"/>
      <c r="D71" s="222">
        <v>1</v>
      </c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1397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F5039BF8-6F3E-4A0E-A4B4-C4D1CED777DF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9" width="11.28515625" style="4" customWidth="1"/>
    <col min="80" max="105" width="11.28515625" style="5" customWidth="1"/>
    <col min="106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",[12]NOMBRE!B2," - ","( ",[12]NOMBRE!C2,[12]NOMBRE!D2,[12]NOMBRE!E2,[12]NOMBRE!F2,[12]NOMBRE!G2," )")</f>
        <v>COMUNA: LINARES - ( 07401 )</v>
      </c>
    </row>
    <row r="3" spans="1:108" ht="16.350000000000001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",[12]NOMBRE!B6," - ","( ",[12]NOMBRE!C6,[12]NOMBRE!D6," )")</f>
        <v>MES: NOVIEMBRE - ( 11 )</v>
      </c>
    </row>
    <row r="5" spans="1:108" ht="16.350000000000001" customHeight="1" x14ac:dyDescent="0.2">
      <c r="A5" s="1" t="str">
        <f>CONCATENATE("AÑO: ",[12]NOMBRE!B7)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530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628" t="s">
        <v>4</v>
      </c>
      <c r="C9" s="629"/>
      <c r="D9" s="628" t="s">
        <v>5</v>
      </c>
      <c r="E9" s="290"/>
      <c r="F9" s="290"/>
      <c r="G9" s="630"/>
      <c r="H9" s="290" t="s">
        <v>6</v>
      </c>
      <c r="I9" s="290"/>
      <c r="J9" s="290"/>
      <c r="K9" s="290"/>
      <c r="L9" s="630"/>
      <c r="M9" s="628" t="s">
        <v>7</v>
      </c>
      <c r="N9" s="290"/>
      <c r="O9" s="630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631" t="s">
        <v>11</v>
      </c>
      <c r="C10" s="632" t="s">
        <v>12</v>
      </c>
      <c r="D10" s="14" t="s">
        <v>13</v>
      </c>
      <c r="E10" s="633" t="s">
        <v>14</v>
      </c>
      <c r="F10" s="634" t="s">
        <v>15</v>
      </c>
      <c r="G10" s="632" t="s">
        <v>16</v>
      </c>
      <c r="H10" s="635" t="s">
        <v>17</v>
      </c>
      <c r="I10" s="636" t="s">
        <v>18</v>
      </c>
      <c r="J10" s="636" t="s">
        <v>19</v>
      </c>
      <c r="K10" s="636" t="s">
        <v>20</v>
      </c>
      <c r="L10" s="637" t="s">
        <v>21</v>
      </c>
      <c r="M10" s="638" t="s">
        <v>22</v>
      </c>
      <c r="N10" s="636" t="s">
        <v>23</v>
      </c>
      <c r="O10" s="637" t="s">
        <v>24</v>
      </c>
      <c r="P10" s="639" t="s">
        <v>25</v>
      </c>
      <c r="Q10" s="640" t="s">
        <v>26</v>
      </c>
      <c r="R10" s="641" t="s">
        <v>27</v>
      </c>
      <c r="S10" s="640" t="s">
        <v>28</v>
      </c>
      <c r="T10" s="641" t="s">
        <v>29</v>
      </c>
      <c r="U10" s="640" t="s">
        <v>30</v>
      </c>
      <c r="V10" s="642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620" t="s">
        <v>32</v>
      </c>
      <c r="B11" s="643">
        <f t="shared" ref="B11:X11" si="0">SUM(B12:B15)</f>
        <v>136</v>
      </c>
      <c r="C11" s="644">
        <f t="shared" si="0"/>
        <v>72</v>
      </c>
      <c r="D11" s="645">
        <f t="shared" si="0"/>
        <v>0</v>
      </c>
      <c r="E11" s="646">
        <f t="shared" si="0"/>
        <v>0</v>
      </c>
      <c r="F11" s="646">
        <f t="shared" si="0"/>
        <v>0</v>
      </c>
      <c r="G11" s="644">
        <f t="shared" si="0"/>
        <v>8</v>
      </c>
      <c r="H11" s="646">
        <f t="shared" si="0"/>
        <v>112</v>
      </c>
      <c r="I11" s="643">
        <f t="shared" si="0"/>
        <v>31</v>
      </c>
      <c r="J11" s="643">
        <f t="shared" si="0"/>
        <v>79</v>
      </c>
      <c r="K11" s="643">
        <f t="shared" si="0"/>
        <v>2</v>
      </c>
      <c r="L11" s="644">
        <f t="shared" si="0"/>
        <v>0</v>
      </c>
      <c r="M11" s="645">
        <f t="shared" si="0"/>
        <v>22</v>
      </c>
      <c r="N11" s="643">
        <f t="shared" si="0"/>
        <v>2</v>
      </c>
      <c r="O11" s="644">
        <f t="shared" si="0"/>
        <v>20</v>
      </c>
      <c r="P11" s="645">
        <f t="shared" si="0"/>
        <v>3</v>
      </c>
      <c r="Q11" s="643">
        <f t="shared" si="0"/>
        <v>132</v>
      </c>
      <c r="R11" s="643">
        <f t="shared" si="0"/>
        <v>0</v>
      </c>
      <c r="S11" s="643">
        <f t="shared" si="0"/>
        <v>76</v>
      </c>
      <c r="T11" s="643">
        <f t="shared" si="0"/>
        <v>0</v>
      </c>
      <c r="U11" s="643">
        <f t="shared" si="0"/>
        <v>10</v>
      </c>
      <c r="V11" s="647">
        <f t="shared" ref="V11" si="1">SUM(V12:V15)</f>
        <v>50</v>
      </c>
      <c r="W11" s="646">
        <f t="shared" si="0"/>
        <v>0</v>
      </c>
      <c r="X11" s="648">
        <f t="shared" si="0"/>
        <v>3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57</v>
      </c>
      <c r="C12" s="605">
        <v>48</v>
      </c>
      <c r="D12" s="649">
        <v>0</v>
      </c>
      <c r="E12" s="36">
        <v>0</v>
      </c>
      <c r="F12" s="37">
        <v>0</v>
      </c>
      <c r="G12" s="38">
        <v>5</v>
      </c>
      <c r="H12" s="39">
        <f>SUM(I12:L12)</f>
        <v>33</v>
      </c>
      <c r="I12" s="40">
        <v>29</v>
      </c>
      <c r="J12" s="40">
        <v>4</v>
      </c>
      <c r="K12" s="40">
        <v>0</v>
      </c>
      <c r="L12" s="38">
        <v>0</v>
      </c>
      <c r="M12" s="41">
        <f>SUM(N12:O12)</f>
        <v>22</v>
      </c>
      <c r="N12" s="40">
        <v>2</v>
      </c>
      <c r="O12" s="38">
        <v>20</v>
      </c>
      <c r="P12" s="35"/>
      <c r="Q12" s="40">
        <v>56</v>
      </c>
      <c r="R12" s="40">
        <v>0</v>
      </c>
      <c r="S12" s="40">
        <v>0</v>
      </c>
      <c r="T12" s="36">
        <v>0</v>
      </c>
      <c r="U12" s="650">
        <v>9</v>
      </c>
      <c r="V12" s="601">
        <v>50</v>
      </c>
      <c r="W12" s="37">
        <v>0</v>
      </c>
      <c r="X12" s="42">
        <v>1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1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1</v>
      </c>
      <c r="I13" s="50">
        <v>1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55</v>
      </c>
      <c r="C14" s="49">
        <v>9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55</v>
      </c>
      <c r="I14" s="50">
        <v>0</v>
      </c>
      <c r="J14" s="50">
        <v>53</v>
      </c>
      <c r="K14" s="50">
        <v>2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3</v>
      </c>
      <c r="Q14" s="40">
        <v>54</v>
      </c>
      <c r="R14" s="40">
        <v>0</v>
      </c>
      <c r="S14" s="40">
        <v>54</v>
      </c>
      <c r="T14" s="40">
        <v>0</v>
      </c>
      <c r="U14" s="51">
        <v>0</v>
      </c>
      <c r="V14" s="54">
        <v>0</v>
      </c>
      <c r="W14" s="37">
        <v>0</v>
      </c>
      <c r="X14" s="42">
        <v>1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23</v>
      </c>
      <c r="C15" s="57">
        <v>15</v>
      </c>
      <c r="D15" s="56">
        <v>0</v>
      </c>
      <c r="E15" s="58">
        <v>0</v>
      </c>
      <c r="F15" s="59">
        <v>0</v>
      </c>
      <c r="G15" s="57">
        <v>3</v>
      </c>
      <c r="H15" s="60">
        <f>SUM(I15:L15)</f>
        <v>23</v>
      </c>
      <c r="I15" s="58">
        <v>1</v>
      </c>
      <c r="J15" s="58">
        <v>22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>
        <v>22</v>
      </c>
      <c r="R15" s="40">
        <v>0</v>
      </c>
      <c r="S15" s="40">
        <v>22</v>
      </c>
      <c r="T15" s="62">
        <v>0</v>
      </c>
      <c r="U15" s="59">
        <v>1</v>
      </c>
      <c r="V15" s="63">
        <v>0</v>
      </c>
      <c r="W15" s="37">
        <v>0</v>
      </c>
      <c r="X15" s="42">
        <v>1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9</v>
      </c>
      <c r="C16" s="66">
        <v>8</v>
      </c>
      <c r="D16" s="67"/>
      <c r="E16" s="68"/>
      <c r="F16" s="69"/>
      <c r="G16" s="70"/>
      <c r="H16" s="71">
        <f>SUM(I16:L16)</f>
        <v>9</v>
      </c>
      <c r="I16" s="72">
        <v>0</v>
      </c>
      <c r="J16" s="72">
        <v>3</v>
      </c>
      <c r="K16" s="72">
        <v>4</v>
      </c>
      <c r="L16" s="66">
        <v>2</v>
      </c>
      <c r="M16" s="73">
        <f>SUM(N16:O16)</f>
        <v>0</v>
      </c>
      <c r="N16" s="74">
        <v>0</v>
      </c>
      <c r="O16" s="75">
        <v>0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4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1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651" t="s">
        <v>47</v>
      </c>
      <c r="D23" s="302"/>
      <c r="E23" s="302"/>
      <c r="F23" s="302"/>
      <c r="G23" s="302"/>
      <c r="H23" s="302"/>
      <c r="I23" s="302"/>
      <c r="J23" s="302"/>
      <c r="K23" s="302"/>
      <c r="L23" s="652"/>
      <c r="M23" s="653" t="s">
        <v>48</v>
      </c>
      <c r="N23" s="305"/>
      <c r="O23" s="654"/>
      <c r="P23" s="653" t="s">
        <v>49</v>
      </c>
      <c r="Q23" s="655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531"/>
      <c r="B24" s="300"/>
      <c r="C24" s="638" t="s">
        <v>51</v>
      </c>
      <c r="D24" s="636" t="s">
        <v>52</v>
      </c>
      <c r="E24" s="636" t="s">
        <v>53</v>
      </c>
      <c r="F24" s="635" t="s">
        <v>54</v>
      </c>
      <c r="G24" s="636" t="s">
        <v>55</v>
      </c>
      <c r="H24" s="636" t="s">
        <v>56</v>
      </c>
      <c r="I24" s="635" t="s">
        <v>57</v>
      </c>
      <c r="J24" s="636" t="s">
        <v>58</v>
      </c>
      <c r="K24" s="635" t="s">
        <v>59</v>
      </c>
      <c r="L24" s="622" t="s">
        <v>60</v>
      </c>
      <c r="M24" s="638" t="s">
        <v>61</v>
      </c>
      <c r="N24" s="636" t="s">
        <v>62</v>
      </c>
      <c r="O24" s="637" t="s">
        <v>63</v>
      </c>
      <c r="P24" s="276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532">
        <f t="shared" ref="B25:O25" si="3">SUM(B26:B28)</f>
        <v>0</v>
      </c>
      <c r="C25" s="656">
        <f t="shared" si="3"/>
        <v>0</v>
      </c>
      <c r="D25" s="657">
        <f t="shared" si="3"/>
        <v>0</v>
      </c>
      <c r="E25" s="657">
        <f t="shared" si="3"/>
        <v>0</v>
      </c>
      <c r="F25" s="657">
        <f t="shared" si="3"/>
        <v>0</v>
      </c>
      <c r="G25" s="657">
        <f t="shared" si="3"/>
        <v>0</v>
      </c>
      <c r="H25" s="657">
        <f t="shared" si="3"/>
        <v>0</v>
      </c>
      <c r="I25" s="657">
        <f t="shared" si="3"/>
        <v>0</v>
      </c>
      <c r="J25" s="657">
        <f t="shared" si="3"/>
        <v>0</v>
      </c>
      <c r="K25" s="657">
        <f t="shared" si="3"/>
        <v>0</v>
      </c>
      <c r="L25" s="658">
        <f t="shared" si="3"/>
        <v>0</v>
      </c>
      <c r="M25" s="656">
        <f t="shared" si="3"/>
        <v>0</v>
      </c>
      <c r="N25" s="657">
        <f t="shared" si="3"/>
        <v>0</v>
      </c>
      <c r="O25" s="658">
        <f t="shared" si="3"/>
        <v>0</v>
      </c>
      <c r="P25" s="120">
        <f>SUM(P26:P27)</f>
        <v>0</v>
      </c>
      <c r="Q25" s="659">
        <f>SUM(Q26:Q27)</f>
        <v>0</v>
      </c>
      <c r="R25" s="122">
        <f>SUM(R26:R28)</f>
        <v>0</v>
      </c>
      <c r="S25" s="532">
        <f>SUM(S26:S28)</f>
        <v>0</v>
      </c>
      <c r="T25" s="660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661" t="s">
        <v>66</v>
      </c>
      <c r="B26" s="662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649"/>
      <c r="N26" s="36"/>
      <c r="O26" s="605"/>
      <c r="P26" s="649"/>
      <c r="Q26" s="601"/>
      <c r="R26" s="663"/>
      <c r="S26" s="664"/>
      <c r="T26" s="663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7"/>
      <c r="R27" s="97"/>
      <c r="S27" s="128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623" t="s">
        <v>70</v>
      </c>
      <c r="B30" s="665" t="s">
        <v>71</v>
      </c>
      <c r="C30" s="665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661" t="s">
        <v>74</v>
      </c>
      <c r="B31" s="666">
        <v>32</v>
      </c>
      <c r="C31" s="666">
        <v>31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D31" s="45"/>
      <c r="CE31" s="45"/>
      <c r="CF31" s="45"/>
      <c r="CG31" s="4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8</v>
      </c>
      <c r="C32" s="145">
        <v>0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D32" s="45"/>
      <c r="CE32" s="45"/>
      <c r="CF32" s="45"/>
      <c r="CG32" s="45"/>
      <c r="CH32" s="46"/>
      <c r="CI32" s="46"/>
      <c r="CJ32" s="26"/>
      <c r="CK32" s="26"/>
      <c r="CL32" s="26"/>
      <c r="CM32" s="26"/>
    </row>
    <row r="33" spans="1:91" ht="20.25" customHeight="1" x14ac:dyDescent="0.2">
      <c r="A33" s="524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653" t="s">
        <v>79</v>
      </c>
      <c r="D35" s="305"/>
      <c r="E35" s="305"/>
      <c r="F35" s="305"/>
      <c r="G35" s="305"/>
      <c r="H35" s="305"/>
      <c r="I35" s="305"/>
      <c r="J35" s="654"/>
      <c r="K35" s="667" t="s">
        <v>80</v>
      </c>
      <c r="L35" s="668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638" t="s">
        <v>81</v>
      </c>
      <c r="D36" s="638" t="s">
        <v>82</v>
      </c>
      <c r="E36" s="636" t="s">
        <v>83</v>
      </c>
      <c r="F36" s="636" t="s">
        <v>84</v>
      </c>
      <c r="G36" s="636" t="s">
        <v>85</v>
      </c>
      <c r="H36" s="636" t="s">
        <v>86</v>
      </c>
      <c r="I36" s="636" t="s">
        <v>87</v>
      </c>
      <c r="J36" s="637" t="s">
        <v>88</v>
      </c>
      <c r="K36" s="636" t="s">
        <v>89</v>
      </c>
      <c r="L36" s="637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669" t="s">
        <v>91</v>
      </c>
      <c r="B37" s="670">
        <f>SUM(C37:J37)</f>
        <v>137</v>
      </c>
      <c r="C37" s="649">
        <v>0</v>
      </c>
      <c r="D37" s="649">
        <v>0</v>
      </c>
      <c r="E37" s="36">
        <v>0</v>
      </c>
      <c r="F37" s="36">
        <v>0</v>
      </c>
      <c r="G37" s="36">
        <v>5</v>
      </c>
      <c r="H37" s="36">
        <v>21</v>
      </c>
      <c r="I37" s="36">
        <v>101</v>
      </c>
      <c r="J37" s="605">
        <v>10</v>
      </c>
      <c r="K37" s="36">
        <v>139</v>
      </c>
      <c r="L37" s="605">
        <v>4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0</v>
      </c>
      <c r="C38" s="153"/>
      <c r="D38" s="153"/>
      <c r="E38" s="154"/>
      <c r="F38" s="154"/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669" t="s">
        <v>91</v>
      </c>
      <c r="B42" s="666"/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/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620" t="s">
        <v>78</v>
      </c>
      <c r="B45" s="279" t="s">
        <v>95</v>
      </c>
      <c r="C45" s="622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671" t="s">
        <v>91</v>
      </c>
      <c r="B46" s="672"/>
      <c r="C46" s="673"/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653" t="s">
        <v>100</v>
      </c>
      <c r="D48" s="305"/>
      <c r="E48" s="654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638" t="s">
        <v>101</v>
      </c>
      <c r="D49" s="674" t="s">
        <v>102</v>
      </c>
      <c r="E49" s="675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661" t="s">
        <v>104</v>
      </c>
      <c r="B50" s="676">
        <f>SUM(C50:E50)</f>
        <v>12</v>
      </c>
      <c r="C50" s="649">
        <v>0</v>
      </c>
      <c r="D50" s="36">
        <v>3</v>
      </c>
      <c r="E50" s="605">
        <v>9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620" t="s">
        <v>107</v>
      </c>
      <c r="B53" s="623" t="s">
        <v>108</v>
      </c>
      <c r="C53" s="621" t="s">
        <v>109</v>
      </c>
      <c r="D53" s="622" t="s">
        <v>9</v>
      </c>
      <c r="E53" s="623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677" t="s">
        <v>110</v>
      </c>
      <c r="B54" s="627">
        <v>115</v>
      </c>
      <c r="C54" s="625">
        <v>23</v>
      </c>
      <c r="D54" s="626"/>
      <c r="E54" s="626">
        <v>3</v>
      </c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498">
        <v>115</v>
      </c>
      <c r="C55" s="499">
        <v>9</v>
      </c>
      <c r="D55" s="184"/>
      <c r="E55" s="184">
        <v>3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49</v>
      </c>
      <c r="C56" s="186"/>
      <c r="D56" s="138"/>
      <c r="E56" s="138"/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653" t="s">
        <v>114</v>
      </c>
      <c r="G58" s="305"/>
      <c r="H58" s="305"/>
      <c r="I58" s="305"/>
      <c r="J58" s="305"/>
      <c r="K58" s="305"/>
      <c r="L58" s="305"/>
      <c r="M58" s="305"/>
      <c r="N58" s="305"/>
      <c r="O58" s="655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623" t="s">
        <v>120</v>
      </c>
      <c r="D60" s="277" t="s">
        <v>121</v>
      </c>
      <c r="E60" s="623" t="s">
        <v>122</v>
      </c>
      <c r="F60" s="638" t="s">
        <v>121</v>
      </c>
      <c r="G60" s="622" t="s">
        <v>122</v>
      </c>
      <c r="H60" s="638" t="s">
        <v>121</v>
      </c>
      <c r="I60" s="622" t="s">
        <v>122</v>
      </c>
      <c r="J60" s="638" t="s">
        <v>121</v>
      </c>
      <c r="K60" s="622" t="s">
        <v>122</v>
      </c>
      <c r="L60" s="638" t="s">
        <v>121</v>
      </c>
      <c r="M60" s="622" t="s">
        <v>122</v>
      </c>
      <c r="N60" s="638" t="s">
        <v>121</v>
      </c>
      <c r="O60" s="678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679">
        <f t="shared" ref="C61:C66" si="9">SUM(D61+E61)</f>
        <v>8</v>
      </c>
      <c r="D61" s="679">
        <f>SUM(F61+H61+J61+L61)</f>
        <v>6</v>
      </c>
      <c r="E61" s="680">
        <f>SUM(G61+I61+K61+M61)</f>
        <v>2</v>
      </c>
      <c r="F61" s="35">
        <v>6</v>
      </c>
      <c r="G61" s="38">
        <v>2</v>
      </c>
      <c r="H61" s="35"/>
      <c r="I61" s="38"/>
      <c r="J61" s="35"/>
      <c r="K61" s="38"/>
      <c r="L61" s="35"/>
      <c r="M61" s="38"/>
      <c r="N61" s="91"/>
      <c r="O61" s="90"/>
      <c r="P61" s="681">
        <v>0</v>
      </c>
      <c r="Q61" s="605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13</v>
      </c>
      <c r="D62" s="194">
        <f>SUM(F62+H62+J62+L62)</f>
        <v>8</v>
      </c>
      <c r="E62" s="195">
        <f>SUM(G62+I62+K62+M62)</f>
        <v>5</v>
      </c>
      <c r="F62" s="234">
        <v>6</v>
      </c>
      <c r="G62" s="49">
        <v>3</v>
      </c>
      <c r="H62" s="234">
        <v>2</v>
      </c>
      <c r="I62" s="197">
        <v>2</v>
      </c>
      <c r="J62" s="234"/>
      <c r="K62" s="197"/>
      <c r="L62" s="48"/>
      <c r="M62" s="49"/>
      <c r="N62" s="235"/>
      <c r="O62" s="199"/>
      <c r="P62" s="200">
        <v>0</v>
      </c>
      <c r="Q62" s="49">
        <v>1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0</v>
      </c>
      <c r="D63" s="201">
        <f>SUM(F63+H63+J63+L63+N63)</f>
        <v>0</v>
      </c>
      <c r="E63" s="202">
        <f>SUM(G63+I63+K63+M63+O63)</f>
        <v>0</v>
      </c>
      <c r="F63" s="233"/>
      <c r="G63" s="619"/>
      <c r="H63" s="204"/>
      <c r="I63" s="205"/>
      <c r="J63" s="206"/>
      <c r="K63" s="207"/>
      <c r="L63" s="48"/>
      <c r="M63" s="49"/>
      <c r="N63" s="48"/>
      <c r="O63" s="127"/>
      <c r="P63" s="200"/>
      <c r="Q63" s="49"/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40" t="s">
        <v>126</v>
      </c>
      <c r="B64" s="340"/>
      <c r="C64" s="201">
        <f t="shared" si="9"/>
        <v>0</v>
      </c>
      <c r="D64" s="201">
        <f>SUM(J64+L64+N64)</f>
        <v>0</v>
      </c>
      <c r="E64" s="202">
        <f>SUM(K64+M64+O64)</f>
        <v>0</v>
      </c>
      <c r="F64" s="91"/>
      <c r="G64" s="90"/>
      <c r="H64" s="91"/>
      <c r="I64" s="90"/>
      <c r="J64" s="233"/>
      <c r="K64" s="208"/>
      <c r="L64" s="234"/>
      <c r="M64" s="197"/>
      <c r="N64" s="234"/>
      <c r="O64" s="209"/>
      <c r="P64" s="210"/>
      <c r="Q64" s="197"/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0</v>
      </c>
      <c r="D65" s="201">
        <f t="shared" ref="D65:E66" si="10">SUM(J65+L65+N65)</f>
        <v>0</v>
      </c>
      <c r="E65" s="202">
        <f t="shared" si="10"/>
        <v>0</v>
      </c>
      <c r="F65" s="235"/>
      <c r="G65" s="199"/>
      <c r="H65" s="235"/>
      <c r="I65" s="199"/>
      <c r="J65" s="233"/>
      <c r="K65" s="208"/>
      <c r="L65" s="234"/>
      <c r="M65" s="197"/>
      <c r="N65" s="234"/>
      <c r="O65" s="209"/>
      <c r="P65" s="210"/>
      <c r="Q65" s="197"/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0</v>
      </c>
      <c r="D66" s="211">
        <f t="shared" si="10"/>
        <v>0</v>
      </c>
      <c r="E66" s="212">
        <f t="shared" si="10"/>
        <v>0</v>
      </c>
      <c r="F66" s="102"/>
      <c r="G66" s="101"/>
      <c r="H66" s="102"/>
      <c r="I66" s="101"/>
      <c r="J66" s="213"/>
      <c r="K66" s="214"/>
      <c r="L66" s="131"/>
      <c r="M66" s="133"/>
      <c r="N66" s="131"/>
      <c r="O66" s="215"/>
      <c r="P66" s="216"/>
      <c r="Q66" s="133"/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620" t="s">
        <v>130</v>
      </c>
      <c r="B68" s="621" t="s">
        <v>131</v>
      </c>
      <c r="C68" s="622" t="s">
        <v>9</v>
      </c>
      <c r="D68" s="623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624" t="s">
        <v>132</v>
      </c>
      <c r="B69" s="625">
        <v>16</v>
      </c>
      <c r="C69" s="626">
        <v>0</v>
      </c>
      <c r="D69" s="627">
        <v>0</v>
      </c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122</v>
      </c>
      <c r="C70" s="97">
        <v>0</v>
      </c>
      <c r="D70" s="128">
        <v>1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11</v>
      </c>
      <c r="C71" s="221">
        <v>0</v>
      </c>
      <c r="D71" s="222">
        <v>0</v>
      </c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1411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042176BF-6E97-4F97-9968-05C9C7574F73}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9" width="11.28515625" style="4" customWidth="1"/>
    <col min="80" max="105" width="11.28515625" style="5" customWidth="1"/>
    <col min="106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",[13]NOMBRE!B2," - ","( ",[13]NOMBRE!C2,[13]NOMBRE!D2,[13]NOMBRE!E2,[13]NOMBRE!F2,[13]NOMBRE!G2," )")</f>
        <v>COMUNA: LINARES - ( 07401 )</v>
      </c>
    </row>
    <row r="3" spans="1:108" ht="16.350000000000001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",[13]NOMBRE!B6," - ","( ",[13]NOMBRE!C6,[13]NOMBRE!D6," )")</f>
        <v>MES: DICIEMBRE - ( 12 )</v>
      </c>
    </row>
    <row r="5" spans="1:108" ht="16.350000000000001" customHeight="1" x14ac:dyDescent="0.2">
      <c r="A5" s="1" t="str">
        <f>CONCATENATE("AÑO: ",[13]NOMBRE!B7)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530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541" t="s">
        <v>4</v>
      </c>
      <c r="C9" s="542"/>
      <c r="D9" s="541" t="s">
        <v>5</v>
      </c>
      <c r="E9" s="290"/>
      <c r="F9" s="290"/>
      <c r="G9" s="543"/>
      <c r="H9" s="290" t="s">
        <v>6</v>
      </c>
      <c r="I9" s="290"/>
      <c r="J9" s="290"/>
      <c r="K9" s="290"/>
      <c r="L9" s="543"/>
      <c r="M9" s="541" t="s">
        <v>7</v>
      </c>
      <c r="N9" s="290"/>
      <c r="O9" s="543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544" t="s">
        <v>11</v>
      </c>
      <c r="C10" s="545" t="s">
        <v>12</v>
      </c>
      <c r="D10" s="14" t="s">
        <v>13</v>
      </c>
      <c r="E10" s="546" t="s">
        <v>14</v>
      </c>
      <c r="F10" s="547" t="s">
        <v>15</v>
      </c>
      <c r="G10" s="545" t="s">
        <v>16</v>
      </c>
      <c r="H10" s="548" t="s">
        <v>17</v>
      </c>
      <c r="I10" s="549" t="s">
        <v>18</v>
      </c>
      <c r="J10" s="549" t="s">
        <v>19</v>
      </c>
      <c r="K10" s="549" t="s">
        <v>20</v>
      </c>
      <c r="L10" s="550" t="s">
        <v>21</v>
      </c>
      <c r="M10" s="551" t="s">
        <v>22</v>
      </c>
      <c r="N10" s="549" t="s">
        <v>23</v>
      </c>
      <c r="O10" s="550" t="s">
        <v>24</v>
      </c>
      <c r="P10" s="552" t="s">
        <v>25</v>
      </c>
      <c r="Q10" s="553" t="s">
        <v>26</v>
      </c>
      <c r="R10" s="554" t="s">
        <v>27</v>
      </c>
      <c r="S10" s="553" t="s">
        <v>28</v>
      </c>
      <c r="T10" s="554" t="s">
        <v>29</v>
      </c>
      <c r="U10" s="553" t="s">
        <v>30</v>
      </c>
      <c r="V10" s="555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533" t="s">
        <v>32</v>
      </c>
      <c r="B11" s="556">
        <f t="shared" ref="B11:X11" si="0">SUM(B12:B15)</f>
        <v>134</v>
      </c>
      <c r="C11" s="557">
        <f t="shared" si="0"/>
        <v>64</v>
      </c>
      <c r="D11" s="558">
        <f t="shared" si="0"/>
        <v>1</v>
      </c>
      <c r="E11" s="559">
        <f t="shared" si="0"/>
        <v>0</v>
      </c>
      <c r="F11" s="559">
        <f t="shared" si="0"/>
        <v>0</v>
      </c>
      <c r="G11" s="557">
        <f t="shared" si="0"/>
        <v>5</v>
      </c>
      <c r="H11" s="559">
        <f t="shared" si="0"/>
        <v>121</v>
      </c>
      <c r="I11" s="556">
        <f t="shared" si="0"/>
        <v>22</v>
      </c>
      <c r="J11" s="556">
        <f t="shared" si="0"/>
        <v>88</v>
      </c>
      <c r="K11" s="556">
        <f t="shared" si="0"/>
        <v>0</v>
      </c>
      <c r="L11" s="557">
        <f t="shared" si="0"/>
        <v>11</v>
      </c>
      <c r="M11" s="558">
        <f t="shared" si="0"/>
        <v>15</v>
      </c>
      <c r="N11" s="556">
        <f t="shared" si="0"/>
        <v>0</v>
      </c>
      <c r="O11" s="557">
        <f t="shared" si="0"/>
        <v>15</v>
      </c>
      <c r="P11" s="558">
        <f t="shared" si="0"/>
        <v>2</v>
      </c>
      <c r="Q11" s="556">
        <f t="shared" si="0"/>
        <v>126</v>
      </c>
      <c r="R11" s="556">
        <f t="shared" si="0"/>
        <v>0</v>
      </c>
      <c r="S11" s="556">
        <f t="shared" si="0"/>
        <v>0</v>
      </c>
      <c r="T11" s="556">
        <f t="shared" si="0"/>
        <v>0</v>
      </c>
      <c r="U11" s="556">
        <f t="shared" si="0"/>
        <v>0</v>
      </c>
      <c r="V11" s="560">
        <f t="shared" ref="V11" si="1">SUM(V12:V15)</f>
        <v>45</v>
      </c>
      <c r="W11" s="559">
        <f t="shared" si="0"/>
        <v>0</v>
      </c>
      <c r="X11" s="561">
        <f t="shared" si="0"/>
        <v>5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44</v>
      </c>
      <c r="C12" s="605">
        <v>33</v>
      </c>
      <c r="D12" s="649">
        <v>0</v>
      </c>
      <c r="E12" s="36">
        <v>0</v>
      </c>
      <c r="F12" s="37">
        <v>0</v>
      </c>
      <c r="G12" s="38">
        <v>3</v>
      </c>
      <c r="H12" s="39">
        <f>SUM(I12:L12)</f>
        <v>32</v>
      </c>
      <c r="I12" s="40">
        <v>20</v>
      </c>
      <c r="J12" s="40">
        <v>1</v>
      </c>
      <c r="K12" s="40">
        <v>0</v>
      </c>
      <c r="L12" s="38">
        <v>11</v>
      </c>
      <c r="M12" s="41">
        <f>SUM(N12:O12)</f>
        <v>15</v>
      </c>
      <c r="N12" s="40">
        <v>0</v>
      </c>
      <c r="O12" s="38">
        <v>15</v>
      </c>
      <c r="P12" s="35">
        <v>0</v>
      </c>
      <c r="Q12" s="40">
        <v>44</v>
      </c>
      <c r="R12" s="40">
        <v>0</v>
      </c>
      <c r="S12" s="40">
        <v>0</v>
      </c>
      <c r="T12" s="36">
        <v>0</v>
      </c>
      <c r="U12" s="600">
        <v>0</v>
      </c>
      <c r="V12" s="601">
        <v>44</v>
      </c>
      <c r="W12" s="37">
        <v>0</v>
      </c>
      <c r="X12" s="42">
        <v>4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2</v>
      </c>
      <c r="C13" s="49">
        <v>1</v>
      </c>
      <c r="D13" s="48">
        <v>1</v>
      </c>
      <c r="E13" s="50">
        <v>0</v>
      </c>
      <c r="F13" s="51">
        <v>0</v>
      </c>
      <c r="G13" s="49">
        <v>0</v>
      </c>
      <c r="H13" s="52">
        <f>SUM(I13:L13)</f>
        <v>1</v>
      </c>
      <c r="I13" s="50">
        <v>1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1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56</v>
      </c>
      <c r="C14" s="49">
        <v>9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56</v>
      </c>
      <c r="I14" s="50">
        <v>0</v>
      </c>
      <c r="J14" s="50">
        <v>56</v>
      </c>
      <c r="K14" s="50">
        <v>0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0</v>
      </c>
      <c r="Q14" s="40">
        <v>56</v>
      </c>
      <c r="R14" s="40">
        <v>0</v>
      </c>
      <c r="S14" s="40">
        <v>0</v>
      </c>
      <c r="T14" s="40">
        <v>0</v>
      </c>
      <c r="U14" s="51">
        <v>0</v>
      </c>
      <c r="V14" s="54">
        <v>0</v>
      </c>
      <c r="W14" s="37">
        <v>0</v>
      </c>
      <c r="X14" s="42">
        <v>1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32</v>
      </c>
      <c r="C15" s="57">
        <v>21</v>
      </c>
      <c r="D15" s="56">
        <v>0</v>
      </c>
      <c r="E15" s="58">
        <v>0</v>
      </c>
      <c r="F15" s="59">
        <v>0</v>
      </c>
      <c r="G15" s="57">
        <v>2</v>
      </c>
      <c r="H15" s="60">
        <f>SUM(I15:L15)</f>
        <v>32</v>
      </c>
      <c r="I15" s="58">
        <v>1</v>
      </c>
      <c r="J15" s="58">
        <v>31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2</v>
      </c>
      <c r="Q15" s="40">
        <v>26</v>
      </c>
      <c r="R15" s="40">
        <v>0</v>
      </c>
      <c r="S15" s="40">
        <v>0</v>
      </c>
      <c r="T15" s="62">
        <v>0</v>
      </c>
      <c r="U15" s="59">
        <v>0</v>
      </c>
      <c r="V15" s="63">
        <v>0</v>
      </c>
      <c r="W15" s="37">
        <v>0</v>
      </c>
      <c r="X15" s="42">
        <v>0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12</v>
      </c>
      <c r="C16" s="66">
        <v>12</v>
      </c>
      <c r="D16" s="67"/>
      <c r="E16" s="68"/>
      <c r="F16" s="69"/>
      <c r="G16" s="70"/>
      <c r="H16" s="71">
        <f>SUM(I16:L16)</f>
        <v>6</v>
      </c>
      <c r="I16" s="72">
        <v>0</v>
      </c>
      <c r="J16" s="72">
        <v>0</v>
      </c>
      <c r="K16" s="72">
        <v>3</v>
      </c>
      <c r="L16" s="66">
        <v>3</v>
      </c>
      <c r="M16" s="73">
        <f>SUM(N16:O16)</f>
        <v>6</v>
      </c>
      <c r="N16" s="74">
        <v>6</v>
      </c>
      <c r="O16" s="75">
        <v>0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/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/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/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/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564" t="s">
        <v>47</v>
      </c>
      <c r="D23" s="302"/>
      <c r="E23" s="302"/>
      <c r="F23" s="302"/>
      <c r="G23" s="302"/>
      <c r="H23" s="302"/>
      <c r="I23" s="302"/>
      <c r="J23" s="302"/>
      <c r="K23" s="302"/>
      <c r="L23" s="565"/>
      <c r="M23" s="566" t="s">
        <v>48</v>
      </c>
      <c r="N23" s="305"/>
      <c r="O23" s="567"/>
      <c r="P23" s="566" t="s">
        <v>49</v>
      </c>
      <c r="Q23" s="568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531"/>
      <c r="B24" s="300"/>
      <c r="C24" s="551" t="s">
        <v>51</v>
      </c>
      <c r="D24" s="549" t="s">
        <v>52</v>
      </c>
      <c r="E24" s="549" t="s">
        <v>53</v>
      </c>
      <c r="F24" s="548" t="s">
        <v>54</v>
      </c>
      <c r="G24" s="549" t="s">
        <v>55</v>
      </c>
      <c r="H24" s="549" t="s">
        <v>56</v>
      </c>
      <c r="I24" s="548" t="s">
        <v>57</v>
      </c>
      <c r="J24" s="549" t="s">
        <v>58</v>
      </c>
      <c r="K24" s="548" t="s">
        <v>59</v>
      </c>
      <c r="L24" s="535" t="s">
        <v>60</v>
      </c>
      <c r="M24" s="551" t="s">
        <v>61</v>
      </c>
      <c r="N24" s="549" t="s">
        <v>62</v>
      </c>
      <c r="O24" s="550" t="s">
        <v>63</v>
      </c>
      <c r="P24" s="276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532">
        <f t="shared" ref="B25:O25" si="3">SUM(B26:B28)</f>
        <v>0</v>
      </c>
      <c r="C25" s="569">
        <f t="shared" si="3"/>
        <v>0</v>
      </c>
      <c r="D25" s="570">
        <f t="shared" si="3"/>
        <v>0</v>
      </c>
      <c r="E25" s="570">
        <f t="shared" si="3"/>
        <v>0</v>
      </c>
      <c r="F25" s="570">
        <f t="shared" si="3"/>
        <v>0</v>
      </c>
      <c r="G25" s="570">
        <f t="shared" si="3"/>
        <v>0</v>
      </c>
      <c r="H25" s="570">
        <f t="shared" si="3"/>
        <v>0</v>
      </c>
      <c r="I25" s="570">
        <f t="shared" si="3"/>
        <v>0</v>
      </c>
      <c r="J25" s="570">
        <f t="shared" si="3"/>
        <v>0</v>
      </c>
      <c r="K25" s="570">
        <f t="shared" si="3"/>
        <v>0</v>
      </c>
      <c r="L25" s="571">
        <f t="shared" si="3"/>
        <v>0</v>
      </c>
      <c r="M25" s="569">
        <f t="shared" si="3"/>
        <v>0</v>
      </c>
      <c r="N25" s="570">
        <f t="shared" si="3"/>
        <v>0</v>
      </c>
      <c r="O25" s="571">
        <f t="shared" si="3"/>
        <v>0</v>
      </c>
      <c r="P25" s="120">
        <f>SUM(P26:P27)</f>
        <v>0</v>
      </c>
      <c r="Q25" s="572">
        <f>SUM(Q26:Q27)</f>
        <v>0</v>
      </c>
      <c r="R25" s="122">
        <f>SUM(R26:R28)</f>
        <v>0</v>
      </c>
      <c r="S25" s="532">
        <f>SUM(S26:S28)</f>
        <v>0</v>
      </c>
      <c r="T25" s="573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602" t="s">
        <v>66</v>
      </c>
      <c r="B26" s="603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649"/>
      <c r="N26" s="36"/>
      <c r="O26" s="605"/>
      <c r="P26" s="649"/>
      <c r="Q26" s="601"/>
      <c r="R26" s="606"/>
      <c r="S26" s="607"/>
      <c r="T26" s="606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7"/>
      <c r="R27" s="97"/>
      <c r="S27" s="128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536" t="s">
        <v>70</v>
      </c>
      <c r="B30" s="578" t="s">
        <v>71</v>
      </c>
      <c r="C30" s="578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602" t="s">
        <v>74</v>
      </c>
      <c r="B31" s="608">
        <v>42</v>
      </c>
      <c r="C31" s="608">
        <v>31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D31" s="45"/>
      <c r="CE31" s="45"/>
      <c r="CF31" s="45"/>
      <c r="CG31" s="4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6</v>
      </c>
      <c r="C32" s="145">
        <v>1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D32" s="45"/>
      <c r="CE32" s="45"/>
      <c r="CF32" s="45"/>
      <c r="CG32" s="45"/>
      <c r="CH32" s="46"/>
      <c r="CI32" s="46"/>
      <c r="CJ32" s="26"/>
      <c r="CK32" s="26"/>
      <c r="CL32" s="26"/>
      <c r="CM32" s="26"/>
    </row>
    <row r="33" spans="1:91" ht="20.25" customHeight="1" x14ac:dyDescent="0.2">
      <c r="A33" s="524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566" t="s">
        <v>79</v>
      </c>
      <c r="D35" s="305"/>
      <c r="E35" s="305"/>
      <c r="F35" s="305"/>
      <c r="G35" s="305"/>
      <c r="H35" s="305"/>
      <c r="I35" s="305"/>
      <c r="J35" s="567"/>
      <c r="K35" s="580" t="s">
        <v>80</v>
      </c>
      <c r="L35" s="581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551" t="s">
        <v>81</v>
      </c>
      <c r="D36" s="551" t="s">
        <v>82</v>
      </c>
      <c r="E36" s="549" t="s">
        <v>83</v>
      </c>
      <c r="F36" s="549" t="s">
        <v>84</v>
      </c>
      <c r="G36" s="549" t="s">
        <v>85</v>
      </c>
      <c r="H36" s="549" t="s">
        <v>86</v>
      </c>
      <c r="I36" s="549" t="s">
        <v>87</v>
      </c>
      <c r="J36" s="550" t="s">
        <v>88</v>
      </c>
      <c r="K36" s="549" t="s">
        <v>89</v>
      </c>
      <c r="L36" s="550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609" t="s">
        <v>91</v>
      </c>
      <c r="B37" s="610">
        <f>SUM(C37:J37)</f>
        <v>136</v>
      </c>
      <c r="C37" s="649">
        <v>0</v>
      </c>
      <c r="D37" s="649">
        <v>0</v>
      </c>
      <c r="E37" s="36">
        <v>0</v>
      </c>
      <c r="F37" s="36">
        <v>2</v>
      </c>
      <c r="G37" s="36">
        <v>4</v>
      </c>
      <c r="H37" s="36">
        <v>20</v>
      </c>
      <c r="I37" s="36">
        <v>98</v>
      </c>
      <c r="J37" s="605">
        <v>12</v>
      </c>
      <c r="K37" s="36">
        <v>124</v>
      </c>
      <c r="L37" s="605">
        <v>3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0</v>
      </c>
      <c r="C38" s="153"/>
      <c r="D38" s="153"/>
      <c r="E38" s="154"/>
      <c r="F38" s="154"/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609" t="s">
        <v>91</v>
      </c>
      <c r="B42" s="608">
        <v>2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>
        <v>0</v>
      </c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533" t="s">
        <v>78</v>
      </c>
      <c r="B45" s="279" t="s">
        <v>95</v>
      </c>
      <c r="C45" s="535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584" t="s">
        <v>91</v>
      </c>
      <c r="B46" s="585"/>
      <c r="C46" s="586"/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566" t="s">
        <v>100</v>
      </c>
      <c r="D48" s="305"/>
      <c r="E48" s="567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551" t="s">
        <v>101</v>
      </c>
      <c r="D49" s="587" t="s">
        <v>102</v>
      </c>
      <c r="E49" s="588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602" t="s">
        <v>104</v>
      </c>
      <c r="B50" s="611">
        <f>SUM(C50:E50)</f>
        <v>15</v>
      </c>
      <c r="C50" s="649">
        <v>0</v>
      </c>
      <c r="D50" s="36">
        <v>9</v>
      </c>
      <c r="E50" s="605">
        <v>6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533" t="s">
        <v>107</v>
      </c>
      <c r="B53" s="536" t="s">
        <v>108</v>
      </c>
      <c r="C53" s="534" t="s">
        <v>109</v>
      </c>
      <c r="D53" s="535" t="s">
        <v>9</v>
      </c>
      <c r="E53" s="536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612" t="s">
        <v>110</v>
      </c>
      <c r="B54" s="613">
        <v>118</v>
      </c>
      <c r="C54" s="614">
        <v>28</v>
      </c>
      <c r="D54" s="615">
        <v>0</v>
      </c>
      <c r="E54" s="615">
        <v>7</v>
      </c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498">
        <v>117</v>
      </c>
      <c r="C55" s="499">
        <v>4</v>
      </c>
      <c r="D55" s="184">
        <v>0</v>
      </c>
      <c r="E55" s="184">
        <v>4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69</v>
      </c>
      <c r="C56" s="186"/>
      <c r="D56" s="138"/>
      <c r="E56" s="138"/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566" t="s">
        <v>114</v>
      </c>
      <c r="G58" s="305"/>
      <c r="H58" s="305"/>
      <c r="I58" s="305"/>
      <c r="J58" s="305"/>
      <c r="K58" s="305"/>
      <c r="L58" s="305"/>
      <c r="M58" s="305"/>
      <c r="N58" s="305"/>
      <c r="O58" s="568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536" t="s">
        <v>120</v>
      </c>
      <c r="D60" s="277" t="s">
        <v>121</v>
      </c>
      <c r="E60" s="536" t="s">
        <v>122</v>
      </c>
      <c r="F60" s="551" t="s">
        <v>121</v>
      </c>
      <c r="G60" s="535" t="s">
        <v>122</v>
      </c>
      <c r="H60" s="551" t="s">
        <v>121</v>
      </c>
      <c r="I60" s="535" t="s">
        <v>122</v>
      </c>
      <c r="J60" s="551" t="s">
        <v>121</v>
      </c>
      <c r="K60" s="535" t="s">
        <v>122</v>
      </c>
      <c r="L60" s="551" t="s">
        <v>121</v>
      </c>
      <c r="M60" s="535" t="s">
        <v>122</v>
      </c>
      <c r="N60" s="551" t="s">
        <v>121</v>
      </c>
      <c r="O60" s="591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616">
        <f t="shared" ref="C61:C66" si="9">SUM(D61+E61)</f>
        <v>4</v>
      </c>
      <c r="D61" s="616">
        <f>SUM(F61+H61+J61+L61)</f>
        <v>2</v>
      </c>
      <c r="E61" s="617">
        <f>SUM(G61+I61+K61+M61)</f>
        <v>2</v>
      </c>
      <c r="F61" s="35">
        <v>2</v>
      </c>
      <c r="G61" s="38">
        <v>2</v>
      </c>
      <c r="H61" s="35"/>
      <c r="I61" s="38"/>
      <c r="J61" s="35"/>
      <c r="K61" s="38"/>
      <c r="L61" s="35"/>
      <c r="M61" s="38"/>
      <c r="N61" s="91"/>
      <c r="O61" s="90"/>
      <c r="P61" s="681">
        <v>0</v>
      </c>
      <c r="Q61" s="605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21</v>
      </c>
      <c r="D62" s="194">
        <f>SUM(F62+H62+J62+L62)</f>
        <v>12</v>
      </c>
      <c r="E62" s="195">
        <f>SUM(G62+I62+K62+M62)</f>
        <v>9</v>
      </c>
      <c r="F62" s="234">
        <v>10</v>
      </c>
      <c r="G62" s="49">
        <v>5</v>
      </c>
      <c r="H62" s="234">
        <v>2</v>
      </c>
      <c r="I62" s="197">
        <v>4</v>
      </c>
      <c r="J62" s="234"/>
      <c r="K62" s="197"/>
      <c r="L62" s="48"/>
      <c r="M62" s="49"/>
      <c r="N62" s="235"/>
      <c r="O62" s="199"/>
      <c r="P62" s="200">
        <v>0</v>
      </c>
      <c r="Q62" s="49">
        <v>1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0</v>
      </c>
      <c r="D63" s="201">
        <f>SUM(F63+H63+J63+L63+N63)</f>
        <v>0</v>
      </c>
      <c r="E63" s="202">
        <f>SUM(G63+I63+K63+M63+O63)</f>
        <v>0</v>
      </c>
      <c r="F63" s="233">
        <v>0</v>
      </c>
      <c r="G63" s="682">
        <v>0</v>
      </c>
      <c r="H63" s="204"/>
      <c r="I63" s="205"/>
      <c r="J63" s="206"/>
      <c r="K63" s="207"/>
      <c r="L63" s="48"/>
      <c r="M63" s="49"/>
      <c r="N63" s="48"/>
      <c r="O63" s="127"/>
      <c r="P63" s="200"/>
      <c r="Q63" s="49"/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40" t="s">
        <v>126</v>
      </c>
      <c r="B64" s="340"/>
      <c r="C64" s="201">
        <f t="shared" si="9"/>
        <v>0</v>
      </c>
      <c r="D64" s="201">
        <f>SUM(J64+L64+N64)</f>
        <v>0</v>
      </c>
      <c r="E64" s="202">
        <f>SUM(K64+M64+O64)</f>
        <v>0</v>
      </c>
      <c r="F64" s="91"/>
      <c r="G64" s="90"/>
      <c r="H64" s="91"/>
      <c r="I64" s="90"/>
      <c r="J64" s="233"/>
      <c r="K64" s="208"/>
      <c r="L64" s="234"/>
      <c r="M64" s="197"/>
      <c r="N64" s="234"/>
      <c r="O64" s="209"/>
      <c r="P64" s="210"/>
      <c r="Q64" s="197"/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0</v>
      </c>
      <c r="D65" s="201">
        <f t="shared" ref="D65:E66" si="10">SUM(J65+L65+N65)</f>
        <v>0</v>
      </c>
      <c r="E65" s="202">
        <f t="shared" si="10"/>
        <v>0</v>
      </c>
      <c r="F65" s="235"/>
      <c r="G65" s="199"/>
      <c r="H65" s="235"/>
      <c r="I65" s="199"/>
      <c r="J65" s="233"/>
      <c r="K65" s="208"/>
      <c r="L65" s="234"/>
      <c r="M65" s="197"/>
      <c r="N65" s="234"/>
      <c r="O65" s="209"/>
      <c r="P65" s="210"/>
      <c r="Q65" s="197"/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0</v>
      </c>
      <c r="D66" s="211">
        <f t="shared" si="10"/>
        <v>0</v>
      </c>
      <c r="E66" s="212">
        <f t="shared" si="10"/>
        <v>0</v>
      </c>
      <c r="F66" s="102"/>
      <c r="G66" s="101"/>
      <c r="H66" s="102"/>
      <c r="I66" s="101"/>
      <c r="J66" s="213"/>
      <c r="K66" s="214"/>
      <c r="L66" s="131"/>
      <c r="M66" s="133"/>
      <c r="N66" s="131"/>
      <c r="O66" s="215"/>
      <c r="P66" s="216"/>
      <c r="Q66" s="133"/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533" t="s">
        <v>130</v>
      </c>
      <c r="B68" s="534" t="s">
        <v>131</v>
      </c>
      <c r="C68" s="535" t="s">
        <v>9</v>
      </c>
      <c r="D68" s="536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683" t="s">
        <v>132</v>
      </c>
      <c r="B69" s="614">
        <v>18</v>
      </c>
      <c r="C69" s="615"/>
      <c r="D69" s="613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129</v>
      </c>
      <c r="C70" s="97"/>
      <c r="D70" s="128">
        <v>3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1</v>
      </c>
      <c r="C71" s="221"/>
      <c r="D71" s="222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1347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FEFC1E17-948F-4778-9D7E-6156EDCCC763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7" width="11.28515625" style="2" hidden="1" customWidth="1"/>
    <col min="108" max="108" width="0" style="2" hidden="1" customWidth="1"/>
    <col min="109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",[2]NOMBRE!B2," - ","( ",[2]NOMBRE!C2,[2]NOMBRE!D2,[2]NOMBRE!E2,[2]NOMBRE!F2,[2]NOMBRE!G2," )")</f>
        <v>COMUNA: LINARES - ( 07401 )</v>
      </c>
    </row>
    <row r="3" spans="1:108" ht="16.350000000000001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",[2]NOMBRE!B6," - ","( ",[2]NOMBRE!C6,[2]NOMBRE!D6," )")</f>
        <v>MES: ENERO - ( 01 )</v>
      </c>
    </row>
    <row r="5" spans="1:108" ht="16.350000000000001" customHeight="1" x14ac:dyDescent="0.2">
      <c r="A5" s="1" t="str">
        <f>CONCATENATE("AÑO: ",[2]NOMBRE!B7)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274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342" t="s">
        <v>4</v>
      </c>
      <c r="C9" s="343"/>
      <c r="D9" s="342" t="s">
        <v>5</v>
      </c>
      <c r="E9" s="290"/>
      <c r="F9" s="290"/>
      <c r="G9" s="344"/>
      <c r="H9" s="290" t="s">
        <v>6</v>
      </c>
      <c r="I9" s="290"/>
      <c r="J9" s="290"/>
      <c r="K9" s="290"/>
      <c r="L9" s="344"/>
      <c r="M9" s="342" t="s">
        <v>7</v>
      </c>
      <c r="N9" s="290"/>
      <c r="O9" s="344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243" t="s">
        <v>11</v>
      </c>
      <c r="C10" s="244" t="s">
        <v>12</v>
      </c>
      <c r="D10" s="14" t="s">
        <v>13</v>
      </c>
      <c r="E10" s="245" t="s">
        <v>14</v>
      </c>
      <c r="F10" s="246" t="s">
        <v>15</v>
      </c>
      <c r="G10" s="244" t="s">
        <v>16</v>
      </c>
      <c r="H10" s="247" t="s">
        <v>17</v>
      </c>
      <c r="I10" s="248" t="s">
        <v>18</v>
      </c>
      <c r="J10" s="248" t="s">
        <v>19</v>
      </c>
      <c r="K10" s="248" t="s">
        <v>20</v>
      </c>
      <c r="L10" s="249" t="s">
        <v>21</v>
      </c>
      <c r="M10" s="250" t="s">
        <v>22</v>
      </c>
      <c r="N10" s="248" t="s">
        <v>23</v>
      </c>
      <c r="O10" s="249" t="s">
        <v>24</v>
      </c>
      <c r="P10" s="251" t="s">
        <v>25</v>
      </c>
      <c r="Q10" s="252" t="s">
        <v>26</v>
      </c>
      <c r="R10" s="253" t="s">
        <v>27</v>
      </c>
      <c r="S10" s="252" t="s">
        <v>28</v>
      </c>
      <c r="T10" s="253" t="s">
        <v>29</v>
      </c>
      <c r="U10" s="252" t="s">
        <v>30</v>
      </c>
      <c r="V10" s="254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239" t="s">
        <v>32</v>
      </c>
      <c r="B11" s="255">
        <f t="shared" ref="B11:X11" si="0">SUM(B12:B15)</f>
        <v>147</v>
      </c>
      <c r="C11" s="256">
        <f t="shared" si="0"/>
        <v>81</v>
      </c>
      <c r="D11" s="257">
        <f t="shared" si="0"/>
        <v>0</v>
      </c>
      <c r="E11" s="258">
        <f t="shared" si="0"/>
        <v>3</v>
      </c>
      <c r="F11" s="258">
        <f t="shared" si="0"/>
        <v>0</v>
      </c>
      <c r="G11" s="256">
        <f t="shared" si="0"/>
        <v>12</v>
      </c>
      <c r="H11" s="258">
        <f t="shared" si="0"/>
        <v>113</v>
      </c>
      <c r="I11" s="255">
        <f t="shared" si="0"/>
        <v>25</v>
      </c>
      <c r="J11" s="255">
        <f t="shared" si="0"/>
        <v>86</v>
      </c>
      <c r="K11" s="255">
        <f t="shared" si="0"/>
        <v>2</v>
      </c>
      <c r="L11" s="256">
        <f t="shared" si="0"/>
        <v>0</v>
      </c>
      <c r="M11" s="257">
        <f t="shared" si="0"/>
        <v>19</v>
      </c>
      <c r="N11" s="255">
        <f t="shared" si="0"/>
        <v>8</v>
      </c>
      <c r="O11" s="256">
        <f t="shared" si="0"/>
        <v>11</v>
      </c>
      <c r="P11" s="257">
        <f t="shared" si="0"/>
        <v>1</v>
      </c>
      <c r="Q11" s="255">
        <f t="shared" si="0"/>
        <v>44</v>
      </c>
      <c r="R11" s="255">
        <f t="shared" si="0"/>
        <v>1</v>
      </c>
      <c r="S11" s="255">
        <f t="shared" si="0"/>
        <v>28</v>
      </c>
      <c r="T11" s="255">
        <f t="shared" si="0"/>
        <v>0</v>
      </c>
      <c r="U11" s="255">
        <f t="shared" si="0"/>
        <v>0</v>
      </c>
      <c r="V11" s="259">
        <f t="shared" ref="V11" si="1">SUM(V12:V15)</f>
        <v>44</v>
      </c>
      <c r="W11" s="258">
        <f t="shared" si="0"/>
        <v>1</v>
      </c>
      <c r="X11" s="260">
        <f t="shared" si="0"/>
        <v>12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57</v>
      </c>
      <c r="C12" s="237">
        <v>45</v>
      </c>
      <c r="D12" s="353">
        <v>0</v>
      </c>
      <c r="E12" s="36">
        <v>2</v>
      </c>
      <c r="F12" s="37">
        <v>0</v>
      </c>
      <c r="G12" s="38">
        <v>6</v>
      </c>
      <c r="H12" s="39">
        <f>SUM(I12:L12)</f>
        <v>23</v>
      </c>
      <c r="I12" s="40">
        <v>23</v>
      </c>
      <c r="J12" s="40">
        <v>0</v>
      </c>
      <c r="K12" s="40">
        <v>0</v>
      </c>
      <c r="L12" s="38">
        <v>0</v>
      </c>
      <c r="M12" s="41">
        <f>SUM(N12:O12)</f>
        <v>19</v>
      </c>
      <c r="N12" s="40">
        <v>8</v>
      </c>
      <c r="O12" s="38">
        <v>11</v>
      </c>
      <c r="P12" s="35">
        <v>1</v>
      </c>
      <c r="Q12" s="40">
        <v>44</v>
      </c>
      <c r="R12" s="40">
        <v>0</v>
      </c>
      <c r="S12" s="40">
        <v>0</v>
      </c>
      <c r="T12" s="36">
        <v>0</v>
      </c>
      <c r="U12" s="275">
        <v>0</v>
      </c>
      <c r="V12" s="238">
        <v>44</v>
      </c>
      <c r="W12" s="37">
        <v>1</v>
      </c>
      <c r="X12" s="42">
        <v>8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2</v>
      </c>
      <c r="C13" s="49">
        <v>1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2</v>
      </c>
      <c r="I13" s="50">
        <v>2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53</v>
      </c>
      <c r="C14" s="49">
        <v>9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53</v>
      </c>
      <c r="I14" s="50">
        <v>0</v>
      </c>
      <c r="J14" s="50">
        <v>53</v>
      </c>
      <c r="K14" s="50">
        <v>0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0</v>
      </c>
      <c r="Q14" s="40">
        <v>0</v>
      </c>
      <c r="R14" s="40">
        <v>1</v>
      </c>
      <c r="S14" s="40">
        <v>9</v>
      </c>
      <c r="T14" s="40">
        <v>0</v>
      </c>
      <c r="U14" s="51">
        <v>0</v>
      </c>
      <c r="V14" s="54">
        <v>0</v>
      </c>
      <c r="W14" s="37">
        <v>0</v>
      </c>
      <c r="X14" s="42">
        <v>2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35</v>
      </c>
      <c r="C15" s="57">
        <v>26</v>
      </c>
      <c r="D15" s="56">
        <v>0</v>
      </c>
      <c r="E15" s="58">
        <v>1</v>
      </c>
      <c r="F15" s="59">
        <v>0</v>
      </c>
      <c r="G15" s="57">
        <v>6</v>
      </c>
      <c r="H15" s="60">
        <f>SUM(I15:L15)</f>
        <v>35</v>
      </c>
      <c r="I15" s="58">
        <v>0</v>
      </c>
      <c r="J15" s="58">
        <v>33</v>
      </c>
      <c r="K15" s="58">
        <v>2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>
        <v>0</v>
      </c>
      <c r="R15" s="40">
        <v>0</v>
      </c>
      <c r="S15" s="40">
        <v>19</v>
      </c>
      <c r="T15" s="62">
        <v>0</v>
      </c>
      <c r="U15" s="59">
        <v>0</v>
      </c>
      <c r="V15" s="63">
        <v>0</v>
      </c>
      <c r="W15" s="37">
        <v>0</v>
      </c>
      <c r="X15" s="42">
        <v>2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12</v>
      </c>
      <c r="C16" s="66">
        <v>9</v>
      </c>
      <c r="D16" s="67"/>
      <c r="E16" s="68"/>
      <c r="F16" s="69"/>
      <c r="G16" s="70"/>
      <c r="H16" s="71">
        <f>SUM(I16:L16)</f>
        <v>12</v>
      </c>
      <c r="I16" s="72"/>
      <c r="J16" s="72">
        <v>3</v>
      </c>
      <c r="K16" s="72">
        <v>5</v>
      </c>
      <c r="L16" s="66">
        <v>4</v>
      </c>
      <c r="M16" s="73">
        <f>SUM(N16:O16)</f>
        <v>0</v>
      </c>
      <c r="N16" s="74"/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6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/>
      <c r="X18" s="97"/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345" t="s">
        <v>47</v>
      </c>
      <c r="D23" s="302"/>
      <c r="E23" s="302"/>
      <c r="F23" s="302"/>
      <c r="G23" s="302"/>
      <c r="H23" s="302"/>
      <c r="I23" s="302"/>
      <c r="J23" s="302"/>
      <c r="K23" s="302"/>
      <c r="L23" s="346"/>
      <c r="M23" s="347" t="s">
        <v>48</v>
      </c>
      <c r="N23" s="305"/>
      <c r="O23" s="348"/>
      <c r="P23" s="347" t="s">
        <v>49</v>
      </c>
      <c r="Q23" s="349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299"/>
      <c r="B24" s="300"/>
      <c r="C24" s="250" t="s">
        <v>51</v>
      </c>
      <c r="D24" s="248" t="s">
        <v>52</v>
      </c>
      <c r="E24" s="248" t="s">
        <v>53</v>
      </c>
      <c r="F24" s="247" t="s">
        <v>54</v>
      </c>
      <c r="G24" s="248" t="s">
        <v>55</v>
      </c>
      <c r="H24" s="248" t="s">
        <v>56</v>
      </c>
      <c r="I24" s="247" t="s">
        <v>57</v>
      </c>
      <c r="J24" s="248" t="s">
        <v>58</v>
      </c>
      <c r="K24" s="247" t="s">
        <v>59</v>
      </c>
      <c r="L24" s="282" t="s">
        <v>60</v>
      </c>
      <c r="M24" s="250" t="s">
        <v>61</v>
      </c>
      <c r="N24" s="248" t="s">
        <v>62</v>
      </c>
      <c r="O24" s="249" t="s">
        <v>63</v>
      </c>
      <c r="P24" s="276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116">
        <f t="shared" ref="B25:O25" si="3">SUM(B26:B28)</f>
        <v>2</v>
      </c>
      <c r="C25" s="261">
        <f t="shared" si="3"/>
        <v>0</v>
      </c>
      <c r="D25" s="262">
        <f t="shared" si="3"/>
        <v>0</v>
      </c>
      <c r="E25" s="262">
        <f t="shared" si="3"/>
        <v>0</v>
      </c>
      <c r="F25" s="262">
        <f t="shared" si="3"/>
        <v>1</v>
      </c>
      <c r="G25" s="262">
        <f t="shared" si="3"/>
        <v>1</v>
      </c>
      <c r="H25" s="262">
        <f t="shared" si="3"/>
        <v>0</v>
      </c>
      <c r="I25" s="262">
        <f t="shared" si="3"/>
        <v>0</v>
      </c>
      <c r="J25" s="262">
        <f t="shared" si="3"/>
        <v>0</v>
      </c>
      <c r="K25" s="262">
        <f t="shared" si="3"/>
        <v>0</v>
      </c>
      <c r="L25" s="263">
        <f t="shared" si="3"/>
        <v>0</v>
      </c>
      <c r="M25" s="261">
        <f t="shared" si="3"/>
        <v>1</v>
      </c>
      <c r="N25" s="262">
        <f t="shared" si="3"/>
        <v>0</v>
      </c>
      <c r="O25" s="263">
        <f t="shared" si="3"/>
        <v>0</v>
      </c>
      <c r="P25" s="120">
        <f>SUM(P26:P27)</f>
        <v>1</v>
      </c>
      <c r="Q25" s="264">
        <f>SUM(Q26:Q27)</f>
        <v>0</v>
      </c>
      <c r="R25" s="122">
        <f>SUM(R26:R28)</f>
        <v>2</v>
      </c>
      <c r="S25" s="116">
        <f>SUM(S26:S28)</f>
        <v>0</v>
      </c>
      <c r="T25" s="265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354" t="s">
        <v>66</v>
      </c>
      <c r="B26" s="355">
        <f>SUM(C26:L26)</f>
        <v>1</v>
      </c>
      <c r="C26" s="35"/>
      <c r="D26" s="37"/>
      <c r="E26" s="40"/>
      <c r="F26" s="37"/>
      <c r="G26" s="40">
        <v>1</v>
      </c>
      <c r="H26" s="40"/>
      <c r="I26" s="37"/>
      <c r="J26" s="40"/>
      <c r="K26" s="37"/>
      <c r="L26" s="38"/>
      <c r="M26" s="353"/>
      <c r="N26" s="36"/>
      <c r="O26" s="237"/>
      <c r="P26" s="353">
        <v>1</v>
      </c>
      <c r="Q26" s="238"/>
      <c r="R26" s="266">
        <v>1</v>
      </c>
      <c r="S26" s="356">
        <v>0</v>
      </c>
      <c r="T26" s="266">
        <v>0</v>
      </c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1</v>
      </c>
      <c r="C27" s="48"/>
      <c r="D27" s="51"/>
      <c r="E27" s="50"/>
      <c r="F27" s="51">
        <v>1</v>
      </c>
      <c r="G27" s="50"/>
      <c r="H27" s="50"/>
      <c r="I27" s="51"/>
      <c r="J27" s="50"/>
      <c r="K27" s="51"/>
      <c r="L27" s="49"/>
      <c r="M27" s="48">
        <v>1</v>
      </c>
      <c r="N27" s="50"/>
      <c r="O27" s="49"/>
      <c r="P27" s="48"/>
      <c r="Q27" s="127"/>
      <c r="R27" s="97">
        <v>1</v>
      </c>
      <c r="S27" s="128">
        <v>0</v>
      </c>
      <c r="T27" s="97">
        <v>0</v>
      </c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241" t="s">
        <v>70</v>
      </c>
      <c r="B30" s="267" t="s">
        <v>71</v>
      </c>
      <c r="C30" s="267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354" t="s">
        <v>74</v>
      </c>
      <c r="B31" s="357">
        <v>47</v>
      </c>
      <c r="C31" s="357">
        <v>37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0</v>
      </c>
      <c r="C32" s="145">
        <v>0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352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347" t="s">
        <v>79</v>
      </c>
      <c r="D35" s="305"/>
      <c r="E35" s="305"/>
      <c r="F35" s="305"/>
      <c r="G35" s="305"/>
      <c r="H35" s="305"/>
      <c r="I35" s="305"/>
      <c r="J35" s="348"/>
      <c r="K35" s="350" t="s">
        <v>80</v>
      </c>
      <c r="L35" s="351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250" t="s">
        <v>81</v>
      </c>
      <c r="D36" s="250" t="s">
        <v>82</v>
      </c>
      <c r="E36" s="248" t="s">
        <v>83</v>
      </c>
      <c r="F36" s="248" t="s">
        <v>84</v>
      </c>
      <c r="G36" s="248" t="s">
        <v>85</v>
      </c>
      <c r="H36" s="248" t="s">
        <v>86</v>
      </c>
      <c r="I36" s="248" t="s">
        <v>87</v>
      </c>
      <c r="J36" s="249" t="s">
        <v>88</v>
      </c>
      <c r="K36" s="248" t="s">
        <v>89</v>
      </c>
      <c r="L36" s="249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358" t="s">
        <v>91</v>
      </c>
      <c r="B37" s="359">
        <f>SUM(C37:J37)</f>
        <v>145</v>
      </c>
      <c r="C37" s="353">
        <v>0</v>
      </c>
      <c r="D37" s="353">
        <v>0</v>
      </c>
      <c r="E37" s="36">
        <v>1</v>
      </c>
      <c r="F37" s="36">
        <v>2</v>
      </c>
      <c r="G37" s="36">
        <v>3</v>
      </c>
      <c r="H37" s="36">
        <v>26</v>
      </c>
      <c r="I37" s="36">
        <v>99</v>
      </c>
      <c r="J37" s="237">
        <v>14</v>
      </c>
      <c r="K37" s="36">
        <v>151</v>
      </c>
      <c r="L37" s="237">
        <v>8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2</v>
      </c>
      <c r="C38" s="153"/>
      <c r="D38" s="153">
        <v>1</v>
      </c>
      <c r="E38" s="154">
        <v>1</v>
      </c>
      <c r="F38" s="154"/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358" t="s">
        <v>91</v>
      </c>
      <c r="B42" s="357">
        <v>1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>
        <v>2</v>
      </c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239" t="s">
        <v>78</v>
      </c>
      <c r="B45" s="279" t="s">
        <v>95</v>
      </c>
      <c r="C45" s="282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268" t="s">
        <v>91</v>
      </c>
      <c r="B46" s="269">
        <v>2</v>
      </c>
      <c r="C46" s="270">
        <v>2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347" t="s">
        <v>100</v>
      </c>
      <c r="D48" s="305"/>
      <c r="E48" s="348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250" t="s">
        <v>101</v>
      </c>
      <c r="D49" s="271" t="s">
        <v>102</v>
      </c>
      <c r="E49" s="272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354" t="s">
        <v>104</v>
      </c>
      <c r="B50" s="360">
        <f>SUM(C50:E50)</f>
        <v>19</v>
      </c>
      <c r="C50" s="353"/>
      <c r="D50" s="36">
        <v>9</v>
      </c>
      <c r="E50" s="237">
        <v>10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239" t="s">
        <v>107</v>
      </c>
      <c r="B53" s="241" t="s">
        <v>108</v>
      </c>
      <c r="C53" s="240" t="s">
        <v>109</v>
      </c>
      <c r="D53" s="282" t="s">
        <v>9</v>
      </c>
      <c r="E53" s="241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361" t="s">
        <v>110</v>
      </c>
      <c r="B54" s="284">
        <v>129</v>
      </c>
      <c r="C54" s="283">
        <v>18</v>
      </c>
      <c r="D54" s="242">
        <v>2</v>
      </c>
      <c r="E54" s="242">
        <v>13</v>
      </c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182">
        <v>121</v>
      </c>
      <c r="C55" s="183">
        <v>0</v>
      </c>
      <c r="D55" s="184">
        <v>1</v>
      </c>
      <c r="E55" s="184">
        <v>11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49</v>
      </c>
      <c r="C56" s="186">
        <v>0</v>
      </c>
      <c r="D56" s="138"/>
      <c r="E56" s="138"/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347" t="s">
        <v>114</v>
      </c>
      <c r="G58" s="305"/>
      <c r="H58" s="305"/>
      <c r="I58" s="305"/>
      <c r="J58" s="305"/>
      <c r="K58" s="305"/>
      <c r="L58" s="305"/>
      <c r="M58" s="305"/>
      <c r="N58" s="305"/>
      <c r="O58" s="349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241" t="s">
        <v>120</v>
      </c>
      <c r="D60" s="277" t="s">
        <v>121</v>
      </c>
      <c r="E60" s="241" t="s">
        <v>122</v>
      </c>
      <c r="F60" s="250" t="s">
        <v>121</v>
      </c>
      <c r="G60" s="282" t="s">
        <v>122</v>
      </c>
      <c r="H60" s="250" t="s">
        <v>121</v>
      </c>
      <c r="I60" s="282" t="s">
        <v>122</v>
      </c>
      <c r="J60" s="250" t="s">
        <v>121</v>
      </c>
      <c r="K60" s="282" t="s">
        <v>122</v>
      </c>
      <c r="L60" s="250" t="s">
        <v>121</v>
      </c>
      <c r="M60" s="282" t="s">
        <v>122</v>
      </c>
      <c r="N60" s="250" t="s">
        <v>121</v>
      </c>
      <c r="O60" s="281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362">
        <f t="shared" ref="C61:C66" si="9">SUM(D61+E61)</f>
        <v>1</v>
      </c>
      <c r="D61" s="362">
        <f>SUM(F61+H61+J61+L61)</f>
        <v>1</v>
      </c>
      <c r="E61" s="273">
        <f>SUM(G61+I61+K61+M61)</f>
        <v>0</v>
      </c>
      <c r="F61" s="35"/>
      <c r="G61" s="38"/>
      <c r="H61" s="35">
        <v>1</v>
      </c>
      <c r="I61" s="38"/>
      <c r="J61" s="35"/>
      <c r="K61" s="38"/>
      <c r="L61" s="35"/>
      <c r="M61" s="38"/>
      <c r="N61" s="91"/>
      <c r="O61" s="90"/>
      <c r="P61" s="363">
        <v>0</v>
      </c>
      <c r="Q61" s="237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19</v>
      </c>
      <c r="D62" s="194">
        <f>SUM(F62+H62+J62+L62)</f>
        <v>13</v>
      </c>
      <c r="E62" s="195">
        <f>SUM(G62+I62+K62+M62)</f>
        <v>6</v>
      </c>
      <c r="F62" s="234">
        <v>12</v>
      </c>
      <c r="G62" s="49">
        <v>4</v>
      </c>
      <c r="H62" s="234">
        <v>1</v>
      </c>
      <c r="I62" s="197">
        <v>2</v>
      </c>
      <c r="J62" s="234"/>
      <c r="K62" s="197"/>
      <c r="L62" s="48"/>
      <c r="M62" s="49"/>
      <c r="N62" s="235"/>
      <c r="O62" s="199"/>
      <c r="P62" s="200">
        <v>0</v>
      </c>
      <c r="Q62" s="49">
        <v>0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0</v>
      </c>
      <c r="D63" s="201">
        <f>SUM(F63+H63+J63+L63+N63)</f>
        <v>0</v>
      </c>
      <c r="E63" s="202">
        <f>SUM(G63+I63+K63+M63+O63)</f>
        <v>0</v>
      </c>
      <c r="F63" s="233"/>
      <c r="G63" s="364"/>
      <c r="H63" s="204"/>
      <c r="I63" s="205"/>
      <c r="J63" s="206"/>
      <c r="K63" s="207"/>
      <c r="L63" s="48"/>
      <c r="M63" s="49"/>
      <c r="N63" s="48"/>
      <c r="O63" s="127"/>
      <c r="P63" s="200"/>
      <c r="Q63" s="49"/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40" t="s">
        <v>126</v>
      </c>
      <c r="B64" s="340"/>
      <c r="C64" s="201">
        <f t="shared" si="9"/>
        <v>1</v>
      </c>
      <c r="D64" s="201">
        <f>SUM(J64+L64+N64)</f>
        <v>0</v>
      </c>
      <c r="E64" s="202">
        <f>SUM(K64+M64+O64)</f>
        <v>1</v>
      </c>
      <c r="F64" s="91"/>
      <c r="G64" s="90"/>
      <c r="H64" s="91"/>
      <c r="I64" s="90"/>
      <c r="J64" s="233"/>
      <c r="K64" s="208"/>
      <c r="L64" s="234"/>
      <c r="M64" s="197">
        <v>1</v>
      </c>
      <c r="N64" s="234"/>
      <c r="O64" s="209"/>
      <c r="P64" s="210"/>
      <c r="Q64" s="197"/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0</v>
      </c>
      <c r="D65" s="201">
        <f t="shared" ref="D65:E66" si="10">SUM(J65+L65+N65)</f>
        <v>0</v>
      </c>
      <c r="E65" s="202">
        <f t="shared" si="10"/>
        <v>0</v>
      </c>
      <c r="F65" s="235"/>
      <c r="G65" s="199"/>
      <c r="H65" s="235"/>
      <c r="I65" s="199"/>
      <c r="J65" s="233"/>
      <c r="K65" s="208"/>
      <c r="L65" s="234"/>
      <c r="M65" s="197"/>
      <c r="N65" s="234"/>
      <c r="O65" s="209"/>
      <c r="P65" s="210"/>
      <c r="Q65" s="197"/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4</v>
      </c>
      <c r="D66" s="211">
        <f t="shared" si="10"/>
        <v>1</v>
      </c>
      <c r="E66" s="212">
        <f t="shared" si="10"/>
        <v>3</v>
      </c>
      <c r="F66" s="102"/>
      <c r="G66" s="101"/>
      <c r="H66" s="102"/>
      <c r="I66" s="101"/>
      <c r="J66" s="213"/>
      <c r="K66" s="214"/>
      <c r="L66" s="131"/>
      <c r="M66" s="133"/>
      <c r="N66" s="131">
        <v>1</v>
      </c>
      <c r="O66" s="215">
        <v>3</v>
      </c>
      <c r="P66" s="216">
        <v>0</v>
      </c>
      <c r="Q66" s="133">
        <v>0</v>
      </c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365" t="s">
        <v>130</v>
      </c>
      <c r="B68" s="366" t="s">
        <v>131</v>
      </c>
      <c r="C68" s="367" t="s">
        <v>9</v>
      </c>
      <c r="D68" s="368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369" t="s">
        <v>132</v>
      </c>
      <c r="B69" s="370">
        <v>11</v>
      </c>
      <c r="C69" s="371">
        <v>0</v>
      </c>
      <c r="D69" s="372">
        <v>0</v>
      </c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132</v>
      </c>
      <c r="C70" s="97">
        <v>0</v>
      </c>
      <c r="D70" s="128">
        <v>4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9</v>
      </c>
      <c r="C71" s="221">
        <v>0</v>
      </c>
      <c r="D71" s="222">
        <v>0</v>
      </c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1358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ADB0D1E0-FF55-4D3D-877B-1A99D52D7B06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7" width="11.28515625" style="2" hidden="1" customWidth="1"/>
    <col min="108" max="108" width="0" style="2" hidden="1" customWidth="1"/>
    <col min="109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",[3]NOMBRE!B2," - ","( ",[3]NOMBRE!C2,[3]NOMBRE!D2,[3]NOMBRE!E2,[3]NOMBRE!F2,[3]NOMBRE!G2," )")</f>
        <v>COMUNA: LINARES - ( 07401 )</v>
      </c>
    </row>
    <row r="3" spans="1:108" ht="16.350000000000001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",[3]NOMBRE!B6," - ","( ",[3]NOMBRE!C6,[3]NOMBRE!D6," )")</f>
        <v>MES: FEBRERO - ( 02 )</v>
      </c>
    </row>
    <row r="5" spans="1:108" ht="16.350000000000001" customHeight="1" x14ac:dyDescent="0.2">
      <c r="A5" s="1" t="str">
        <f>CONCATENATE("AÑO: ",[3]NOMBRE!B7)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373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342" t="s">
        <v>4</v>
      </c>
      <c r="C9" s="343"/>
      <c r="D9" s="342" t="s">
        <v>5</v>
      </c>
      <c r="E9" s="290"/>
      <c r="F9" s="290"/>
      <c r="G9" s="344"/>
      <c r="H9" s="290" t="s">
        <v>6</v>
      </c>
      <c r="I9" s="290"/>
      <c r="J9" s="290"/>
      <c r="K9" s="290"/>
      <c r="L9" s="344"/>
      <c r="M9" s="342" t="s">
        <v>7</v>
      </c>
      <c r="N9" s="290"/>
      <c r="O9" s="344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243" t="s">
        <v>11</v>
      </c>
      <c r="C10" s="244" t="s">
        <v>12</v>
      </c>
      <c r="D10" s="14" t="s">
        <v>13</v>
      </c>
      <c r="E10" s="245" t="s">
        <v>14</v>
      </c>
      <c r="F10" s="246" t="s">
        <v>15</v>
      </c>
      <c r="G10" s="244" t="s">
        <v>16</v>
      </c>
      <c r="H10" s="247" t="s">
        <v>17</v>
      </c>
      <c r="I10" s="248" t="s">
        <v>18</v>
      </c>
      <c r="J10" s="248" t="s">
        <v>19</v>
      </c>
      <c r="K10" s="248" t="s">
        <v>20</v>
      </c>
      <c r="L10" s="249" t="s">
        <v>21</v>
      </c>
      <c r="M10" s="250" t="s">
        <v>22</v>
      </c>
      <c r="N10" s="248" t="s">
        <v>23</v>
      </c>
      <c r="O10" s="249" t="s">
        <v>24</v>
      </c>
      <c r="P10" s="251" t="s">
        <v>25</v>
      </c>
      <c r="Q10" s="252" t="s">
        <v>26</v>
      </c>
      <c r="R10" s="253" t="s">
        <v>27</v>
      </c>
      <c r="S10" s="252" t="s">
        <v>28</v>
      </c>
      <c r="T10" s="253" t="s">
        <v>29</v>
      </c>
      <c r="U10" s="252" t="s">
        <v>30</v>
      </c>
      <c r="V10" s="254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239" t="s">
        <v>32</v>
      </c>
      <c r="B11" s="255">
        <f t="shared" ref="B11:X11" si="0">SUM(B12:B15)</f>
        <v>146</v>
      </c>
      <c r="C11" s="256">
        <f t="shared" si="0"/>
        <v>73</v>
      </c>
      <c r="D11" s="257">
        <f t="shared" si="0"/>
        <v>1</v>
      </c>
      <c r="E11" s="258">
        <f t="shared" si="0"/>
        <v>1</v>
      </c>
      <c r="F11" s="258">
        <f t="shared" si="0"/>
        <v>0</v>
      </c>
      <c r="G11" s="256">
        <f t="shared" si="0"/>
        <v>10</v>
      </c>
      <c r="H11" s="258">
        <f t="shared" si="0"/>
        <v>123</v>
      </c>
      <c r="I11" s="255">
        <f t="shared" si="0"/>
        <v>32</v>
      </c>
      <c r="J11" s="255">
        <f t="shared" si="0"/>
        <v>88</v>
      </c>
      <c r="K11" s="255">
        <f t="shared" si="0"/>
        <v>3</v>
      </c>
      <c r="L11" s="256">
        <f t="shared" si="0"/>
        <v>0</v>
      </c>
      <c r="M11" s="257">
        <f t="shared" si="0"/>
        <v>12</v>
      </c>
      <c r="N11" s="255">
        <f t="shared" si="0"/>
        <v>3</v>
      </c>
      <c r="O11" s="256">
        <f t="shared" si="0"/>
        <v>9</v>
      </c>
      <c r="P11" s="257">
        <f t="shared" si="0"/>
        <v>2</v>
      </c>
      <c r="Q11" s="255">
        <f t="shared" si="0"/>
        <v>50</v>
      </c>
      <c r="R11" s="255">
        <f t="shared" si="0"/>
        <v>2</v>
      </c>
      <c r="S11" s="255">
        <f t="shared" si="0"/>
        <v>46</v>
      </c>
      <c r="T11" s="255">
        <f t="shared" si="0"/>
        <v>0</v>
      </c>
      <c r="U11" s="255">
        <f t="shared" si="0"/>
        <v>0</v>
      </c>
      <c r="V11" s="259">
        <f t="shared" ref="V11" si="1">SUM(V12:V15)</f>
        <v>21</v>
      </c>
      <c r="W11" s="258">
        <f t="shared" si="0"/>
        <v>0</v>
      </c>
      <c r="X11" s="260">
        <f t="shared" si="0"/>
        <v>7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56</v>
      </c>
      <c r="C12" s="237">
        <v>42</v>
      </c>
      <c r="D12" s="353">
        <v>1</v>
      </c>
      <c r="E12" s="36">
        <v>1</v>
      </c>
      <c r="F12" s="37">
        <v>0</v>
      </c>
      <c r="G12" s="38">
        <v>5</v>
      </c>
      <c r="H12" s="39">
        <f>SUM(I12:L12)</f>
        <v>33</v>
      </c>
      <c r="I12" s="40">
        <v>32</v>
      </c>
      <c r="J12" s="40">
        <v>1</v>
      </c>
      <c r="K12" s="40">
        <v>0</v>
      </c>
      <c r="L12" s="38">
        <v>0</v>
      </c>
      <c r="M12" s="41">
        <f>SUM(N12:O12)</f>
        <v>12</v>
      </c>
      <c r="N12" s="40">
        <v>3</v>
      </c>
      <c r="O12" s="38">
        <v>9</v>
      </c>
      <c r="P12" s="35">
        <v>2</v>
      </c>
      <c r="Q12" s="40">
        <v>50</v>
      </c>
      <c r="R12" s="40">
        <v>0</v>
      </c>
      <c r="S12" s="40">
        <v>0</v>
      </c>
      <c r="T12" s="36">
        <v>0</v>
      </c>
      <c r="U12" s="275">
        <v>0</v>
      </c>
      <c r="V12" s="238">
        <v>21</v>
      </c>
      <c r="W12" s="37">
        <v>0</v>
      </c>
      <c r="X12" s="42">
        <v>6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0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52</v>
      </c>
      <c r="C14" s="49">
        <v>8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52</v>
      </c>
      <c r="I14" s="50">
        <v>0</v>
      </c>
      <c r="J14" s="50">
        <v>51</v>
      </c>
      <c r="K14" s="50">
        <v>1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0</v>
      </c>
      <c r="Q14" s="40">
        <v>0</v>
      </c>
      <c r="R14" s="40">
        <v>1</v>
      </c>
      <c r="S14" s="40">
        <v>34</v>
      </c>
      <c r="T14" s="40">
        <v>0</v>
      </c>
      <c r="U14" s="51">
        <v>0</v>
      </c>
      <c r="V14" s="54">
        <v>0</v>
      </c>
      <c r="W14" s="37">
        <v>0</v>
      </c>
      <c r="X14" s="42">
        <v>0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38</v>
      </c>
      <c r="C15" s="57">
        <v>23</v>
      </c>
      <c r="D15" s="56">
        <v>0</v>
      </c>
      <c r="E15" s="58">
        <v>0</v>
      </c>
      <c r="F15" s="59">
        <v>0</v>
      </c>
      <c r="G15" s="57">
        <v>5</v>
      </c>
      <c r="H15" s="60">
        <f>SUM(I15:L15)</f>
        <v>38</v>
      </c>
      <c r="I15" s="58">
        <v>0</v>
      </c>
      <c r="J15" s="58">
        <v>36</v>
      </c>
      <c r="K15" s="58">
        <v>2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>
        <v>0</v>
      </c>
      <c r="R15" s="40">
        <v>1</v>
      </c>
      <c r="S15" s="40">
        <v>12</v>
      </c>
      <c r="T15" s="62">
        <v>0</v>
      </c>
      <c r="U15" s="59">
        <v>0</v>
      </c>
      <c r="V15" s="63">
        <v>0</v>
      </c>
      <c r="W15" s="37">
        <v>0</v>
      </c>
      <c r="X15" s="42">
        <v>1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22</v>
      </c>
      <c r="C16" s="66">
        <v>20</v>
      </c>
      <c r="D16" s="67"/>
      <c r="E16" s="68"/>
      <c r="F16" s="69"/>
      <c r="G16" s="70"/>
      <c r="H16" s="71">
        <f>SUM(I16:L16)</f>
        <v>22</v>
      </c>
      <c r="I16" s="72"/>
      <c r="J16" s="72">
        <v>7</v>
      </c>
      <c r="K16" s="72">
        <v>8</v>
      </c>
      <c r="L16" s="66">
        <v>7</v>
      </c>
      <c r="M16" s="73">
        <f>SUM(N16:O16)</f>
        <v>0</v>
      </c>
      <c r="N16" s="74"/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10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1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345" t="s">
        <v>47</v>
      </c>
      <c r="D23" s="302"/>
      <c r="E23" s="302"/>
      <c r="F23" s="302"/>
      <c r="G23" s="302"/>
      <c r="H23" s="302"/>
      <c r="I23" s="302"/>
      <c r="J23" s="302"/>
      <c r="K23" s="302"/>
      <c r="L23" s="346"/>
      <c r="M23" s="347" t="s">
        <v>48</v>
      </c>
      <c r="N23" s="305"/>
      <c r="O23" s="348"/>
      <c r="P23" s="347" t="s">
        <v>49</v>
      </c>
      <c r="Q23" s="349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341"/>
      <c r="B24" s="300"/>
      <c r="C24" s="250" t="s">
        <v>51</v>
      </c>
      <c r="D24" s="248" t="s">
        <v>52</v>
      </c>
      <c r="E24" s="248" t="s">
        <v>53</v>
      </c>
      <c r="F24" s="247" t="s">
        <v>54</v>
      </c>
      <c r="G24" s="248" t="s">
        <v>55</v>
      </c>
      <c r="H24" s="248" t="s">
        <v>56</v>
      </c>
      <c r="I24" s="247" t="s">
        <v>57</v>
      </c>
      <c r="J24" s="248" t="s">
        <v>58</v>
      </c>
      <c r="K24" s="247" t="s">
        <v>59</v>
      </c>
      <c r="L24" s="282" t="s">
        <v>60</v>
      </c>
      <c r="M24" s="250" t="s">
        <v>61</v>
      </c>
      <c r="N24" s="248" t="s">
        <v>62</v>
      </c>
      <c r="O24" s="249" t="s">
        <v>63</v>
      </c>
      <c r="P24" s="276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232">
        <f t="shared" ref="B25:O25" si="3">SUM(B26:B28)</f>
        <v>0</v>
      </c>
      <c r="C25" s="261">
        <f t="shared" si="3"/>
        <v>0</v>
      </c>
      <c r="D25" s="262">
        <f t="shared" si="3"/>
        <v>0</v>
      </c>
      <c r="E25" s="262">
        <f t="shared" si="3"/>
        <v>0</v>
      </c>
      <c r="F25" s="262">
        <f t="shared" si="3"/>
        <v>0</v>
      </c>
      <c r="G25" s="262">
        <f t="shared" si="3"/>
        <v>0</v>
      </c>
      <c r="H25" s="262">
        <f t="shared" si="3"/>
        <v>0</v>
      </c>
      <c r="I25" s="262">
        <f t="shared" si="3"/>
        <v>0</v>
      </c>
      <c r="J25" s="262">
        <f t="shared" si="3"/>
        <v>0</v>
      </c>
      <c r="K25" s="262">
        <f t="shared" si="3"/>
        <v>0</v>
      </c>
      <c r="L25" s="263">
        <f t="shared" si="3"/>
        <v>0</v>
      </c>
      <c r="M25" s="261">
        <f t="shared" si="3"/>
        <v>0</v>
      </c>
      <c r="N25" s="262">
        <f t="shared" si="3"/>
        <v>0</v>
      </c>
      <c r="O25" s="263">
        <f t="shared" si="3"/>
        <v>0</v>
      </c>
      <c r="P25" s="120">
        <f>SUM(P26:P27)</f>
        <v>0</v>
      </c>
      <c r="Q25" s="264">
        <f>SUM(Q26:Q27)</f>
        <v>0</v>
      </c>
      <c r="R25" s="122">
        <f>SUM(R26:R28)</f>
        <v>0</v>
      </c>
      <c r="S25" s="232">
        <f>SUM(S26:S28)</f>
        <v>0</v>
      </c>
      <c r="T25" s="265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354" t="s">
        <v>66</v>
      </c>
      <c r="B26" s="355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353"/>
      <c r="N26" s="36"/>
      <c r="O26" s="237"/>
      <c r="P26" s="353"/>
      <c r="Q26" s="238"/>
      <c r="R26" s="266"/>
      <c r="S26" s="356"/>
      <c r="T26" s="266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7"/>
      <c r="R27" s="97"/>
      <c r="S27" s="128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241" t="s">
        <v>70</v>
      </c>
      <c r="B30" s="267" t="s">
        <v>71</v>
      </c>
      <c r="C30" s="267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354" t="s">
        <v>74</v>
      </c>
      <c r="B31" s="357">
        <v>33</v>
      </c>
      <c r="C31" s="357">
        <v>20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13</v>
      </c>
      <c r="C32" s="145">
        <v>3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352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347" t="s">
        <v>79</v>
      </c>
      <c r="D35" s="305"/>
      <c r="E35" s="305"/>
      <c r="F35" s="305"/>
      <c r="G35" s="305"/>
      <c r="H35" s="305"/>
      <c r="I35" s="305"/>
      <c r="J35" s="348"/>
      <c r="K35" s="350" t="s">
        <v>80</v>
      </c>
      <c r="L35" s="351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250" t="s">
        <v>81</v>
      </c>
      <c r="D36" s="250" t="s">
        <v>82</v>
      </c>
      <c r="E36" s="248" t="s">
        <v>83</v>
      </c>
      <c r="F36" s="248" t="s">
        <v>84</v>
      </c>
      <c r="G36" s="248" t="s">
        <v>85</v>
      </c>
      <c r="H36" s="248" t="s">
        <v>86</v>
      </c>
      <c r="I36" s="248" t="s">
        <v>87</v>
      </c>
      <c r="J36" s="249" t="s">
        <v>88</v>
      </c>
      <c r="K36" s="248" t="s">
        <v>89</v>
      </c>
      <c r="L36" s="249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358" t="s">
        <v>91</v>
      </c>
      <c r="B37" s="359">
        <f>SUM(C37:J37)</f>
        <v>148</v>
      </c>
      <c r="C37" s="353">
        <v>0</v>
      </c>
      <c r="D37" s="353">
        <v>0</v>
      </c>
      <c r="E37" s="36">
        <v>0</v>
      </c>
      <c r="F37" s="36">
        <v>5</v>
      </c>
      <c r="G37" s="36">
        <v>5</v>
      </c>
      <c r="H37" s="36">
        <v>24</v>
      </c>
      <c r="I37" s="36">
        <v>102</v>
      </c>
      <c r="J37" s="237">
        <v>12</v>
      </c>
      <c r="K37" s="36">
        <v>158</v>
      </c>
      <c r="L37" s="237">
        <v>8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2</v>
      </c>
      <c r="C38" s="153"/>
      <c r="D38" s="153">
        <v>2</v>
      </c>
      <c r="E38" s="154"/>
      <c r="F38" s="154"/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358" t="s">
        <v>91</v>
      </c>
      <c r="B42" s="357">
        <v>3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>
        <v>1</v>
      </c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239" t="s">
        <v>78</v>
      </c>
      <c r="B45" s="279" t="s">
        <v>95</v>
      </c>
      <c r="C45" s="282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268" t="s">
        <v>91</v>
      </c>
      <c r="B46" s="269">
        <v>2</v>
      </c>
      <c r="C46" s="270">
        <v>2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347" t="s">
        <v>100</v>
      </c>
      <c r="D48" s="305"/>
      <c r="E48" s="348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250" t="s">
        <v>101</v>
      </c>
      <c r="D49" s="271" t="s">
        <v>102</v>
      </c>
      <c r="E49" s="272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354" t="s">
        <v>104</v>
      </c>
      <c r="B50" s="360">
        <f>SUM(C50:E50)</f>
        <v>19</v>
      </c>
      <c r="C50" s="353">
        <v>0</v>
      </c>
      <c r="D50" s="36">
        <v>12</v>
      </c>
      <c r="E50" s="237">
        <v>7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239" t="s">
        <v>107</v>
      </c>
      <c r="B53" s="241" t="s">
        <v>108</v>
      </c>
      <c r="C53" s="240" t="s">
        <v>109</v>
      </c>
      <c r="D53" s="282" t="s">
        <v>9</v>
      </c>
      <c r="E53" s="241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361" t="s">
        <v>110</v>
      </c>
      <c r="B54" s="284">
        <v>128</v>
      </c>
      <c r="C54" s="283">
        <v>23</v>
      </c>
      <c r="D54" s="242"/>
      <c r="E54" s="242">
        <v>7</v>
      </c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182">
        <v>123</v>
      </c>
      <c r="C55" s="183">
        <v>6</v>
      </c>
      <c r="D55" s="184"/>
      <c r="E55" s="184">
        <v>1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63</v>
      </c>
      <c r="C56" s="186">
        <v>0</v>
      </c>
      <c r="D56" s="138"/>
      <c r="E56" s="138"/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347" t="s">
        <v>114</v>
      </c>
      <c r="G58" s="305"/>
      <c r="H58" s="305"/>
      <c r="I58" s="305"/>
      <c r="J58" s="305"/>
      <c r="K58" s="305"/>
      <c r="L58" s="305"/>
      <c r="M58" s="305"/>
      <c r="N58" s="305"/>
      <c r="O58" s="349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241" t="s">
        <v>120</v>
      </c>
      <c r="D60" s="277" t="s">
        <v>121</v>
      </c>
      <c r="E60" s="241" t="s">
        <v>122</v>
      </c>
      <c r="F60" s="250" t="s">
        <v>121</v>
      </c>
      <c r="G60" s="282" t="s">
        <v>122</v>
      </c>
      <c r="H60" s="250" t="s">
        <v>121</v>
      </c>
      <c r="I60" s="282" t="s">
        <v>122</v>
      </c>
      <c r="J60" s="250" t="s">
        <v>121</v>
      </c>
      <c r="K60" s="282" t="s">
        <v>122</v>
      </c>
      <c r="L60" s="250" t="s">
        <v>121</v>
      </c>
      <c r="M60" s="282" t="s">
        <v>122</v>
      </c>
      <c r="N60" s="250" t="s">
        <v>121</v>
      </c>
      <c r="O60" s="281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362">
        <f t="shared" ref="C61:C66" si="9">SUM(D61+E61)</f>
        <v>5</v>
      </c>
      <c r="D61" s="362">
        <f>SUM(F61+H61+J61+L61)</f>
        <v>1</v>
      </c>
      <c r="E61" s="273">
        <f>SUM(G61+I61+K61+M61)</f>
        <v>4</v>
      </c>
      <c r="F61" s="35"/>
      <c r="G61" s="38">
        <v>4</v>
      </c>
      <c r="H61" s="35">
        <v>1</v>
      </c>
      <c r="I61" s="38">
        <v>0</v>
      </c>
      <c r="J61" s="35"/>
      <c r="K61" s="38"/>
      <c r="L61" s="35"/>
      <c r="M61" s="38"/>
      <c r="N61" s="91"/>
      <c r="O61" s="90"/>
      <c r="P61" s="363">
        <v>0</v>
      </c>
      <c r="Q61" s="237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16</v>
      </c>
      <c r="D62" s="194">
        <f>SUM(F62+H62+J62+L62)</f>
        <v>9</v>
      </c>
      <c r="E62" s="195">
        <f>SUM(G62+I62+K62+M62)</f>
        <v>7</v>
      </c>
      <c r="F62" s="234">
        <v>6</v>
      </c>
      <c r="G62" s="49">
        <v>5</v>
      </c>
      <c r="H62" s="234">
        <v>2</v>
      </c>
      <c r="I62" s="197">
        <v>2</v>
      </c>
      <c r="J62" s="234">
        <v>1</v>
      </c>
      <c r="K62" s="197"/>
      <c r="L62" s="48"/>
      <c r="M62" s="49"/>
      <c r="N62" s="235"/>
      <c r="O62" s="199"/>
      <c r="P62" s="200">
        <v>0</v>
      </c>
      <c r="Q62" s="49">
        <v>0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0</v>
      </c>
      <c r="D63" s="201">
        <f>SUM(F63+H63+J63+L63+N63)</f>
        <v>0</v>
      </c>
      <c r="E63" s="202">
        <f>SUM(G63+I63+K63+M63+O63)</f>
        <v>0</v>
      </c>
      <c r="F63" s="233"/>
      <c r="G63" s="364"/>
      <c r="H63" s="204"/>
      <c r="I63" s="205"/>
      <c r="J63" s="206"/>
      <c r="K63" s="207"/>
      <c r="L63" s="48"/>
      <c r="M63" s="49"/>
      <c r="N63" s="48"/>
      <c r="O63" s="127"/>
      <c r="P63" s="200">
        <v>0</v>
      </c>
      <c r="Q63" s="49">
        <v>0</v>
      </c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40" t="s">
        <v>126</v>
      </c>
      <c r="B64" s="340"/>
      <c r="C64" s="201">
        <f t="shared" si="9"/>
        <v>2</v>
      </c>
      <c r="D64" s="201">
        <f>SUM(J64+L64+N64)</f>
        <v>0</v>
      </c>
      <c r="E64" s="202">
        <f>SUM(K64+M64+O64)</f>
        <v>2</v>
      </c>
      <c r="F64" s="91"/>
      <c r="G64" s="90"/>
      <c r="H64" s="91"/>
      <c r="I64" s="90"/>
      <c r="J64" s="233"/>
      <c r="K64" s="208"/>
      <c r="L64" s="234"/>
      <c r="M64" s="197"/>
      <c r="N64" s="234"/>
      <c r="O64" s="209">
        <v>2</v>
      </c>
      <c r="P64" s="210">
        <v>0</v>
      </c>
      <c r="Q64" s="197">
        <v>0</v>
      </c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0</v>
      </c>
      <c r="D65" s="201">
        <f t="shared" ref="D65:E66" si="10">SUM(J65+L65+N65)</f>
        <v>0</v>
      </c>
      <c r="E65" s="202">
        <f t="shared" si="10"/>
        <v>0</v>
      </c>
      <c r="F65" s="235"/>
      <c r="G65" s="199"/>
      <c r="H65" s="235"/>
      <c r="I65" s="199"/>
      <c r="J65" s="233"/>
      <c r="K65" s="208"/>
      <c r="L65" s="234"/>
      <c r="M65" s="197"/>
      <c r="N65" s="234"/>
      <c r="O65" s="209"/>
      <c r="P65" s="210">
        <v>0</v>
      </c>
      <c r="Q65" s="197">
        <v>0</v>
      </c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3</v>
      </c>
      <c r="D66" s="211">
        <f t="shared" si="10"/>
        <v>2</v>
      </c>
      <c r="E66" s="212">
        <f t="shared" si="10"/>
        <v>1</v>
      </c>
      <c r="F66" s="102"/>
      <c r="G66" s="101"/>
      <c r="H66" s="102"/>
      <c r="I66" s="101"/>
      <c r="J66" s="213"/>
      <c r="K66" s="214"/>
      <c r="L66" s="131"/>
      <c r="M66" s="133"/>
      <c r="N66" s="131">
        <v>2</v>
      </c>
      <c r="O66" s="215">
        <v>1</v>
      </c>
      <c r="P66" s="216">
        <v>0</v>
      </c>
      <c r="Q66" s="133">
        <v>0</v>
      </c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365" t="s">
        <v>130</v>
      </c>
      <c r="B68" s="366" t="s">
        <v>131</v>
      </c>
      <c r="C68" s="367" t="s">
        <v>9</v>
      </c>
      <c r="D68" s="368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369" t="s">
        <v>132</v>
      </c>
      <c r="B69" s="370">
        <v>18</v>
      </c>
      <c r="C69" s="371"/>
      <c r="D69" s="372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136</v>
      </c>
      <c r="C70" s="97"/>
      <c r="D70" s="128">
        <v>5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10</v>
      </c>
      <c r="C71" s="221"/>
      <c r="D71" s="222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1394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90D535DC-0F70-4A09-B9DB-1AAF90631A7F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9" width="11.28515625" style="4" customWidth="1"/>
    <col min="80" max="105" width="11.28515625" style="5" customWidth="1"/>
    <col min="106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",[4]NOMBRE!B2," - ","( ",[4]NOMBRE!C2,[4]NOMBRE!D2,[4]NOMBRE!E2,[4]NOMBRE!F2,[4]NOMBRE!G2," )")</f>
        <v>COMUNA: LINARES - ( 07401 )</v>
      </c>
    </row>
    <row r="3" spans="1:108" ht="16.350000000000001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",[4]NOMBRE!B6," - ","( ",[4]NOMBRE!C6,[4]NOMBRE!D6," )")</f>
        <v>MES: MARZO - ( 03 )</v>
      </c>
    </row>
    <row r="5" spans="1:108" ht="16.350000000000001" customHeight="1" x14ac:dyDescent="0.2">
      <c r="A5" s="1" t="str">
        <f>CONCATENATE("AÑO: ",[4]NOMBRE!B7)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373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374" t="s">
        <v>4</v>
      </c>
      <c r="C9" s="375"/>
      <c r="D9" s="374" t="s">
        <v>5</v>
      </c>
      <c r="E9" s="290"/>
      <c r="F9" s="290"/>
      <c r="G9" s="376"/>
      <c r="H9" s="290" t="s">
        <v>6</v>
      </c>
      <c r="I9" s="290"/>
      <c r="J9" s="290"/>
      <c r="K9" s="290"/>
      <c r="L9" s="376"/>
      <c r="M9" s="374" t="s">
        <v>7</v>
      </c>
      <c r="N9" s="290"/>
      <c r="O9" s="376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377" t="s">
        <v>11</v>
      </c>
      <c r="C10" s="378" t="s">
        <v>12</v>
      </c>
      <c r="D10" s="14" t="s">
        <v>13</v>
      </c>
      <c r="E10" s="379" t="s">
        <v>14</v>
      </c>
      <c r="F10" s="380" t="s">
        <v>15</v>
      </c>
      <c r="G10" s="378" t="s">
        <v>16</v>
      </c>
      <c r="H10" s="381" t="s">
        <v>17</v>
      </c>
      <c r="I10" s="382" t="s">
        <v>18</v>
      </c>
      <c r="J10" s="382" t="s">
        <v>19</v>
      </c>
      <c r="K10" s="382" t="s">
        <v>20</v>
      </c>
      <c r="L10" s="383" t="s">
        <v>21</v>
      </c>
      <c r="M10" s="384" t="s">
        <v>22</v>
      </c>
      <c r="N10" s="382" t="s">
        <v>23</v>
      </c>
      <c r="O10" s="383" t="s">
        <v>24</v>
      </c>
      <c r="P10" s="385" t="s">
        <v>25</v>
      </c>
      <c r="Q10" s="386" t="s">
        <v>26</v>
      </c>
      <c r="R10" s="387" t="s">
        <v>27</v>
      </c>
      <c r="S10" s="386" t="s">
        <v>28</v>
      </c>
      <c r="T10" s="387" t="s">
        <v>29</v>
      </c>
      <c r="U10" s="386" t="s">
        <v>30</v>
      </c>
      <c r="V10" s="388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365" t="s">
        <v>32</v>
      </c>
      <c r="B11" s="389">
        <f t="shared" ref="B11:X11" si="0">SUM(B12:B15)</f>
        <v>140</v>
      </c>
      <c r="C11" s="390">
        <f t="shared" si="0"/>
        <v>71</v>
      </c>
      <c r="D11" s="391">
        <f t="shared" si="0"/>
        <v>0</v>
      </c>
      <c r="E11" s="392">
        <f t="shared" si="0"/>
        <v>0</v>
      </c>
      <c r="F11" s="392">
        <f t="shared" si="0"/>
        <v>1</v>
      </c>
      <c r="G11" s="390">
        <f t="shared" si="0"/>
        <v>7</v>
      </c>
      <c r="H11" s="392">
        <f t="shared" si="0"/>
        <v>108</v>
      </c>
      <c r="I11" s="389">
        <f t="shared" si="0"/>
        <v>20</v>
      </c>
      <c r="J11" s="389">
        <f t="shared" si="0"/>
        <v>84</v>
      </c>
      <c r="K11" s="389">
        <f t="shared" si="0"/>
        <v>4</v>
      </c>
      <c r="L11" s="390">
        <f t="shared" si="0"/>
        <v>0</v>
      </c>
      <c r="M11" s="391">
        <f t="shared" si="0"/>
        <v>9</v>
      </c>
      <c r="N11" s="389">
        <f t="shared" si="0"/>
        <v>1</v>
      </c>
      <c r="O11" s="390">
        <f t="shared" si="0"/>
        <v>8</v>
      </c>
      <c r="P11" s="391">
        <f t="shared" si="0"/>
        <v>4</v>
      </c>
      <c r="Q11" s="389">
        <f t="shared" si="0"/>
        <v>126</v>
      </c>
      <c r="R11" s="389">
        <f t="shared" si="0"/>
        <v>4</v>
      </c>
      <c r="S11" s="389">
        <f t="shared" si="0"/>
        <v>126</v>
      </c>
      <c r="T11" s="389">
        <f t="shared" si="0"/>
        <v>0</v>
      </c>
      <c r="U11" s="389">
        <f t="shared" si="0"/>
        <v>0</v>
      </c>
      <c r="V11" s="393">
        <f t="shared" ref="V11" si="1">SUM(V12:V15)</f>
        <v>44</v>
      </c>
      <c r="W11" s="392">
        <f t="shared" si="0"/>
        <v>0</v>
      </c>
      <c r="X11" s="394">
        <f t="shared" si="0"/>
        <v>6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52</v>
      </c>
      <c r="C12" s="237">
        <v>39</v>
      </c>
      <c r="D12" s="395">
        <v>0</v>
      </c>
      <c r="E12" s="36">
        <v>0</v>
      </c>
      <c r="F12" s="37">
        <v>1</v>
      </c>
      <c r="G12" s="38">
        <v>6</v>
      </c>
      <c r="H12" s="39">
        <f>SUM(I12:L12)</f>
        <v>21</v>
      </c>
      <c r="I12" s="40">
        <v>20</v>
      </c>
      <c r="J12" s="40">
        <v>1</v>
      </c>
      <c r="K12" s="40">
        <v>0</v>
      </c>
      <c r="L12" s="38">
        <v>0</v>
      </c>
      <c r="M12" s="41">
        <f>SUM(N12:O12)</f>
        <v>9</v>
      </c>
      <c r="N12" s="40">
        <v>1</v>
      </c>
      <c r="O12" s="38">
        <v>8</v>
      </c>
      <c r="P12" s="35">
        <v>3</v>
      </c>
      <c r="Q12" s="40">
        <v>43</v>
      </c>
      <c r="R12" s="40">
        <v>3</v>
      </c>
      <c r="S12" s="40">
        <v>43</v>
      </c>
      <c r="T12" s="36">
        <v>0</v>
      </c>
      <c r="U12" s="396">
        <v>0</v>
      </c>
      <c r="V12" s="238">
        <v>44</v>
      </c>
      <c r="W12" s="37">
        <v>0</v>
      </c>
      <c r="X12" s="42">
        <v>4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1</v>
      </c>
      <c r="C13" s="49">
        <v>1</v>
      </c>
      <c r="D13" s="48">
        <v>0</v>
      </c>
      <c r="E13" s="50">
        <v>0</v>
      </c>
      <c r="F13" s="51">
        <v>0</v>
      </c>
      <c r="G13" s="49">
        <v>1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64</v>
      </c>
      <c r="C14" s="49">
        <v>18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64</v>
      </c>
      <c r="I14" s="50">
        <v>0</v>
      </c>
      <c r="J14" s="50">
        <v>62</v>
      </c>
      <c r="K14" s="50">
        <v>2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0</v>
      </c>
      <c r="Q14" s="40">
        <v>64</v>
      </c>
      <c r="R14" s="40">
        <v>0</v>
      </c>
      <c r="S14" s="40">
        <v>64</v>
      </c>
      <c r="T14" s="40">
        <v>0</v>
      </c>
      <c r="U14" s="51">
        <v>0</v>
      </c>
      <c r="V14" s="54">
        <v>0</v>
      </c>
      <c r="W14" s="37">
        <v>0</v>
      </c>
      <c r="X14" s="42">
        <v>2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23</v>
      </c>
      <c r="C15" s="57">
        <v>13</v>
      </c>
      <c r="D15" s="56">
        <v>0</v>
      </c>
      <c r="E15" s="58">
        <v>0</v>
      </c>
      <c r="F15" s="59">
        <v>0</v>
      </c>
      <c r="G15" s="57">
        <v>0</v>
      </c>
      <c r="H15" s="60">
        <f>SUM(I15:L15)</f>
        <v>23</v>
      </c>
      <c r="I15" s="58">
        <v>0</v>
      </c>
      <c r="J15" s="58">
        <v>21</v>
      </c>
      <c r="K15" s="58">
        <v>2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1</v>
      </c>
      <c r="Q15" s="40">
        <v>19</v>
      </c>
      <c r="R15" s="40">
        <v>1</v>
      </c>
      <c r="S15" s="40">
        <v>19</v>
      </c>
      <c r="T15" s="62">
        <v>0</v>
      </c>
      <c r="U15" s="59">
        <v>0</v>
      </c>
      <c r="V15" s="63">
        <v>0</v>
      </c>
      <c r="W15" s="37">
        <v>0</v>
      </c>
      <c r="X15" s="42">
        <v>0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10</v>
      </c>
      <c r="C16" s="66">
        <v>9</v>
      </c>
      <c r="D16" s="67"/>
      <c r="E16" s="68"/>
      <c r="F16" s="69"/>
      <c r="G16" s="70"/>
      <c r="H16" s="71">
        <f>SUM(I16:L16)</f>
        <v>10</v>
      </c>
      <c r="I16" s="72">
        <v>0</v>
      </c>
      <c r="J16" s="72">
        <v>2</v>
      </c>
      <c r="K16" s="72">
        <v>4</v>
      </c>
      <c r="L16" s="66">
        <v>4</v>
      </c>
      <c r="M16" s="73">
        <f>SUM(N16:O16)</f>
        <v>0</v>
      </c>
      <c r="N16" s="74">
        <v>0</v>
      </c>
      <c r="O16" s="75">
        <v>0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2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1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397" t="s">
        <v>47</v>
      </c>
      <c r="D23" s="302"/>
      <c r="E23" s="302"/>
      <c r="F23" s="302"/>
      <c r="G23" s="302"/>
      <c r="H23" s="302"/>
      <c r="I23" s="302"/>
      <c r="J23" s="302"/>
      <c r="K23" s="302"/>
      <c r="L23" s="398"/>
      <c r="M23" s="399" t="s">
        <v>48</v>
      </c>
      <c r="N23" s="305"/>
      <c r="O23" s="400"/>
      <c r="P23" s="399" t="s">
        <v>49</v>
      </c>
      <c r="Q23" s="401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341"/>
      <c r="B24" s="300"/>
      <c r="C24" s="384" t="s">
        <v>51</v>
      </c>
      <c r="D24" s="382" t="s">
        <v>52</v>
      </c>
      <c r="E24" s="382" t="s">
        <v>53</v>
      </c>
      <c r="F24" s="381" t="s">
        <v>54</v>
      </c>
      <c r="G24" s="382" t="s">
        <v>55</v>
      </c>
      <c r="H24" s="382" t="s">
        <v>56</v>
      </c>
      <c r="I24" s="381" t="s">
        <v>57</v>
      </c>
      <c r="J24" s="382" t="s">
        <v>58</v>
      </c>
      <c r="K24" s="381" t="s">
        <v>59</v>
      </c>
      <c r="L24" s="367" t="s">
        <v>60</v>
      </c>
      <c r="M24" s="384" t="s">
        <v>61</v>
      </c>
      <c r="N24" s="382" t="s">
        <v>62</v>
      </c>
      <c r="O24" s="383" t="s">
        <v>63</v>
      </c>
      <c r="P24" s="276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232">
        <f t="shared" ref="B25:O25" si="3">SUM(B26:B28)</f>
        <v>0</v>
      </c>
      <c r="C25" s="402">
        <f t="shared" si="3"/>
        <v>0</v>
      </c>
      <c r="D25" s="403">
        <f t="shared" si="3"/>
        <v>0</v>
      </c>
      <c r="E25" s="403">
        <f t="shared" si="3"/>
        <v>0</v>
      </c>
      <c r="F25" s="403">
        <f t="shared" si="3"/>
        <v>0</v>
      </c>
      <c r="G25" s="403">
        <f t="shared" si="3"/>
        <v>0</v>
      </c>
      <c r="H25" s="403">
        <f t="shared" si="3"/>
        <v>0</v>
      </c>
      <c r="I25" s="403">
        <f t="shared" si="3"/>
        <v>0</v>
      </c>
      <c r="J25" s="403">
        <f t="shared" si="3"/>
        <v>0</v>
      </c>
      <c r="K25" s="403">
        <f t="shared" si="3"/>
        <v>0</v>
      </c>
      <c r="L25" s="404">
        <f t="shared" si="3"/>
        <v>0</v>
      </c>
      <c r="M25" s="402">
        <f t="shared" si="3"/>
        <v>0</v>
      </c>
      <c r="N25" s="403">
        <f t="shared" si="3"/>
        <v>0</v>
      </c>
      <c r="O25" s="404">
        <f t="shared" si="3"/>
        <v>0</v>
      </c>
      <c r="P25" s="120">
        <f>SUM(P26:P27)</f>
        <v>0</v>
      </c>
      <c r="Q25" s="405">
        <f>SUM(Q26:Q27)</f>
        <v>0</v>
      </c>
      <c r="R25" s="122">
        <f>SUM(R26:R28)</f>
        <v>0</v>
      </c>
      <c r="S25" s="232">
        <f>SUM(S26:S28)</f>
        <v>0</v>
      </c>
      <c r="T25" s="406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407" t="s">
        <v>66</v>
      </c>
      <c r="B26" s="408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395"/>
      <c r="N26" s="36"/>
      <c r="O26" s="237"/>
      <c r="P26" s="395"/>
      <c r="Q26" s="238"/>
      <c r="R26" s="409"/>
      <c r="S26" s="410"/>
      <c r="T26" s="409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7"/>
      <c r="R27" s="97"/>
      <c r="S27" s="128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368" t="s">
        <v>70</v>
      </c>
      <c r="B30" s="411" t="s">
        <v>71</v>
      </c>
      <c r="C30" s="411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407" t="s">
        <v>74</v>
      </c>
      <c r="B31" s="412">
        <v>55</v>
      </c>
      <c r="C31" s="412">
        <v>25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D31" s="45"/>
      <c r="CE31" s="45"/>
      <c r="CF31" s="45"/>
      <c r="CG31" s="4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16</v>
      </c>
      <c r="C32" s="145">
        <v>6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D32" s="45"/>
      <c r="CE32" s="45"/>
      <c r="CF32" s="45"/>
      <c r="CG32" s="45"/>
      <c r="CH32" s="46"/>
      <c r="CI32" s="46"/>
      <c r="CJ32" s="26"/>
      <c r="CK32" s="26"/>
      <c r="CL32" s="26"/>
      <c r="CM32" s="26"/>
    </row>
    <row r="33" spans="1:91" ht="20.25" customHeight="1" x14ac:dyDescent="0.2">
      <c r="A33" s="352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399" t="s">
        <v>79</v>
      </c>
      <c r="D35" s="305"/>
      <c r="E35" s="305"/>
      <c r="F35" s="305"/>
      <c r="G35" s="305"/>
      <c r="H35" s="305"/>
      <c r="I35" s="305"/>
      <c r="J35" s="400"/>
      <c r="K35" s="413" t="s">
        <v>80</v>
      </c>
      <c r="L35" s="41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384" t="s">
        <v>81</v>
      </c>
      <c r="D36" s="384" t="s">
        <v>82</v>
      </c>
      <c r="E36" s="382" t="s">
        <v>83</v>
      </c>
      <c r="F36" s="382" t="s">
        <v>84</v>
      </c>
      <c r="G36" s="382" t="s">
        <v>85</v>
      </c>
      <c r="H36" s="382" t="s">
        <v>86</v>
      </c>
      <c r="I36" s="382" t="s">
        <v>87</v>
      </c>
      <c r="J36" s="383" t="s">
        <v>88</v>
      </c>
      <c r="K36" s="382" t="s">
        <v>89</v>
      </c>
      <c r="L36" s="383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415" t="s">
        <v>91</v>
      </c>
      <c r="B37" s="416">
        <f>SUM(C37:J37)</f>
        <v>141</v>
      </c>
      <c r="C37" s="395">
        <v>0</v>
      </c>
      <c r="D37" s="395">
        <v>0</v>
      </c>
      <c r="E37" s="36">
        <v>0</v>
      </c>
      <c r="F37" s="36">
        <v>4</v>
      </c>
      <c r="G37" s="36">
        <v>6</v>
      </c>
      <c r="H37" s="36">
        <v>22</v>
      </c>
      <c r="I37" s="36">
        <v>92</v>
      </c>
      <c r="J37" s="237">
        <v>17</v>
      </c>
      <c r="K37" s="36">
        <v>154</v>
      </c>
      <c r="L37" s="237">
        <v>10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0</v>
      </c>
      <c r="C38" s="153"/>
      <c r="D38" s="153"/>
      <c r="E38" s="154"/>
      <c r="F38" s="154"/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415" t="s">
        <v>91</v>
      </c>
      <c r="B42" s="412">
        <v>0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>
        <v>0</v>
      </c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365" t="s">
        <v>78</v>
      </c>
      <c r="B45" s="279" t="s">
        <v>95</v>
      </c>
      <c r="C45" s="367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417" t="s">
        <v>91</v>
      </c>
      <c r="B46" s="418">
        <v>2</v>
      </c>
      <c r="C46" s="419">
        <v>0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399" t="s">
        <v>100</v>
      </c>
      <c r="D48" s="305"/>
      <c r="E48" s="400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384" t="s">
        <v>101</v>
      </c>
      <c r="D49" s="420" t="s">
        <v>102</v>
      </c>
      <c r="E49" s="421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407" t="s">
        <v>104</v>
      </c>
      <c r="B50" s="422">
        <f>SUM(C50:E50)</f>
        <v>20</v>
      </c>
      <c r="C50" s="395"/>
      <c r="D50" s="36">
        <v>14</v>
      </c>
      <c r="E50" s="237">
        <v>6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365" t="s">
        <v>107</v>
      </c>
      <c r="B53" s="368" t="s">
        <v>108</v>
      </c>
      <c r="C53" s="366" t="s">
        <v>109</v>
      </c>
      <c r="D53" s="367" t="s">
        <v>9</v>
      </c>
      <c r="E53" s="368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423" t="s">
        <v>110</v>
      </c>
      <c r="B54" s="372">
        <v>131</v>
      </c>
      <c r="C54" s="370">
        <v>38</v>
      </c>
      <c r="D54" s="371">
        <v>0</v>
      </c>
      <c r="E54" s="371">
        <v>6</v>
      </c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182">
        <v>125</v>
      </c>
      <c r="C55" s="183">
        <v>11</v>
      </c>
      <c r="D55" s="184">
        <v>0</v>
      </c>
      <c r="E55" s="184">
        <v>6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59</v>
      </c>
      <c r="C56" s="186">
        <v>0</v>
      </c>
      <c r="D56" s="138">
        <v>10</v>
      </c>
      <c r="E56" s="138">
        <v>4</v>
      </c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399" t="s">
        <v>114</v>
      </c>
      <c r="G58" s="305"/>
      <c r="H58" s="305"/>
      <c r="I58" s="305"/>
      <c r="J58" s="305"/>
      <c r="K58" s="305"/>
      <c r="L58" s="305"/>
      <c r="M58" s="305"/>
      <c r="N58" s="305"/>
      <c r="O58" s="401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368" t="s">
        <v>120</v>
      </c>
      <c r="D60" s="277" t="s">
        <v>121</v>
      </c>
      <c r="E60" s="368" t="s">
        <v>122</v>
      </c>
      <c r="F60" s="384" t="s">
        <v>121</v>
      </c>
      <c r="G60" s="367" t="s">
        <v>122</v>
      </c>
      <c r="H60" s="384" t="s">
        <v>121</v>
      </c>
      <c r="I60" s="367" t="s">
        <v>122</v>
      </c>
      <c r="J60" s="384" t="s">
        <v>121</v>
      </c>
      <c r="K60" s="367" t="s">
        <v>122</v>
      </c>
      <c r="L60" s="384" t="s">
        <v>121</v>
      </c>
      <c r="M60" s="367" t="s">
        <v>122</v>
      </c>
      <c r="N60" s="384" t="s">
        <v>121</v>
      </c>
      <c r="O60" s="424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425">
        <f t="shared" ref="C61:C66" si="9">SUM(D61+E61)</f>
        <v>11</v>
      </c>
      <c r="D61" s="425">
        <f>SUM(F61+H61+J61+L61)</f>
        <v>7</v>
      </c>
      <c r="E61" s="426">
        <f>SUM(G61+I61+K61+M61)</f>
        <v>4</v>
      </c>
      <c r="F61" s="35">
        <v>7</v>
      </c>
      <c r="G61" s="38">
        <v>4</v>
      </c>
      <c r="H61" s="35">
        <v>0</v>
      </c>
      <c r="I61" s="38">
        <v>0</v>
      </c>
      <c r="J61" s="35"/>
      <c r="K61" s="38"/>
      <c r="L61" s="35"/>
      <c r="M61" s="38"/>
      <c r="N61" s="91"/>
      <c r="O61" s="90"/>
      <c r="P61" s="427">
        <v>0</v>
      </c>
      <c r="Q61" s="237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26</v>
      </c>
      <c r="D62" s="194">
        <f>SUM(F62+H62+J62+L62)</f>
        <v>16</v>
      </c>
      <c r="E62" s="195">
        <f>SUM(G62+I62+K62+M62)</f>
        <v>10</v>
      </c>
      <c r="F62" s="196">
        <v>12</v>
      </c>
      <c r="G62" s="49">
        <v>6</v>
      </c>
      <c r="H62" s="196">
        <v>2</v>
      </c>
      <c r="I62" s="197">
        <v>4</v>
      </c>
      <c r="J62" s="196">
        <v>2</v>
      </c>
      <c r="K62" s="197"/>
      <c r="L62" s="48"/>
      <c r="M62" s="49"/>
      <c r="N62" s="198"/>
      <c r="O62" s="199"/>
      <c r="P62" s="200">
        <v>0</v>
      </c>
      <c r="Q62" s="49">
        <v>2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0</v>
      </c>
      <c r="D63" s="201">
        <f>SUM(F63+H63+J63+L63+N63)</f>
        <v>0</v>
      </c>
      <c r="E63" s="202">
        <f>SUM(G63+I63+K63+M63+O63)</f>
        <v>0</v>
      </c>
      <c r="F63" s="203"/>
      <c r="G63" s="428"/>
      <c r="H63" s="204"/>
      <c r="I63" s="205"/>
      <c r="J63" s="206"/>
      <c r="K63" s="207"/>
      <c r="L63" s="48"/>
      <c r="M63" s="49"/>
      <c r="N63" s="48"/>
      <c r="O63" s="127"/>
      <c r="P63" s="200">
        <v>0</v>
      </c>
      <c r="Q63" s="49">
        <v>0</v>
      </c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429" t="s">
        <v>126</v>
      </c>
      <c r="B64" s="429"/>
      <c r="C64" s="201">
        <f t="shared" si="9"/>
        <v>0</v>
      </c>
      <c r="D64" s="201">
        <f>SUM(J64+L64+N64)</f>
        <v>0</v>
      </c>
      <c r="E64" s="202">
        <f>SUM(K64+M64+O64)</f>
        <v>0</v>
      </c>
      <c r="F64" s="91"/>
      <c r="G64" s="90"/>
      <c r="H64" s="91"/>
      <c r="I64" s="90"/>
      <c r="J64" s="203"/>
      <c r="K64" s="208"/>
      <c r="L64" s="196"/>
      <c r="M64" s="197"/>
      <c r="N64" s="196"/>
      <c r="O64" s="209"/>
      <c r="P64" s="210">
        <v>0</v>
      </c>
      <c r="Q64" s="197">
        <v>0</v>
      </c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1</v>
      </c>
      <c r="D65" s="201">
        <f t="shared" ref="D65:E66" si="10">SUM(J65+L65+N65)</f>
        <v>0</v>
      </c>
      <c r="E65" s="202">
        <f t="shared" si="10"/>
        <v>1</v>
      </c>
      <c r="F65" s="198"/>
      <c r="G65" s="199"/>
      <c r="H65" s="198"/>
      <c r="I65" s="199"/>
      <c r="J65" s="203"/>
      <c r="K65" s="208"/>
      <c r="L65" s="196"/>
      <c r="M65" s="197"/>
      <c r="N65" s="196"/>
      <c r="O65" s="209">
        <v>1</v>
      </c>
      <c r="P65" s="210">
        <v>0</v>
      </c>
      <c r="Q65" s="197">
        <v>0</v>
      </c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2</v>
      </c>
      <c r="D66" s="211">
        <f t="shared" si="10"/>
        <v>1</v>
      </c>
      <c r="E66" s="212">
        <f t="shared" si="10"/>
        <v>1</v>
      </c>
      <c r="F66" s="102"/>
      <c r="G66" s="101"/>
      <c r="H66" s="102"/>
      <c r="I66" s="101"/>
      <c r="J66" s="213"/>
      <c r="K66" s="214"/>
      <c r="L66" s="131">
        <v>1</v>
      </c>
      <c r="M66" s="133"/>
      <c r="N66" s="131"/>
      <c r="O66" s="215">
        <v>1</v>
      </c>
      <c r="P66" s="216">
        <v>0</v>
      </c>
      <c r="Q66" s="133">
        <v>0</v>
      </c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365" t="s">
        <v>130</v>
      </c>
      <c r="B68" s="366" t="s">
        <v>131</v>
      </c>
      <c r="C68" s="367" t="s">
        <v>9</v>
      </c>
      <c r="D68" s="368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369" t="s">
        <v>132</v>
      </c>
      <c r="B69" s="370">
        <v>19</v>
      </c>
      <c r="C69" s="371"/>
      <c r="D69" s="372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151</v>
      </c>
      <c r="C70" s="97"/>
      <c r="D70" s="128">
        <v>5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7</v>
      </c>
      <c r="C71" s="221"/>
      <c r="D71" s="222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1547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685AEC07-941B-44D5-B6CA-D0755DA3EECD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9" width="11.28515625" style="4" customWidth="1"/>
    <col min="80" max="105" width="11.28515625" style="5" customWidth="1"/>
    <col min="106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",[5]NOMBRE!B2," - ","( ",[5]NOMBRE!C2,[5]NOMBRE!D2,[5]NOMBRE!E2,[5]NOMBRE!F2,[5]NOMBRE!G2," )")</f>
        <v>COMUNA: LINARES - ( 07401 )</v>
      </c>
    </row>
    <row r="3" spans="1:108" ht="16.350000000000001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",[5]NOMBRE!B6," - ","( ",[5]NOMBRE!C6,[5]NOMBRE!D6," )")</f>
        <v>MES: ABRIL - ( 04 )</v>
      </c>
    </row>
    <row r="5" spans="1:108" ht="16.350000000000001" customHeight="1" x14ac:dyDescent="0.2">
      <c r="A5" s="1" t="str">
        <f>CONCATENATE("AÑO: ",[5]NOMBRE!B7)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373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374" t="s">
        <v>4</v>
      </c>
      <c r="C9" s="375"/>
      <c r="D9" s="374" t="s">
        <v>5</v>
      </c>
      <c r="E9" s="290"/>
      <c r="F9" s="290"/>
      <c r="G9" s="376"/>
      <c r="H9" s="290" t="s">
        <v>6</v>
      </c>
      <c r="I9" s="290"/>
      <c r="J9" s="290"/>
      <c r="K9" s="290"/>
      <c r="L9" s="376"/>
      <c r="M9" s="374" t="s">
        <v>7</v>
      </c>
      <c r="N9" s="290"/>
      <c r="O9" s="376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377" t="s">
        <v>11</v>
      </c>
      <c r="C10" s="378" t="s">
        <v>12</v>
      </c>
      <c r="D10" s="14" t="s">
        <v>13</v>
      </c>
      <c r="E10" s="379" t="s">
        <v>14</v>
      </c>
      <c r="F10" s="380" t="s">
        <v>15</v>
      </c>
      <c r="G10" s="378" t="s">
        <v>16</v>
      </c>
      <c r="H10" s="381" t="s">
        <v>17</v>
      </c>
      <c r="I10" s="382" t="s">
        <v>18</v>
      </c>
      <c r="J10" s="382" t="s">
        <v>19</v>
      </c>
      <c r="K10" s="382" t="s">
        <v>20</v>
      </c>
      <c r="L10" s="383" t="s">
        <v>21</v>
      </c>
      <c r="M10" s="384" t="s">
        <v>22</v>
      </c>
      <c r="N10" s="382" t="s">
        <v>23</v>
      </c>
      <c r="O10" s="383" t="s">
        <v>24</v>
      </c>
      <c r="P10" s="385" t="s">
        <v>25</v>
      </c>
      <c r="Q10" s="386" t="s">
        <v>26</v>
      </c>
      <c r="R10" s="387" t="s">
        <v>27</v>
      </c>
      <c r="S10" s="386" t="s">
        <v>28</v>
      </c>
      <c r="T10" s="387" t="s">
        <v>29</v>
      </c>
      <c r="U10" s="386" t="s">
        <v>30</v>
      </c>
      <c r="V10" s="388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365" t="s">
        <v>32</v>
      </c>
      <c r="B11" s="389">
        <f t="shared" ref="B11:X11" si="0">SUM(B12:B15)</f>
        <v>123</v>
      </c>
      <c r="C11" s="390">
        <f t="shared" si="0"/>
        <v>60</v>
      </c>
      <c r="D11" s="391">
        <f t="shared" si="0"/>
        <v>0</v>
      </c>
      <c r="E11" s="392">
        <f t="shared" si="0"/>
        <v>0</v>
      </c>
      <c r="F11" s="392">
        <f t="shared" si="0"/>
        <v>0</v>
      </c>
      <c r="G11" s="390">
        <f t="shared" si="0"/>
        <v>6</v>
      </c>
      <c r="H11" s="392">
        <f t="shared" si="0"/>
        <v>101</v>
      </c>
      <c r="I11" s="389">
        <f t="shared" si="0"/>
        <v>27</v>
      </c>
      <c r="J11" s="389">
        <f t="shared" si="0"/>
        <v>74</v>
      </c>
      <c r="K11" s="389">
        <f t="shared" si="0"/>
        <v>0</v>
      </c>
      <c r="L11" s="390">
        <f t="shared" si="0"/>
        <v>0</v>
      </c>
      <c r="M11" s="391">
        <f t="shared" si="0"/>
        <v>7</v>
      </c>
      <c r="N11" s="389">
        <f t="shared" si="0"/>
        <v>3</v>
      </c>
      <c r="O11" s="390">
        <f t="shared" si="0"/>
        <v>4</v>
      </c>
      <c r="P11" s="391">
        <f t="shared" si="0"/>
        <v>6</v>
      </c>
      <c r="Q11" s="389">
        <f t="shared" si="0"/>
        <v>109</v>
      </c>
      <c r="R11" s="389">
        <f t="shared" si="0"/>
        <v>1</v>
      </c>
      <c r="S11" s="389">
        <f t="shared" si="0"/>
        <v>59</v>
      </c>
      <c r="T11" s="389">
        <f t="shared" si="0"/>
        <v>1</v>
      </c>
      <c r="U11" s="389">
        <f t="shared" si="0"/>
        <v>3</v>
      </c>
      <c r="V11" s="393">
        <f t="shared" ref="V11" si="1">SUM(V12:V15)</f>
        <v>0</v>
      </c>
      <c r="W11" s="392">
        <f t="shared" si="0"/>
        <v>1</v>
      </c>
      <c r="X11" s="394">
        <f t="shared" si="0"/>
        <v>6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49</v>
      </c>
      <c r="C12" s="237">
        <v>41</v>
      </c>
      <c r="D12" s="395">
        <v>0</v>
      </c>
      <c r="E12" s="36">
        <v>0</v>
      </c>
      <c r="F12" s="37">
        <v>0</v>
      </c>
      <c r="G12" s="38">
        <v>1</v>
      </c>
      <c r="H12" s="39">
        <f>SUM(I12:L12)</f>
        <v>27</v>
      </c>
      <c r="I12" s="40">
        <v>27</v>
      </c>
      <c r="J12" s="40">
        <v>0</v>
      </c>
      <c r="K12" s="40">
        <v>0</v>
      </c>
      <c r="L12" s="38">
        <v>0</v>
      </c>
      <c r="M12" s="41">
        <f>SUM(N12:O12)</f>
        <v>7</v>
      </c>
      <c r="N12" s="40">
        <v>3</v>
      </c>
      <c r="O12" s="38">
        <v>4</v>
      </c>
      <c r="P12" s="35">
        <v>2</v>
      </c>
      <c r="Q12" s="40">
        <v>44</v>
      </c>
      <c r="R12" s="40">
        <v>1</v>
      </c>
      <c r="S12" s="40">
        <v>51</v>
      </c>
      <c r="T12" s="36">
        <v>1</v>
      </c>
      <c r="U12" s="396">
        <v>3</v>
      </c>
      <c r="V12" s="238"/>
      <c r="W12" s="37">
        <v>1</v>
      </c>
      <c r="X12" s="42">
        <v>3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0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/>
      <c r="S13" s="40"/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51</v>
      </c>
      <c r="C14" s="49">
        <v>6</v>
      </c>
      <c r="D14" s="48">
        <v>0</v>
      </c>
      <c r="E14" s="50">
        <v>0</v>
      </c>
      <c r="F14" s="51">
        <v>0</v>
      </c>
      <c r="G14" s="49">
        <v>2</v>
      </c>
      <c r="H14" s="52">
        <f>SUM(I14:L14)</f>
        <v>51</v>
      </c>
      <c r="I14" s="50">
        <v>0</v>
      </c>
      <c r="J14" s="50">
        <v>51</v>
      </c>
      <c r="K14" s="50">
        <v>0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1</v>
      </c>
      <c r="Q14" s="40">
        <v>50</v>
      </c>
      <c r="R14" s="40"/>
      <c r="S14" s="40">
        <v>8</v>
      </c>
      <c r="T14" s="40">
        <v>0</v>
      </c>
      <c r="U14" s="51">
        <v>0</v>
      </c>
      <c r="V14" s="54">
        <v>0</v>
      </c>
      <c r="W14" s="37">
        <v>0</v>
      </c>
      <c r="X14" s="42">
        <v>2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23</v>
      </c>
      <c r="C15" s="57">
        <v>13</v>
      </c>
      <c r="D15" s="56">
        <v>0</v>
      </c>
      <c r="E15" s="58">
        <v>0</v>
      </c>
      <c r="F15" s="59">
        <v>0</v>
      </c>
      <c r="G15" s="57">
        <v>3</v>
      </c>
      <c r="H15" s="60">
        <f>SUM(I15:L15)</f>
        <v>23</v>
      </c>
      <c r="I15" s="58">
        <v>0</v>
      </c>
      <c r="J15" s="58">
        <v>23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3</v>
      </c>
      <c r="Q15" s="40">
        <v>15</v>
      </c>
      <c r="R15" s="40"/>
      <c r="S15" s="40"/>
      <c r="T15" s="62">
        <v>0</v>
      </c>
      <c r="U15" s="59">
        <v>0</v>
      </c>
      <c r="V15" s="63">
        <v>0</v>
      </c>
      <c r="W15" s="37">
        <v>0</v>
      </c>
      <c r="X15" s="42">
        <v>1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7</v>
      </c>
      <c r="C16" s="66">
        <v>7</v>
      </c>
      <c r="D16" s="67"/>
      <c r="E16" s="68"/>
      <c r="F16" s="69"/>
      <c r="G16" s="70"/>
      <c r="H16" s="71">
        <f>SUM(I16:L16)</f>
        <v>7</v>
      </c>
      <c r="I16" s="72">
        <v>0</v>
      </c>
      <c r="J16" s="72">
        <v>2</v>
      </c>
      <c r="K16" s="72">
        <v>0</v>
      </c>
      <c r="L16" s="66">
        <v>5</v>
      </c>
      <c r="M16" s="73">
        <f>SUM(N16:O16)</f>
        <v>0</v>
      </c>
      <c r="N16" s="74">
        <v>0</v>
      </c>
      <c r="O16" s="75">
        <v>0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5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1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397" t="s">
        <v>47</v>
      </c>
      <c r="D23" s="302"/>
      <c r="E23" s="302"/>
      <c r="F23" s="302"/>
      <c r="G23" s="302"/>
      <c r="H23" s="302"/>
      <c r="I23" s="302"/>
      <c r="J23" s="302"/>
      <c r="K23" s="302"/>
      <c r="L23" s="398"/>
      <c r="M23" s="399" t="s">
        <v>48</v>
      </c>
      <c r="N23" s="305"/>
      <c r="O23" s="400"/>
      <c r="P23" s="399" t="s">
        <v>49</v>
      </c>
      <c r="Q23" s="401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341"/>
      <c r="B24" s="300"/>
      <c r="C24" s="384" t="s">
        <v>51</v>
      </c>
      <c r="D24" s="382" t="s">
        <v>52</v>
      </c>
      <c r="E24" s="382" t="s">
        <v>53</v>
      </c>
      <c r="F24" s="381" t="s">
        <v>54</v>
      </c>
      <c r="G24" s="382" t="s">
        <v>55</v>
      </c>
      <c r="H24" s="382" t="s">
        <v>56</v>
      </c>
      <c r="I24" s="381" t="s">
        <v>57</v>
      </c>
      <c r="J24" s="382" t="s">
        <v>58</v>
      </c>
      <c r="K24" s="381" t="s">
        <v>59</v>
      </c>
      <c r="L24" s="367" t="s">
        <v>60</v>
      </c>
      <c r="M24" s="384" t="s">
        <v>61</v>
      </c>
      <c r="N24" s="382" t="s">
        <v>62</v>
      </c>
      <c r="O24" s="383" t="s">
        <v>63</v>
      </c>
      <c r="P24" s="276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232">
        <f t="shared" ref="B25:O25" si="3">SUM(B26:B28)</f>
        <v>0</v>
      </c>
      <c r="C25" s="402">
        <f t="shared" si="3"/>
        <v>0</v>
      </c>
      <c r="D25" s="403">
        <f t="shared" si="3"/>
        <v>0</v>
      </c>
      <c r="E25" s="403">
        <f t="shared" si="3"/>
        <v>0</v>
      </c>
      <c r="F25" s="403">
        <f t="shared" si="3"/>
        <v>0</v>
      </c>
      <c r="G25" s="403">
        <f t="shared" si="3"/>
        <v>0</v>
      </c>
      <c r="H25" s="403">
        <f t="shared" si="3"/>
        <v>0</v>
      </c>
      <c r="I25" s="403">
        <f t="shared" si="3"/>
        <v>0</v>
      </c>
      <c r="J25" s="403">
        <f t="shared" si="3"/>
        <v>0</v>
      </c>
      <c r="K25" s="403">
        <f t="shared" si="3"/>
        <v>0</v>
      </c>
      <c r="L25" s="404">
        <f t="shared" si="3"/>
        <v>0</v>
      </c>
      <c r="M25" s="402">
        <f t="shared" si="3"/>
        <v>0</v>
      </c>
      <c r="N25" s="403">
        <f t="shared" si="3"/>
        <v>0</v>
      </c>
      <c r="O25" s="404">
        <f t="shared" si="3"/>
        <v>0</v>
      </c>
      <c r="P25" s="120">
        <f>SUM(P26:P27)</f>
        <v>0</v>
      </c>
      <c r="Q25" s="405">
        <f>SUM(Q26:Q27)</f>
        <v>0</v>
      </c>
      <c r="R25" s="122">
        <f>SUM(R26:R28)</f>
        <v>0</v>
      </c>
      <c r="S25" s="232">
        <f>SUM(S26:S28)</f>
        <v>0</v>
      </c>
      <c r="T25" s="406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407" t="s">
        <v>66</v>
      </c>
      <c r="B26" s="408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395"/>
      <c r="N26" s="36"/>
      <c r="O26" s="237"/>
      <c r="P26" s="395"/>
      <c r="Q26" s="238"/>
      <c r="R26" s="409"/>
      <c r="S26" s="410"/>
      <c r="T26" s="409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7"/>
      <c r="R27" s="97"/>
      <c r="S27" s="128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368" t="s">
        <v>70</v>
      </c>
      <c r="B30" s="411" t="s">
        <v>71</v>
      </c>
      <c r="C30" s="411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407" t="s">
        <v>74</v>
      </c>
      <c r="B31" s="412">
        <v>36</v>
      </c>
      <c r="C31" s="412">
        <v>30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D31" s="45"/>
      <c r="CE31" s="45"/>
      <c r="CF31" s="45"/>
      <c r="CG31" s="4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12</v>
      </c>
      <c r="C32" s="145">
        <v>3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D32" s="45"/>
      <c r="CE32" s="45"/>
      <c r="CF32" s="45"/>
      <c r="CG32" s="45"/>
      <c r="CH32" s="46"/>
      <c r="CI32" s="46"/>
      <c r="CJ32" s="26"/>
      <c r="CK32" s="26"/>
      <c r="CL32" s="26"/>
      <c r="CM32" s="26"/>
    </row>
    <row r="33" spans="1:91" ht="20.25" customHeight="1" x14ac:dyDescent="0.2">
      <c r="A33" s="352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399" t="s">
        <v>79</v>
      </c>
      <c r="D35" s="305"/>
      <c r="E35" s="305"/>
      <c r="F35" s="305"/>
      <c r="G35" s="305"/>
      <c r="H35" s="305"/>
      <c r="I35" s="305"/>
      <c r="J35" s="400"/>
      <c r="K35" s="413" t="s">
        <v>80</v>
      </c>
      <c r="L35" s="41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384" t="s">
        <v>81</v>
      </c>
      <c r="D36" s="384" t="s">
        <v>82</v>
      </c>
      <c r="E36" s="382" t="s">
        <v>83</v>
      </c>
      <c r="F36" s="382" t="s">
        <v>84</v>
      </c>
      <c r="G36" s="382" t="s">
        <v>85</v>
      </c>
      <c r="H36" s="382" t="s">
        <v>86</v>
      </c>
      <c r="I36" s="382" t="s">
        <v>87</v>
      </c>
      <c r="J36" s="383" t="s">
        <v>88</v>
      </c>
      <c r="K36" s="382" t="s">
        <v>89</v>
      </c>
      <c r="L36" s="383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415" t="s">
        <v>91</v>
      </c>
      <c r="B37" s="416">
        <f>SUM(C37:J37)</f>
        <v>124</v>
      </c>
      <c r="C37" s="395">
        <v>0</v>
      </c>
      <c r="D37" s="395">
        <v>0</v>
      </c>
      <c r="E37" s="36">
        <v>0</v>
      </c>
      <c r="F37" s="36">
        <v>0</v>
      </c>
      <c r="G37" s="36">
        <v>9</v>
      </c>
      <c r="H37" s="36">
        <v>14</v>
      </c>
      <c r="I37" s="36">
        <v>91</v>
      </c>
      <c r="J37" s="237">
        <v>10</v>
      </c>
      <c r="K37" s="36">
        <v>139</v>
      </c>
      <c r="L37" s="237">
        <v>6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0</v>
      </c>
      <c r="C38" s="153"/>
      <c r="D38" s="153"/>
      <c r="E38" s="154"/>
      <c r="F38" s="154"/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415" t="s">
        <v>91</v>
      </c>
      <c r="B42" s="412">
        <v>3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>
        <v>0</v>
      </c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365" t="s">
        <v>78</v>
      </c>
      <c r="B45" s="279" t="s">
        <v>95</v>
      </c>
      <c r="C45" s="367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417" t="s">
        <v>91</v>
      </c>
      <c r="B46" s="418">
        <v>1</v>
      </c>
      <c r="C46" s="419">
        <v>2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399" t="s">
        <v>100</v>
      </c>
      <c r="D48" s="305"/>
      <c r="E48" s="400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384" t="s">
        <v>101</v>
      </c>
      <c r="D49" s="420" t="s">
        <v>102</v>
      </c>
      <c r="E49" s="421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407" t="s">
        <v>104</v>
      </c>
      <c r="B50" s="422">
        <f>SUM(C50:E50)</f>
        <v>18</v>
      </c>
      <c r="C50" s="395">
        <v>0</v>
      </c>
      <c r="D50" s="36">
        <v>10</v>
      </c>
      <c r="E50" s="237">
        <v>8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365" t="s">
        <v>107</v>
      </c>
      <c r="B53" s="368" t="s">
        <v>108</v>
      </c>
      <c r="C53" s="366" t="s">
        <v>109</v>
      </c>
      <c r="D53" s="367" t="s">
        <v>9</v>
      </c>
      <c r="E53" s="368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423" t="s">
        <v>110</v>
      </c>
      <c r="B54" s="372">
        <v>114</v>
      </c>
      <c r="C54" s="370">
        <v>26</v>
      </c>
      <c r="D54" s="371">
        <v>1</v>
      </c>
      <c r="E54" s="371">
        <v>6</v>
      </c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182">
        <v>110</v>
      </c>
      <c r="C55" s="183"/>
      <c r="D55" s="184">
        <v>0</v>
      </c>
      <c r="E55" s="184">
        <v>0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57</v>
      </c>
      <c r="C56" s="186"/>
      <c r="D56" s="138"/>
      <c r="E56" s="138"/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399" t="s">
        <v>114</v>
      </c>
      <c r="G58" s="305"/>
      <c r="H58" s="305"/>
      <c r="I58" s="305"/>
      <c r="J58" s="305"/>
      <c r="K58" s="305"/>
      <c r="L58" s="305"/>
      <c r="M58" s="305"/>
      <c r="N58" s="305"/>
      <c r="O58" s="401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368" t="s">
        <v>120</v>
      </c>
      <c r="D60" s="277" t="s">
        <v>121</v>
      </c>
      <c r="E60" s="368" t="s">
        <v>122</v>
      </c>
      <c r="F60" s="384" t="s">
        <v>121</v>
      </c>
      <c r="G60" s="367" t="s">
        <v>122</v>
      </c>
      <c r="H60" s="384" t="s">
        <v>121</v>
      </c>
      <c r="I60" s="367" t="s">
        <v>122</v>
      </c>
      <c r="J60" s="384" t="s">
        <v>121</v>
      </c>
      <c r="K60" s="367" t="s">
        <v>122</v>
      </c>
      <c r="L60" s="384" t="s">
        <v>121</v>
      </c>
      <c r="M60" s="367" t="s">
        <v>122</v>
      </c>
      <c r="N60" s="384" t="s">
        <v>121</v>
      </c>
      <c r="O60" s="424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425">
        <f t="shared" ref="C61:C66" si="9">SUM(D61+E61)</f>
        <v>5</v>
      </c>
      <c r="D61" s="425">
        <f>SUM(F61+H61+J61+L61)</f>
        <v>2</v>
      </c>
      <c r="E61" s="426">
        <f>SUM(G61+I61+K61+M61)</f>
        <v>3</v>
      </c>
      <c r="F61" s="35">
        <v>1</v>
      </c>
      <c r="G61" s="38">
        <v>3</v>
      </c>
      <c r="H61" s="35">
        <v>1</v>
      </c>
      <c r="I61" s="38">
        <v>0</v>
      </c>
      <c r="J61" s="35">
        <v>0</v>
      </c>
      <c r="K61" s="38">
        <v>0</v>
      </c>
      <c r="L61" s="35">
        <v>0</v>
      </c>
      <c r="M61" s="38">
        <v>0</v>
      </c>
      <c r="N61" s="91"/>
      <c r="O61" s="90"/>
      <c r="P61" s="427">
        <v>0</v>
      </c>
      <c r="Q61" s="237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22</v>
      </c>
      <c r="D62" s="194">
        <f>SUM(F62+H62+J62+L62)</f>
        <v>11</v>
      </c>
      <c r="E62" s="195">
        <f>SUM(G62+I62+K62+M62)</f>
        <v>11</v>
      </c>
      <c r="F62" s="234">
        <v>6</v>
      </c>
      <c r="G62" s="49">
        <v>7</v>
      </c>
      <c r="H62" s="234">
        <v>4</v>
      </c>
      <c r="I62" s="197">
        <v>4</v>
      </c>
      <c r="J62" s="234">
        <v>1</v>
      </c>
      <c r="K62" s="197">
        <v>0</v>
      </c>
      <c r="L62" s="48">
        <v>0</v>
      </c>
      <c r="M62" s="49">
        <v>0</v>
      </c>
      <c r="N62" s="235"/>
      <c r="O62" s="199"/>
      <c r="P62" s="200">
        <v>0</v>
      </c>
      <c r="Q62" s="49">
        <v>2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0</v>
      </c>
      <c r="D63" s="201">
        <f>SUM(F63+H63+J63+L63+N63)</f>
        <v>0</v>
      </c>
      <c r="E63" s="202">
        <f>SUM(G63+I63+K63+M63+O63)</f>
        <v>0</v>
      </c>
      <c r="F63" s="233">
        <v>0</v>
      </c>
      <c r="G63" s="430">
        <v>0</v>
      </c>
      <c r="H63" s="204">
        <v>0</v>
      </c>
      <c r="I63" s="205">
        <v>0</v>
      </c>
      <c r="J63" s="206">
        <v>0</v>
      </c>
      <c r="K63" s="207">
        <v>0</v>
      </c>
      <c r="L63" s="48">
        <v>0</v>
      </c>
      <c r="M63" s="49">
        <v>0</v>
      </c>
      <c r="N63" s="48">
        <v>0</v>
      </c>
      <c r="O63" s="127">
        <v>0</v>
      </c>
      <c r="P63" s="200">
        <v>0</v>
      </c>
      <c r="Q63" s="49">
        <v>0</v>
      </c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40" t="s">
        <v>126</v>
      </c>
      <c r="B64" s="340"/>
      <c r="C64" s="201">
        <f t="shared" si="9"/>
        <v>2</v>
      </c>
      <c r="D64" s="201">
        <f>SUM(J64+L64+N64)</f>
        <v>1</v>
      </c>
      <c r="E64" s="202">
        <f>SUM(K64+M64+O64)</f>
        <v>1</v>
      </c>
      <c r="F64" s="91"/>
      <c r="G64" s="90"/>
      <c r="H64" s="91"/>
      <c r="I64" s="90"/>
      <c r="J64" s="233">
        <v>0</v>
      </c>
      <c r="K64" s="208">
        <v>0</v>
      </c>
      <c r="L64" s="234">
        <v>1</v>
      </c>
      <c r="M64" s="197">
        <v>0</v>
      </c>
      <c r="N64" s="234">
        <v>0</v>
      </c>
      <c r="O64" s="209">
        <v>1</v>
      </c>
      <c r="P64" s="210">
        <v>0</v>
      </c>
      <c r="Q64" s="197">
        <v>0</v>
      </c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1</v>
      </c>
      <c r="D65" s="201">
        <f t="shared" ref="D65:E66" si="10">SUM(J65+L65+N65)</f>
        <v>0</v>
      </c>
      <c r="E65" s="202">
        <f t="shared" si="10"/>
        <v>1</v>
      </c>
      <c r="F65" s="235"/>
      <c r="G65" s="199"/>
      <c r="H65" s="235"/>
      <c r="I65" s="199"/>
      <c r="J65" s="233">
        <v>0</v>
      </c>
      <c r="K65" s="208">
        <v>0</v>
      </c>
      <c r="L65" s="234">
        <v>0</v>
      </c>
      <c r="M65" s="197">
        <v>0</v>
      </c>
      <c r="N65" s="234">
        <v>0</v>
      </c>
      <c r="O65" s="209">
        <v>1</v>
      </c>
      <c r="P65" s="210">
        <v>0</v>
      </c>
      <c r="Q65" s="197">
        <v>0</v>
      </c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0</v>
      </c>
      <c r="D66" s="211">
        <f t="shared" si="10"/>
        <v>0</v>
      </c>
      <c r="E66" s="212">
        <f t="shared" si="10"/>
        <v>0</v>
      </c>
      <c r="F66" s="102"/>
      <c r="G66" s="101"/>
      <c r="H66" s="102"/>
      <c r="I66" s="101"/>
      <c r="J66" s="213">
        <v>0</v>
      </c>
      <c r="K66" s="214">
        <v>0</v>
      </c>
      <c r="L66" s="131">
        <v>0</v>
      </c>
      <c r="M66" s="133">
        <v>0</v>
      </c>
      <c r="N66" s="131">
        <v>0</v>
      </c>
      <c r="O66" s="215">
        <v>0</v>
      </c>
      <c r="P66" s="216">
        <v>0</v>
      </c>
      <c r="Q66" s="133">
        <v>0</v>
      </c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431" t="s">
        <v>130</v>
      </c>
      <c r="B68" s="432" t="s">
        <v>131</v>
      </c>
      <c r="C68" s="433" t="s">
        <v>9</v>
      </c>
      <c r="D68" s="434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435" t="s">
        <v>132</v>
      </c>
      <c r="B69" s="436">
        <v>16</v>
      </c>
      <c r="C69" s="437"/>
      <c r="D69" s="438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104</v>
      </c>
      <c r="C70" s="97"/>
      <c r="D70" s="128">
        <v>2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8</v>
      </c>
      <c r="C71" s="221"/>
      <c r="D71" s="222">
        <v>0</v>
      </c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1241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26106811-DD64-46B0-8DCE-EE8C1A1BDFDE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9" width="11.28515625" style="4" customWidth="1"/>
    <col min="80" max="105" width="11.28515625" style="5" customWidth="1"/>
    <col min="106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",[6]NOMBRE!B2," - ","( ",[6]NOMBRE!C2,[6]NOMBRE!D2,[6]NOMBRE!E2,[6]NOMBRE!F2,[6]NOMBRE!G2," )")</f>
        <v>COMUNA: LINARES - ( 07401 )</v>
      </c>
    </row>
    <row r="3" spans="1:108" ht="16.350000000000001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",[6]NOMBRE!B6," - ","( ",[6]NOMBRE!C6,[6]NOMBRE!D6," )")</f>
        <v>MES: MAYO - ( 05 )</v>
      </c>
    </row>
    <row r="5" spans="1:108" ht="16.350000000000001" customHeight="1" x14ac:dyDescent="0.2">
      <c r="A5" s="1" t="str">
        <f>CONCATENATE("AÑO: ",[6]NOMBRE!B7)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373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447" t="s">
        <v>4</v>
      </c>
      <c r="C9" s="456"/>
      <c r="D9" s="447" t="s">
        <v>5</v>
      </c>
      <c r="E9" s="290"/>
      <c r="F9" s="290"/>
      <c r="G9" s="448"/>
      <c r="H9" s="290" t="s">
        <v>6</v>
      </c>
      <c r="I9" s="290"/>
      <c r="J9" s="290"/>
      <c r="K9" s="290"/>
      <c r="L9" s="448"/>
      <c r="M9" s="447" t="s">
        <v>7</v>
      </c>
      <c r="N9" s="290"/>
      <c r="O9" s="448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457" t="s">
        <v>11</v>
      </c>
      <c r="C10" s="458" t="s">
        <v>12</v>
      </c>
      <c r="D10" s="14" t="s">
        <v>13</v>
      </c>
      <c r="E10" s="459" t="s">
        <v>14</v>
      </c>
      <c r="F10" s="460" t="s">
        <v>15</v>
      </c>
      <c r="G10" s="458" t="s">
        <v>16</v>
      </c>
      <c r="H10" s="461" t="s">
        <v>17</v>
      </c>
      <c r="I10" s="462" t="s">
        <v>18</v>
      </c>
      <c r="J10" s="462" t="s">
        <v>19</v>
      </c>
      <c r="K10" s="462" t="s">
        <v>20</v>
      </c>
      <c r="L10" s="463" t="s">
        <v>21</v>
      </c>
      <c r="M10" s="464" t="s">
        <v>22</v>
      </c>
      <c r="N10" s="462" t="s">
        <v>23</v>
      </c>
      <c r="O10" s="463" t="s">
        <v>24</v>
      </c>
      <c r="P10" s="465" t="s">
        <v>25</v>
      </c>
      <c r="Q10" s="466" t="s">
        <v>26</v>
      </c>
      <c r="R10" s="467" t="s">
        <v>27</v>
      </c>
      <c r="S10" s="466" t="s">
        <v>28</v>
      </c>
      <c r="T10" s="467" t="s">
        <v>29</v>
      </c>
      <c r="U10" s="466" t="s">
        <v>30</v>
      </c>
      <c r="V10" s="468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439" t="s">
        <v>32</v>
      </c>
      <c r="B11" s="469">
        <f t="shared" ref="B11:X11" si="0">SUM(B12:B15)</f>
        <v>115</v>
      </c>
      <c r="C11" s="470">
        <f t="shared" si="0"/>
        <v>68</v>
      </c>
      <c r="D11" s="471">
        <f t="shared" si="0"/>
        <v>0</v>
      </c>
      <c r="E11" s="472">
        <f t="shared" si="0"/>
        <v>0</v>
      </c>
      <c r="F11" s="472">
        <f t="shared" si="0"/>
        <v>0</v>
      </c>
      <c r="G11" s="470">
        <f t="shared" si="0"/>
        <v>0</v>
      </c>
      <c r="H11" s="472">
        <f t="shared" si="0"/>
        <v>92</v>
      </c>
      <c r="I11" s="469">
        <f t="shared" si="0"/>
        <v>26</v>
      </c>
      <c r="J11" s="469">
        <f t="shared" si="0"/>
        <v>65</v>
      </c>
      <c r="K11" s="469">
        <f t="shared" si="0"/>
        <v>1</v>
      </c>
      <c r="L11" s="470">
        <f t="shared" si="0"/>
        <v>0</v>
      </c>
      <c r="M11" s="471">
        <f t="shared" si="0"/>
        <v>6</v>
      </c>
      <c r="N11" s="469">
        <f t="shared" si="0"/>
        <v>0</v>
      </c>
      <c r="O11" s="470">
        <f t="shared" si="0"/>
        <v>6</v>
      </c>
      <c r="P11" s="471">
        <f t="shared" si="0"/>
        <v>4</v>
      </c>
      <c r="Q11" s="469">
        <f t="shared" si="0"/>
        <v>101</v>
      </c>
      <c r="R11" s="469">
        <f t="shared" si="0"/>
        <v>0</v>
      </c>
      <c r="S11" s="469">
        <f t="shared" si="0"/>
        <v>0</v>
      </c>
      <c r="T11" s="469">
        <f t="shared" si="0"/>
        <v>0</v>
      </c>
      <c r="U11" s="469">
        <f t="shared" si="0"/>
        <v>0</v>
      </c>
      <c r="V11" s="473">
        <f t="shared" ref="V11" si="1">SUM(V12:V15)</f>
        <v>42</v>
      </c>
      <c r="W11" s="472">
        <f t="shared" si="0"/>
        <v>1</v>
      </c>
      <c r="X11" s="474">
        <f t="shared" si="0"/>
        <v>3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47</v>
      </c>
      <c r="C12" s="237">
        <v>40</v>
      </c>
      <c r="D12" s="475">
        <v>0</v>
      </c>
      <c r="E12" s="36">
        <v>0</v>
      </c>
      <c r="F12" s="37">
        <v>0</v>
      </c>
      <c r="G12" s="38"/>
      <c r="H12" s="39">
        <f>SUM(I12:L12)</f>
        <v>24</v>
      </c>
      <c r="I12" s="40">
        <v>24</v>
      </c>
      <c r="J12" s="40">
        <v>0</v>
      </c>
      <c r="K12" s="40">
        <v>0</v>
      </c>
      <c r="L12" s="38">
        <v>0</v>
      </c>
      <c r="M12" s="41">
        <f>SUM(N12:O12)</f>
        <v>6</v>
      </c>
      <c r="N12" s="40">
        <v>0</v>
      </c>
      <c r="O12" s="38">
        <v>6</v>
      </c>
      <c r="P12" s="35">
        <v>2</v>
      </c>
      <c r="Q12" s="40">
        <v>42</v>
      </c>
      <c r="R12" s="40">
        <v>0</v>
      </c>
      <c r="S12" s="40">
        <v>0</v>
      </c>
      <c r="T12" s="36">
        <v>0</v>
      </c>
      <c r="U12" s="476">
        <v>0</v>
      </c>
      <c r="V12" s="238">
        <v>42</v>
      </c>
      <c r="W12" s="37">
        <v>1</v>
      </c>
      <c r="X12" s="42">
        <v>1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1</v>
      </c>
      <c r="C13" s="49">
        <v>1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1</v>
      </c>
      <c r="I13" s="50">
        <v>1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44</v>
      </c>
      <c r="C14" s="49">
        <v>13</v>
      </c>
      <c r="D14" s="48">
        <v>0</v>
      </c>
      <c r="E14" s="50">
        <v>0</v>
      </c>
      <c r="F14" s="51">
        <v>0</v>
      </c>
      <c r="G14" s="49"/>
      <c r="H14" s="52">
        <f>SUM(I14:L14)</f>
        <v>44</v>
      </c>
      <c r="I14" s="50">
        <v>1</v>
      </c>
      <c r="J14" s="50">
        <v>42</v>
      </c>
      <c r="K14" s="50">
        <v>1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2</v>
      </c>
      <c r="Q14" s="40">
        <v>17</v>
      </c>
      <c r="R14" s="40">
        <v>0</v>
      </c>
      <c r="S14" s="40">
        <v>0</v>
      </c>
      <c r="T14" s="40">
        <v>0</v>
      </c>
      <c r="U14" s="51">
        <v>0</v>
      </c>
      <c r="V14" s="54">
        <v>0</v>
      </c>
      <c r="W14" s="37">
        <v>0</v>
      </c>
      <c r="X14" s="42">
        <v>2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23</v>
      </c>
      <c r="C15" s="57">
        <v>14</v>
      </c>
      <c r="D15" s="56">
        <v>0</v>
      </c>
      <c r="E15" s="58">
        <v>0</v>
      </c>
      <c r="F15" s="59">
        <v>0</v>
      </c>
      <c r="G15" s="57"/>
      <c r="H15" s="60">
        <f>SUM(I15:L15)</f>
        <v>23</v>
      </c>
      <c r="I15" s="58">
        <v>0</v>
      </c>
      <c r="J15" s="58">
        <v>23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>
        <v>42</v>
      </c>
      <c r="R15" s="40">
        <v>0</v>
      </c>
      <c r="S15" s="40">
        <v>0</v>
      </c>
      <c r="T15" s="62">
        <v>0</v>
      </c>
      <c r="U15" s="59">
        <v>0</v>
      </c>
      <c r="V15" s="63">
        <v>0</v>
      </c>
      <c r="W15" s="37">
        <v>0</v>
      </c>
      <c r="X15" s="42">
        <v>0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14</v>
      </c>
      <c r="C16" s="66">
        <v>12</v>
      </c>
      <c r="D16" s="67"/>
      <c r="E16" s="68"/>
      <c r="F16" s="69"/>
      <c r="G16" s="70"/>
      <c r="H16" s="71">
        <f>SUM(I16:L16)</f>
        <v>0</v>
      </c>
      <c r="I16" s="72">
        <v>0</v>
      </c>
      <c r="J16" s="72">
        <v>0</v>
      </c>
      <c r="K16" s="72">
        <v>0</v>
      </c>
      <c r="L16" s="66">
        <v>0</v>
      </c>
      <c r="M16" s="73">
        <f>SUM(N16:O16)</f>
        <v>0</v>
      </c>
      <c r="N16" s="74">
        <v>0</v>
      </c>
      <c r="O16" s="75">
        <v>0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7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1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452" t="s">
        <v>47</v>
      </c>
      <c r="D23" s="302"/>
      <c r="E23" s="302"/>
      <c r="F23" s="302"/>
      <c r="G23" s="302"/>
      <c r="H23" s="302"/>
      <c r="I23" s="302"/>
      <c r="J23" s="302"/>
      <c r="K23" s="302"/>
      <c r="L23" s="453"/>
      <c r="M23" s="449" t="s">
        <v>48</v>
      </c>
      <c r="N23" s="305"/>
      <c r="O23" s="451"/>
      <c r="P23" s="449" t="s">
        <v>49</v>
      </c>
      <c r="Q23" s="450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299"/>
      <c r="B24" s="300"/>
      <c r="C24" s="464" t="s">
        <v>51</v>
      </c>
      <c r="D24" s="462" t="s">
        <v>52</v>
      </c>
      <c r="E24" s="462" t="s">
        <v>53</v>
      </c>
      <c r="F24" s="461" t="s">
        <v>54</v>
      </c>
      <c r="G24" s="462" t="s">
        <v>55</v>
      </c>
      <c r="H24" s="462" t="s">
        <v>56</v>
      </c>
      <c r="I24" s="461" t="s">
        <v>57</v>
      </c>
      <c r="J24" s="462" t="s">
        <v>58</v>
      </c>
      <c r="K24" s="461" t="s">
        <v>59</v>
      </c>
      <c r="L24" s="441" t="s">
        <v>60</v>
      </c>
      <c r="M24" s="464" t="s">
        <v>61</v>
      </c>
      <c r="N24" s="462" t="s">
        <v>62</v>
      </c>
      <c r="O24" s="463" t="s">
        <v>63</v>
      </c>
      <c r="P24" s="477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116">
        <f t="shared" ref="B25:O25" si="3">SUM(B26:B28)</f>
        <v>0</v>
      </c>
      <c r="C25" s="478">
        <f t="shared" si="3"/>
        <v>0</v>
      </c>
      <c r="D25" s="479">
        <f t="shared" si="3"/>
        <v>0</v>
      </c>
      <c r="E25" s="479">
        <f t="shared" si="3"/>
        <v>0</v>
      </c>
      <c r="F25" s="479">
        <f t="shared" si="3"/>
        <v>0</v>
      </c>
      <c r="G25" s="479">
        <f t="shared" si="3"/>
        <v>0</v>
      </c>
      <c r="H25" s="479">
        <f t="shared" si="3"/>
        <v>0</v>
      </c>
      <c r="I25" s="479">
        <f t="shared" si="3"/>
        <v>0</v>
      </c>
      <c r="J25" s="479">
        <f t="shared" si="3"/>
        <v>0</v>
      </c>
      <c r="K25" s="479">
        <f t="shared" si="3"/>
        <v>0</v>
      </c>
      <c r="L25" s="480">
        <f t="shared" si="3"/>
        <v>0</v>
      </c>
      <c r="M25" s="478">
        <f t="shared" si="3"/>
        <v>0</v>
      </c>
      <c r="N25" s="479">
        <f t="shared" si="3"/>
        <v>0</v>
      </c>
      <c r="O25" s="480">
        <f t="shared" si="3"/>
        <v>0</v>
      </c>
      <c r="P25" s="120">
        <f>SUM(P26:P27)</f>
        <v>0</v>
      </c>
      <c r="Q25" s="481">
        <f>SUM(Q26:Q27)</f>
        <v>0</v>
      </c>
      <c r="R25" s="122">
        <f>SUM(R26:R28)</f>
        <v>0</v>
      </c>
      <c r="S25" s="116">
        <f>SUM(S26:S28)</f>
        <v>0</v>
      </c>
      <c r="T25" s="482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483" t="s">
        <v>66</v>
      </c>
      <c r="B26" s="484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475"/>
      <c r="N26" s="36"/>
      <c r="O26" s="237"/>
      <c r="P26" s="475"/>
      <c r="Q26" s="238"/>
      <c r="R26" s="485"/>
      <c r="S26" s="486"/>
      <c r="T26" s="485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7"/>
      <c r="R27" s="97"/>
      <c r="S27" s="128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442" t="s">
        <v>70</v>
      </c>
      <c r="B30" s="487" t="s">
        <v>71</v>
      </c>
      <c r="C30" s="487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483" t="s">
        <v>74</v>
      </c>
      <c r="B31" s="488">
        <v>31</v>
      </c>
      <c r="C31" s="488">
        <v>29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D31" s="45"/>
      <c r="CE31" s="45"/>
      <c r="CF31" s="45"/>
      <c r="CG31" s="4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7</v>
      </c>
      <c r="C32" s="145">
        <v>1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D32" s="45"/>
      <c r="CE32" s="45"/>
      <c r="CF32" s="45"/>
      <c r="CG32" s="45"/>
      <c r="CH32" s="46"/>
      <c r="CI32" s="46"/>
      <c r="CJ32" s="26"/>
      <c r="CK32" s="26"/>
      <c r="CL32" s="26"/>
      <c r="CM32" s="26"/>
    </row>
    <row r="33" spans="1:91" ht="20.25" customHeight="1" x14ac:dyDescent="0.2">
      <c r="A33" s="352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449" t="s">
        <v>79</v>
      </c>
      <c r="D35" s="305"/>
      <c r="E35" s="305"/>
      <c r="F35" s="305"/>
      <c r="G35" s="305"/>
      <c r="H35" s="305"/>
      <c r="I35" s="305"/>
      <c r="J35" s="451"/>
      <c r="K35" s="454" t="s">
        <v>80</v>
      </c>
      <c r="L35" s="455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464" t="s">
        <v>81</v>
      </c>
      <c r="D36" s="464" t="s">
        <v>82</v>
      </c>
      <c r="E36" s="462" t="s">
        <v>83</v>
      </c>
      <c r="F36" s="462" t="s">
        <v>84</v>
      </c>
      <c r="G36" s="462" t="s">
        <v>85</v>
      </c>
      <c r="H36" s="462" t="s">
        <v>86</v>
      </c>
      <c r="I36" s="462" t="s">
        <v>87</v>
      </c>
      <c r="J36" s="463" t="s">
        <v>88</v>
      </c>
      <c r="K36" s="462" t="s">
        <v>89</v>
      </c>
      <c r="L36" s="463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489" t="s">
        <v>91</v>
      </c>
      <c r="B37" s="490">
        <f>SUM(C37:J37)</f>
        <v>115</v>
      </c>
      <c r="C37" s="475">
        <v>0</v>
      </c>
      <c r="D37" s="475">
        <v>0</v>
      </c>
      <c r="E37" s="36">
        <v>0</v>
      </c>
      <c r="F37" s="36">
        <v>0</v>
      </c>
      <c r="G37" s="36">
        <v>7</v>
      </c>
      <c r="H37" s="36">
        <v>20</v>
      </c>
      <c r="I37" s="36">
        <v>73</v>
      </c>
      <c r="J37" s="237">
        <v>15</v>
      </c>
      <c r="K37" s="36">
        <v>115</v>
      </c>
      <c r="L37" s="237">
        <v>7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1</v>
      </c>
      <c r="C38" s="153"/>
      <c r="D38" s="153">
        <v>1</v>
      </c>
      <c r="E38" s="154"/>
      <c r="F38" s="154"/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489" t="s">
        <v>91</v>
      </c>
      <c r="B42" s="488">
        <v>1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>
        <v>0</v>
      </c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439" t="s">
        <v>78</v>
      </c>
      <c r="B45" s="279" t="s">
        <v>95</v>
      </c>
      <c r="C45" s="441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491" t="s">
        <v>91</v>
      </c>
      <c r="B46" s="492">
        <v>2</v>
      </c>
      <c r="C46" s="493">
        <v>0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449" t="s">
        <v>100</v>
      </c>
      <c r="D48" s="305"/>
      <c r="E48" s="451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464" t="s">
        <v>101</v>
      </c>
      <c r="D49" s="494" t="s">
        <v>102</v>
      </c>
      <c r="E49" s="495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483" t="s">
        <v>104</v>
      </c>
      <c r="B50" s="496">
        <f>SUM(C50:E50)</f>
        <v>20</v>
      </c>
      <c r="C50" s="475">
        <v>0</v>
      </c>
      <c r="D50" s="36">
        <v>12</v>
      </c>
      <c r="E50" s="237">
        <v>8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439" t="s">
        <v>107</v>
      </c>
      <c r="B53" s="442" t="s">
        <v>108</v>
      </c>
      <c r="C53" s="440" t="s">
        <v>109</v>
      </c>
      <c r="D53" s="441" t="s">
        <v>9</v>
      </c>
      <c r="E53" s="442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497" t="s">
        <v>110</v>
      </c>
      <c r="B54" s="446">
        <v>105</v>
      </c>
      <c r="C54" s="444">
        <v>20</v>
      </c>
      <c r="D54" s="445">
        <v>1</v>
      </c>
      <c r="E54" s="445">
        <v>1</v>
      </c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498">
        <v>101</v>
      </c>
      <c r="C55" s="499">
        <v>5</v>
      </c>
      <c r="D55" s="184">
        <v>0</v>
      </c>
      <c r="E55" s="184">
        <v>0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82</v>
      </c>
      <c r="C56" s="186">
        <v>0</v>
      </c>
      <c r="D56" s="138">
        <v>0</v>
      </c>
      <c r="E56" s="138">
        <v>0</v>
      </c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449" t="s">
        <v>114</v>
      </c>
      <c r="G58" s="305"/>
      <c r="H58" s="305"/>
      <c r="I58" s="305"/>
      <c r="J58" s="305"/>
      <c r="K58" s="305"/>
      <c r="L58" s="305"/>
      <c r="M58" s="305"/>
      <c r="N58" s="305"/>
      <c r="O58" s="450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442" t="s">
        <v>120</v>
      </c>
      <c r="D60" s="277" t="s">
        <v>121</v>
      </c>
      <c r="E60" s="442" t="s">
        <v>122</v>
      </c>
      <c r="F60" s="464" t="s">
        <v>121</v>
      </c>
      <c r="G60" s="441" t="s">
        <v>122</v>
      </c>
      <c r="H60" s="464" t="s">
        <v>121</v>
      </c>
      <c r="I60" s="441" t="s">
        <v>122</v>
      </c>
      <c r="J60" s="464" t="s">
        <v>121</v>
      </c>
      <c r="K60" s="441" t="s">
        <v>122</v>
      </c>
      <c r="L60" s="464" t="s">
        <v>121</v>
      </c>
      <c r="M60" s="441" t="s">
        <v>122</v>
      </c>
      <c r="N60" s="464" t="s">
        <v>121</v>
      </c>
      <c r="O60" s="500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501">
        <f t="shared" ref="C61:C66" si="9">SUM(D61+E61)</f>
        <v>5</v>
      </c>
      <c r="D61" s="501">
        <f>SUM(F61+H61+J61+L61)</f>
        <v>4</v>
      </c>
      <c r="E61" s="502">
        <f>SUM(G61+I61+K61+M61)</f>
        <v>1</v>
      </c>
      <c r="F61" s="35">
        <v>4</v>
      </c>
      <c r="G61" s="38">
        <v>1</v>
      </c>
      <c r="H61" s="35"/>
      <c r="I61" s="38"/>
      <c r="J61" s="35"/>
      <c r="K61" s="38"/>
      <c r="L61" s="35"/>
      <c r="M61" s="38"/>
      <c r="N61" s="91"/>
      <c r="O61" s="90"/>
      <c r="P61" s="503">
        <v>0</v>
      </c>
      <c r="Q61" s="237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16</v>
      </c>
      <c r="D62" s="194">
        <f>SUM(F62+H62+J62+L62)</f>
        <v>8</v>
      </c>
      <c r="E62" s="195">
        <f>SUM(G62+I62+K62+M62)</f>
        <v>8</v>
      </c>
      <c r="F62" s="234">
        <v>6</v>
      </c>
      <c r="G62" s="49">
        <v>5</v>
      </c>
      <c r="H62" s="234">
        <v>2</v>
      </c>
      <c r="I62" s="197">
        <v>3</v>
      </c>
      <c r="J62" s="234"/>
      <c r="K62" s="197"/>
      <c r="L62" s="48"/>
      <c r="M62" s="49"/>
      <c r="N62" s="235"/>
      <c r="O62" s="199"/>
      <c r="P62" s="200">
        <v>0</v>
      </c>
      <c r="Q62" s="49">
        <v>0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0</v>
      </c>
      <c r="D63" s="201">
        <f>SUM(F63+H63+J63+L63+N63)</f>
        <v>0</v>
      </c>
      <c r="E63" s="202">
        <f>SUM(G63+I63+K63+M63+O63)</f>
        <v>0</v>
      </c>
      <c r="F63" s="233"/>
      <c r="G63" s="504"/>
      <c r="H63" s="204"/>
      <c r="I63" s="205"/>
      <c r="J63" s="206"/>
      <c r="K63" s="207"/>
      <c r="L63" s="48"/>
      <c r="M63" s="49"/>
      <c r="N63" s="48"/>
      <c r="O63" s="127"/>
      <c r="P63" s="200"/>
      <c r="Q63" s="49"/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40" t="s">
        <v>126</v>
      </c>
      <c r="B64" s="340"/>
      <c r="C64" s="201">
        <f t="shared" si="9"/>
        <v>0</v>
      </c>
      <c r="D64" s="201">
        <f>SUM(J64+L64+N64)</f>
        <v>0</v>
      </c>
      <c r="E64" s="202">
        <f>SUM(K64+M64+O64)</f>
        <v>0</v>
      </c>
      <c r="F64" s="91"/>
      <c r="G64" s="90"/>
      <c r="H64" s="91"/>
      <c r="I64" s="90"/>
      <c r="J64" s="233"/>
      <c r="K64" s="208"/>
      <c r="L64" s="234"/>
      <c r="M64" s="197"/>
      <c r="N64" s="234"/>
      <c r="O64" s="209"/>
      <c r="P64" s="210"/>
      <c r="Q64" s="197"/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0</v>
      </c>
      <c r="D65" s="201">
        <f t="shared" ref="D65:E66" si="10">SUM(J65+L65+N65)</f>
        <v>0</v>
      </c>
      <c r="E65" s="202">
        <f t="shared" si="10"/>
        <v>0</v>
      </c>
      <c r="F65" s="235"/>
      <c r="G65" s="199"/>
      <c r="H65" s="235"/>
      <c r="I65" s="199"/>
      <c r="J65" s="233"/>
      <c r="K65" s="208"/>
      <c r="L65" s="234"/>
      <c r="M65" s="197"/>
      <c r="N65" s="234"/>
      <c r="O65" s="209"/>
      <c r="P65" s="210"/>
      <c r="Q65" s="197"/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2</v>
      </c>
      <c r="D66" s="211">
        <f t="shared" si="10"/>
        <v>1</v>
      </c>
      <c r="E66" s="212">
        <f t="shared" si="10"/>
        <v>1</v>
      </c>
      <c r="F66" s="102"/>
      <c r="G66" s="101"/>
      <c r="H66" s="102"/>
      <c r="I66" s="101"/>
      <c r="J66" s="213"/>
      <c r="K66" s="214"/>
      <c r="L66" s="131"/>
      <c r="M66" s="133">
        <v>1</v>
      </c>
      <c r="N66" s="131">
        <v>1</v>
      </c>
      <c r="O66" s="215"/>
      <c r="P66" s="216">
        <v>0</v>
      </c>
      <c r="Q66" s="133">
        <v>0</v>
      </c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505" t="s">
        <v>130</v>
      </c>
      <c r="B68" s="506" t="s">
        <v>131</v>
      </c>
      <c r="C68" s="507" t="s">
        <v>9</v>
      </c>
      <c r="D68" s="508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443" t="s">
        <v>132</v>
      </c>
      <c r="B69" s="444">
        <v>11</v>
      </c>
      <c r="C69" s="445"/>
      <c r="D69" s="446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112</v>
      </c>
      <c r="C70" s="97"/>
      <c r="D70" s="128">
        <v>3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15</v>
      </c>
      <c r="C71" s="221"/>
      <c r="D71" s="222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1181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3C44905F-01F9-439D-AB35-E5E463D3B668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9" width="11.28515625" style="4" customWidth="1"/>
    <col min="80" max="105" width="11.28515625" style="5" customWidth="1"/>
    <col min="106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",[7]NOMBRE!B2," - ","( ",[7]NOMBRE!C2,[7]NOMBRE!D2,[7]NOMBRE!E2,[7]NOMBRE!F2,[7]NOMBRE!G2," )")</f>
        <v>COMUNA: LINARES - ( 07401 )</v>
      </c>
    </row>
    <row r="3" spans="1:108" ht="16.350000000000001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",[7]NOMBRE!B6," - ","( ",[7]NOMBRE!C6,[7]NOMBRE!D6," )")</f>
        <v>MES: JUNIO - ( 06 )</v>
      </c>
    </row>
    <row r="5" spans="1:108" ht="16.350000000000001" customHeight="1" x14ac:dyDescent="0.2">
      <c r="A5" s="1" t="str">
        <f>CONCATENATE("AÑO: ",[7]NOMBRE!B7)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373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447" t="s">
        <v>4</v>
      </c>
      <c r="C9" s="456"/>
      <c r="D9" s="447" t="s">
        <v>5</v>
      </c>
      <c r="E9" s="290"/>
      <c r="F9" s="290"/>
      <c r="G9" s="448"/>
      <c r="H9" s="290" t="s">
        <v>6</v>
      </c>
      <c r="I9" s="290"/>
      <c r="J9" s="290"/>
      <c r="K9" s="290"/>
      <c r="L9" s="448"/>
      <c r="M9" s="447" t="s">
        <v>7</v>
      </c>
      <c r="N9" s="290"/>
      <c r="O9" s="448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509" t="s">
        <v>11</v>
      </c>
      <c r="C10" s="510" t="s">
        <v>12</v>
      </c>
      <c r="D10" s="14" t="s">
        <v>13</v>
      </c>
      <c r="E10" s="511" t="s">
        <v>14</v>
      </c>
      <c r="F10" s="460" t="s">
        <v>15</v>
      </c>
      <c r="G10" s="510" t="s">
        <v>16</v>
      </c>
      <c r="H10" s="461" t="s">
        <v>17</v>
      </c>
      <c r="I10" s="512" t="s">
        <v>18</v>
      </c>
      <c r="J10" s="512" t="s">
        <v>19</v>
      </c>
      <c r="K10" s="512" t="s">
        <v>20</v>
      </c>
      <c r="L10" s="513" t="s">
        <v>21</v>
      </c>
      <c r="M10" s="514" t="s">
        <v>22</v>
      </c>
      <c r="N10" s="512" t="s">
        <v>23</v>
      </c>
      <c r="O10" s="513" t="s">
        <v>24</v>
      </c>
      <c r="P10" s="515" t="s">
        <v>25</v>
      </c>
      <c r="Q10" s="516" t="s">
        <v>26</v>
      </c>
      <c r="R10" s="467" t="s">
        <v>27</v>
      </c>
      <c r="S10" s="516" t="s">
        <v>28</v>
      </c>
      <c r="T10" s="467" t="s">
        <v>29</v>
      </c>
      <c r="U10" s="516" t="s">
        <v>30</v>
      </c>
      <c r="V10" s="468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505" t="s">
        <v>32</v>
      </c>
      <c r="B11" s="517">
        <f t="shared" ref="B11:X11" si="0">SUM(B12:B15)</f>
        <v>129</v>
      </c>
      <c r="C11" s="518">
        <f t="shared" si="0"/>
        <v>56</v>
      </c>
      <c r="D11" s="519">
        <f t="shared" si="0"/>
        <v>0</v>
      </c>
      <c r="E11" s="472">
        <f t="shared" si="0"/>
        <v>0</v>
      </c>
      <c r="F11" s="472">
        <f t="shared" si="0"/>
        <v>0</v>
      </c>
      <c r="G11" s="518">
        <f t="shared" si="0"/>
        <v>4</v>
      </c>
      <c r="H11" s="472">
        <f t="shared" si="0"/>
        <v>117</v>
      </c>
      <c r="I11" s="517">
        <f t="shared" si="0"/>
        <v>24</v>
      </c>
      <c r="J11" s="517">
        <f t="shared" si="0"/>
        <v>91</v>
      </c>
      <c r="K11" s="517">
        <f t="shared" si="0"/>
        <v>2</v>
      </c>
      <c r="L11" s="518">
        <f t="shared" si="0"/>
        <v>0</v>
      </c>
      <c r="M11" s="519">
        <f t="shared" si="0"/>
        <v>4</v>
      </c>
      <c r="N11" s="517">
        <f t="shared" si="0"/>
        <v>0</v>
      </c>
      <c r="O11" s="518">
        <f t="shared" si="0"/>
        <v>4</v>
      </c>
      <c r="P11" s="519">
        <f t="shared" si="0"/>
        <v>3</v>
      </c>
      <c r="Q11" s="517">
        <f t="shared" si="0"/>
        <v>119</v>
      </c>
      <c r="R11" s="517">
        <f t="shared" si="0"/>
        <v>1</v>
      </c>
      <c r="S11" s="517">
        <f t="shared" si="0"/>
        <v>82</v>
      </c>
      <c r="T11" s="517">
        <f t="shared" si="0"/>
        <v>1</v>
      </c>
      <c r="U11" s="517">
        <f t="shared" si="0"/>
        <v>1</v>
      </c>
      <c r="V11" s="473">
        <f t="shared" ref="V11" si="1">SUM(V12:V15)</f>
        <v>35</v>
      </c>
      <c r="W11" s="472">
        <f t="shared" si="0"/>
        <v>5</v>
      </c>
      <c r="X11" s="474">
        <f t="shared" si="0"/>
        <v>0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37</v>
      </c>
      <c r="C12" s="237">
        <v>31</v>
      </c>
      <c r="D12" s="475">
        <v>0</v>
      </c>
      <c r="E12" s="36">
        <v>0</v>
      </c>
      <c r="F12" s="37">
        <v>0</v>
      </c>
      <c r="G12" s="38">
        <v>1</v>
      </c>
      <c r="H12" s="39">
        <f>SUM(I12:L12)</f>
        <v>25</v>
      </c>
      <c r="I12" s="40">
        <v>23</v>
      </c>
      <c r="J12" s="40">
        <v>2</v>
      </c>
      <c r="K12" s="40">
        <v>0</v>
      </c>
      <c r="L12" s="38">
        <v>0</v>
      </c>
      <c r="M12" s="41">
        <f>SUM(N12:O12)</f>
        <v>4</v>
      </c>
      <c r="N12" s="40">
        <v>0</v>
      </c>
      <c r="O12" s="38">
        <v>4</v>
      </c>
      <c r="P12" s="35">
        <v>0</v>
      </c>
      <c r="Q12" s="40">
        <v>35</v>
      </c>
      <c r="R12" s="40">
        <v>0</v>
      </c>
      <c r="S12" s="40">
        <v>0</v>
      </c>
      <c r="T12" s="36">
        <v>0</v>
      </c>
      <c r="U12" s="476">
        <v>0</v>
      </c>
      <c r="V12" s="238">
        <v>35</v>
      </c>
      <c r="W12" s="37">
        <v>1</v>
      </c>
      <c r="X12" s="42">
        <v>0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1</v>
      </c>
      <c r="C13" s="49">
        <v>1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1</v>
      </c>
      <c r="I13" s="50">
        <v>1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58</v>
      </c>
      <c r="C14" s="49">
        <v>11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58</v>
      </c>
      <c r="I14" s="50">
        <v>0</v>
      </c>
      <c r="J14" s="50">
        <v>56</v>
      </c>
      <c r="K14" s="50">
        <v>2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1</v>
      </c>
      <c r="Q14" s="40">
        <v>57</v>
      </c>
      <c r="R14" s="40">
        <v>1</v>
      </c>
      <c r="S14" s="40">
        <v>55</v>
      </c>
      <c r="T14" s="40">
        <v>1</v>
      </c>
      <c r="U14" s="51">
        <v>1</v>
      </c>
      <c r="V14" s="54">
        <v>0</v>
      </c>
      <c r="W14" s="37">
        <v>4</v>
      </c>
      <c r="X14" s="42">
        <v>0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33</v>
      </c>
      <c r="C15" s="57">
        <v>13</v>
      </c>
      <c r="D15" s="56">
        <v>0</v>
      </c>
      <c r="E15" s="58">
        <v>0</v>
      </c>
      <c r="F15" s="59">
        <v>0</v>
      </c>
      <c r="G15" s="57">
        <v>3</v>
      </c>
      <c r="H15" s="60">
        <f>SUM(I15:L15)</f>
        <v>33</v>
      </c>
      <c r="I15" s="58">
        <v>0</v>
      </c>
      <c r="J15" s="58">
        <v>33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2</v>
      </c>
      <c r="Q15" s="40">
        <v>27</v>
      </c>
      <c r="R15" s="40">
        <v>0</v>
      </c>
      <c r="S15" s="40">
        <v>27</v>
      </c>
      <c r="T15" s="62">
        <v>0</v>
      </c>
      <c r="U15" s="59">
        <v>0</v>
      </c>
      <c r="V15" s="63">
        <v>0</v>
      </c>
      <c r="W15" s="37">
        <v>0</v>
      </c>
      <c r="X15" s="42">
        <v>0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13</v>
      </c>
      <c r="C16" s="66">
        <v>8</v>
      </c>
      <c r="D16" s="67"/>
      <c r="E16" s="68"/>
      <c r="F16" s="69"/>
      <c r="G16" s="70"/>
      <c r="H16" s="71">
        <f>SUM(I16:L16)</f>
        <v>13</v>
      </c>
      <c r="I16" s="72">
        <v>0</v>
      </c>
      <c r="J16" s="72">
        <v>2</v>
      </c>
      <c r="K16" s="72">
        <v>7</v>
      </c>
      <c r="L16" s="66">
        <v>4</v>
      </c>
      <c r="M16" s="73">
        <f>SUM(N16:O16)</f>
        <v>0</v>
      </c>
      <c r="N16" s="74">
        <v>0</v>
      </c>
      <c r="O16" s="75">
        <v>0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6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1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452" t="s">
        <v>47</v>
      </c>
      <c r="D23" s="302"/>
      <c r="E23" s="302"/>
      <c r="F23" s="302"/>
      <c r="G23" s="302"/>
      <c r="H23" s="302"/>
      <c r="I23" s="302"/>
      <c r="J23" s="302"/>
      <c r="K23" s="302"/>
      <c r="L23" s="453"/>
      <c r="M23" s="449" t="s">
        <v>48</v>
      </c>
      <c r="N23" s="305"/>
      <c r="O23" s="451"/>
      <c r="P23" s="449" t="s">
        <v>49</v>
      </c>
      <c r="Q23" s="450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299"/>
      <c r="B24" s="300"/>
      <c r="C24" s="514" t="s">
        <v>51</v>
      </c>
      <c r="D24" s="512" t="s">
        <v>52</v>
      </c>
      <c r="E24" s="512" t="s">
        <v>53</v>
      </c>
      <c r="F24" s="461" t="s">
        <v>54</v>
      </c>
      <c r="G24" s="512" t="s">
        <v>55</v>
      </c>
      <c r="H24" s="512" t="s">
        <v>56</v>
      </c>
      <c r="I24" s="461" t="s">
        <v>57</v>
      </c>
      <c r="J24" s="512" t="s">
        <v>58</v>
      </c>
      <c r="K24" s="461" t="s">
        <v>59</v>
      </c>
      <c r="L24" s="441" t="s">
        <v>60</v>
      </c>
      <c r="M24" s="514" t="s">
        <v>61</v>
      </c>
      <c r="N24" s="512" t="s">
        <v>62</v>
      </c>
      <c r="O24" s="513" t="s">
        <v>63</v>
      </c>
      <c r="P24" s="276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116">
        <f t="shared" ref="B25:O25" si="3">SUM(B26:B28)</f>
        <v>0</v>
      </c>
      <c r="C25" s="520">
        <f t="shared" si="3"/>
        <v>0</v>
      </c>
      <c r="D25" s="521">
        <f t="shared" si="3"/>
        <v>0</v>
      </c>
      <c r="E25" s="521">
        <f t="shared" si="3"/>
        <v>0</v>
      </c>
      <c r="F25" s="521">
        <f t="shared" si="3"/>
        <v>0</v>
      </c>
      <c r="G25" s="521">
        <f t="shared" si="3"/>
        <v>0</v>
      </c>
      <c r="H25" s="521">
        <f t="shared" si="3"/>
        <v>0</v>
      </c>
      <c r="I25" s="521">
        <f t="shared" si="3"/>
        <v>0</v>
      </c>
      <c r="J25" s="521">
        <f t="shared" si="3"/>
        <v>0</v>
      </c>
      <c r="K25" s="521">
        <f t="shared" si="3"/>
        <v>0</v>
      </c>
      <c r="L25" s="522">
        <f t="shared" si="3"/>
        <v>0</v>
      </c>
      <c r="M25" s="520">
        <f t="shared" si="3"/>
        <v>0</v>
      </c>
      <c r="N25" s="521">
        <f t="shared" si="3"/>
        <v>0</v>
      </c>
      <c r="O25" s="522">
        <f t="shared" si="3"/>
        <v>0</v>
      </c>
      <c r="P25" s="120">
        <f>SUM(P26:P27)</f>
        <v>0</v>
      </c>
      <c r="Q25" s="481">
        <f>SUM(Q26:Q27)</f>
        <v>0</v>
      </c>
      <c r="R25" s="122">
        <f>SUM(R26:R28)</f>
        <v>0</v>
      </c>
      <c r="S25" s="116">
        <f>SUM(S26:S28)</f>
        <v>0</v>
      </c>
      <c r="T25" s="482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483" t="s">
        <v>66</v>
      </c>
      <c r="B26" s="484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475"/>
      <c r="N26" s="36"/>
      <c r="O26" s="237"/>
      <c r="P26" s="475"/>
      <c r="Q26" s="238"/>
      <c r="R26" s="485"/>
      <c r="S26" s="486"/>
      <c r="T26" s="485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7"/>
      <c r="R27" s="97"/>
      <c r="S27" s="128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508" t="s">
        <v>70</v>
      </c>
      <c r="B30" s="523" t="s">
        <v>71</v>
      </c>
      <c r="C30" s="523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483" t="s">
        <v>74</v>
      </c>
      <c r="B31" s="488">
        <v>27</v>
      </c>
      <c r="C31" s="488">
        <v>27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D31" s="45"/>
      <c r="CE31" s="45"/>
      <c r="CF31" s="45"/>
      <c r="CG31" s="4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6</v>
      </c>
      <c r="C32" s="145">
        <v>2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D32" s="45"/>
      <c r="CE32" s="45"/>
      <c r="CF32" s="45"/>
      <c r="CG32" s="45"/>
      <c r="CH32" s="46"/>
      <c r="CI32" s="46"/>
      <c r="CJ32" s="26"/>
      <c r="CK32" s="26"/>
      <c r="CL32" s="26"/>
      <c r="CM32" s="26"/>
    </row>
    <row r="33" spans="1:91" ht="20.25" customHeight="1" x14ac:dyDescent="0.2">
      <c r="A33" s="524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449" t="s">
        <v>79</v>
      </c>
      <c r="D35" s="305"/>
      <c r="E35" s="305"/>
      <c r="F35" s="305"/>
      <c r="G35" s="305"/>
      <c r="H35" s="305"/>
      <c r="I35" s="305"/>
      <c r="J35" s="451"/>
      <c r="K35" s="454" t="s">
        <v>80</v>
      </c>
      <c r="L35" s="455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514" t="s">
        <v>81</v>
      </c>
      <c r="D36" s="514" t="s">
        <v>82</v>
      </c>
      <c r="E36" s="512" t="s">
        <v>83</v>
      </c>
      <c r="F36" s="512" t="s">
        <v>84</v>
      </c>
      <c r="G36" s="512" t="s">
        <v>85</v>
      </c>
      <c r="H36" s="512" t="s">
        <v>86</v>
      </c>
      <c r="I36" s="512" t="s">
        <v>87</v>
      </c>
      <c r="J36" s="513" t="s">
        <v>88</v>
      </c>
      <c r="K36" s="512" t="s">
        <v>89</v>
      </c>
      <c r="L36" s="513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489" t="s">
        <v>91</v>
      </c>
      <c r="B37" s="490">
        <f>SUM(C37:J37)</f>
        <v>129</v>
      </c>
      <c r="C37" s="475">
        <v>0</v>
      </c>
      <c r="D37" s="475">
        <v>0</v>
      </c>
      <c r="E37" s="36">
        <v>0</v>
      </c>
      <c r="F37" s="36">
        <v>1</v>
      </c>
      <c r="G37" s="36">
        <v>6</v>
      </c>
      <c r="H37" s="36">
        <v>24</v>
      </c>
      <c r="I37" s="36">
        <v>86</v>
      </c>
      <c r="J37" s="237">
        <v>12</v>
      </c>
      <c r="K37" s="36">
        <v>129</v>
      </c>
      <c r="L37" s="237">
        <v>4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0</v>
      </c>
      <c r="C38" s="153"/>
      <c r="D38" s="153"/>
      <c r="E38" s="154"/>
      <c r="F38" s="154"/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489" t="s">
        <v>91</v>
      </c>
      <c r="B42" s="488">
        <v>4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>
        <v>0</v>
      </c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505" t="s">
        <v>78</v>
      </c>
      <c r="B45" s="279" t="s">
        <v>95</v>
      </c>
      <c r="C45" s="441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525" t="s">
        <v>91</v>
      </c>
      <c r="B46" s="526">
        <v>0</v>
      </c>
      <c r="C46" s="493">
        <v>0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449" t="s">
        <v>100</v>
      </c>
      <c r="D48" s="305"/>
      <c r="E48" s="451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514" t="s">
        <v>101</v>
      </c>
      <c r="D49" s="527" t="s">
        <v>102</v>
      </c>
      <c r="E49" s="528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483" t="s">
        <v>104</v>
      </c>
      <c r="B50" s="496">
        <f>SUM(C50:E50)</f>
        <v>8</v>
      </c>
      <c r="C50" s="475">
        <v>0</v>
      </c>
      <c r="D50" s="36">
        <v>6</v>
      </c>
      <c r="E50" s="237">
        <v>2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505" t="s">
        <v>107</v>
      </c>
      <c r="B53" s="508" t="s">
        <v>108</v>
      </c>
      <c r="C53" s="506" t="s">
        <v>109</v>
      </c>
      <c r="D53" s="441" t="s">
        <v>9</v>
      </c>
      <c r="E53" s="508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497" t="s">
        <v>110</v>
      </c>
      <c r="B54" s="446">
        <v>110</v>
      </c>
      <c r="C54" s="444">
        <v>25</v>
      </c>
      <c r="D54" s="445"/>
      <c r="E54" s="445"/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498">
        <v>105</v>
      </c>
      <c r="C55" s="499">
        <v>9</v>
      </c>
      <c r="D55" s="184">
        <v>0</v>
      </c>
      <c r="E55" s="184">
        <v>0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91</v>
      </c>
      <c r="C56" s="186">
        <v>0</v>
      </c>
      <c r="D56" s="138">
        <v>0</v>
      </c>
      <c r="E56" s="138">
        <v>0</v>
      </c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449" t="s">
        <v>114</v>
      </c>
      <c r="G58" s="305"/>
      <c r="H58" s="305"/>
      <c r="I58" s="305"/>
      <c r="J58" s="305"/>
      <c r="K58" s="305"/>
      <c r="L58" s="305"/>
      <c r="M58" s="305"/>
      <c r="N58" s="305"/>
      <c r="O58" s="450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508" t="s">
        <v>120</v>
      </c>
      <c r="D60" s="277" t="s">
        <v>121</v>
      </c>
      <c r="E60" s="508" t="s">
        <v>122</v>
      </c>
      <c r="F60" s="514" t="s">
        <v>121</v>
      </c>
      <c r="G60" s="441" t="s">
        <v>122</v>
      </c>
      <c r="H60" s="514" t="s">
        <v>121</v>
      </c>
      <c r="I60" s="441" t="s">
        <v>122</v>
      </c>
      <c r="J60" s="514" t="s">
        <v>121</v>
      </c>
      <c r="K60" s="441" t="s">
        <v>122</v>
      </c>
      <c r="L60" s="514" t="s">
        <v>121</v>
      </c>
      <c r="M60" s="441" t="s">
        <v>122</v>
      </c>
      <c r="N60" s="514" t="s">
        <v>121</v>
      </c>
      <c r="O60" s="500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501">
        <f t="shared" ref="C61:C66" si="9">SUM(D61+E61)</f>
        <v>9</v>
      </c>
      <c r="D61" s="501">
        <f>SUM(F61+H61+J61+L61)</f>
        <v>7</v>
      </c>
      <c r="E61" s="502">
        <f>SUM(G61+I61+K61+M61)</f>
        <v>2</v>
      </c>
      <c r="F61" s="35">
        <v>7</v>
      </c>
      <c r="G61" s="38">
        <v>2</v>
      </c>
      <c r="H61" s="35"/>
      <c r="I61" s="38"/>
      <c r="J61" s="35"/>
      <c r="K61" s="38"/>
      <c r="L61" s="35"/>
      <c r="M61" s="38"/>
      <c r="N61" s="91"/>
      <c r="O61" s="90"/>
      <c r="P61" s="503">
        <v>0</v>
      </c>
      <c r="Q61" s="237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16</v>
      </c>
      <c r="D62" s="194">
        <f>SUM(F62+H62+J62+L62)</f>
        <v>10</v>
      </c>
      <c r="E62" s="195">
        <f>SUM(G62+I62+K62+M62)</f>
        <v>6</v>
      </c>
      <c r="F62" s="234">
        <v>9</v>
      </c>
      <c r="G62" s="49">
        <v>6</v>
      </c>
      <c r="H62" s="234">
        <v>1</v>
      </c>
      <c r="I62" s="197"/>
      <c r="J62" s="234"/>
      <c r="K62" s="197"/>
      <c r="L62" s="48"/>
      <c r="M62" s="49"/>
      <c r="N62" s="235"/>
      <c r="O62" s="199"/>
      <c r="P62" s="200">
        <v>0</v>
      </c>
      <c r="Q62" s="49">
        <v>0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0</v>
      </c>
      <c r="D63" s="201">
        <f>SUM(F63+H63+J63+L63+N63)</f>
        <v>0</v>
      </c>
      <c r="E63" s="202">
        <f>SUM(G63+I63+K63+M63+O63)</f>
        <v>0</v>
      </c>
      <c r="F63" s="233"/>
      <c r="G63" s="529"/>
      <c r="H63" s="204"/>
      <c r="I63" s="205"/>
      <c r="J63" s="206"/>
      <c r="K63" s="207"/>
      <c r="L63" s="48"/>
      <c r="M63" s="49"/>
      <c r="N63" s="48"/>
      <c r="O63" s="127"/>
      <c r="P63" s="200"/>
      <c r="Q63" s="49"/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40" t="s">
        <v>126</v>
      </c>
      <c r="B64" s="340"/>
      <c r="C64" s="201">
        <f t="shared" si="9"/>
        <v>0</v>
      </c>
      <c r="D64" s="201">
        <f>SUM(J64+L64+N64)</f>
        <v>0</v>
      </c>
      <c r="E64" s="202">
        <f>SUM(K64+M64+O64)</f>
        <v>0</v>
      </c>
      <c r="F64" s="91"/>
      <c r="G64" s="90"/>
      <c r="H64" s="91"/>
      <c r="I64" s="90"/>
      <c r="J64" s="233"/>
      <c r="K64" s="208"/>
      <c r="L64" s="234"/>
      <c r="M64" s="197"/>
      <c r="N64" s="234"/>
      <c r="O64" s="209"/>
      <c r="P64" s="210"/>
      <c r="Q64" s="197"/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0</v>
      </c>
      <c r="D65" s="201">
        <f t="shared" ref="D65:E66" si="10">SUM(J65+L65+N65)</f>
        <v>0</v>
      </c>
      <c r="E65" s="202">
        <f t="shared" si="10"/>
        <v>0</v>
      </c>
      <c r="F65" s="235"/>
      <c r="G65" s="199"/>
      <c r="H65" s="235"/>
      <c r="I65" s="199"/>
      <c r="J65" s="233"/>
      <c r="K65" s="208"/>
      <c r="L65" s="234"/>
      <c r="M65" s="197"/>
      <c r="N65" s="234"/>
      <c r="O65" s="209"/>
      <c r="P65" s="210"/>
      <c r="Q65" s="197"/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0</v>
      </c>
      <c r="D66" s="211">
        <f t="shared" si="10"/>
        <v>0</v>
      </c>
      <c r="E66" s="212">
        <f t="shared" si="10"/>
        <v>0</v>
      </c>
      <c r="F66" s="102"/>
      <c r="G66" s="101"/>
      <c r="H66" s="102"/>
      <c r="I66" s="101"/>
      <c r="J66" s="213"/>
      <c r="K66" s="214"/>
      <c r="L66" s="131"/>
      <c r="M66" s="133"/>
      <c r="N66" s="131"/>
      <c r="O66" s="215"/>
      <c r="P66" s="216"/>
      <c r="Q66" s="133"/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505" t="s">
        <v>130</v>
      </c>
      <c r="B68" s="506" t="s">
        <v>131</v>
      </c>
      <c r="C68" s="441" t="s">
        <v>9</v>
      </c>
      <c r="D68" s="508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443" t="s">
        <v>132</v>
      </c>
      <c r="B69" s="444">
        <v>21</v>
      </c>
      <c r="C69" s="445"/>
      <c r="D69" s="446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121</v>
      </c>
      <c r="C70" s="97"/>
      <c r="D70" s="128">
        <v>3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8</v>
      </c>
      <c r="C71" s="221"/>
      <c r="D71" s="222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1356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C7D22ACA-F917-4F11-9514-30149B1A2E56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9" width="11.28515625" style="4" customWidth="1"/>
    <col min="80" max="105" width="11.28515625" style="5" customWidth="1"/>
    <col min="106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",[8]NOMBRE!B2," - ","( ",[8]NOMBRE!C2,[8]NOMBRE!D2,[8]NOMBRE!E2,[8]NOMBRE!F2,[8]NOMBRE!G2," )")</f>
        <v>COMUNA: LINARES - ( 07401 )</v>
      </c>
    </row>
    <row r="3" spans="1:108" ht="16.350000000000001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",[8]NOMBRE!B6," - ","( ",[8]NOMBRE!C6,[8]NOMBRE!D6," )")</f>
        <v>MES: JULIO - ( 07 )</v>
      </c>
    </row>
    <row r="5" spans="1:108" ht="16.350000000000001" customHeight="1" x14ac:dyDescent="0.2">
      <c r="A5" s="1" t="str">
        <f>CONCATENATE("AÑO: ",[8]NOMBRE!B7)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530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447" t="s">
        <v>4</v>
      </c>
      <c r="C9" s="456"/>
      <c r="D9" s="447" t="s">
        <v>5</v>
      </c>
      <c r="E9" s="290"/>
      <c r="F9" s="290"/>
      <c r="G9" s="448"/>
      <c r="H9" s="290" t="s">
        <v>6</v>
      </c>
      <c r="I9" s="290"/>
      <c r="J9" s="290"/>
      <c r="K9" s="290"/>
      <c r="L9" s="448"/>
      <c r="M9" s="447" t="s">
        <v>7</v>
      </c>
      <c r="N9" s="290"/>
      <c r="O9" s="448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509" t="s">
        <v>11</v>
      </c>
      <c r="C10" s="510" t="s">
        <v>12</v>
      </c>
      <c r="D10" s="14" t="s">
        <v>13</v>
      </c>
      <c r="E10" s="511" t="s">
        <v>14</v>
      </c>
      <c r="F10" s="460" t="s">
        <v>15</v>
      </c>
      <c r="G10" s="510" t="s">
        <v>16</v>
      </c>
      <c r="H10" s="461" t="s">
        <v>17</v>
      </c>
      <c r="I10" s="512" t="s">
        <v>18</v>
      </c>
      <c r="J10" s="512" t="s">
        <v>19</v>
      </c>
      <c r="K10" s="512" t="s">
        <v>20</v>
      </c>
      <c r="L10" s="513" t="s">
        <v>21</v>
      </c>
      <c r="M10" s="514" t="s">
        <v>22</v>
      </c>
      <c r="N10" s="512" t="s">
        <v>23</v>
      </c>
      <c r="O10" s="513" t="s">
        <v>24</v>
      </c>
      <c r="P10" s="515" t="s">
        <v>25</v>
      </c>
      <c r="Q10" s="516" t="s">
        <v>26</v>
      </c>
      <c r="R10" s="467" t="s">
        <v>27</v>
      </c>
      <c r="S10" s="516" t="s">
        <v>28</v>
      </c>
      <c r="T10" s="467" t="s">
        <v>29</v>
      </c>
      <c r="U10" s="516" t="s">
        <v>30</v>
      </c>
      <c r="V10" s="468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505" t="s">
        <v>32</v>
      </c>
      <c r="B11" s="517">
        <f t="shared" ref="B11:X11" si="0">SUM(B12:B15)</f>
        <v>137</v>
      </c>
      <c r="C11" s="518">
        <f t="shared" si="0"/>
        <v>68</v>
      </c>
      <c r="D11" s="519">
        <f t="shared" si="0"/>
        <v>0</v>
      </c>
      <c r="E11" s="472">
        <f t="shared" si="0"/>
        <v>0</v>
      </c>
      <c r="F11" s="472">
        <f t="shared" si="0"/>
        <v>2</v>
      </c>
      <c r="G11" s="518">
        <f t="shared" si="0"/>
        <v>8</v>
      </c>
      <c r="H11" s="472">
        <f t="shared" si="0"/>
        <v>113</v>
      </c>
      <c r="I11" s="517">
        <f t="shared" si="0"/>
        <v>25</v>
      </c>
      <c r="J11" s="517">
        <f t="shared" si="0"/>
        <v>87</v>
      </c>
      <c r="K11" s="517">
        <f t="shared" si="0"/>
        <v>1</v>
      </c>
      <c r="L11" s="518">
        <f t="shared" si="0"/>
        <v>0</v>
      </c>
      <c r="M11" s="519">
        <f t="shared" si="0"/>
        <v>6</v>
      </c>
      <c r="N11" s="517">
        <f t="shared" si="0"/>
        <v>1</v>
      </c>
      <c r="O11" s="518">
        <f t="shared" si="0"/>
        <v>5</v>
      </c>
      <c r="P11" s="519">
        <f t="shared" si="0"/>
        <v>4</v>
      </c>
      <c r="Q11" s="517">
        <f t="shared" si="0"/>
        <v>37</v>
      </c>
      <c r="R11" s="517">
        <f t="shared" si="0"/>
        <v>0</v>
      </c>
      <c r="S11" s="517">
        <f t="shared" si="0"/>
        <v>0</v>
      </c>
      <c r="T11" s="517">
        <f t="shared" si="0"/>
        <v>0</v>
      </c>
      <c r="U11" s="517">
        <f t="shared" si="0"/>
        <v>0</v>
      </c>
      <c r="V11" s="473">
        <f t="shared" ref="V11" si="1">SUM(V12:V15)</f>
        <v>36</v>
      </c>
      <c r="W11" s="472">
        <f t="shared" si="0"/>
        <v>0</v>
      </c>
      <c r="X11" s="474">
        <f t="shared" si="0"/>
        <v>1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44</v>
      </c>
      <c r="C12" s="237">
        <v>41</v>
      </c>
      <c r="D12" s="475">
        <v>0</v>
      </c>
      <c r="E12" s="36">
        <v>0</v>
      </c>
      <c r="F12" s="37">
        <v>2</v>
      </c>
      <c r="G12" s="38">
        <v>2</v>
      </c>
      <c r="H12" s="39">
        <f>SUM(I12:L12)</f>
        <v>23</v>
      </c>
      <c r="I12" s="40">
        <v>23</v>
      </c>
      <c r="J12" s="40">
        <v>0</v>
      </c>
      <c r="K12" s="40">
        <v>0</v>
      </c>
      <c r="L12" s="38">
        <v>0</v>
      </c>
      <c r="M12" s="41">
        <f>SUM(N12:O12)</f>
        <v>6</v>
      </c>
      <c r="N12" s="40">
        <v>1</v>
      </c>
      <c r="O12" s="38">
        <v>5</v>
      </c>
      <c r="P12" s="35">
        <v>4</v>
      </c>
      <c r="Q12" s="40">
        <v>36</v>
      </c>
      <c r="R12" s="40">
        <v>0</v>
      </c>
      <c r="S12" s="40">
        <v>0</v>
      </c>
      <c r="T12" s="36">
        <v>0</v>
      </c>
      <c r="U12" s="476">
        <v>0</v>
      </c>
      <c r="V12" s="238">
        <v>36</v>
      </c>
      <c r="W12" s="37">
        <v>0</v>
      </c>
      <c r="X12" s="42">
        <v>1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6</v>
      </c>
      <c r="C13" s="49">
        <v>4</v>
      </c>
      <c r="D13" s="48">
        <v>0</v>
      </c>
      <c r="E13" s="50">
        <v>0</v>
      </c>
      <c r="F13" s="51">
        <v>0</v>
      </c>
      <c r="G13" s="49">
        <v>1</v>
      </c>
      <c r="H13" s="52">
        <f>SUM(I13:L13)</f>
        <v>3</v>
      </c>
      <c r="I13" s="50">
        <v>2</v>
      </c>
      <c r="J13" s="50">
        <v>1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1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57</v>
      </c>
      <c r="C14" s="49">
        <v>9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57</v>
      </c>
      <c r="I14" s="50">
        <v>0</v>
      </c>
      <c r="J14" s="50">
        <v>57</v>
      </c>
      <c r="K14" s="50">
        <v>0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0</v>
      </c>
      <c r="Q14" s="40">
        <v>0</v>
      </c>
      <c r="R14" s="40">
        <v>0</v>
      </c>
      <c r="S14" s="40">
        <v>0</v>
      </c>
      <c r="T14" s="40">
        <v>0</v>
      </c>
      <c r="U14" s="51">
        <v>0</v>
      </c>
      <c r="V14" s="54">
        <v>0</v>
      </c>
      <c r="W14" s="37">
        <v>0</v>
      </c>
      <c r="X14" s="42">
        <v>0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30</v>
      </c>
      <c r="C15" s="57">
        <v>14</v>
      </c>
      <c r="D15" s="56">
        <v>0</v>
      </c>
      <c r="E15" s="58">
        <v>0</v>
      </c>
      <c r="F15" s="59">
        <v>0</v>
      </c>
      <c r="G15" s="57">
        <v>5</v>
      </c>
      <c r="H15" s="60">
        <f>SUM(I15:L15)</f>
        <v>30</v>
      </c>
      <c r="I15" s="58"/>
      <c r="J15" s="58">
        <v>29</v>
      </c>
      <c r="K15" s="58">
        <v>1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>
        <v>0</v>
      </c>
      <c r="R15" s="40">
        <v>0</v>
      </c>
      <c r="S15" s="40">
        <v>0</v>
      </c>
      <c r="T15" s="62">
        <v>0</v>
      </c>
      <c r="U15" s="59">
        <v>0</v>
      </c>
      <c r="V15" s="63">
        <v>0</v>
      </c>
      <c r="W15" s="37">
        <v>0</v>
      </c>
      <c r="X15" s="42">
        <v>0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15</v>
      </c>
      <c r="C16" s="66">
        <v>15</v>
      </c>
      <c r="D16" s="67"/>
      <c r="E16" s="68"/>
      <c r="F16" s="69"/>
      <c r="G16" s="70"/>
      <c r="H16" s="71">
        <f>SUM(I16:L16)</f>
        <v>15</v>
      </c>
      <c r="I16" s="72">
        <v>0</v>
      </c>
      <c r="J16" s="72">
        <v>2</v>
      </c>
      <c r="K16" s="72">
        <v>7</v>
      </c>
      <c r="L16" s="66">
        <v>6</v>
      </c>
      <c r="M16" s="73">
        <f>SUM(N16:O16)</f>
        <v>0</v>
      </c>
      <c r="N16" s="74">
        <v>0</v>
      </c>
      <c r="O16" s="75">
        <v>0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5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2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/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452" t="s">
        <v>47</v>
      </c>
      <c r="D23" s="302"/>
      <c r="E23" s="302"/>
      <c r="F23" s="302"/>
      <c r="G23" s="302"/>
      <c r="H23" s="302"/>
      <c r="I23" s="302"/>
      <c r="J23" s="302"/>
      <c r="K23" s="302"/>
      <c r="L23" s="453"/>
      <c r="M23" s="449" t="s">
        <v>48</v>
      </c>
      <c r="N23" s="305"/>
      <c r="O23" s="451"/>
      <c r="P23" s="449" t="s">
        <v>49</v>
      </c>
      <c r="Q23" s="450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531"/>
      <c r="B24" s="300"/>
      <c r="C24" s="514" t="s">
        <v>51</v>
      </c>
      <c r="D24" s="512" t="s">
        <v>52</v>
      </c>
      <c r="E24" s="512" t="s">
        <v>53</v>
      </c>
      <c r="F24" s="461" t="s">
        <v>54</v>
      </c>
      <c r="G24" s="512" t="s">
        <v>55</v>
      </c>
      <c r="H24" s="512" t="s">
        <v>56</v>
      </c>
      <c r="I24" s="461" t="s">
        <v>57</v>
      </c>
      <c r="J24" s="512" t="s">
        <v>58</v>
      </c>
      <c r="K24" s="461" t="s">
        <v>59</v>
      </c>
      <c r="L24" s="441" t="s">
        <v>60</v>
      </c>
      <c r="M24" s="514" t="s">
        <v>61</v>
      </c>
      <c r="N24" s="512" t="s">
        <v>62</v>
      </c>
      <c r="O24" s="513" t="s">
        <v>63</v>
      </c>
      <c r="P24" s="276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532">
        <f t="shared" ref="B25:O25" si="3">SUM(B26:B28)</f>
        <v>0</v>
      </c>
      <c r="C25" s="520">
        <f t="shared" si="3"/>
        <v>0</v>
      </c>
      <c r="D25" s="521">
        <f t="shared" si="3"/>
        <v>0</v>
      </c>
      <c r="E25" s="521">
        <f t="shared" si="3"/>
        <v>0</v>
      </c>
      <c r="F25" s="521">
        <f t="shared" si="3"/>
        <v>0</v>
      </c>
      <c r="G25" s="521">
        <f t="shared" si="3"/>
        <v>0</v>
      </c>
      <c r="H25" s="521">
        <f t="shared" si="3"/>
        <v>0</v>
      </c>
      <c r="I25" s="521">
        <f t="shared" si="3"/>
        <v>0</v>
      </c>
      <c r="J25" s="521">
        <f t="shared" si="3"/>
        <v>0</v>
      </c>
      <c r="K25" s="521">
        <f t="shared" si="3"/>
        <v>0</v>
      </c>
      <c r="L25" s="522">
        <f t="shared" si="3"/>
        <v>0</v>
      </c>
      <c r="M25" s="520">
        <f t="shared" si="3"/>
        <v>0</v>
      </c>
      <c r="N25" s="521">
        <f t="shared" si="3"/>
        <v>0</v>
      </c>
      <c r="O25" s="522">
        <f t="shared" si="3"/>
        <v>0</v>
      </c>
      <c r="P25" s="120">
        <f>SUM(P26:P27)</f>
        <v>0</v>
      </c>
      <c r="Q25" s="481">
        <f>SUM(Q26:Q27)</f>
        <v>0</v>
      </c>
      <c r="R25" s="122">
        <f>SUM(R26:R28)</f>
        <v>0</v>
      </c>
      <c r="S25" s="532">
        <f>SUM(S26:S28)</f>
        <v>0</v>
      </c>
      <c r="T25" s="482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483" t="s">
        <v>66</v>
      </c>
      <c r="B26" s="484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475"/>
      <c r="N26" s="36"/>
      <c r="O26" s="237"/>
      <c r="P26" s="475"/>
      <c r="Q26" s="238"/>
      <c r="R26" s="485"/>
      <c r="S26" s="486"/>
      <c r="T26" s="485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7"/>
      <c r="R27" s="97"/>
      <c r="S27" s="128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508" t="s">
        <v>70</v>
      </c>
      <c r="B30" s="523" t="s">
        <v>71</v>
      </c>
      <c r="C30" s="523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483" t="s">
        <v>74</v>
      </c>
      <c r="B31" s="488">
        <v>22</v>
      </c>
      <c r="C31" s="488">
        <v>21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D31" s="45"/>
      <c r="CE31" s="45"/>
      <c r="CF31" s="45"/>
      <c r="CG31" s="4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6</v>
      </c>
      <c r="C32" s="145">
        <v>2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D32" s="45"/>
      <c r="CE32" s="45"/>
      <c r="CF32" s="45"/>
      <c r="CG32" s="45"/>
      <c r="CH32" s="46"/>
      <c r="CI32" s="46"/>
      <c r="CJ32" s="26"/>
      <c r="CK32" s="26"/>
      <c r="CL32" s="26"/>
      <c r="CM32" s="26"/>
    </row>
    <row r="33" spans="1:91" ht="20.25" customHeight="1" x14ac:dyDescent="0.2">
      <c r="A33" s="524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449" t="s">
        <v>79</v>
      </c>
      <c r="D35" s="305"/>
      <c r="E35" s="305"/>
      <c r="F35" s="305"/>
      <c r="G35" s="305"/>
      <c r="H35" s="305"/>
      <c r="I35" s="305"/>
      <c r="J35" s="451"/>
      <c r="K35" s="454" t="s">
        <v>80</v>
      </c>
      <c r="L35" s="455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514" t="s">
        <v>81</v>
      </c>
      <c r="D36" s="514" t="s">
        <v>82</v>
      </c>
      <c r="E36" s="512" t="s">
        <v>83</v>
      </c>
      <c r="F36" s="512" t="s">
        <v>84</v>
      </c>
      <c r="G36" s="512" t="s">
        <v>85</v>
      </c>
      <c r="H36" s="512" t="s">
        <v>86</v>
      </c>
      <c r="I36" s="512" t="s">
        <v>87</v>
      </c>
      <c r="J36" s="513" t="s">
        <v>88</v>
      </c>
      <c r="K36" s="512" t="s">
        <v>89</v>
      </c>
      <c r="L36" s="513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489" t="s">
        <v>91</v>
      </c>
      <c r="B37" s="490">
        <f>SUM(C37:J37)</f>
        <v>132</v>
      </c>
      <c r="C37" s="475">
        <v>0</v>
      </c>
      <c r="D37" s="475">
        <v>0</v>
      </c>
      <c r="E37" s="36">
        <v>1</v>
      </c>
      <c r="F37" s="36">
        <v>3</v>
      </c>
      <c r="G37" s="36">
        <v>6</v>
      </c>
      <c r="H37" s="36">
        <v>22</v>
      </c>
      <c r="I37" s="36">
        <v>89</v>
      </c>
      <c r="J37" s="237">
        <v>11</v>
      </c>
      <c r="K37" s="36">
        <v>129</v>
      </c>
      <c r="L37" s="237">
        <v>10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5</v>
      </c>
      <c r="C38" s="153">
        <v>1</v>
      </c>
      <c r="D38" s="153">
        <v>3</v>
      </c>
      <c r="E38" s="154"/>
      <c r="F38" s="154">
        <v>1</v>
      </c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489" t="s">
        <v>91</v>
      </c>
      <c r="B42" s="488">
        <v>3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>
        <v>2</v>
      </c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505" t="s">
        <v>78</v>
      </c>
      <c r="B45" s="279" t="s">
        <v>95</v>
      </c>
      <c r="C45" s="441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525" t="s">
        <v>91</v>
      </c>
      <c r="B46" s="526">
        <v>3</v>
      </c>
      <c r="C46" s="493">
        <v>2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449" t="s">
        <v>100</v>
      </c>
      <c r="D48" s="305"/>
      <c r="E48" s="451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514" t="s">
        <v>101</v>
      </c>
      <c r="D49" s="527" t="s">
        <v>102</v>
      </c>
      <c r="E49" s="528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483" t="s">
        <v>104</v>
      </c>
      <c r="B50" s="496">
        <f>SUM(C50:E50)</f>
        <v>19</v>
      </c>
      <c r="C50" s="475">
        <v>0</v>
      </c>
      <c r="D50" s="36">
        <v>9</v>
      </c>
      <c r="E50" s="237">
        <v>10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505" t="s">
        <v>107</v>
      </c>
      <c r="B53" s="508" t="s">
        <v>108</v>
      </c>
      <c r="C53" s="506" t="s">
        <v>109</v>
      </c>
      <c r="D53" s="441" t="s">
        <v>9</v>
      </c>
      <c r="E53" s="508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497" t="s">
        <v>110</v>
      </c>
      <c r="B54" s="446">
        <v>116</v>
      </c>
      <c r="C54" s="444">
        <v>26</v>
      </c>
      <c r="D54" s="445"/>
      <c r="E54" s="445"/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498">
        <v>114</v>
      </c>
      <c r="C55" s="499">
        <v>7</v>
      </c>
      <c r="D55" s="184"/>
      <c r="E55" s="184"/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20</v>
      </c>
      <c r="C56" s="186">
        <v>0</v>
      </c>
      <c r="D56" s="138"/>
      <c r="E56" s="138"/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449" t="s">
        <v>114</v>
      </c>
      <c r="G58" s="305"/>
      <c r="H58" s="305"/>
      <c r="I58" s="305"/>
      <c r="J58" s="305"/>
      <c r="K58" s="305"/>
      <c r="L58" s="305"/>
      <c r="M58" s="305"/>
      <c r="N58" s="305"/>
      <c r="O58" s="450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508" t="s">
        <v>120</v>
      </c>
      <c r="D60" s="277" t="s">
        <v>121</v>
      </c>
      <c r="E60" s="508" t="s">
        <v>122</v>
      </c>
      <c r="F60" s="514" t="s">
        <v>121</v>
      </c>
      <c r="G60" s="441" t="s">
        <v>122</v>
      </c>
      <c r="H60" s="514" t="s">
        <v>121</v>
      </c>
      <c r="I60" s="441" t="s">
        <v>122</v>
      </c>
      <c r="J60" s="514" t="s">
        <v>121</v>
      </c>
      <c r="K60" s="441" t="s">
        <v>122</v>
      </c>
      <c r="L60" s="514" t="s">
        <v>121</v>
      </c>
      <c r="M60" s="441" t="s">
        <v>122</v>
      </c>
      <c r="N60" s="514" t="s">
        <v>121</v>
      </c>
      <c r="O60" s="500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501">
        <f t="shared" ref="C61:C66" si="9">SUM(D61+E61)</f>
        <v>7</v>
      </c>
      <c r="D61" s="501">
        <f>SUM(F61+H61+J61+L61)</f>
        <v>1</v>
      </c>
      <c r="E61" s="502">
        <f>SUM(G61+I61+K61+M61)</f>
        <v>6</v>
      </c>
      <c r="F61" s="35">
        <v>1</v>
      </c>
      <c r="G61" s="38">
        <v>6</v>
      </c>
      <c r="H61" s="35"/>
      <c r="I61" s="38"/>
      <c r="J61" s="35"/>
      <c r="K61" s="38"/>
      <c r="L61" s="35"/>
      <c r="M61" s="38"/>
      <c r="N61" s="91"/>
      <c r="O61" s="90"/>
      <c r="P61" s="503">
        <v>0</v>
      </c>
      <c r="Q61" s="237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12</v>
      </c>
      <c r="D62" s="194">
        <f>SUM(F62+H62+J62+L62)</f>
        <v>5</v>
      </c>
      <c r="E62" s="195">
        <f>SUM(G62+I62+K62+M62)</f>
        <v>7</v>
      </c>
      <c r="F62" s="234">
        <v>5</v>
      </c>
      <c r="G62" s="49">
        <v>6</v>
      </c>
      <c r="H62" s="234">
        <v>0</v>
      </c>
      <c r="I62" s="197">
        <v>1</v>
      </c>
      <c r="J62" s="234"/>
      <c r="K62" s="197"/>
      <c r="L62" s="48"/>
      <c r="M62" s="49"/>
      <c r="N62" s="235"/>
      <c r="O62" s="199"/>
      <c r="P62" s="200">
        <v>0</v>
      </c>
      <c r="Q62" s="49">
        <v>0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5</v>
      </c>
      <c r="D63" s="201">
        <f>SUM(F63+H63+J63+L63+N63)</f>
        <v>1</v>
      </c>
      <c r="E63" s="202">
        <f>SUM(G63+I63+K63+M63+O63)</f>
        <v>4</v>
      </c>
      <c r="F63" s="233">
        <v>0</v>
      </c>
      <c r="G63" s="529">
        <v>2</v>
      </c>
      <c r="H63" s="204">
        <v>1</v>
      </c>
      <c r="I63" s="205">
        <v>2</v>
      </c>
      <c r="J63" s="206"/>
      <c r="K63" s="207"/>
      <c r="L63" s="48"/>
      <c r="M63" s="49"/>
      <c r="N63" s="48"/>
      <c r="O63" s="127"/>
      <c r="P63" s="200">
        <v>0</v>
      </c>
      <c r="Q63" s="49">
        <v>0</v>
      </c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40" t="s">
        <v>126</v>
      </c>
      <c r="B64" s="340"/>
      <c r="C64" s="201">
        <f t="shared" si="9"/>
        <v>0</v>
      </c>
      <c r="D64" s="201">
        <f>SUM(J64+L64+N64)</f>
        <v>0</v>
      </c>
      <c r="E64" s="202">
        <f>SUM(K64+M64+O64)</f>
        <v>0</v>
      </c>
      <c r="F64" s="91"/>
      <c r="G64" s="90"/>
      <c r="H64" s="91"/>
      <c r="I64" s="90"/>
      <c r="J64" s="233"/>
      <c r="K64" s="208"/>
      <c r="L64" s="234"/>
      <c r="M64" s="197"/>
      <c r="N64" s="234"/>
      <c r="O64" s="209"/>
      <c r="P64" s="210"/>
      <c r="Q64" s="197"/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0</v>
      </c>
      <c r="D65" s="201">
        <f t="shared" ref="D65:E66" si="10">SUM(J65+L65+N65)</f>
        <v>0</v>
      </c>
      <c r="E65" s="202">
        <f t="shared" si="10"/>
        <v>0</v>
      </c>
      <c r="F65" s="235"/>
      <c r="G65" s="199"/>
      <c r="H65" s="235"/>
      <c r="I65" s="199"/>
      <c r="J65" s="233"/>
      <c r="K65" s="208"/>
      <c r="L65" s="234"/>
      <c r="M65" s="197"/>
      <c r="N65" s="234"/>
      <c r="O65" s="209"/>
      <c r="P65" s="210"/>
      <c r="Q65" s="197"/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3</v>
      </c>
      <c r="D66" s="211">
        <f t="shared" si="10"/>
        <v>2</v>
      </c>
      <c r="E66" s="212">
        <f t="shared" si="10"/>
        <v>1</v>
      </c>
      <c r="F66" s="102"/>
      <c r="G66" s="101"/>
      <c r="H66" s="102"/>
      <c r="I66" s="101"/>
      <c r="J66" s="213"/>
      <c r="K66" s="214"/>
      <c r="L66" s="131"/>
      <c r="M66" s="133"/>
      <c r="N66" s="131">
        <v>2</v>
      </c>
      <c r="O66" s="215">
        <v>1</v>
      </c>
      <c r="P66" s="216">
        <v>0</v>
      </c>
      <c r="Q66" s="133">
        <v>0</v>
      </c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533" t="s">
        <v>130</v>
      </c>
      <c r="B68" s="534" t="s">
        <v>131</v>
      </c>
      <c r="C68" s="535" t="s">
        <v>9</v>
      </c>
      <c r="D68" s="536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537" t="s">
        <v>132</v>
      </c>
      <c r="B69" s="538">
        <v>19</v>
      </c>
      <c r="C69" s="539"/>
      <c r="D69" s="540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105</v>
      </c>
      <c r="C70" s="97"/>
      <c r="D70" s="128">
        <v>1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14</v>
      </c>
      <c r="C71" s="221"/>
      <c r="D71" s="222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1163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CF15C09F-1337-4031-9D69-C995BB224045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D202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9" width="11.28515625" style="4" customWidth="1"/>
    <col min="80" max="105" width="11.28515625" style="5" customWidth="1"/>
    <col min="106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",[9]NOMBRE!B2," - ","( ",[9]NOMBRE!C2,[9]NOMBRE!D2,[9]NOMBRE!E2,[9]NOMBRE!F2,[9]NOMBRE!G2," )")</f>
        <v>COMUNA: LINARES - ( 07401 )</v>
      </c>
    </row>
    <row r="3" spans="1:108" ht="16.350000000000001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",[9]NOMBRE!B6," - ","( ",[9]NOMBRE!C6,[9]NOMBRE!D6," )")</f>
        <v>MES: AGOSTO - ( 08 )</v>
      </c>
    </row>
    <row r="5" spans="1:108" ht="16.350000000000001" customHeight="1" x14ac:dyDescent="0.2">
      <c r="A5" s="1" t="str">
        <f>CONCATENATE("AÑO: ",[9]NOMBRE!B7)</f>
        <v>AÑO: 2021</v>
      </c>
    </row>
    <row r="6" spans="1:108" ht="15" customHeight="1" x14ac:dyDescent="0.2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6"/>
      <c r="N6" s="1"/>
      <c r="O6" s="7"/>
      <c r="P6" s="7"/>
      <c r="Q6" s="7"/>
      <c r="R6" s="7"/>
    </row>
    <row r="7" spans="1:108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6"/>
      <c r="N7" s="1"/>
      <c r="O7" s="7"/>
      <c r="P7" s="7"/>
      <c r="Q7" s="7"/>
      <c r="R7" s="7"/>
    </row>
    <row r="8" spans="1:108" ht="36" customHeight="1" x14ac:dyDescent="0.2">
      <c r="A8" s="530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286" t="s">
        <v>3</v>
      </c>
      <c r="B9" s="541" t="s">
        <v>4</v>
      </c>
      <c r="C9" s="542"/>
      <c r="D9" s="541" t="s">
        <v>5</v>
      </c>
      <c r="E9" s="290"/>
      <c r="F9" s="290"/>
      <c r="G9" s="543"/>
      <c r="H9" s="290" t="s">
        <v>6</v>
      </c>
      <c r="I9" s="290"/>
      <c r="J9" s="290"/>
      <c r="K9" s="290"/>
      <c r="L9" s="543"/>
      <c r="M9" s="541" t="s">
        <v>7</v>
      </c>
      <c r="N9" s="290"/>
      <c r="O9" s="543"/>
      <c r="P9" s="292" t="s">
        <v>8</v>
      </c>
      <c r="Q9" s="293"/>
      <c r="R9" s="293"/>
      <c r="S9" s="293"/>
      <c r="T9" s="293"/>
      <c r="U9" s="293"/>
      <c r="V9" s="294"/>
      <c r="W9" s="295" t="s">
        <v>9</v>
      </c>
      <c r="X9" s="297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287"/>
      <c r="B10" s="544" t="s">
        <v>11</v>
      </c>
      <c r="C10" s="545" t="s">
        <v>12</v>
      </c>
      <c r="D10" s="14" t="s">
        <v>13</v>
      </c>
      <c r="E10" s="546" t="s">
        <v>14</v>
      </c>
      <c r="F10" s="547" t="s">
        <v>15</v>
      </c>
      <c r="G10" s="545" t="s">
        <v>16</v>
      </c>
      <c r="H10" s="548" t="s">
        <v>17</v>
      </c>
      <c r="I10" s="549" t="s">
        <v>18</v>
      </c>
      <c r="J10" s="549" t="s">
        <v>19</v>
      </c>
      <c r="K10" s="549" t="s">
        <v>20</v>
      </c>
      <c r="L10" s="550" t="s">
        <v>21</v>
      </c>
      <c r="M10" s="551" t="s">
        <v>22</v>
      </c>
      <c r="N10" s="549" t="s">
        <v>23</v>
      </c>
      <c r="O10" s="550" t="s">
        <v>24</v>
      </c>
      <c r="P10" s="552" t="s">
        <v>25</v>
      </c>
      <c r="Q10" s="553" t="s">
        <v>26</v>
      </c>
      <c r="R10" s="554" t="s">
        <v>27</v>
      </c>
      <c r="S10" s="553" t="s">
        <v>28</v>
      </c>
      <c r="T10" s="554" t="s">
        <v>29</v>
      </c>
      <c r="U10" s="553" t="s">
        <v>30</v>
      </c>
      <c r="V10" s="555" t="s">
        <v>31</v>
      </c>
      <c r="W10" s="296"/>
      <c r="X10" s="298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533" t="s">
        <v>32</v>
      </c>
      <c r="B11" s="556">
        <f t="shared" ref="B11:X11" si="0">SUM(B12:B15)</f>
        <v>137</v>
      </c>
      <c r="C11" s="557">
        <f t="shared" si="0"/>
        <v>64</v>
      </c>
      <c r="D11" s="558">
        <f t="shared" si="0"/>
        <v>0</v>
      </c>
      <c r="E11" s="559">
        <f t="shared" si="0"/>
        <v>0</v>
      </c>
      <c r="F11" s="559">
        <f t="shared" si="0"/>
        <v>1</v>
      </c>
      <c r="G11" s="557">
        <f t="shared" si="0"/>
        <v>9</v>
      </c>
      <c r="H11" s="559">
        <f t="shared" si="0"/>
        <v>114</v>
      </c>
      <c r="I11" s="556">
        <f t="shared" si="0"/>
        <v>23</v>
      </c>
      <c r="J11" s="556">
        <f t="shared" si="0"/>
        <v>89</v>
      </c>
      <c r="K11" s="556">
        <f t="shared" si="0"/>
        <v>2</v>
      </c>
      <c r="L11" s="557">
        <f t="shared" si="0"/>
        <v>0</v>
      </c>
      <c r="M11" s="558">
        <f t="shared" si="0"/>
        <v>11</v>
      </c>
      <c r="N11" s="556">
        <f t="shared" si="0"/>
        <v>1</v>
      </c>
      <c r="O11" s="557">
        <f t="shared" si="0"/>
        <v>10</v>
      </c>
      <c r="P11" s="558">
        <f t="shared" si="0"/>
        <v>1</v>
      </c>
      <c r="Q11" s="556">
        <f t="shared" si="0"/>
        <v>43</v>
      </c>
      <c r="R11" s="556">
        <f t="shared" si="0"/>
        <v>0</v>
      </c>
      <c r="S11" s="556">
        <f t="shared" si="0"/>
        <v>1</v>
      </c>
      <c r="T11" s="556">
        <f t="shared" si="0"/>
        <v>0</v>
      </c>
      <c r="U11" s="556">
        <f t="shared" si="0"/>
        <v>0</v>
      </c>
      <c r="V11" s="560">
        <f t="shared" ref="V11" si="1">SUM(V12:V15)</f>
        <v>37</v>
      </c>
      <c r="W11" s="559">
        <f t="shared" si="0"/>
        <v>1</v>
      </c>
      <c r="X11" s="561">
        <f t="shared" si="0"/>
        <v>1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45</v>
      </c>
      <c r="C12" s="237">
        <v>40</v>
      </c>
      <c r="D12" s="562">
        <v>0</v>
      </c>
      <c r="E12" s="36">
        <v>0</v>
      </c>
      <c r="F12" s="37">
        <v>1</v>
      </c>
      <c r="G12" s="38">
        <v>5</v>
      </c>
      <c r="H12" s="39">
        <f>SUM(I12:L12)</f>
        <v>22</v>
      </c>
      <c r="I12" s="40">
        <v>22</v>
      </c>
      <c r="J12" s="40">
        <v>0</v>
      </c>
      <c r="K12" s="40">
        <v>0</v>
      </c>
      <c r="L12" s="38">
        <v>0</v>
      </c>
      <c r="M12" s="41">
        <f>SUM(N12:O12)</f>
        <v>11</v>
      </c>
      <c r="N12" s="40">
        <v>1</v>
      </c>
      <c r="O12" s="38">
        <v>10</v>
      </c>
      <c r="P12" s="35">
        <v>0</v>
      </c>
      <c r="Q12" s="40">
        <v>42</v>
      </c>
      <c r="R12" s="40">
        <v>0</v>
      </c>
      <c r="S12" s="40">
        <v>0</v>
      </c>
      <c r="T12" s="36">
        <v>0</v>
      </c>
      <c r="U12" s="563">
        <v>0</v>
      </c>
      <c r="V12" s="238">
        <v>37</v>
      </c>
      <c r="W12" s="37">
        <v>1</v>
      </c>
      <c r="X12" s="42">
        <v>1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1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1</v>
      </c>
      <c r="I13" s="50">
        <v>1</v>
      </c>
      <c r="J13" s="50"/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1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58</v>
      </c>
      <c r="C14" s="49">
        <v>6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58</v>
      </c>
      <c r="I14" s="50">
        <v>0</v>
      </c>
      <c r="J14" s="50">
        <v>57</v>
      </c>
      <c r="K14" s="50">
        <v>1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1</v>
      </c>
      <c r="Q14" s="40">
        <v>0</v>
      </c>
      <c r="R14" s="40">
        <v>0</v>
      </c>
      <c r="S14" s="40">
        <v>1</v>
      </c>
      <c r="T14" s="40">
        <v>0</v>
      </c>
      <c r="U14" s="51">
        <v>0</v>
      </c>
      <c r="V14" s="54">
        <v>0</v>
      </c>
      <c r="W14" s="37">
        <v>0</v>
      </c>
      <c r="X14" s="42">
        <v>0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33</v>
      </c>
      <c r="C15" s="57">
        <v>18</v>
      </c>
      <c r="D15" s="56">
        <v>0</v>
      </c>
      <c r="E15" s="58">
        <v>0</v>
      </c>
      <c r="F15" s="59">
        <v>0</v>
      </c>
      <c r="G15" s="57">
        <v>4</v>
      </c>
      <c r="H15" s="60">
        <f>SUM(I15:L15)</f>
        <v>33</v>
      </c>
      <c r="I15" s="58"/>
      <c r="J15" s="58">
        <v>32</v>
      </c>
      <c r="K15" s="58">
        <v>1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>
        <v>0</v>
      </c>
      <c r="R15" s="40">
        <v>0</v>
      </c>
      <c r="S15" s="40">
        <v>0</v>
      </c>
      <c r="T15" s="62">
        <v>0</v>
      </c>
      <c r="U15" s="59">
        <v>0</v>
      </c>
      <c r="V15" s="63">
        <v>0</v>
      </c>
      <c r="W15" s="37">
        <v>0</v>
      </c>
      <c r="X15" s="42">
        <v>0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17</v>
      </c>
      <c r="C16" s="66">
        <v>14</v>
      </c>
      <c r="D16" s="67"/>
      <c r="E16" s="68"/>
      <c r="F16" s="69"/>
      <c r="G16" s="70"/>
      <c r="H16" s="71">
        <f>SUM(I16:L16)</f>
        <v>17</v>
      </c>
      <c r="I16" s="72">
        <v>0</v>
      </c>
      <c r="J16" s="72">
        <v>5</v>
      </c>
      <c r="K16" s="72">
        <v>3</v>
      </c>
      <c r="L16" s="66">
        <v>9</v>
      </c>
      <c r="M16" s="73">
        <f>SUM(N16:O16)</f>
        <v>0</v>
      </c>
      <c r="N16" s="74">
        <v>0</v>
      </c>
      <c r="O16" s="75">
        <v>0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4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1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1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286" t="s">
        <v>45</v>
      </c>
      <c r="B23" s="286" t="s">
        <v>46</v>
      </c>
      <c r="C23" s="564" t="s">
        <v>47</v>
      </c>
      <c r="D23" s="302"/>
      <c r="E23" s="302"/>
      <c r="F23" s="302"/>
      <c r="G23" s="302"/>
      <c r="H23" s="302"/>
      <c r="I23" s="302"/>
      <c r="J23" s="302"/>
      <c r="K23" s="302"/>
      <c r="L23" s="565"/>
      <c r="M23" s="566" t="s">
        <v>48</v>
      </c>
      <c r="N23" s="305"/>
      <c r="O23" s="567"/>
      <c r="P23" s="566" t="s">
        <v>49</v>
      </c>
      <c r="Q23" s="568"/>
      <c r="R23" s="308" t="s">
        <v>50</v>
      </c>
      <c r="S23" s="286" t="s">
        <v>9</v>
      </c>
      <c r="T23" s="310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531"/>
      <c r="B24" s="300"/>
      <c r="C24" s="551" t="s">
        <v>51</v>
      </c>
      <c r="D24" s="549" t="s">
        <v>52</v>
      </c>
      <c r="E24" s="549" t="s">
        <v>53</v>
      </c>
      <c r="F24" s="548" t="s">
        <v>54</v>
      </c>
      <c r="G24" s="549" t="s">
        <v>55</v>
      </c>
      <c r="H24" s="549" t="s">
        <v>56</v>
      </c>
      <c r="I24" s="548" t="s">
        <v>57</v>
      </c>
      <c r="J24" s="549" t="s">
        <v>58</v>
      </c>
      <c r="K24" s="548" t="s">
        <v>59</v>
      </c>
      <c r="L24" s="535" t="s">
        <v>60</v>
      </c>
      <c r="M24" s="551" t="s">
        <v>61</v>
      </c>
      <c r="N24" s="549" t="s">
        <v>62</v>
      </c>
      <c r="O24" s="550" t="s">
        <v>63</v>
      </c>
      <c r="P24" s="276" t="s">
        <v>64</v>
      </c>
      <c r="Q24" s="115" t="s">
        <v>65</v>
      </c>
      <c r="R24" s="309"/>
      <c r="S24" s="300"/>
      <c r="T24" s="311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300"/>
      <c r="B25" s="532">
        <f t="shared" ref="B25:O25" si="3">SUM(B26:B28)</f>
        <v>0</v>
      </c>
      <c r="C25" s="569">
        <f t="shared" si="3"/>
        <v>0</v>
      </c>
      <c r="D25" s="570">
        <f t="shared" si="3"/>
        <v>0</v>
      </c>
      <c r="E25" s="570">
        <f t="shared" si="3"/>
        <v>0</v>
      </c>
      <c r="F25" s="570">
        <f t="shared" si="3"/>
        <v>0</v>
      </c>
      <c r="G25" s="570">
        <f t="shared" si="3"/>
        <v>0</v>
      </c>
      <c r="H25" s="570">
        <f t="shared" si="3"/>
        <v>0</v>
      </c>
      <c r="I25" s="570">
        <f t="shared" si="3"/>
        <v>0</v>
      </c>
      <c r="J25" s="570">
        <f t="shared" si="3"/>
        <v>0</v>
      </c>
      <c r="K25" s="570">
        <f t="shared" si="3"/>
        <v>0</v>
      </c>
      <c r="L25" s="571">
        <f t="shared" si="3"/>
        <v>0</v>
      </c>
      <c r="M25" s="569">
        <f t="shared" si="3"/>
        <v>0</v>
      </c>
      <c r="N25" s="570">
        <f t="shared" si="3"/>
        <v>0</v>
      </c>
      <c r="O25" s="571">
        <f t="shared" si="3"/>
        <v>0</v>
      </c>
      <c r="P25" s="120">
        <f>SUM(P26:P27)</f>
        <v>0</v>
      </c>
      <c r="Q25" s="572">
        <f>SUM(Q26:Q27)</f>
        <v>0</v>
      </c>
      <c r="R25" s="122">
        <f>SUM(R26:R28)</f>
        <v>0</v>
      </c>
      <c r="S25" s="532">
        <f>SUM(S26:S28)</f>
        <v>0</v>
      </c>
      <c r="T25" s="573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574" t="s">
        <v>66</v>
      </c>
      <c r="B26" s="575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562"/>
      <c r="N26" s="36"/>
      <c r="O26" s="237"/>
      <c r="P26" s="562"/>
      <c r="Q26" s="238"/>
      <c r="R26" s="576"/>
      <c r="S26" s="577"/>
      <c r="T26" s="576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7"/>
      <c r="R27" s="97"/>
      <c r="S27" s="128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29" t="s">
        <v>68</v>
      </c>
      <c r="B28" s="130">
        <f>SUM(C28:L28)</f>
        <v>0</v>
      </c>
      <c r="C28" s="131"/>
      <c r="D28" s="100"/>
      <c r="E28" s="132"/>
      <c r="F28" s="100"/>
      <c r="G28" s="132"/>
      <c r="H28" s="132"/>
      <c r="I28" s="100"/>
      <c r="J28" s="132"/>
      <c r="K28" s="100"/>
      <c r="L28" s="133"/>
      <c r="M28" s="134"/>
      <c r="N28" s="132"/>
      <c r="O28" s="135"/>
      <c r="P28" s="136"/>
      <c r="Q28" s="137"/>
      <c r="R28" s="138"/>
      <c r="S28" s="139"/>
      <c r="T28" s="138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536" t="s">
        <v>70</v>
      </c>
      <c r="B30" s="578" t="s">
        <v>71</v>
      </c>
      <c r="C30" s="578" t="s">
        <v>72</v>
      </c>
      <c r="D30" s="142" t="s">
        <v>73</v>
      </c>
      <c r="E30" s="14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574" t="s">
        <v>74</v>
      </c>
      <c r="B31" s="579">
        <v>24</v>
      </c>
      <c r="C31" s="579">
        <v>24</v>
      </c>
      <c r="D31" s="1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D31" s="45"/>
      <c r="CE31" s="45"/>
      <c r="CF31" s="45"/>
      <c r="CG31" s="4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29" t="s">
        <v>75</v>
      </c>
      <c r="B32" s="145">
        <v>9</v>
      </c>
      <c r="C32" s="145">
        <v>3</v>
      </c>
      <c r="D32" s="1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D32" s="45"/>
      <c r="CE32" s="45"/>
      <c r="CF32" s="45"/>
      <c r="CG32" s="45"/>
      <c r="CH32" s="46"/>
      <c r="CI32" s="46"/>
      <c r="CJ32" s="26"/>
      <c r="CK32" s="26"/>
      <c r="CL32" s="26"/>
      <c r="CM32" s="26"/>
    </row>
    <row r="33" spans="1:91" ht="20.25" customHeight="1" x14ac:dyDescent="0.2">
      <c r="A33" s="524" t="s">
        <v>76</v>
      </c>
      <c r="B33" s="313"/>
      <c r="C33" s="313"/>
      <c r="D33" s="313"/>
      <c r="E33" s="313"/>
      <c r="F33" s="313"/>
      <c r="G33" s="146"/>
      <c r="H33" s="146"/>
      <c r="I33" s="146"/>
      <c r="J33" s="146"/>
      <c r="K33" s="147"/>
      <c r="L33" s="147"/>
      <c r="M33" s="148"/>
      <c r="N33" s="148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314" t="s">
        <v>77</v>
      </c>
      <c r="B34" s="315"/>
      <c r="C34" s="315"/>
      <c r="D34" s="315"/>
      <c r="E34" s="315"/>
      <c r="F34" s="315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286" t="s">
        <v>78</v>
      </c>
      <c r="B35" s="316" t="s">
        <v>71</v>
      </c>
      <c r="C35" s="566" t="s">
        <v>79</v>
      </c>
      <c r="D35" s="305"/>
      <c r="E35" s="305"/>
      <c r="F35" s="305"/>
      <c r="G35" s="305"/>
      <c r="H35" s="305"/>
      <c r="I35" s="305"/>
      <c r="J35" s="567"/>
      <c r="K35" s="580" t="s">
        <v>80</v>
      </c>
      <c r="L35" s="581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300"/>
      <c r="B36" s="287"/>
      <c r="C36" s="551" t="s">
        <v>81</v>
      </c>
      <c r="D36" s="551" t="s">
        <v>82</v>
      </c>
      <c r="E36" s="549" t="s">
        <v>83</v>
      </c>
      <c r="F36" s="549" t="s">
        <v>84</v>
      </c>
      <c r="G36" s="549" t="s">
        <v>85</v>
      </c>
      <c r="H36" s="549" t="s">
        <v>86</v>
      </c>
      <c r="I36" s="549" t="s">
        <v>87</v>
      </c>
      <c r="J36" s="550" t="s">
        <v>88</v>
      </c>
      <c r="K36" s="549" t="s">
        <v>89</v>
      </c>
      <c r="L36" s="550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582" t="s">
        <v>91</v>
      </c>
      <c r="B37" s="583">
        <f>SUM(C37:J37)</f>
        <v>140</v>
      </c>
      <c r="C37" s="562">
        <v>0</v>
      </c>
      <c r="D37" s="562">
        <v>1</v>
      </c>
      <c r="E37" s="36">
        <v>1</v>
      </c>
      <c r="F37" s="36">
        <v>0</v>
      </c>
      <c r="G37" s="36">
        <v>4</v>
      </c>
      <c r="H37" s="36">
        <v>29</v>
      </c>
      <c r="I37" s="36">
        <v>89</v>
      </c>
      <c r="J37" s="237">
        <v>16</v>
      </c>
      <c r="K37" s="36">
        <v>140</v>
      </c>
      <c r="L37" s="237">
        <v>10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1" t="s">
        <v>92</v>
      </c>
      <c r="B38" s="152">
        <f>SUM(C38:J38)</f>
        <v>0</v>
      </c>
      <c r="C38" s="153"/>
      <c r="D38" s="153"/>
      <c r="E38" s="154"/>
      <c r="F38" s="154"/>
      <c r="G38" s="154"/>
      <c r="H38" s="154"/>
      <c r="I38" s="154"/>
      <c r="J38" s="155"/>
      <c r="K38" s="156"/>
      <c r="L38" s="157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8" t="s">
        <v>93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286" t="s">
        <v>78</v>
      </c>
      <c r="B40" s="316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300"/>
      <c r="B41" s="287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582" t="s">
        <v>91</v>
      </c>
      <c r="B42" s="579">
        <v>3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0" t="s">
        <v>92</v>
      </c>
      <c r="B43" s="161">
        <v>0</v>
      </c>
      <c r="C43" s="43" t="str">
        <f>CB43</f>
        <v/>
      </c>
      <c r="D43" s="147"/>
      <c r="E43" s="147"/>
      <c r="F43" s="162"/>
      <c r="G43" s="147"/>
      <c r="H43" s="147"/>
      <c r="I43" s="147"/>
      <c r="J43" s="147"/>
      <c r="K43" s="163"/>
      <c r="L43" s="147"/>
      <c r="M43" s="148"/>
      <c r="N43" s="148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4"/>
      <c r="G44" s="7"/>
      <c r="H44" s="7"/>
      <c r="I44" s="7"/>
      <c r="J44" s="7"/>
      <c r="K44" s="165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533" t="s">
        <v>78</v>
      </c>
      <c r="B45" s="279" t="s">
        <v>95</v>
      </c>
      <c r="C45" s="535" t="s">
        <v>96</v>
      </c>
      <c r="D45" s="7"/>
      <c r="E45" s="7"/>
      <c r="F45" s="164"/>
      <c r="G45" s="7"/>
      <c r="H45" s="7"/>
      <c r="I45" s="7"/>
      <c r="J45" s="7"/>
      <c r="K45" s="165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584" t="s">
        <v>91</v>
      </c>
      <c r="B46" s="585">
        <v>1</v>
      </c>
      <c r="C46" s="586">
        <v>1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69"/>
      <c r="F47" s="31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286" t="s">
        <v>99</v>
      </c>
      <c r="B48" s="286" t="s">
        <v>46</v>
      </c>
      <c r="C48" s="566" t="s">
        <v>100</v>
      </c>
      <c r="D48" s="305"/>
      <c r="E48" s="567"/>
      <c r="F48" s="3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300"/>
      <c r="B49" s="300"/>
      <c r="C49" s="551" t="s">
        <v>101</v>
      </c>
      <c r="D49" s="587" t="s">
        <v>102</v>
      </c>
      <c r="E49" s="588" t="s">
        <v>103</v>
      </c>
      <c r="F49" s="172"/>
      <c r="G49" s="17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574" t="s">
        <v>104</v>
      </c>
      <c r="B50" s="589">
        <f>SUM(C50:E50)</f>
        <v>18</v>
      </c>
      <c r="C50" s="562">
        <v>0</v>
      </c>
      <c r="D50" s="36">
        <v>7</v>
      </c>
      <c r="E50" s="237">
        <v>11</v>
      </c>
      <c r="F50" s="172"/>
      <c r="G50" s="17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5">
        <f>SUM(C51:E51)</f>
        <v>0</v>
      </c>
      <c r="C51" s="131"/>
      <c r="D51" s="132"/>
      <c r="E51" s="13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8" t="s">
        <v>106</v>
      </c>
      <c r="D52" s="176"/>
      <c r="E52" s="17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533" t="s">
        <v>107</v>
      </c>
      <c r="B53" s="536" t="s">
        <v>108</v>
      </c>
      <c r="C53" s="534" t="s">
        <v>109</v>
      </c>
      <c r="D53" s="535" t="s">
        <v>9</v>
      </c>
      <c r="E53" s="536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590" t="s">
        <v>110</v>
      </c>
      <c r="B54" s="540">
        <v>113</v>
      </c>
      <c r="C54" s="538">
        <v>26</v>
      </c>
      <c r="D54" s="539">
        <v>1</v>
      </c>
      <c r="E54" s="539">
        <v>2</v>
      </c>
      <c r="F54" s="176" t="str">
        <f>CB54&amp;CC54&amp;CD54&amp;CE54&amp;CF54&amp;CG54</f>
        <v/>
      </c>
      <c r="G54" s="176"/>
      <c r="H54" s="176"/>
      <c r="I54" s="176"/>
      <c r="J54" s="176"/>
      <c r="K54" s="176"/>
      <c r="L54" s="176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1" t="s">
        <v>111</v>
      </c>
      <c r="B55" s="498">
        <v>112</v>
      </c>
      <c r="C55" s="499">
        <v>4</v>
      </c>
      <c r="D55" s="184">
        <v>1</v>
      </c>
      <c r="E55" s="184">
        <v>1</v>
      </c>
      <c r="F55" s="176" t="str">
        <f t="shared" ref="F55:F56" si="4">CB55&amp;CC55&amp;CD55&amp;CE55&amp;CF55&amp;CG55</f>
        <v/>
      </c>
      <c r="G55" s="176"/>
      <c r="H55" s="176"/>
      <c r="I55" s="176"/>
      <c r="J55" s="176"/>
      <c r="K55" s="176"/>
      <c r="L55" s="176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5" t="s">
        <v>112</v>
      </c>
      <c r="B56" s="139">
        <v>27</v>
      </c>
      <c r="C56" s="186">
        <v>0</v>
      </c>
      <c r="D56" s="138">
        <v>0</v>
      </c>
      <c r="E56" s="138">
        <v>0</v>
      </c>
      <c r="F56" s="176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7" t="s">
        <v>113</v>
      </c>
      <c r="B57" s="187"/>
      <c r="C57" s="113"/>
      <c r="D57" s="3"/>
      <c r="E57" s="3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CH57" s="26"/>
      <c r="CI57" s="26"/>
      <c r="CJ57" s="26"/>
      <c r="CK57" s="26"/>
      <c r="CL57" s="26"/>
      <c r="CM57" s="26"/>
    </row>
    <row r="58" spans="1:91" ht="14.25" customHeight="1" x14ac:dyDescent="0.2">
      <c r="A58" s="327" t="s">
        <v>107</v>
      </c>
      <c r="B58" s="328"/>
      <c r="C58" s="327" t="s">
        <v>71</v>
      </c>
      <c r="D58" s="328"/>
      <c r="E58" s="308"/>
      <c r="F58" s="566" t="s">
        <v>114</v>
      </c>
      <c r="G58" s="305"/>
      <c r="H58" s="305"/>
      <c r="I58" s="305"/>
      <c r="J58" s="305"/>
      <c r="K58" s="305"/>
      <c r="L58" s="305"/>
      <c r="M58" s="305"/>
      <c r="N58" s="305"/>
      <c r="O58" s="568"/>
      <c r="P58" s="295" t="s">
        <v>9</v>
      </c>
      <c r="Q58" s="308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329"/>
      <c r="B59" s="330"/>
      <c r="C59" s="331"/>
      <c r="D59" s="332"/>
      <c r="E59" s="309"/>
      <c r="F59" s="322" t="s">
        <v>115</v>
      </c>
      <c r="G59" s="323"/>
      <c r="H59" s="322" t="s">
        <v>116</v>
      </c>
      <c r="I59" s="323"/>
      <c r="J59" s="322" t="s">
        <v>117</v>
      </c>
      <c r="K59" s="323"/>
      <c r="L59" s="322" t="s">
        <v>118</v>
      </c>
      <c r="M59" s="323"/>
      <c r="N59" s="322" t="s">
        <v>119</v>
      </c>
      <c r="O59" s="324"/>
      <c r="P59" s="333"/>
      <c r="Q59" s="321"/>
      <c r="CH59" s="26"/>
      <c r="CI59" s="26"/>
      <c r="CJ59" s="26"/>
      <c r="CK59" s="26"/>
      <c r="CL59" s="26"/>
      <c r="CM59" s="26"/>
    </row>
    <row r="60" spans="1:91" x14ac:dyDescent="0.2">
      <c r="A60" s="331"/>
      <c r="B60" s="332"/>
      <c r="C60" s="536" t="s">
        <v>120</v>
      </c>
      <c r="D60" s="277" t="s">
        <v>121</v>
      </c>
      <c r="E60" s="536" t="s">
        <v>122</v>
      </c>
      <c r="F60" s="551" t="s">
        <v>121</v>
      </c>
      <c r="G60" s="535" t="s">
        <v>122</v>
      </c>
      <c r="H60" s="551" t="s">
        <v>121</v>
      </c>
      <c r="I60" s="535" t="s">
        <v>122</v>
      </c>
      <c r="J60" s="551" t="s">
        <v>121</v>
      </c>
      <c r="K60" s="535" t="s">
        <v>122</v>
      </c>
      <c r="L60" s="551" t="s">
        <v>121</v>
      </c>
      <c r="M60" s="535" t="s">
        <v>122</v>
      </c>
      <c r="N60" s="551" t="s">
        <v>121</v>
      </c>
      <c r="O60" s="591" t="s">
        <v>122</v>
      </c>
      <c r="P60" s="296"/>
      <c r="Q60" s="309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334" t="s">
        <v>123</v>
      </c>
      <c r="B61" s="335"/>
      <c r="C61" s="592">
        <f t="shared" ref="C61:C66" si="9">SUM(D61+E61)</f>
        <v>4</v>
      </c>
      <c r="D61" s="592">
        <f>SUM(F61+H61+J61+L61)</f>
        <v>3</v>
      </c>
      <c r="E61" s="593">
        <f>SUM(G61+I61+K61+M61)</f>
        <v>1</v>
      </c>
      <c r="F61" s="35">
        <v>3</v>
      </c>
      <c r="G61" s="38">
        <v>1</v>
      </c>
      <c r="H61" s="35"/>
      <c r="I61" s="38"/>
      <c r="J61" s="35"/>
      <c r="K61" s="38"/>
      <c r="L61" s="35"/>
      <c r="M61" s="38"/>
      <c r="N61" s="91"/>
      <c r="O61" s="90"/>
      <c r="P61" s="594">
        <v>0</v>
      </c>
      <c r="Q61" s="237">
        <v>0</v>
      </c>
      <c r="S61" s="142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336" t="s">
        <v>124</v>
      </c>
      <c r="B62" s="337"/>
      <c r="C62" s="193">
        <f t="shared" si="9"/>
        <v>20</v>
      </c>
      <c r="D62" s="194">
        <f>SUM(F62+H62+J62+L62)</f>
        <v>9</v>
      </c>
      <c r="E62" s="195">
        <f>SUM(G62+I62+K62+M62)</f>
        <v>11</v>
      </c>
      <c r="F62" s="234">
        <v>7</v>
      </c>
      <c r="G62" s="49">
        <v>9</v>
      </c>
      <c r="H62" s="234">
        <v>2</v>
      </c>
      <c r="I62" s="197">
        <v>2</v>
      </c>
      <c r="J62" s="234"/>
      <c r="K62" s="197"/>
      <c r="L62" s="48"/>
      <c r="M62" s="49"/>
      <c r="N62" s="235"/>
      <c r="O62" s="199"/>
      <c r="P62" s="200">
        <v>0</v>
      </c>
      <c r="Q62" s="49">
        <v>1</v>
      </c>
      <c r="S62" s="142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334" t="s">
        <v>125</v>
      </c>
      <c r="B63" s="334"/>
      <c r="C63" s="201">
        <f t="shared" si="9"/>
        <v>1</v>
      </c>
      <c r="D63" s="201">
        <f>SUM(F63+H63+J63+L63+N63)</f>
        <v>1</v>
      </c>
      <c r="E63" s="202">
        <f>SUM(G63+I63+K63+M63+O63)</f>
        <v>0</v>
      </c>
      <c r="F63" s="233"/>
      <c r="G63" s="595"/>
      <c r="H63" s="204">
        <v>1</v>
      </c>
      <c r="I63" s="205"/>
      <c r="J63" s="206"/>
      <c r="K63" s="207"/>
      <c r="L63" s="48"/>
      <c r="M63" s="49"/>
      <c r="N63" s="48"/>
      <c r="O63" s="127"/>
      <c r="P63" s="200">
        <v>0</v>
      </c>
      <c r="Q63" s="49">
        <v>0</v>
      </c>
      <c r="S63" s="142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340" t="s">
        <v>126</v>
      </c>
      <c r="B64" s="340"/>
      <c r="C64" s="201">
        <f t="shared" si="9"/>
        <v>0</v>
      </c>
      <c r="D64" s="201">
        <f>SUM(J64+L64+N64)</f>
        <v>0</v>
      </c>
      <c r="E64" s="202">
        <f>SUM(K64+M64+O64)</f>
        <v>0</v>
      </c>
      <c r="F64" s="91"/>
      <c r="G64" s="90"/>
      <c r="H64" s="91"/>
      <c r="I64" s="90"/>
      <c r="J64" s="233"/>
      <c r="K64" s="208"/>
      <c r="L64" s="234"/>
      <c r="M64" s="197"/>
      <c r="N64" s="234"/>
      <c r="O64" s="209"/>
      <c r="P64" s="210"/>
      <c r="Q64" s="197"/>
      <c r="S64" s="142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335" t="s">
        <v>127</v>
      </c>
      <c r="B65" s="339"/>
      <c r="C65" s="201">
        <f t="shared" si="9"/>
        <v>0</v>
      </c>
      <c r="D65" s="201">
        <f t="shared" ref="D65:E66" si="10">SUM(J65+L65+N65)</f>
        <v>0</v>
      </c>
      <c r="E65" s="202">
        <f t="shared" si="10"/>
        <v>0</v>
      </c>
      <c r="F65" s="235"/>
      <c r="G65" s="199"/>
      <c r="H65" s="235"/>
      <c r="I65" s="199"/>
      <c r="J65" s="233"/>
      <c r="K65" s="208"/>
      <c r="L65" s="234"/>
      <c r="M65" s="197"/>
      <c r="N65" s="234"/>
      <c r="O65" s="209"/>
      <c r="P65" s="210"/>
      <c r="Q65" s="197"/>
      <c r="S65" s="142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325" t="s">
        <v>128</v>
      </c>
      <c r="B66" s="326"/>
      <c r="C66" s="211">
        <f t="shared" si="9"/>
        <v>3</v>
      </c>
      <c r="D66" s="211">
        <f t="shared" si="10"/>
        <v>0</v>
      </c>
      <c r="E66" s="212">
        <f t="shared" si="10"/>
        <v>3</v>
      </c>
      <c r="F66" s="102"/>
      <c r="G66" s="101"/>
      <c r="H66" s="102"/>
      <c r="I66" s="101"/>
      <c r="J66" s="213"/>
      <c r="K66" s="214"/>
      <c r="L66" s="131"/>
      <c r="M66" s="133"/>
      <c r="N66" s="131"/>
      <c r="O66" s="215">
        <v>3</v>
      </c>
      <c r="P66" s="216">
        <v>0</v>
      </c>
      <c r="Q66" s="133">
        <v>0</v>
      </c>
      <c r="S66" s="142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7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596" t="s">
        <v>130</v>
      </c>
      <c r="B68" s="597" t="s">
        <v>131</v>
      </c>
      <c r="C68" s="598" t="s">
        <v>9</v>
      </c>
      <c r="D68" s="599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537" t="s">
        <v>132</v>
      </c>
      <c r="B69" s="538">
        <v>17</v>
      </c>
      <c r="C69" s="539"/>
      <c r="D69" s="540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8" t="s">
        <v>133</v>
      </c>
      <c r="B70" s="218">
        <v>117</v>
      </c>
      <c r="C70" s="97"/>
      <c r="D70" s="128">
        <v>2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19" t="s">
        <v>134</v>
      </c>
      <c r="B71" s="220">
        <v>13</v>
      </c>
      <c r="C71" s="221"/>
      <c r="D71" s="222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3" customFormat="1" hidden="1" x14ac:dyDescent="0.2">
      <c r="A202" s="223">
        <f>SUM(B11:X11,B37:B38,C61:C66,B26:B28,B54:B56,B50:B51,B31:B32,B42:B43,B46:C46,B16:B20,B69:D71)</f>
        <v>1193</v>
      </c>
      <c r="B202" s="223">
        <f>SUM(CH10:CM71)</f>
        <v>0</v>
      </c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</row>
  </sheetData>
  <mergeCells count="45"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03C8925A-6326-46D8-B73F-0423EDD62D4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2021-03-18T18:51:31Z</dcterms:created>
  <dcterms:modified xsi:type="dcterms:W3CDTF">2022-04-25T20:52:27Z</dcterms:modified>
</cp:coreProperties>
</file>