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ALIA\CONSOLIDADOS AÑO 2020\REM A\"/>
    </mc:Choice>
  </mc:AlternateContent>
  <bookViews>
    <workbookView xWindow="0" yWindow="0" windowWidth="24000" windowHeight="9135" tabRatio="843" activeTab="12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E126" i="13" l="1"/>
  <c r="D126" i="13"/>
  <c r="C126" i="13"/>
  <c r="E125" i="13"/>
  <c r="D125" i="13"/>
  <c r="C125" i="13" s="1"/>
  <c r="E124" i="13"/>
  <c r="D124" i="13"/>
  <c r="C124" i="13" s="1"/>
  <c r="E123" i="13"/>
  <c r="D123" i="13"/>
  <c r="C123" i="13"/>
  <c r="E122" i="13"/>
  <c r="D122" i="13"/>
  <c r="C122" i="13"/>
  <c r="E121" i="13"/>
  <c r="D121" i="13"/>
  <c r="C121" i="13" s="1"/>
  <c r="E120" i="13"/>
  <c r="D120" i="13"/>
  <c r="C120" i="13" s="1"/>
  <c r="D114" i="13"/>
  <c r="C114" i="13"/>
  <c r="B114" i="13"/>
  <c r="D113" i="13"/>
  <c r="C113" i="13"/>
  <c r="B113" i="13"/>
  <c r="D112" i="13"/>
  <c r="C112" i="13"/>
  <c r="B112" i="13" s="1"/>
  <c r="J101" i="13"/>
  <c r="I101" i="13"/>
  <c r="H101" i="13"/>
  <c r="G101" i="13"/>
  <c r="F101" i="13"/>
  <c r="E101" i="13"/>
  <c r="D101" i="13"/>
  <c r="C101" i="13"/>
  <c r="B101" i="13"/>
  <c r="CJ100" i="13"/>
  <c r="CD100" i="13" s="1"/>
  <c r="K100" i="13" s="1"/>
  <c r="CI100" i="13"/>
  <c r="CH100" i="13"/>
  <c r="CG100" i="13"/>
  <c r="CC100" i="13"/>
  <c r="CB100" i="13"/>
  <c r="CA100" i="13"/>
  <c r="CJ99" i="13"/>
  <c r="CI99" i="13"/>
  <c r="CH99" i="13"/>
  <c r="CG99" i="13"/>
  <c r="CD99" i="13"/>
  <c r="CC99" i="13"/>
  <c r="CB99" i="13"/>
  <c r="CA99" i="13"/>
  <c r="K99" i="13" s="1"/>
  <c r="CJ98" i="13"/>
  <c r="CI98" i="13"/>
  <c r="CH98" i="13"/>
  <c r="B208" i="13" s="1"/>
  <c r="CG98" i="13"/>
  <c r="CD98" i="13"/>
  <c r="CC98" i="13"/>
  <c r="CB98" i="13"/>
  <c r="CA98" i="13"/>
  <c r="K98" i="13" s="1"/>
  <c r="B93" i="13"/>
  <c r="B92" i="13"/>
  <c r="B91" i="13"/>
  <c r="B89" i="13"/>
  <c r="B88" i="13"/>
  <c r="B87" i="13"/>
  <c r="B86" i="13"/>
  <c r="B85" i="13"/>
  <c r="E80" i="13"/>
  <c r="D80" i="13"/>
  <c r="C80" i="13" s="1"/>
  <c r="E79" i="13"/>
  <c r="D79" i="13"/>
  <c r="C79" i="13"/>
  <c r="E78" i="13"/>
  <c r="D78" i="13"/>
  <c r="C78" i="13"/>
  <c r="E77" i="13"/>
  <c r="D77" i="13"/>
  <c r="C77" i="13" s="1"/>
  <c r="B72" i="13"/>
  <c r="B59" i="13"/>
  <c r="B57" i="13" s="1"/>
  <c r="B58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6" i="13"/>
  <c r="B54" i="13" s="1"/>
  <c r="B55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49" i="13"/>
  <c r="B48" i="13"/>
  <c r="D44" i="13"/>
  <c r="C44" i="13"/>
  <c r="B44" i="13"/>
  <c r="D43" i="13"/>
  <c r="C43" i="13"/>
  <c r="B43" i="13"/>
  <c r="D42" i="13"/>
  <c r="C42" i="13"/>
  <c r="B42" i="13" s="1"/>
  <c r="D41" i="13"/>
  <c r="C41" i="13"/>
  <c r="B41" i="13" s="1"/>
  <c r="D40" i="13"/>
  <c r="C40" i="13"/>
  <c r="B40" i="13"/>
  <c r="D39" i="13"/>
  <c r="C39" i="13"/>
  <c r="B39" i="13"/>
  <c r="D38" i="13"/>
  <c r="C38" i="13"/>
  <c r="B38" i="13" s="1"/>
  <c r="D37" i="13"/>
  <c r="C37" i="13"/>
  <c r="B37" i="13" s="1"/>
  <c r="D36" i="13"/>
  <c r="C36" i="13"/>
  <c r="B36" i="13"/>
  <c r="D35" i="13"/>
  <c r="C35" i="13"/>
  <c r="B35" i="13"/>
  <c r="D34" i="13"/>
  <c r="C34" i="13"/>
  <c r="B34" i="13" s="1"/>
  <c r="D33" i="13"/>
  <c r="C33" i="13"/>
  <c r="B33" i="13" s="1"/>
  <c r="D32" i="13"/>
  <c r="C32" i="13"/>
  <c r="B32" i="13"/>
  <c r="D31" i="13"/>
  <c r="C31" i="13"/>
  <c r="B31" i="13"/>
  <c r="D26" i="13"/>
  <c r="C26" i="13"/>
  <c r="B26" i="13" s="1"/>
  <c r="D25" i="13"/>
  <c r="C25" i="13"/>
  <c r="B25" i="13" s="1"/>
  <c r="D24" i="13"/>
  <c r="C24" i="13"/>
  <c r="B24" i="13"/>
  <c r="D23" i="13"/>
  <c r="C23" i="13"/>
  <c r="B23" i="13"/>
  <c r="D22" i="13"/>
  <c r="C22" i="13"/>
  <c r="B22" i="13" s="1"/>
  <c r="D21" i="13"/>
  <c r="C21" i="13"/>
  <c r="B21" i="13" s="1"/>
  <c r="D20" i="13"/>
  <c r="B20" i="13"/>
  <c r="D19" i="13"/>
  <c r="B19" i="13" s="1"/>
  <c r="D18" i="13"/>
  <c r="C18" i="13"/>
  <c r="B18" i="13"/>
  <c r="D17" i="13"/>
  <c r="C17" i="13"/>
  <c r="B17" i="13"/>
  <c r="D16" i="13"/>
  <c r="C16" i="13"/>
  <c r="B16" i="13" s="1"/>
  <c r="D15" i="13"/>
  <c r="D12" i="13" s="1"/>
  <c r="C15" i="13"/>
  <c r="B15" i="13" s="1"/>
  <c r="D14" i="13"/>
  <c r="C14" i="13"/>
  <c r="C12" i="13" s="1"/>
  <c r="B14" i="13"/>
  <c r="D13" i="13"/>
  <c r="C13" i="13"/>
  <c r="B13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A5" i="13"/>
  <c r="A4" i="13"/>
  <c r="A3" i="13"/>
  <c r="A2" i="13"/>
  <c r="B12" i="13" l="1"/>
  <c r="A208" i="13" s="1"/>
  <c r="E126" i="12"/>
  <c r="D126" i="12"/>
  <c r="C126" i="12"/>
  <c r="E125" i="12"/>
  <c r="D125" i="12"/>
  <c r="C125" i="12"/>
  <c r="E124" i="12"/>
  <c r="C124" i="12" s="1"/>
  <c r="D124" i="12"/>
  <c r="E123" i="12"/>
  <c r="D123" i="12"/>
  <c r="C123" i="12" s="1"/>
  <c r="E122" i="12"/>
  <c r="D122" i="12"/>
  <c r="C122" i="12"/>
  <c r="E121" i="12"/>
  <c r="D121" i="12"/>
  <c r="C121" i="12"/>
  <c r="E120" i="12"/>
  <c r="C120" i="12" s="1"/>
  <c r="D120" i="12"/>
  <c r="D114" i="12"/>
  <c r="C114" i="12"/>
  <c r="B114" i="12" s="1"/>
  <c r="D113" i="12"/>
  <c r="C113" i="12"/>
  <c r="B113" i="12"/>
  <c r="D112" i="12"/>
  <c r="C112" i="12"/>
  <c r="B112" i="12"/>
  <c r="J101" i="12"/>
  <c r="I101" i="12"/>
  <c r="H101" i="12"/>
  <c r="G101" i="12"/>
  <c r="F101" i="12"/>
  <c r="E101" i="12"/>
  <c r="D101" i="12"/>
  <c r="C101" i="12"/>
  <c r="B101" i="12"/>
  <c r="CJ100" i="12"/>
  <c r="CI100" i="12"/>
  <c r="CH100" i="12"/>
  <c r="CG100" i="12"/>
  <c r="CD100" i="12"/>
  <c r="CC100" i="12"/>
  <c r="CB100" i="12"/>
  <c r="CA100" i="12"/>
  <c r="K100" i="12" s="1"/>
  <c r="CJ99" i="12"/>
  <c r="CI99" i="12"/>
  <c r="CH99" i="12"/>
  <c r="CG99" i="12"/>
  <c r="CD99" i="12"/>
  <c r="CC99" i="12"/>
  <c r="CB99" i="12"/>
  <c r="K99" i="12" s="1"/>
  <c r="CA99" i="12"/>
  <c r="CJ98" i="12"/>
  <c r="CI98" i="12"/>
  <c r="B208" i="12" s="1"/>
  <c r="CH98" i="12"/>
  <c r="CG98" i="12"/>
  <c r="CD98" i="12"/>
  <c r="CC98" i="12"/>
  <c r="K98" i="12" s="1"/>
  <c r="CB98" i="12"/>
  <c r="CA98" i="12"/>
  <c r="B93" i="12"/>
  <c r="B92" i="12"/>
  <c r="B91" i="12"/>
  <c r="B89" i="12"/>
  <c r="B88" i="12"/>
  <c r="B87" i="12"/>
  <c r="B86" i="12"/>
  <c r="B85" i="12"/>
  <c r="E80" i="12"/>
  <c r="C80" i="12" s="1"/>
  <c r="D80" i="12"/>
  <c r="E79" i="12"/>
  <c r="D79" i="12"/>
  <c r="C79" i="12" s="1"/>
  <c r="E78" i="12"/>
  <c r="D78" i="12"/>
  <c r="C78" i="12"/>
  <c r="E77" i="12"/>
  <c r="D77" i="12"/>
  <c r="C77" i="12"/>
  <c r="B72" i="12"/>
  <c r="B59" i="12"/>
  <c r="B58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B56" i="12"/>
  <c r="B55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B49" i="12"/>
  <c r="B48" i="12"/>
  <c r="D44" i="12"/>
  <c r="C44" i="12"/>
  <c r="B44" i="12" s="1"/>
  <c r="D43" i="12"/>
  <c r="C43" i="12"/>
  <c r="B43" i="12"/>
  <c r="D42" i="12"/>
  <c r="C42" i="12"/>
  <c r="B42" i="12"/>
  <c r="D41" i="12"/>
  <c r="B41" i="12" s="1"/>
  <c r="C41" i="12"/>
  <c r="D40" i="12"/>
  <c r="C40" i="12"/>
  <c r="B40" i="12" s="1"/>
  <c r="D39" i="12"/>
  <c r="C39" i="12"/>
  <c r="B39" i="12"/>
  <c r="D38" i="12"/>
  <c r="C38" i="12"/>
  <c r="B38" i="12"/>
  <c r="D37" i="12"/>
  <c r="B37" i="12" s="1"/>
  <c r="C37" i="12"/>
  <c r="D36" i="12"/>
  <c r="C36" i="12"/>
  <c r="B36" i="12" s="1"/>
  <c r="D35" i="12"/>
  <c r="C35" i="12"/>
  <c r="B35" i="12"/>
  <c r="D34" i="12"/>
  <c r="C34" i="12"/>
  <c r="B34" i="12"/>
  <c r="D33" i="12"/>
  <c r="B33" i="12" s="1"/>
  <c r="C33" i="12"/>
  <c r="D32" i="12"/>
  <c r="C32" i="12"/>
  <c r="B32" i="12" s="1"/>
  <c r="D31" i="12"/>
  <c r="C31" i="12"/>
  <c r="B31" i="12"/>
  <c r="D26" i="12"/>
  <c r="C26" i="12"/>
  <c r="B26" i="12"/>
  <c r="D25" i="12"/>
  <c r="B25" i="12" s="1"/>
  <c r="C25" i="12"/>
  <c r="D24" i="12"/>
  <c r="C24" i="12"/>
  <c r="B24" i="12" s="1"/>
  <c r="D23" i="12"/>
  <c r="C23" i="12"/>
  <c r="B23" i="12"/>
  <c r="D22" i="12"/>
  <c r="C22" i="12"/>
  <c r="B22" i="12"/>
  <c r="D21" i="12"/>
  <c r="B21" i="12" s="1"/>
  <c r="C21" i="12"/>
  <c r="D20" i="12"/>
  <c r="B20" i="12"/>
  <c r="D19" i="12"/>
  <c r="B19" i="12"/>
  <c r="D18" i="12"/>
  <c r="C18" i="12"/>
  <c r="B18" i="12" s="1"/>
  <c r="D17" i="12"/>
  <c r="C17" i="12"/>
  <c r="B17" i="12"/>
  <c r="D16" i="12"/>
  <c r="C16" i="12"/>
  <c r="B16" i="12"/>
  <c r="D15" i="12"/>
  <c r="B15" i="12" s="1"/>
  <c r="C15" i="12"/>
  <c r="D14" i="12"/>
  <c r="D12" i="12" s="1"/>
  <c r="C14" i="12"/>
  <c r="B14" i="12" s="1"/>
  <c r="D13" i="12"/>
  <c r="C13" i="12"/>
  <c r="B13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A5" i="12"/>
  <c r="A4" i="12"/>
  <c r="A3" i="12"/>
  <c r="A2" i="12"/>
  <c r="B12" i="12" l="1"/>
  <c r="A208" i="12" s="1"/>
  <c r="C12" i="12"/>
  <c r="E126" i="11" l="1"/>
  <c r="D126" i="11"/>
  <c r="C126" i="11"/>
  <c r="E125" i="11"/>
  <c r="D125" i="11"/>
  <c r="C125" i="11"/>
  <c r="E124" i="11"/>
  <c r="C124" i="11" s="1"/>
  <c r="D124" i="11"/>
  <c r="E123" i="11"/>
  <c r="D123" i="11"/>
  <c r="C123" i="11" s="1"/>
  <c r="E122" i="11"/>
  <c r="D122" i="11"/>
  <c r="C122" i="11"/>
  <c r="E121" i="11"/>
  <c r="D121" i="11"/>
  <c r="C121" i="11"/>
  <c r="E120" i="11"/>
  <c r="C120" i="11" s="1"/>
  <c r="D120" i="11"/>
  <c r="D114" i="11"/>
  <c r="C114" i="11"/>
  <c r="B114" i="11" s="1"/>
  <c r="D113" i="11"/>
  <c r="C113" i="11"/>
  <c r="B113" i="11"/>
  <c r="D112" i="11"/>
  <c r="C112" i="11"/>
  <c r="B112" i="11"/>
  <c r="J101" i="11"/>
  <c r="I101" i="11"/>
  <c r="H101" i="11"/>
  <c r="G101" i="11"/>
  <c r="F101" i="11"/>
  <c r="E101" i="11"/>
  <c r="D101" i="11"/>
  <c r="C101" i="11"/>
  <c r="B101" i="11"/>
  <c r="CJ100" i="11"/>
  <c r="CI100" i="11"/>
  <c r="CH100" i="11"/>
  <c r="CG100" i="11"/>
  <c r="CD100" i="11"/>
  <c r="CC100" i="11"/>
  <c r="CB100" i="11"/>
  <c r="CA100" i="11"/>
  <c r="K100" i="11" s="1"/>
  <c r="CJ99" i="11"/>
  <c r="CI99" i="11"/>
  <c r="CH99" i="11"/>
  <c r="CG99" i="11"/>
  <c r="CD99" i="11"/>
  <c r="CC99" i="11"/>
  <c r="CB99" i="11"/>
  <c r="K99" i="11" s="1"/>
  <c r="CA99" i="11"/>
  <c r="CJ98" i="11"/>
  <c r="CI98" i="11"/>
  <c r="B208" i="11" s="1"/>
  <c r="CH98" i="11"/>
  <c r="CG98" i="11"/>
  <c r="CD98" i="11"/>
  <c r="CC98" i="11"/>
  <c r="K98" i="11" s="1"/>
  <c r="CB98" i="11"/>
  <c r="CA98" i="11"/>
  <c r="B93" i="11"/>
  <c r="B92" i="11"/>
  <c r="B91" i="11"/>
  <c r="B89" i="11"/>
  <c r="B88" i="11"/>
  <c r="B87" i="11"/>
  <c r="B86" i="11"/>
  <c r="B85" i="11"/>
  <c r="E80" i="11"/>
  <c r="C80" i="11" s="1"/>
  <c r="D80" i="11"/>
  <c r="E79" i="11"/>
  <c r="D79" i="11"/>
  <c r="C79" i="11" s="1"/>
  <c r="E78" i="11"/>
  <c r="D78" i="11"/>
  <c r="C78" i="11"/>
  <c r="E77" i="11"/>
  <c r="D77" i="11"/>
  <c r="C77" i="11"/>
  <c r="B72" i="11"/>
  <c r="B59" i="11"/>
  <c r="B58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B56" i="11"/>
  <c r="B55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B49" i="11"/>
  <c r="B48" i="11"/>
  <c r="D44" i="11"/>
  <c r="C44" i="11"/>
  <c r="B44" i="11" s="1"/>
  <c r="D43" i="11"/>
  <c r="C43" i="11"/>
  <c r="B43" i="11"/>
  <c r="D42" i="11"/>
  <c r="C42" i="11"/>
  <c r="B42" i="11"/>
  <c r="D41" i="11"/>
  <c r="B41" i="11" s="1"/>
  <c r="C41" i="11"/>
  <c r="D40" i="11"/>
  <c r="C40" i="11"/>
  <c r="B40" i="11" s="1"/>
  <c r="D39" i="11"/>
  <c r="C39" i="11"/>
  <c r="B39" i="11"/>
  <c r="D38" i="11"/>
  <c r="C38" i="11"/>
  <c r="B38" i="11"/>
  <c r="D37" i="11"/>
  <c r="B37" i="11" s="1"/>
  <c r="C37" i="11"/>
  <c r="D36" i="11"/>
  <c r="C36" i="11"/>
  <c r="B36" i="11" s="1"/>
  <c r="D35" i="11"/>
  <c r="C35" i="11"/>
  <c r="B35" i="11"/>
  <c r="D34" i="11"/>
  <c r="C34" i="11"/>
  <c r="B34" i="11"/>
  <c r="D33" i="11"/>
  <c r="B33" i="11" s="1"/>
  <c r="C33" i="11"/>
  <c r="D32" i="11"/>
  <c r="C32" i="11"/>
  <c r="B32" i="11" s="1"/>
  <c r="D31" i="11"/>
  <c r="C31" i="11"/>
  <c r="B31" i="11"/>
  <c r="D26" i="11"/>
  <c r="C26" i="11"/>
  <c r="B26" i="11"/>
  <c r="D25" i="11"/>
  <c r="B25" i="11" s="1"/>
  <c r="C25" i="11"/>
  <c r="D24" i="11"/>
  <c r="C24" i="11"/>
  <c r="B24" i="11" s="1"/>
  <c r="D23" i="11"/>
  <c r="C23" i="11"/>
  <c r="B23" i="11"/>
  <c r="D22" i="11"/>
  <c r="C22" i="11"/>
  <c r="B22" i="11"/>
  <c r="D21" i="11"/>
  <c r="B21" i="11" s="1"/>
  <c r="C21" i="11"/>
  <c r="D20" i="11"/>
  <c r="B20" i="11"/>
  <c r="D19" i="11"/>
  <c r="B19" i="11"/>
  <c r="D18" i="11"/>
  <c r="C18" i="11"/>
  <c r="B18" i="11" s="1"/>
  <c r="D17" i="11"/>
  <c r="C17" i="11"/>
  <c r="B17" i="11"/>
  <c r="D16" i="11"/>
  <c r="C16" i="11"/>
  <c r="B16" i="11"/>
  <c r="D15" i="11"/>
  <c r="B15" i="11" s="1"/>
  <c r="C15" i="11"/>
  <c r="D14" i="11"/>
  <c r="D12" i="11" s="1"/>
  <c r="C14" i="11"/>
  <c r="B14" i="11" s="1"/>
  <c r="D13" i="11"/>
  <c r="C13" i="11"/>
  <c r="B13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A5" i="11"/>
  <c r="A4" i="11"/>
  <c r="A3" i="11"/>
  <c r="A2" i="11"/>
  <c r="B12" i="11" l="1"/>
  <c r="A208" i="11" s="1"/>
  <c r="C12" i="11"/>
  <c r="E126" i="10" l="1"/>
  <c r="D126" i="10"/>
  <c r="C126" i="10" s="1"/>
  <c r="E125" i="10"/>
  <c r="D125" i="10"/>
  <c r="C125" i="10"/>
  <c r="E124" i="10"/>
  <c r="D124" i="10"/>
  <c r="C124" i="10"/>
  <c r="E123" i="10"/>
  <c r="C123" i="10" s="1"/>
  <c r="D123" i="10"/>
  <c r="E122" i="10"/>
  <c r="D122" i="10"/>
  <c r="C122" i="10" s="1"/>
  <c r="E121" i="10"/>
  <c r="D121" i="10"/>
  <c r="C121" i="10"/>
  <c r="E120" i="10"/>
  <c r="D120" i="10"/>
  <c r="C120" i="10"/>
  <c r="D114" i="10"/>
  <c r="C114" i="10"/>
  <c r="B114" i="10" s="1"/>
  <c r="D113" i="10"/>
  <c r="C113" i="10"/>
  <c r="B113" i="10" s="1"/>
  <c r="D112" i="10"/>
  <c r="C112" i="10"/>
  <c r="B112" i="10"/>
  <c r="J101" i="10"/>
  <c r="I101" i="10"/>
  <c r="H101" i="10"/>
  <c r="G101" i="10"/>
  <c r="F101" i="10"/>
  <c r="E101" i="10"/>
  <c r="D101" i="10"/>
  <c r="C101" i="10"/>
  <c r="B101" i="10"/>
  <c r="CJ100" i="10"/>
  <c r="CI100" i="10"/>
  <c r="CH100" i="10"/>
  <c r="CB100" i="10" s="1"/>
  <c r="K100" i="10" s="1"/>
  <c r="CG100" i="10"/>
  <c r="CD100" i="10"/>
  <c r="CC100" i="10"/>
  <c r="CA100" i="10"/>
  <c r="CJ99" i="10"/>
  <c r="CI99" i="10"/>
  <c r="CC99" i="10" s="1"/>
  <c r="K99" i="10" s="1"/>
  <c r="CH99" i="10"/>
  <c r="CG99" i="10"/>
  <c r="CD99" i="10"/>
  <c r="CB99" i="10"/>
  <c r="CA99" i="10"/>
  <c r="CJ98" i="10"/>
  <c r="CD98" i="10" s="1"/>
  <c r="CI98" i="10"/>
  <c r="CH98" i="10"/>
  <c r="CG98" i="10"/>
  <c r="B208" i="10" s="1"/>
  <c r="CC98" i="10"/>
  <c r="CB98" i="10"/>
  <c r="B93" i="10"/>
  <c r="B92" i="10"/>
  <c r="B91" i="10"/>
  <c r="B89" i="10"/>
  <c r="B88" i="10"/>
  <c r="B87" i="10"/>
  <c r="B86" i="10"/>
  <c r="B85" i="10"/>
  <c r="E80" i="10"/>
  <c r="D80" i="10"/>
  <c r="C80" i="10"/>
  <c r="E79" i="10"/>
  <c r="D79" i="10"/>
  <c r="C79" i="10" s="1"/>
  <c r="E78" i="10"/>
  <c r="D78" i="10"/>
  <c r="C78" i="10" s="1"/>
  <c r="E77" i="10"/>
  <c r="D77" i="10"/>
  <c r="C77" i="10"/>
  <c r="B72" i="10"/>
  <c r="B59" i="10"/>
  <c r="B58" i="10"/>
  <c r="B57" i="10" s="1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6" i="10"/>
  <c r="B55" i="10"/>
  <c r="B54" i="10" s="1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49" i="10"/>
  <c r="B48" i="10"/>
  <c r="D44" i="10"/>
  <c r="B44" i="10" s="1"/>
  <c r="C44" i="10"/>
  <c r="D43" i="10"/>
  <c r="C43" i="10"/>
  <c r="B43" i="10" s="1"/>
  <c r="D42" i="10"/>
  <c r="C42" i="10"/>
  <c r="B42" i="10"/>
  <c r="D41" i="10"/>
  <c r="C41" i="10"/>
  <c r="B41" i="10"/>
  <c r="D40" i="10"/>
  <c r="B40" i="10" s="1"/>
  <c r="C40" i="10"/>
  <c r="D39" i="10"/>
  <c r="C39" i="10"/>
  <c r="B39" i="10" s="1"/>
  <c r="D38" i="10"/>
  <c r="C38" i="10"/>
  <c r="B38" i="10"/>
  <c r="D37" i="10"/>
  <c r="C37" i="10"/>
  <c r="B37" i="10"/>
  <c r="D36" i="10"/>
  <c r="B36" i="10" s="1"/>
  <c r="C36" i="10"/>
  <c r="D35" i="10"/>
  <c r="C35" i="10"/>
  <c r="B35" i="10" s="1"/>
  <c r="D34" i="10"/>
  <c r="C34" i="10"/>
  <c r="B34" i="10"/>
  <c r="D33" i="10"/>
  <c r="C33" i="10"/>
  <c r="B33" i="10"/>
  <c r="D32" i="10"/>
  <c r="C32" i="10"/>
  <c r="B32" i="10" s="1"/>
  <c r="D31" i="10"/>
  <c r="C31" i="10"/>
  <c r="B31" i="10" s="1"/>
  <c r="D26" i="10"/>
  <c r="C26" i="10"/>
  <c r="B26" i="10"/>
  <c r="D25" i="10"/>
  <c r="C25" i="10"/>
  <c r="B25" i="10"/>
  <c r="D24" i="10"/>
  <c r="C24" i="10"/>
  <c r="B24" i="10" s="1"/>
  <c r="D23" i="10"/>
  <c r="C23" i="10"/>
  <c r="B23" i="10" s="1"/>
  <c r="D22" i="10"/>
  <c r="C22" i="10"/>
  <c r="B22" i="10"/>
  <c r="D21" i="10"/>
  <c r="C21" i="10"/>
  <c r="B21" i="10"/>
  <c r="D20" i="10"/>
  <c r="B20" i="10" s="1"/>
  <c r="D19" i="10"/>
  <c r="B19" i="10"/>
  <c r="D18" i="10"/>
  <c r="C18" i="10"/>
  <c r="B18" i="10" s="1"/>
  <c r="D17" i="10"/>
  <c r="C17" i="10"/>
  <c r="B17" i="10" s="1"/>
  <c r="D16" i="10"/>
  <c r="C16" i="10"/>
  <c r="B16" i="10"/>
  <c r="D15" i="10"/>
  <c r="C15" i="10"/>
  <c r="B15" i="10"/>
  <c r="D14" i="10"/>
  <c r="D12" i="10" s="1"/>
  <c r="C14" i="10"/>
  <c r="D13" i="10"/>
  <c r="C13" i="10"/>
  <c r="B13" i="10" s="1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C12" i="10"/>
  <c r="A5" i="10"/>
  <c r="A4" i="10"/>
  <c r="A3" i="10"/>
  <c r="A2" i="10"/>
  <c r="CA98" i="10" l="1"/>
  <c r="K98" i="10" s="1"/>
  <c r="B14" i="10"/>
  <c r="B12" i="10" s="1"/>
  <c r="A208" i="10" s="1"/>
  <c r="E126" i="9" l="1"/>
  <c r="C126" i="9" s="1"/>
  <c r="D126" i="9"/>
  <c r="E125" i="9"/>
  <c r="D125" i="9"/>
  <c r="C125" i="9" s="1"/>
  <c r="E124" i="9"/>
  <c r="D124" i="9"/>
  <c r="C124" i="9"/>
  <c r="E123" i="9"/>
  <c r="D123" i="9"/>
  <c r="C123" i="9"/>
  <c r="E122" i="9"/>
  <c r="C122" i="9" s="1"/>
  <c r="D122" i="9"/>
  <c r="E121" i="9"/>
  <c r="D121" i="9"/>
  <c r="C121" i="9" s="1"/>
  <c r="E120" i="9"/>
  <c r="D120" i="9"/>
  <c r="C120" i="9"/>
  <c r="D114" i="9"/>
  <c r="C114" i="9"/>
  <c r="B114" i="9"/>
  <c r="D113" i="9"/>
  <c r="B113" i="9" s="1"/>
  <c r="C113" i="9"/>
  <c r="D112" i="9"/>
  <c r="C112" i="9"/>
  <c r="B112" i="9" s="1"/>
  <c r="J101" i="9"/>
  <c r="I101" i="9"/>
  <c r="H101" i="9"/>
  <c r="G101" i="9"/>
  <c r="F101" i="9"/>
  <c r="E101" i="9"/>
  <c r="D101" i="9"/>
  <c r="C101" i="9"/>
  <c r="B101" i="9"/>
  <c r="CJ100" i="9"/>
  <c r="CI100" i="9"/>
  <c r="CH100" i="9"/>
  <c r="CG100" i="9"/>
  <c r="CD100" i="9"/>
  <c r="CC100" i="9"/>
  <c r="K100" i="9" s="1"/>
  <c r="CB100" i="9"/>
  <c r="CA100" i="9"/>
  <c r="CJ99" i="9"/>
  <c r="CI99" i="9"/>
  <c r="CH99" i="9"/>
  <c r="CG99" i="9"/>
  <c r="CD99" i="9"/>
  <c r="CC99" i="9"/>
  <c r="CB99" i="9"/>
  <c r="CA99" i="9"/>
  <c r="K99" i="9"/>
  <c r="CJ98" i="9"/>
  <c r="CI98" i="9"/>
  <c r="CH98" i="9"/>
  <c r="CG98" i="9"/>
  <c r="B208" i="9" s="1"/>
  <c r="CD98" i="9"/>
  <c r="CC98" i="9"/>
  <c r="CB98" i="9"/>
  <c r="CA98" i="9"/>
  <c r="K98" i="9" s="1"/>
  <c r="B93" i="9"/>
  <c r="B92" i="9"/>
  <c r="B91" i="9"/>
  <c r="B89" i="9"/>
  <c r="B88" i="9"/>
  <c r="B87" i="9"/>
  <c r="B86" i="9"/>
  <c r="B85" i="9"/>
  <c r="E80" i="9"/>
  <c r="D80" i="9"/>
  <c r="C80" i="9"/>
  <c r="E79" i="9"/>
  <c r="D79" i="9"/>
  <c r="C79" i="9"/>
  <c r="E78" i="9"/>
  <c r="C78" i="9" s="1"/>
  <c r="D78" i="9"/>
  <c r="E77" i="9"/>
  <c r="D77" i="9"/>
  <c r="C77" i="9" s="1"/>
  <c r="B72" i="9"/>
  <c r="B59" i="9"/>
  <c r="B58" i="9"/>
  <c r="B57" i="9" s="1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6" i="9"/>
  <c r="B55" i="9"/>
  <c r="B54" i="9" s="1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49" i="9"/>
  <c r="B48" i="9"/>
  <c r="D44" i="9"/>
  <c r="C44" i="9"/>
  <c r="B44" i="9"/>
  <c r="D43" i="9"/>
  <c r="B43" i="9" s="1"/>
  <c r="C43" i="9"/>
  <c r="D42" i="9"/>
  <c r="C42" i="9"/>
  <c r="B42" i="9" s="1"/>
  <c r="D41" i="9"/>
  <c r="C41" i="9"/>
  <c r="B41" i="9"/>
  <c r="D40" i="9"/>
  <c r="C40" i="9"/>
  <c r="B40" i="9"/>
  <c r="D39" i="9"/>
  <c r="B39" i="9" s="1"/>
  <c r="C39" i="9"/>
  <c r="D38" i="9"/>
  <c r="C38" i="9"/>
  <c r="B38" i="9" s="1"/>
  <c r="D37" i="9"/>
  <c r="C37" i="9"/>
  <c r="B37" i="9"/>
  <c r="D36" i="9"/>
  <c r="C36" i="9"/>
  <c r="B36" i="9"/>
  <c r="D35" i="9"/>
  <c r="B35" i="9" s="1"/>
  <c r="C35" i="9"/>
  <c r="D34" i="9"/>
  <c r="C34" i="9"/>
  <c r="B34" i="9" s="1"/>
  <c r="D33" i="9"/>
  <c r="C33" i="9"/>
  <c r="B33" i="9"/>
  <c r="D32" i="9"/>
  <c r="C32" i="9"/>
  <c r="B32" i="9"/>
  <c r="D31" i="9"/>
  <c r="B31" i="9" s="1"/>
  <c r="C31" i="9"/>
  <c r="D26" i="9"/>
  <c r="C26" i="9"/>
  <c r="B26" i="9" s="1"/>
  <c r="D25" i="9"/>
  <c r="C25" i="9"/>
  <c r="B25" i="9"/>
  <c r="D24" i="9"/>
  <c r="C24" i="9"/>
  <c r="B24" i="9"/>
  <c r="D23" i="9"/>
  <c r="B23" i="9" s="1"/>
  <c r="C23" i="9"/>
  <c r="D22" i="9"/>
  <c r="C22" i="9"/>
  <c r="B22" i="9" s="1"/>
  <c r="D21" i="9"/>
  <c r="C21" i="9"/>
  <c r="B21" i="9"/>
  <c r="D20" i="9"/>
  <c r="B20" i="9"/>
  <c r="D19" i="9"/>
  <c r="B19" i="9"/>
  <c r="D18" i="9"/>
  <c r="C18" i="9"/>
  <c r="B18" i="9"/>
  <c r="D17" i="9"/>
  <c r="B17" i="9" s="1"/>
  <c r="C17" i="9"/>
  <c r="D16" i="9"/>
  <c r="C16" i="9"/>
  <c r="B16" i="9" s="1"/>
  <c r="D15" i="9"/>
  <c r="C15" i="9"/>
  <c r="B15" i="9"/>
  <c r="D14" i="9"/>
  <c r="C14" i="9"/>
  <c r="C12" i="9" s="1"/>
  <c r="B14" i="9"/>
  <c r="D13" i="9"/>
  <c r="B13" i="9" s="1"/>
  <c r="C13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A5" i="9"/>
  <c r="A4" i="9"/>
  <c r="A3" i="9"/>
  <c r="A2" i="9"/>
  <c r="B12" i="9" l="1"/>
  <c r="A208" i="9" s="1"/>
  <c r="E126" i="8" l="1"/>
  <c r="D126" i="8"/>
  <c r="C126" i="8"/>
  <c r="E125" i="8"/>
  <c r="D125" i="8"/>
  <c r="C125" i="8"/>
  <c r="E124" i="8"/>
  <c r="C124" i="8" s="1"/>
  <c r="D124" i="8"/>
  <c r="E123" i="8"/>
  <c r="D123" i="8"/>
  <c r="C123" i="8" s="1"/>
  <c r="E122" i="8"/>
  <c r="D122" i="8"/>
  <c r="C122" i="8"/>
  <c r="E121" i="8"/>
  <c r="D121" i="8"/>
  <c r="C121" i="8"/>
  <c r="E120" i="8"/>
  <c r="C120" i="8" s="1"/>
  <c r="D120" i="8"/>
  <c r="D114" i="8"/>
  <c r="C114" i="8"/>
  <c r="B114" i="8" s="1"/>
  <c r="D113" i="8"/>
  <c r="C113" i="8"/>
  <c r="B113" i="8"/>
  <c r="D112" i="8"/>
  <c r="C112" i="8"/>
  <c r="B112" i="8"/>
  <c r="J101" i="8"/>
  <c r="I101" i="8"/>
  <c r="H101" i="8"/>
  <c r="G101" i="8"/>
  <c r="F101" i="8"/>
  <c r="E101" i="8"/>
  <c r="D101" i="8"/>
  <c r="C101" i="8"/>
  <c r="B101" i="8"/>
  <c r="CJ100" i="8"/>
  <c r="CI100" i="8"/>
  <c r="CH100" i="8"/>
  <c r="CG100" i="8"/>
  <c r="CA100" i="8" s="1"/>
  <c r="K100" i="8" s="1"/>
  <c r="CD100" i="8"/>
  <c r="CC100" i="8"/>
  <c r="CB100" i="8"/>
  <c r="CJ99" i="8"/>
  <c r="CI99" i="8"/>
  <c r="CH99" i="8"/>
  <c r="CB99" i="8" s="1"/>
  <c r="K99" i="8" s="1"/>
  <c r="CG99" i="8"/>
  <c r="CD99" i="8"/>
  <c r="CC99" i="8"/>
  <c r="CA99" i="8"/>
  <c r="CJ98" i="8"/>
  <c r="CI98" i="8"/>
  <c r="B208" i="8" s="1"/>
  <c r="CH98" i="8"/>
  <c r="CG98" i="8"/>
  <c r="CD98" i="8"/>
  <c r="CB98" i="8"/>
  <c r="CA98" i="8"/>
  <c r="B93" i="8"/>
  <c r="B92" i="8"/>
  <c r="B91" i="8"/>
  <c r="B89" i="8"/>
  <c r="B88" i="8"/>
  <c r="B87" i="8"/>
  <c r="B86" i="8"/>
  <c r="B85" i="8"/>
  <c r="E80" i="8"/>
  <c r="C80" i="8" s="1"/>
  <c r="D80" i="8"/>
  <c r="E79" i="8"/>
  <c r="D79" i="8"/>
  <c r="C79" i="8" s="1"/>
  <c r="E78" i="8"/>
  <c r="D78" i="8"/>
  <c r="C78" i="8"/>
  <c r="E77" i="8"/>
  <c r="D77" i="8"/>
  <c r="C77" i="8"/>
  <c r="B72" i="8"/>
  <c r="B59" i="8"/>
  <c r="B58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B56" i="8"/>
  <c r="B55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B49" i="8"/>
  <c r="B48" i="8"/>
  <c r="D44" i="8"/>
  <c r="C44" i="8"/>
  <c r="B44" i="8" s="1"/>
  <c r="D43" i="8"/>
  <c r="C43" i="8"/>
  <c r="B43" i="8"/>
  <c r="D42" i="8"/>
  <c r="C42" i="8"/>
  <c r="B42" i="8"/>
  <c r="D41" i="8"/>
  <c r="B41" i="8" s="1"/>
  <c r="C41" i="8"/>
  <c r="D40" i="8"/>
  <c r="C40" i="8"/>
  <c r="B40" i="8" s="1"/>
  <c r="D39" i="8"/>
  <c r="C39" i="8"/>
  <c r="B39" i="8"/>
  <c r="D38" i="8"/>
  <c r="C38" i="8"/>
  <c r="B38" i="8"/>
  <c r="D37" i="8"/>
  <c r="B37" i="8" s="1"/>
  <c r="C37" i="8"/>
  <c r="D36" i="8"/>
  <c r="C36" i="8"/>
  <c r="B36" i="8" s="1"/>
  <c r="D35" i="8"/>
  <c r="C35" i="8"/>
  <c r="B35" i="8"/>
  <c r="D34" i="8"/>
  <c r="C34" i="8"/>
  <c r="B34" i="8"/>
  <c r="D33" i="8"/>
  <c r="B33" i="8" s="1"/>
  <c r="C33" i="8"/>
  <c r="D32" i="8"/>
  <c r="C32" i="8"/>
  <c r="B32" i="8" s="1"/>
  <c r="D31" i="8"/>
  <c r="C31" i="8"/>
  <c r="B31" i="8"/>
  <c r="D26" i="8"/>
  <c r="C26" i="8"/>
  <c r="B26" i="8"/>
  <c r="D25" i="8"/>
  <c r="B25" i="8" s="1"/>
  <c r="C25" i="8"/>
  <c r="D24" i="8"/>
  <c r="C24" i="8"/>
  <c r="B24" i="8" s="1"/>
  <c r="D23" i="8"/>
  <c r="C23" i="8"/>
  <c r="B23" i="8"/>
  <c r="D22" i="8"/>
  <c r="C22" i="8"/>
  <c r="B22" i="8"/>
  <c r="D21" i="8"/>
  <c r="B21" i="8" s="1"/>
  <c r="C21" i="8"/>
  <c r="D20" i="8"/>
  <c r="B20" i="8"/>
  <c r="D19" i="8"/>
  <c r="B19" i="8"/>
  <c r="D18" i="8"/>
  <c r="C18" i="8"/>
  <c r="B18" i="8" s="1"/>
  <c r="D17" i="8"/>
  <c r="C17" i="8"/>
  <c r="B17" i="8"/>
  <c r="D16" i="8"/>
  <c r="C16" i="8"/>
  <c r="B16" i="8"/>
  <c r="D15" i="8"/>
  <c r="B15" i="8" s="1"/>
  <c r="C15" i="8"/>
  <c r="D14" i="8"/>
  <c r="D12" i="8" s="1"/>
  <c r="C14" i="8"/>
  <c r="B14" i="8" s="1"/>
  <c r="D13" i="8"/>
  <c r="C13" i="8"/>
  <c r="B13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A5" i="8"/>
  <c r="A4" i="8"/>
  <c r="A3" i="8"/>
  <c r="A2" i="8"/>
  <c r="B12" i="8" l="1"/>
  <c r="CC98" i="8"/>
  <c r="K98" i="8" s="1"/>
  <c r="C12" i="8"/>
  <c r="A208" i="8" l="1"/>
  <c r="E126" i="7" l="1"/>
  <c r="D126" i="7"/>
  <c r="C126" i="7" s="1"/>
  <c r="E125" i="7"/>
  <c r="D125" i="7"/>
  <c r="C125" i="7" s="1"/>
  <c r="E124" i="7"/>
  <c r="D124" i="7"/>
  <c r="E123" i="7"/>
  <c r="D123" i="7"/>
  <c r="C123" i="7"/>
  <c r="E122" i="7"/>
  <c r="D122" i="7"/>
  <c r="C122" i="7" s="1"/>
  <c r="E121" i="7"/>
  <c r="D121" i="7"/>
  <c r="C121" i="7" s="1"/>
  <c r="E120" i="7"/>
  <c r="D120" i="7"/>
  <c r="D114" i="7"/>
  <c r="B114" i="7" s="1"/>
  <c r="C114" i="7"/>
  <c r="D113" i="7"/>
  <c r="C113" i="7"/>
  <c r="B113" i="7" s="1"/>
  <c r="D112" i="7"/>
  <c r="C112" i="7"/>
  <c r="B112" i="7" s="1"/>
  <c r="J101" i="7"/>
  <c r="I101" i="7"/>
  <c r="H101" i="7"/>
  <c r="G101" i="7"/>
  <c r="F101" i="7"/>
  <c r="E101" i="7"/>
  <c r="D101" i="7"/>
  <c r="C101" i="7"/>
  <c r="B101" i="7"/>
  <c r="CJ100" i="7"/>
  <c r="CI100" i="7"/>
  <c r="CH100" i="7"/>
  <c r="CG100" i="7"/>
  <c r="CA100" i="7" s="1"/>
  <c r="K100" i="7" s="1"/>
  <c r="CD100" i="7"/>
  <c r="CC100" i="7"/>
  <c r="CB100" i="7"/>
  <c r="CJ99" i="7"/>
  <c r="CI99" i="7"/>
  <c r="CH99" i="7"/>
  <c r="CB99" i="7" s="1"/>
  <c r="CG99" i="7"/>
  <c r="CD99" i="7"/>
  <c r="CC99" i="7"/>
  <c r="CA99" i="7"/>
  <c r="CJ98" i="7"/>
  <c r="CI98" i="7"/>
  <c r="CH98" i="7"/>
  <c r="CB98" i="7" s="1"/>
  <c r="CG98" i="7"/>
  <c r="CD98" i="7"/>
  <c r="CC98" i="7"/>
  <c r="CA98" i="7"/>
  <c r="K98" i="7" s="1"/>
  <c r="B93" i="7"/>
  <c r="B92" i="7"/>
  <c r="B91" i="7"/>
  <c r="B89" i="7"/>
  <c r="B88" i="7"/>
  <c r="B87" i="7"/>
  <c r="B86" i="7"/>
  <c r="B85" i="7"/>
  <c r="E80" i="7"/>
  <c r="D80" i="7"/>
  <c r="C80" i="7" s="1"/>
  <c r="E79" i="7"/>
  <c r="D79" i="7"/>
  <c r="C79" i="7" s="1"/>
  <c r="E78" i="7"/>
  <c r="D78" i="7"/>
  <c r="E77" i="7"/>
  <c r="D77" i="7"/>
  <c r="C77" i="7"/>
  <c r="B72" i="7"/>
  <c r="B59" i="7"/>
  <c r="B57" i="7" s="1"/>
  <c r="B58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6" i="7"/>
  <c r="B54" i="7" s="1"/>
  <c r="B55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49" i="7"/>
  <c r="B48" i="7"/>
  <c r="D44" i="7"/>
  <c r="C44" i="7"/>
  <c r="B44" i="7"/>
  <c r="D43" i="7"/>
  <c r="C43" i="7"/>
  <c r="D42" i="7"/>
  <c r="C42" i="7"/>
  <c r="B42" i="7" s="1"/>
  <c r="D41" i="7"/>
  <c r="C41" i="7"/>
  <c r="D40" i="7"/>
  <c r="C40" i="7"/>
  <c r="B40" i="7" s="1"/>
  <c r="D39" i="7"/>
  <c r="C39" i="7"/>
  <c r="B39" i="7" s="1"/>
  <c r="D38" i="7"/>
  <c r="C38" i="7"/>
  <c r="B38" i="7" s="1"/>
  <c r="D37" i="7"/>
  <c r="C37" i="7"/>
  <c r="D36" i="7"/>
  <c r="C36" i="7"/>
  <c r="B36" i="7"/>
  <c r="D35" i="7"/>
  <c r="C35" i="7"/>
  <c r="D34" i="7"/>
  <c r="C34" i="7"/>
  <c r="B34" i="7" s="1"/>
  <c r="D33" i="7"/>
  <c r="C33" i="7"/>
  <c r="D32" i="7"/>
  <c r="B32" i="7" s="1"/>
  <c r="C32" i="7"/>
  <c r="D31" i="7"/>
  <c r="C31" i="7"/>
  <c r="B31" i="7" s="1"/>
  <c r="D26" i="7"/>
  <c r="C26" i="7"/>
  <c r="B26" i="7" s="1"/>
  <c r="D25" i="7"/>
  <c r="C25" i="7"/>
  <c r="D24" i="7"/>
  <c r="C24" i="7"/>
  <c r="B24" i="7"/>
  <c r="D23" i="7"/>
  <c r="C23" i="7"/>
  <c r="B23" i="7" s="1"/>
  <c r="D22" i="7"/>
  <c r="C22" i="7"/>
  <c r="B22" i="7" s="1"/>
  <c r="D21" i="7"/>
  <c r="C21" i="7"/>
  <c r="D20" i="7"/>
  <c r="B20" i="7" s="1"/>
  <c r="D19" i="7"/>
  <c r="B19" i="7" s="1"/>
  <c r="D18" i="7"/>
  <c r="C18" i="7"/>
  <c r="B18" i="7"/>
  <c r="D17" i="7"/>
  <c r="C17" i="7"/>
  <c r="B17" i="7" s="1"/>
  <c r="D16" i="7"/>
  <c r="C16" i="7"/>
  <c r="B16" i="7" s="1"/>
  <c r="D15" i="7"/>
  <c r="C15" i="7"/>
  <c r="D14" i="7"/>
  <c r="D12" i="7" s="1"/>
  <c r="C14" i="7"/>
  <c r="D13" i="7"/>
  <c r="C13" i="7"/>
  <c r="B13" i="7" s="1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A5" i="7"/>
  <c r="A4" i="7"/>
  <c r="A3" i="7"/>
  <c r="A2" i="7"/>
  <c r="C12" i="7" l="1"/>
  <c r="B14" i="7"/>
  <c r="B35" i="7"/>
  <c r="B43" i="7"/>
  <c r="B25" i="7"/>
  <c r="B37" i="7"/>
  <c r="C78" i="7"/>
  <c r="B208" i="7"/>
  <c r="K99" i="7"/>
  <c r="C124" i="7"/>
  <c r="B15" i="7"/>
  <c r="B12" i="7" s="1"/>
  <c r="A208" i="7" s="1"/>
  <c r="B21" i="7"/>
  <c r="B33" i="7"/>
  <c r="B41" i="7"/>
  <c r="C120" i="7"/>
  <c r="E126" i="6"/>
  <c r="D126" i="6"/>
  <c r="C126" i="6" s="1"/>
  <c r="E125" i="6"/>
  <c r="D125" i="6"/>
  <c r="C125" i="6" s="1"/>
  <c r="E124" i="6"/>
  <c r="D124" i="6"/>
  <c r="E123" i="6"/>
  <c r="C123" i="6" s="1"/>
  <c r="D123" i="6"/>
  <c r="E122" i="6"/>
  <c r="D122" i="6"/>
  <c r="C122" i="6" s="1"/>
  <c r="E121" i="6"/>
  <c r="D121" i="6"/>
  <c r="C121" i="6" s="1"/>
  <c r="E120" i="6"/>
  <c r="D120" i="6"/>
  <c r="D114" i="6"/>
  <c r="C114" i="6"/>
  <c r="B114" i="6"/>
  <c r="D113" i="6"/>
  <c r="C113" i="6"/>
  <c r="B113" i="6" s="1"/>
  <c r="D112" i="6"/>
  <c r="C112" i="6"/>
  <c r="B112" i="6" s="1"/>
  <c r="J101" i="6"/>
  <c r="I101" i="6"/>
  <c r="H101" i="6"/>
  <c r="G101" i="6"/>
  <c r="F101" i="6"/>
  <c r="E101" i="6"/>
  <c r="D101" i="6"/>
  <c r="C101" i="6"/>
  <c r="B101" i="6"/>
  <c r="CJ100" i="6"/>
  <c r="CI100" i="6"/>
  <c r="CH100" i="6"/>
  <c r="CG100" i="6"/>
  <c r="CD100" i="6"/>
  <c r="CC100" i="6"/>
  <c r="CB100" i="6"/>
  <c r="CA100" i="6"/>
  <c r="K100" i="6" s="1"/>
  <c r="CJ99" i="6"/>
  <c r="CI99" i="6"/>
  <c r="CH99" i="6"/>
  <c r="CG99" i="6"/>
  <c r="CD99" i="6"/>
  <c r="CC99" i="6"/>
  <c r="CB99" i="6"/>
  <c r="CA99" i="6"/>
  <c r="CJ98" i="6"/>
  <c r="CI98" i="6"/>
  <c r="CH98" i="6"/>
  <c r="CG98" i="6"/>
  <c r="CD98" i="6"/>
  <c r="CC98" i="6"/>
  <c r="CB98" i="6"/>
  <c r="CA98" i="6"/>
  <c r="K98" i="6"/>
  <c r="B93" i="6"/>
  <c r="B92" i="6"/>
  <c r="B91" i="6"/>
  <c r="B89" i="6"/>
  <c r="B88" i="6"/>
  <c r="B87" i="6"/>
  <c r="B86" i="6"/>
  <c r="B85" i="6"/>
  <c r="E80" i="6"/>
  <c r="D80" i="6"/>
  <c r="C80" i="6" s="1"/>
  <c r="E79" i="6"/>
  <c r="D79" i="6"/>
  <c r="C79" i="6" s="1"/>
  <c r="E78" i="6"/>
  <c r="D78" i="6"/>
  <c r="C78" i="6" s="1"/>
  <c r="E77" i="6"/>
  <c r="C77" i="6" s="1"/>
  <c r="D77" i="6"/>
  <c r="B72" i="6"/>
  <c r="B59" i="6"/>
  <c r="B57" i="6" s="1"/>
  <c r="B58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6" i="6"/>
  <c r="B55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49" i="6"/>
  <c r="B48" i="6"/>
  <c r="D44" i="6"/>
  <c r="B44" i="6" s="1"/>
  <c r="C44" i="6"/>
  <c r="D43" i="6"/>
  <c r="C43" i="6"/>
  <c r="B43" i="6" s="1"/>
  <c r="D42" i="6"/>
  <c r="C42" i="6"/>
  <c r="B42" i="6"/>
  <c r="D41" i="6"/>
  <c r="C41" i="6"/>
  <c r="D40" i="6"/>
  <c r="C40" i="6"/>
  <c r="B40" i="6"/>
  <c r="D39" i="6"/>
  <c r="C39" i="6"/>
  <c r="B39" i="6" s="1"/>
  <c r="D38" i="6"/>
  <c r="C38" i="6"/>
  <c r="B38" i="6" s="1"/>
  <c r="D37" i="6"/>
  <c r="C37" i="6"/>
  <c r="B37" i="6" s="1"/>
  <c r="D36" i="6"/>
  <c r="B36" i="6" s="1"/>
  <c r="C36" i="6"/>
  <c r="D35" i="6"/>
  <c r="C35" i="6"/>
  <c r="B35" i="6" s="1"/>
  <c r="D34" i="6"/>
  <c r="C34" i="6"/>
  <c r="B34" i="6"/>
  <c r="D33" i="6"/>
  <c r="C33" i="6"/>
  <c r="D32" i="6"/>
  <c r="C32" i="6"/>
  <c r="B32" i="6"/>
  <c r="D31" i="6"/>
  <c r="C31" i="6"/>
  <c r="B31" i="6" s="1"/>
  <c r="D26" i="6"/>
  <c r="C26" i="6"/>
  <c r="B26" i="6" s="1"/>
  <c r="D25" i="6"/>
  <c r="C25" i="6"/>
  <c r="B25" i="6" s="1"/>
  <c r="D24" i="6"/>
  <c r="B24" i="6" s="1"/>
  <c r="C24" i="6"/>
  <c r="D23" i="6"/>
  <c r="C23" i="6"/>
  <c r="B23" i="6" s="1"/>
  <c r="D22" i="6"/>
  <c r="C22" i="6"/>
  <c r="B22" i="6" s="1"/>
  <c r="D21" i="6"/>
  <c r="C21" i="6"/>
  <c r="D20" i="6"/>
  <c r="B20" i="6" s="1"/>
  <c r="D19" i="6"/>
  <c r="B19" i="6" s="1"/>
  <c r="D18" i="6"/>
  <c r="B18" i="6" s="1"/>
  <c r="C18" i="6"/>
  <c r="D17" i="6"/>
  <c r="C17" i="6"/>
  <c r="B17" i="6" s="1"/>
  <c r="D16" i="6"/>
  <c r="C16" i="6"/>
  <c r="B16" i="6" s="1"/>
  <c r="D15" i="6"/>
  <c r="C15" i="6"/>
  <c r="D14" i="6"/>
  <c r="C14" i="6"/>
  <c r="B14" i="6"/>
  <c r="D13" i="6"/>
  <c r="C13" i="6"/>
  <c r="B13" i="6" s="1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12" i="6"/>
  <c r="A5" i="6"/>
  <c r="A4" i="6"/>
  <c r="A3" i="6"/>
  <c r="A2" i="6"/>
  <c r="B54" i="6" l="1"/>
  <c r="B208" i="6"/>
  <c r="K99" i="6"/>
  <c r="C124" i="6"/>
  <c r="D12" i="6"/>
  <c r="B15" i="6"/>
  <c r="B21" i="6"/>
  <c r="B33" i="6"/>
  <c r="B41" i="6"/>
  <c r="C120" i="6"/>
  <c r="B12" i="6"/>
  <c r="A208" i="6" s="1"/>
  <c r="E126" i="5" l="1"/>
  <c r="D126" i="5"/>
  <c r="C126" i="5"/>
  <c r="E125" i="5"/>
  <c r="D125" i="5"/>
  <c r="E124" i="5"/>
  <c r="D124" i="5"/>
  <c r="C124" i="5"/>
  <c r="E123" i="5"/>
  <c r="D123" i="5"/>
  <c r="C123" i="5" s="1"/>
  <c r="E122" i="5"/>
  <c r="D122" i="5"/>
  <c r="C122" i="5" s="1"/>
  <c r="E121" i="5"/>
  <c r="D121" i="5"/>
  <c r="C121" i="5" s="1"/>
  <c r="E120" i="5"/>
  <c r="D120" i="5"/>
  <c r="C120" i="5"/>
  <c r="D114" i="5"/>
  <c r="C114" i="5"/>
  <c r="B114" i="5" s="1"/>
  <c r="D113" i="5"/>
  <c r="C113" i="5"/>
  <c r="B113" i="5"/>
  <c r="D112" i="5"/>
  <c r="C112" i="5"/>
  <c r="J101" i="5"/>
  <c r="I101" i="5"/>
  <c r="H101" i="5"/>
  <c r="G101" i="5"/>
  <c r="F101" i="5"/>
  <c r="E101" i="5"/>
  <c r="D101" i="5"/>
  <c r="C101" i="5"/>
  <c r="B101" i="5"/>
  <c r="CJ100" i="5"/>
  <c r="CI100" i="5"/>
  <c r="CH100" i="5"/>
  <c r="CG100" i="5"/>
  <c r="CD100" i="5"/>
  <c r="CC100" i="5"/>
  <c r="CB100" i="5"/>
  <c r="CA100" i="5"/>
  <c r="CJ99" i="5"/>
  <c r="CI99" i="5"/>
  <c r="CH99" i="5"/>
  <c r="CG99" i="5"/>
  <c r="CD99" i="5"/>
  <c r="CC99" i="5"/>
  <c r="CB99" i="5"/>
  <c r="CA99" i="5"/>
  <c r="K99" i="5" s="1"/>
  <c r="CJ98" i="5"/>
  <c r="CI98" i="5"/>
  <c r="CH98" i="5"/>
  <c r="CG98" i="5"/>
  <c r="B208" i="5" s="1"/>
  <c r="CD98" i="5"/>
  <c r="CC98" i="5"/>
  <c r="CB98" i="5"/>
  <c r="CA98" i="5"/>
  <c r="K98" i="5" s="1"/>
  <c r="B93" i="5"/>
  <c r="B92" i="5"/>
  <c r="B91" i="5"/>
  <c r="B89" i="5"/>
  <c r="B88" i="5"/>
  <c r="B87" i="5"/>
  <c r="B86" i="5"/>
  <c r="B85" i="5"/>
  <c r="E80" i="5"/>
  <c r="C80" i="5" s="1"/>
  <c r="D80" i="5"/>
  <c r="E79" i="5"/>
  <c r="D79" i="5"/>
  <c r="E78" i="5"/>
  <c r="D78" i="5"/>
  <c r="C78" i="5"/>
  <c r="E77" i="5"/>
  <c r="D77" i="5"/>
  <c r="B72" i="5"/>
  <c r="B59" i="5"/>
  <c r="B57" i="5" s="1"/>
  <c r="B58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6" i="5"/>
  <c r="B54" i="5" s="1"/>
  <c r="B55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49" i="5"/>
  <c r="B48" i="5"/>
  <c r="D44" i="5"/>
  <c r="C44" i="5"/>
  <c r="B44" i="5" s="1"/>
  <c r="D43" i="5"/>
  <c r="C43" i="5"/>
  <c r="B43" i="5" s="1"/>
  <c r="D42" i="5"/>
  <c r="C42" i="5"/>
  <c r="B42" i="5" s="1"/>
  <c r="D41" i="5"/>
  <c r="C41" i="5"/>
  <c r="B41" i="5"/>
  <c r="D40" i="5"/>
  <c r="C40" i="5"/>
  <c r="D39" i="5"/>
  <c r="C39" i="5"/>
  <c r="B39" i="5"/>
  <c r="D38" i="5"/>
  <c r="C38" i="5"/>
  <c r="D37" i="5"/>
  <c r="C37" i="5"/>
  <c r="B37" i="5" s="1"/>
  <c r="D36" i="5"/>
  <c r="C36" i="5"/>
  <c r="B36" i="5" s="1"/>
  <c r="D35" i="5"/>
  <c r="C35" i="5"/>
  <c r="B35" i="5" s="1"/>
  <c r="D34" i="5"/>
  <c r="C34" i="5"/>
  <c r="B34" i="5" s="1"/>
  <c r="D33" i="5"/>
  <c r="C33" i="5"/>
  <c r="B33" i="5"/>
  <c r="D32" i="5"/>
  <c r="C32" i="5"/>
  <c r="D31" i="5"/>
  <c r="C31" i="5"/>
  <c r="B31" i="5"/>
  <c r="D26" i="5"/>
  <c r="C26" i="5"/>
  <c r="D25" i="5"/>
  <c r="C25" i="5"/>
  <c r="B25" i="5" s="1"/>
  <c r="D24" i="5"/>
  <c r="C24" i="5"/>
  <c r="B24" i="5" s="1"/>
  <c r="D23" i="5"/>
  <c r="C23" i="5"/>
  <c r="B23" i="5" s="1"/>
  <c r="D22" i="5"/>
  <c r="C22" i="5"/>
  <c r="B22" i="5" s="1"/>
  <c r="D21" i="5"/>
  <c r="B21" i="5" s="1"/>
  <c r="C21" i="5"/>
  <c r="D20" i="5"/>
  <c r="B20" i="5" s="1"/>
  <c r="D19" i="5"/>
  <c r="B19" i="5"/>
  <c r="D18" i="5"/>
  <c r="C18" i="5"/>
  <c r="D17" i="5"/>
  <c r="C17" i="5"/>
  <c r="B17" i="5"/>
  <c r="D16" i="5"/>
  <c r="C16" i="5"/>
  <c r="D15" i="5"/>
  <c r="C15" i="5"/>
  <c r="B15" i="5" s="1"/>
  <c r="D14" i="5"/>
  <c r="C14" i="5"/>
  <c r="B14" i="5" s="1"/>
  <c r="D13" i="5"/>
  <c r="C13" i="5"/>
  <c r="B13" i="5" s="1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A5" i="5"/>
  <c r="A4" i="5"/>
  <c r="A3" i="5"/>
  <c r="A2" i="5"/>
  <c r="B18" i="5" l="1"/>
  <c r="B32" i="5"/>
  <c r="B40" i="5"/>
  <c r="C79" i="5"/>
  <c r="K100" i="5"/>
  <c r="B16" i="5"/>
  <c r="B26" i="5"/>
  <c r="B38" i="5"/>
  <c r="C77" i="5"/>
  <c r="B112" i="5"/>
  <c r="C125" i="5"/>
  <c r="B12" i="5"/>
  <c r="A208" i="5" s="1"/>
  <c r="C12" i="5"/>
  <c r="J98" i="1" l="1"/>
  <c r="I98" i="1"/>
  <c r="H98" i="1"/>
  <c r="G98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D93" i="1"/>
  <c r="C93" i="1"/>
  <c r="D92" i="1"/>
  <c r="C92" i="1"/>
  <c r="D91" i="1"/>
  <c r="C91" i="1"/>
  <c r="D89" i="1"/>
  <c r="C89" i="1"/>
  <c r="D88" i="1"/>
  <c r="C88" i="1"/>
  <c r="D87" i="1"/>
  <c r="C87" i="1"/>
  <c r="D86" i="1"/>
  <c r="C86" i="1"/>
  <c r="D85" i="1"/>
  <c r="C85" i="1"/>
  <c r="E126" i="4" l="1"/>
  <c r="D126" i="4"/>
  <c r="E125" i="4"/>
  <c r="D125" i="4"/>
  <c r="C125" i="4" s="1"/>
  <c r="E124" i="4"/>
  <c r="D124" i="4"/>
  <c r="C124" i="4" s="1"/>
  <c r="E123" i="4"/>
  <c r="D123" i="4"/>
  <c r="C123" i="4" s="1"/>
  <c r="E122" i="4"/>
  <c r="D122" i="4"/>
  <c r="C122" i="4" s="1"/>
  <c r="E121" i="4"/>
  <c r="D121" i="4"/>
  <c r="C121" i="4"/>
  <c r="E120" i="4"/>
  <c r="D120" i="4"/>
  <c r="D114" i="4"/>
  <c r="C114" i="4"/>
  <c r="B114" i="4"/>
  <c r="D113" i="4"/>
  <c r="C113" i="4"/>
  <c r="B113" i="4" s="1"/>
  <c r="D112" i="4"/>
  <c r="C112" i="4"/>
  <c r="B112" i="4" s="1"/>
  <c r="J101" i="4"/>
  <c r="I101" i="4"/>
  <c r="H101" i="4"/>
  <c r="G101" i="4"/>
  <c r="F101" i="4"/>
  <c r="E101" i="4"/>
  <c r="D101" i="4"/>
  <c r="C101" i="4"/>
  <c r="B101" i="4"/>
  <c r="CJ100" i="4"/>
  <c r="CI100" i="4"/>
  <c r="CH100" i="4"/>
  <c r="CG100" i="4"/>
  <c r="CD100" i="4"/>
  <c r="CC100" i="4"/>
  <c r="K100" i="4" s="1"/>
  <c r="CB100" i="4"/>
  <c r="CA100" i="4"/>
  <c r="CJ99" i="4"/>
  <c r="CI99" i="4"/>
  <c r="CH99" i="4"/>
  <c r="CG99" i="4"/>
  <c r="CD99" i="4"/>
  <c r="CC99" i="4"/>
  <c r="CB99" i="4"/>
  <c r="CA99" i="4"/>
  <c r="CJ98" i="4"/>
  <c r="CI98" i="4"/>
  <c r="CH98" i="4"/>
  <c r="CG98" i="4"/>
  <c r="CD98" i="4"/>
  <c r="CC98" i="4"/>
  <c r="CB98" i="4"/>
  <c r="CA98" i="4"/>
  <c r="K98" i="4"/>
  <c r="B93" i="4"/>
  <c r="B92" i="4"/>
  <c r="B91" i="4"/>
  <c r="B89" i="4"/>
  <c r="B88" i="4"/>
  <c r="B87" i="4"/>
  <c r="B86" i="4"/>
  <c r="B85" i="4"/>
  <c r="E80" i="4"/>
  <c r="D80" i="4"/>
  <c r="E79" i="4"/>
  <c r="D79" i="4"/>
  <c r="C79" i="4" s="1"/>
  <c r="E78" i="4"/>
  <c r="D78" i="4"/>
  <c r="C78" i="4" s="1"/>
  <c r="E77" i="4"/>
  <c r="D77" i="4"/>
  <c r="C77" i="4" s="1"/>
  <c r="B72" i="4"/>
  <c r="B59" i="4"/>
  <c r="B57" i="4" s="1"/>
  <c r="B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6" i="4"/>
  <c r="B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49" i="4"/>
  <c r="B48" i="4"/>
  <c r="D44" i="4"/>
  <c r="C44" i="4"/>
  <c r="B44" i="4" s="1"/>
  <c r="D43" i="4"/>
  <c r="C43" i="4"/>
  <c r="B43" i="4" s="1"/>
  <c r="D42" i="4"/>
  <c r="C42" i="4"/>
  <c r="B42" i="4"/>
  <c r="D41" i="4"/>
  <c r="C41" i="4"/>
  <c r="D40" i="4"/>
  <c r="C40" i="4"/>
  <c r="B40" i="4"/>
  <c r="D39" i="4"/>
  <c r="C39" i="4"/>
  <c r="B39" i="4" s="1"/>
  <c r="D38" i="4"/>
  <c r="C38" i="4"/>
  <c r="B38" i="4" s="1"/>
  <c r="D37" i="4"/>
  <c r="C37" i="4"/>
  <c r="B37" i="4" s="1"/>
  <c r="D36" i="4"/>
  <c r="C36" i="4"/>
  <c r="B36" i="4" s="1"/>
  <c r="D35" i="4"/>
  <c r="C35" i="4"/>
  <c r="B35" i="4" s="1"/>
  <c r="D34" i="4"/>
  <c r="C34" i="4"/>
  <c r="B34" i="4"/>
  <c r="D33" i="4"/>
  <c r="C33" i="4"/>
  <c r="D32" i="4"/>
  <c r="C32" i="4"/>
  <c r="B32" i="4"/>
  <c r="D31" i="4"/>
  <c r="C31" i="4"/>
  <c r="B31" i="4" s="1"/>
  <c r="D26" i="4"/>
  <c r="C26" i="4"/>
  <c r="B26" i="4" s="1"/>
  <c r="D25" i="4"/>
  <c r="C25" i="4"/>
  <c r="B25" i="4" s="1"/>
  <c r="D24" i="4"/>
  <c r="C24" i="4"/>
  <c r="B24" i="4" s="1"/>
  <c r="D23" i="4"/>
  <c r="C23" i="4"/>
  <c r="B23" i="4" s="1"/>
  <c r="D22" i="4"/>
  <c r="C22" i="4"/>
  <c r="B22" i="4"/>
  <c r="D21" i="4"/>
  <c r="C21" i="4"/>
  <c r="D20" i="4"/>
  <c r="B20" i="4" s="1"/>
  <c r="D19" i="4"/>
  <c r="B19" i="4" s="1"/>
  <c r="D18" i="4"/>
  <c r="C18" i="4"/>
  <c r="B18" i="4" s="1"/>
  <c r="D17" i="4"/>
  <c r="C17" i="4"/>
  <c r="B17" i="4" s="1"/>
  <c r="D16" i="4"/>
  <c r="C16" i="4"/>
  <c r="B16" i="4"/>
  <c r="D15" i="4"/>
  <c r="C15" i="4"/>
  <c r="D14" i="4"/>
  <c r="C14" i="4"/>
  <c r="B14" i="4"/>
  <c r="D13" i="4"/>
  <c r="C13" i="4"/>
  <c r="B13" i="4" s="1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12" i="4"/>
  <c r="A5" i="4"/>
  <c r="A4" i="4"/>
  <c r="A3" i="4"/>
  <c r="A2" i="4"/>
  <c r="E126" i="3"/>
  <c r="D126" i="3"/>
  <c r="C126" i="3" s="1"/>
  <c r="E125" i="3"/>
  <c r="D125" i="3"/>
  <c r="C125" i="3" s="1"/>
  <c r="E124" i="3"/>
  <c r="D124" i="3"/>
  <c r="C124" i="3" s="1"/>
  <c r="E123" i="3"/>
  <c r="D123" i="3"/>
  <c r="C123" i="3" s="1"/>
  <c r="E122" i="3"/>
  <c r="D122" i="3"/>
  <c r="C122" i="3" s="1"/>
  <c r="E121" i="3"/>
  <c r="D121" i="3"/>
  <c r="C121" i="3"/>
  <c r="E120" i="3"/>
  <c r="D120" i="3"/>
  <c r="D114" i="3"/>
  <c r="C114" i="3"/>
  <c r="B114" i="3"/>
  <c r="D113" i="3"/>
  <c r="C113" i="3"/>
  <c r="B113" i="3" s="1"/>
  <c r="D112" i="3"/>
  <c r="C112" i="3"/>
  <c r="B112" i="3" s="1"/>
  <c r="J101" i="3"/>
  <c r="I101" i="3"/>
  <c r="H101" i="3"/>
  <c r="G101" i="3"/>
  <c r="F101" i="3"/>
  <c r="E101" i="3"/>
  <c r="D101" i="3"/>
  <c r="C101" i="3"/>
  <c r="B101" i="3"/>
  <c r="CJ100" i="3"/>
  <c r="CI100" i="3"/>
  <c r="CH100" i="3"/>
  <c r="CG100" i="3"/>
  <c r="CD100" i="3"/>
  <c r="CC100" i="3"/>
  <c r="K100" i="3" s="1"/>
  <c r="CB100" i="3"/>
  <c r="CA100" i="3"/>
  <c r="CJ99" i="3"/>
  <c r="CI99" i="3"/>
  <c r="CH99" i="3"/>
  <c r="CG99" i="3"/>
  <c r="CD99" i="3"/>
  <c r="CC99" i="3"/>
  <c r="CB99" i="3"/>
  <c r="CA99" i="3"/>
  <c r="CJ98" i="3"/>
  <c r="CD98" i="3" s="1"/>
  <c r="K98" i="3" s="1"/>
  <c r="CI98" i="3"/>
  <c r="CH98" i="3"/>
  <c r="CG98" i="3"/>
  <c r="CC98" i="3"/>
  <c r="CB98" i="3"/>
  <c r="CA98" i="3"/>
  <c r="B93" i="3"/>
  <c r="B92" i="3"/>
  <c r="B91" i="3"/>
  <c r="B89" i="3"/>
  <c r="B88" i="3"/>
  <c r="B87" i="3"/>
  <c r="B86" i="3"/>
  <c r="B85" i="3"/>
  <c r="E80" i="3"/>
  <c r="D80" i="3"/>
  <c r="C80" i="3" s="1"/>
  <c r="E79" i="3"/>
  <c r="D79" i="3"/>
  <c r="C79" i="3" s="1"/>
  <c r="E78" i="3"/>
  <c r="D78" i="3"/>
  <c r="C78" i="3" s="1"/>
  <c r="E77" i="3"/>
  <c r="D77" i="3"/>
  <c r="C77" i="3" s="1"/>
  <c r="B72" i="3"/>
  <c r="B59" i="3"/>
  <c r="B57" i="3" s="1"/>
  <c r="B58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6" i="3"/>
  <c r="B55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49" i="3"/>
  <c r="B48" i="3"/>
  <c r="D44" i="3"/>
  <c r="C44" i="3"/>
  <c r="B44" i="3" s="1"/>
  <c r="D43" i="3"/>
  <c r="C43" i="3"/>
  <c r="B43" i="3" s="1"/>
  <c r="D42" i="3"/>
  <c r="C42" i="3"/>
  <c r="B42" i="3"/>
  <c r="D41" i="3"/>
  <c r="C41" i="3"/>
  <c r="D40" i="3"/>
  <c r="C40" i="3"/>
  <c r="B40" i="3"/>
  <c r="D39" i="3"/>
  <c r="C39" i="3"/>
  <c r="B39" i="3" s="1"/>
  <c r="D38" i="3"/>
  <c r="C38" i="3"/>
  <c r="B38" i="3" s="1"/>
  <c r="D37" i="3"/>
  <c r="C37" i="3"/>
  <c r="B37" i="3" s="1"/>
  <c r="D36" i="3"/>
  <c r="C36" i="3"/>
  <c r="B36" i="3" s="1"/>
  <c r="D35" i="3"/>
  <c r="C35" i="3"/>
  <c r="B35" i="3" s="1"/>
  <c r="D34" i="3"/>
  <c r="C34" i="3"/>
  <c r="B34" i="3"/>
  <c r="D33" i="3"/>
  <c r="C33" i="3"/>
  <c r="D32" i="3"/>
  <c r="C32" i="3"/>
  <c r="B32" i="3"/>
  <c r="D31" i="3"/>
  <c r="C31" i="3"/>
  <c r="B31" i="3" s="1"/>
  <c r="D26" i="3"/>
  <c r="C26" i="3"/>
  <c r="B26" i="3" s="1"/>
  <c r="D25" i="3"/>
  <c r="C25" i="3"/>
  <c r="B25" i="3" s="1"/>
  <c r="D24" i="3"/>
  <c r="C24" i="3"/>
  <c r="B24" i="3" s="1"/>
  <c r="D23" i="3"/>
  <c r="C23" i="3"/>
  <c r="B23" i="3" s="1"/>
  <c r="D22" i="3"/>
  <c r="C22" i="3"/>
  <c r="B22" i="3"/>
  <c r="D21" i="3"/>
  <c r="C21" i="3"/>
  <c r="D20" i="3"/>
  <c r="B20" i="3" s="1"/>
  <c r="D19" i="3"/>
  <c r="B19" i="3" s="1"/>
  <c r="D18" i="3"/>
  <c r="C18" i="3"/>
  <c r="B18" i="3" s="1"/>
  <c r="D17" i="3"/>
  <c r="C17" i="3"/>
  <c r="B17" i="3" s="1"/>
  <c r="D16" i="3"/>
  <c r="C16" i="3"/>
  <c r="B16" i="3"/>
  <c r="D15" i="3"/>
  <c r="C15" i="3"/>
  <c r="D14" i="3"/>
  <c r="C14" i="3"/>
  <c r="B14" i="3"/>
  <c r="D13" i="3"/>
  <c r="C13" i="3"/>
  <c r="B13" i="3" s="1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C12" i="3"/>
  <c r="A5" i="3"/>
  <c r="A4" i="3"/>
  <c r="A3" i="3"/>
  <c r="A2" i="3"/>
  <c r="E126" i="2"/>
  <c r="D126" i="2"/>
  <c r="C126" i="2" s="1"/>
  <c r="E125" i="2"/>
  <c r="D125" i="2"/>
  <c r="C125" i="2" s="1"/>
  <c r="E124" i="2"/>
  <c r="D124" i="2"/>
  <c r="C124" i="2" s="1"/>
  <c r="E123" i="2"/>
  <c r="C123" i="2" s="1"/>
  <c r="D123" i="2"/>
  <c r="E122" i="2"/>
  <c r="D122" i="2"/>
  <c r="C122" i="2" s="1"/>
  <c r="E121" i="2"/>
  <c r="D121" i="2"/>
  <c r="C121" i="2"/>
  <c r="E120" i="2"/>
  <c r="D120" i="2"/>
  <c r="D114" i="2"/>
  <c r="C114" i="2"/>
  <c r="B114" i="2"/>
  <c r="D113" i="2"/>
  <c r="C113" i="2"/>
  <c r="B113" i="2" s="1"/>
  <c r="D112" i="2"/>
  <c r="C112" i="2"/>
  <c r="B112" i="2" s="1"/>
  <c r="J101" i="2"/>
  <c r="I101" i="2"/>
  <c r="H101" i="2"/>
  <c r="G101" i="2"/>
  <c r="F101" i="2"/>
  <c r="E101" i="2"/>
  <c r="D101" i="2"/>
  <c r="C101" i="2"/>
  <c r="B101" i="2"/>
  <c r="CJ100" i="2"/>
  <c r="CI100" i="2"/>
  <c r="CH100" i="2"/>
  <c r="CG100" i="2"/>
  <c r="CD100" i="2"/>
  <c r="CC100" i="2"/>
  <c r="K100" i="2" s="1"/>
  <c r="CB100" i="2"/>
  <c r="CA100" i="2"/>
  <c r="CJ99" i="2"/>
  <c r="CI99" i="2"/>
  <c r="CH99" i="2"/>
  <c r="CG99" i="2"/>
  <c r="CD99" i="2"/>
  <c r="CC99" i="2"/>
  <c r="CB99" i="2"/>
  <c r="CA99" i="2"/>
  <c r="CJ98" i="2"/>
  <c r="CD98" i="2" s="1"/>
  <c r="K98" i="2" s="1"/>
  <c r="CI98" i="2"/>
  <c r="CH98" i="2"/>
  <c r="CG98" i="2"/>
  <c r="CC98" i="2"/>
  <c r="CB98" i="2"/>
  <c r="CA98" i="2"/>
  <c r="B93" i="2"/>
  <c r="B92" i="2"/>
  <c r="B91" i="2"/>
  <c r="B89" i="2"/>
  <c r="B88" i="2"/>
  <c r="B87" i="2"/>
  <c r="B86" i="2"/>
  <c r="B85" i="2"/>
  <c r="E80" i="2"/>
  <c r="D80" i="2"/>
  <c r="C80" i="2" s="1"/>
  <c r="E79" i="2"/>
  <c r="D79" i="2"/>
  <c r="C79" i="2" s="1"/>
  <c r="E78" i="2"/>
  <c r="D78" i="2"/>
  <c r="C78" i="2" s="1"/>
  <c r="E77" i="2"/>
  <c r="D77" i="2"/>
  <c r="C77" i="2" s="1"/>
  <c r="B72" i="2"/>
  <c r="B59" i="2"/>
  <c r="B57" i="2" s="1"/>
  <c r="B58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6" i="2"/>
  <c r="B55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49" i="2"/>
  <c r="B48" i="2"/>
  <c r="D44" i="2"/>
  <c r="C44" i="2"/>
  <c r="B44" i="2" s="1"/>
  <c r="D43" i="2"/>
  <c r="C43" i="2"/>
  <c r="B43" i="2" s="1"/>
  <c r="D42" i="2"/>
  <c r="C42" i="2"/>
  <c r="B42" i="2"/>
  <c r="D41" i="2"/>
  <c r="C41" i="2"/>
  <c r="D40" i="2"/>
  <c r="C40" i="2"/>
  <c r="B40" i="2"/>
  <c r="D39" i="2"/>
  <c r="C39" i="2"/>
  <c r="D38" i="2"/>
  <c r="C38" i="2"/>
  <c r="B38" i="2" s="1"/>
  <c r="D37" i="2"/>
  <c r="C37" i="2"/>
  <c r="B37" i="2" s="1"/>
  <c r="D36" i="2"/>
  <c r="B36" i="2" s="1"/>
  <c r="C36" i="2"/>
  <c r="D35" i="2"/>
  <c r="C35" i="2"/>
  <c r="B35" i="2" s="1"/>
  <c r="D34" i="2"/>
  <c r="C34" i="2"/>
  <c r="B34" i="2"/>
  <c r="D33" i="2"/>
  <c r="C33" i="2"/>
  <c r="D32" i="2"/>
  <c r="C32" i="2"/>
  <c r="B32" i="2"/>
  <c r="D31" i="2"/>
  <c r="C31" i="2"/>
  <c r="B31" i="2" s="1"/>
  <c r="D26" i="2"/>
  <c r="C26" i="2"/>
  <c r="B26" i="2" s="1"/>
  <c r="D25" i="2"/>
  <c r="C25" i="2"/>
  <c r="B25" i="2" s="1"/>
  <c r="D24" i="2"/>
  <c r="C24" i="2"/>
  <c r="B24" i="2" s="1"/>
  <c r="D23" i="2"/>
  <c r="C23" i="2"/>
  <c r="B23" i="2" s="1"/>
  <c r="D22" i="2"/>
  <c r="C22" i="2"/>
  <c r="B22" i="2"/>
  <c r="D21" i="2"/>
  <c r="C21" i="2"/>
  <c r="D20" i="2"/>
  <c r="B20" i="2" s="1"/>
  <c r="D19" i="2"/>
  <c r="B19" i="2" s="1"/>
  <c r="D18" i="2"/>
  <c r="C18" i="2"/>
  <c r="B18" i="2" s="1"/>
  <c r="D17" i="2"/>
  <c r="C17" i="2"/>
  <c r="B17" i="2" s="1"/>
  <c r="D16" i="2"/>
  <c r="C16" i="2"/>
  <c r="B16" i="2"/>
  <c r="D15" i="2"/>
  <c r="C15" i="2"/>
  <c r="D14" i="2"/>
  <c r="C14" i="2"/>
  <c r="B14" i="2"/>
  <c r="D13" i="2"/>
  <c r="C13" i="2"/>
  <c r="B13" i="2" s="1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C12" i="2"/>
  <c r="A5" i="2"/>
  <c r="A4" i="2"/>
  <c r="A3" i="2"/>
  <c r="A2" i="2"/>
  <c r="B54" i="3" l="1"/>
  <c r="B208" i="3"/>
  <c r="K99" i="3"/>
  <c r="B54" i="4"/>
  <c r="B208" i="4"/>
  <c r="K99" i="4"/>
  <c r="B208" i="2"/>
  <c r="K99" i="2"/>
  <c r="B12" i="2"/>
  <c r="D12" i="2"/>
  <c r="B39" i="2"/>
  <c r="D12" i="3"/>
  <c r="D12" i="4"/>
  <c r="C80" i="4"/>
  <c r="C126" i="4"/>
  <c r="B54" i="2"/>
  <c r="B15" i="2"/>
  <c r="B21" i="2"/>
  <c r="B33" i="2"/>
  <c r="B41" i="2"/>
  <c r="C120" i="2"/>
  <c r="B15" i="3"/>
  <c r="B12" i="3" s="1"/>
  <c r="A208" i="3" s="1"/>
  <c r="B21" i="3"/>
  <c r="B33" i="3"/>
  <c r="B41" i="3"/>
  <c r="C120" i="3"/>
  <c r="B15" i="4"/>
  <c r="B12" i="4" s="1"/>
  <c r="A208" i="4" s="1"/>
  <c r="B21" i="4"/>
  <c r="B33" i="4"/>
  <c r="B41" i="4"/>
  <c r="C120" i="4"/>
  <c r="E126" i="1"/>
  <c r="D126" i="1"/>
  <c r="C126" i="1" s="1"/>
  <c r="E125" i="1"/>
  <c r="D125" i="1"/>
  <c r="C125" i="1" s="1"/>
  <c r="E124" i="1"/>
  <c r="D124" i="1"/>
  <c r="E123" i="1"/>
  <c r="C123" i="1" s="1"/>
  <c r="D123" i="1"/>
  <c r="E122" i="1"/>
  <c r="D122" i="1"/>
  <c r="C122" i="1" s="1"/>
  <c r="E121" i="1"/>
  <c r="D121" i="1"/>
  <c r="C121" i="1" s="1"/>
  <c r="E120" i="1"/>
  <c r="D120" i="1"/>
  <c r="D114" i="1"/>
  <c r="C114" i="1"/>
  <c r="B114" i="1"/>
  <c r="D113" i="1"/>
  <c r="C113" i="1"/>
  <c r="B113" i="1" s="1"/>
  <c r="D112" i="1"/>
  <c r="C112" i="1"/>
  <c r="B112" i="1" s="1"/>
  <c r="J101" i="1"/>
  <c r="I101" i="1"/>
  <c r="H101" i="1"/>
  <c r="G101" i="1"/>
  <c r="F101" i="1"/>
  <c r="E101" i="1"/>
  <c r="D101" i="1"/>
  <c r="C101" i="1"/>
  <c r="B101" i="1"/>
  <c r="CJ100" i="1"/>
  <c r="CD100" i="1" s="1"/>
  <c r="CI100" i="1"/>
  <c r="CC100" i="1" s="1"/>
  <c r="CH100" i="1"/>
  <c r="CB100" i="1" s="1"/>
  <c r="CG100" i="1"/>
  <c r="CA100" i="1" s="1"/>
  <c r="CJ99" i="1"/>
  <c r="CD99" i="1" s="1"/>
  <c r="CI99" i="1"/>
  <c r="CC99" i="1" s="1"/>
  <c r="CH99" i="1"/>
  <c r="CB99" i="1" s="1"/>
  <c r="CG99" i="1"/>
  <c r="CA99" i="1" s="1"/>
  <c r="CJ98" i="1"/>
  <c r="CD98" i="1" s="1"/>
  <c r="CI98" i="1"/>
  <c r="CC98" i="1" s="1"/>
  <c r="CH98" i="1"/>
  <c r="CG98" i="1"/>
  <c r="CB98" i="1"/>
  <c r="B93" i="1"/>
  <c r="B92" i="1"/>
  <c r="B91" i="1"/>
  <c r="B89" i="1"/>
  <c r="B88" i="1"/>
  <c r="B87" i="1"/>
  <c r="B86" i="1"/>
  <c r="B85" i="1"/>
  <c r="E80" i="1"/>
  <c r="D80" i="1"/>
  <c r="C80" i="1" s="1"/>
  <c r="E79" i="1"/>
  <c r="D79" i="1"/>
  <c r="C79" i="1" s="1"/>
  <c r="E78" i="1"/>
  <c r="D78" i="1"/>
  <c r="E77" i="1"/>
  <c r="C77" i="1" s="1"/>
  <c r="D77" i="1"/>
  <c r="B72" i="1"/>
  <c r="B59" i="1"/>
  <c r="B57" i="1" s="1"/>
  <c r="B58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6" i="1"/>
  <c r="B54" i="1" s="1"/>
  <c r="B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49" i="1"/>
  <c r="B48" i="1"/>
  <c r="D44" i="1"/>
  <c r="B44" i="1" s="1"/>
  <c r="C44" i="1"/>
  <c r="D43" i="1"/>
  <c r="C43" i="1"/>
  <c r="B43" i="1" s="1"/>
  <c r="D42" i="1"/>
  <c r="C42" i="1"/>
  <c r="B42" i="1" s="1"/>
  <c r="D41" i="1"/>
  <c r="C41" i="1"/>
  <c r="D40" i="1"/>
  <c r="B40" i="1" s="1"/>
  <c r="C40" i="1"/>
  <c r="D39" i="1"/>
  <c r="C39" i="1"/>
  <c r="B39" i="1" s="1"/>
  <c r="D38" i="1"/>
  <c r="C38" i="1"/>
  <c r="B38" i="1" s="1"/>
  <c r="D37" i="1"/>
  <c r="C37" i="1"/>
  <c r="D36" i="1"/>
  <c r="C36" i="1"/>
  <c r="B36" i="1"/>
  <c r="D35" i="1"/>
  <c r="C35" i="1"/>
  <c r="B35" i="1" s="1"/>
  <c r="D34" i="1"/>
  <c r="C34" i="1"/>
  <c r="B34" i="1" s="1"/>
  <c r="D33" i="1"/>
  <c r="C33" i="1"/>
  <c r="D32" i="1"/>
  <c r="C32" i="1"/>
  <c r="B32" i="1"/>
  <c r="D31" i="1"/>
  <c r="C31" i="1"/>
  <c r="B31" i="1" s="1"/>
  <c r="D26" i="1"/>
  <c r="C26" i="1"/>
  <c r="B26" i="1" s="1"/>
  <c r="D25" i="1"/>
  <c r="C25" i="1"/>
  <c r="D24" i="1"/>
  <c r="B24" i="1" s="1"/>
  <c r="C24" i="1"/>
  <c r="D23" i="1"/>
  <c r="C23" i="1"/>
  <c r="B23" i="1" s="1"/>
  <c r="D22" i="1"/>
  <c r="C22" i="1"/>
  <c r="B22" i="1" s="1"/>
  <c r="D21" i="1"/>
  <c r="C21" i="1"/>
  <c r="B21" i="1"/>
  <c r="D20" i="1"/>
  <c r="B20" i="1" s="1"/>
  <c r="D19" i="1"/>
  <c r="B19" i="1" s="1"/>
  <c r="D18" i="1"/>
  <c r="C18" i="1"/>
  <c r="B18" i="1" s="1"/>
  <c r="D17" i="1"/>
  <c r="C17" i="1"/>
  <c r="D16" i="1"/>
  <c r="B16" i="1" s="1"/>
  <c r="C16" i="1"/>
  <c r="D15" i="1"/>
  <c r="C15" i="1"/>
  <c r="B15" i="1" s="1"/>
  <c r="D14" i="1"/>
  <c r="C14" i="1"/>
  <c r="B14" i="1" s="1"/>
  <c r="D13" i="1"/>
  <c r="C13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5" i="1"/>
  <c r="A4" i="1"/>
  <c r="A3" i="1"/>
  <c r="A2" i="1"/>
  <c r="B208" i="1" l="1"/>
  <c r="K99" i="1"/>
  <c r="CA98" i="1"/>
  <c r="K98" i="1" s="1"/>
  <c r="D12" i="1"/>
  <c r="C12" i="1"/>
  <c r="B13" i="1"/>
  <c r="B12" i="1" s="1"/>
  <c r="A208" i="1" s="1"/>
  <c r="B25" i="1"/>
  <c r="B37" i="1"/>
  <c r="C124" i="1"/>
  <c r="B17" i="1"/>
  <c r="B33" i="1"/>
  <c r="B41" i="1"/>
  <c r="C78" i="1"/>
  <c r="C120" i="1"/>
  <c r="A208" i="2"/>
  <c r="K100" i="1"/>
</calcChain>
</file>

<file path=xl/sharedStrings.xml><?xml version="1.0" encoding="utf-8"?>
<sst xmlns="http://schemas.openxmlformats.org/spreadsheetml/2006/main" count="5798" uniqueCount="175">
  <si>
    <t>SERVICIO DE SALUD</t>
  </si>
  <si>
    <t>REM-A04.   CONSULTAS Y OTRAS ATENCIONES EN LA RED</t>
  </si>
  <si>
    <t xml:space="preserve">SECCIÓN A: CONSULTAS MÉDICAS </t>
  </si>
  <si>
    <t>TIPO DE CONSULTA</t>
  </si>
  <si>
    <t xml:space="preserve">TOTAL      </t>
  </si>
  <si>
    <t>POR DE EDAD (en años)</t>
  </si>
  <si>
    <t>Beneficiarios</t>
  </si>
  <si>
    <t>Pueblos Originarios</t>
  </si>
  <si>
    <t>Migrantes</t>
  </si>
  <si>
    <t>Niños, Niñas, Adolescentes y Jóvenes Población SENAME</t>
  </si>
  <si>
    <t>Por Campaña de Invierno</t>
  </si>
  <si>
    <t>Menor 
de 1</t>
  </si>
  <si>
    <t>1 a 4</t>
  </si>
  <si>
    <t>5 a 9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</si>
  <si>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</si>
  <si>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</si>
  <si>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</si>
  <si>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</si>
  <si>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</si>
  <si>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</si>
  <si>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</si>
  <si>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</si>
  <si>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</si>
  <si>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</si>
  <si>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</si>
  <si>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</si>
  <si>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</si>
  <si>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</si>
  <si>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</si>
  <si>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Ambos Sexos</t>
  </si>
  <si>
    <t>Hombres</t>
  </si>
  <si>
    <t>Mujeres</t>
  </si>
  <si>
    <t>TOTAL</t>
  </si>
  <si>
    <t>IRA ALTA</t>
  </si>
  <si>
    <t xml:space="preserve">SÍNDROME BRONQUIAL OBSTRUCTIVO </t>
  </si>
  <si>
    <t>NEUMONÍA</t>
  </si>
  <si>
    <t>ASMA</t>
  </si>
  <si>
    <t>ENFERMEDAD PULMONAR OBSTRUCTIVA CRÓNICA</t>
  </si>
  <si>
    <t>OTRAS RESPIRATORIAS</t>
  </si>
  <si>
    <t>OBSTÉTRICA</t>
  </si>
  <si>
    <t>GINECOLÓGICA</t>
  </si>
  <si>
    <t>GINECOLÓGICA  POR INFERTILIDAD</t>
  </si>
  <si>
    <t>INFECCIÓN TRANSMISIÓN SEXUAL</t>
  </si>
  <si>
    <t>VIH-SIDA</t>
  </si>
  <si>
    <t>SALUD MENTAL</t>
  </si>
  <si>
    <t>CARDIOVASCULAR</t>
  </si>
  <si>
    <t>OTRAS MORBILIDADES</t>
  </si>
  <si>
    <t xml:space="preserve">SECCIÓN B: CONSULTAS DE PROFESIONALES NO MÉDICOS </t>
  </si>
  <si>
    <t xml:space="preserve"> </t>
  </si>
  <si>
    <t>PROFESIONAL</t>
  </si>
  <si>
    <t>Espacios Amigables</t>
  </si>
  <si>
    <t>ENFERMERA /O</t>
  </si>
  <si>
    <t>MATRONA /ÓN (MORB.GINECOLÓGICA)</t>
  </si>
  <si>
    <t>MATRONA /ÓN (ITS)</t>
  </si>
  <si>
    <t>MATRONA /ÓN (INFERTILIDAD)</t>
  </si>
  <si>
    <t>MATRONA /ÓN (OTRAS CONSULTAS)</t>
  </si>
  <si>
    <t>MATRONA /ÓN (SALUD SEXUAL)</t>
  </si>
  <si>
    <t>NUTRICIONISTA (OTRAS CONSULTAS)</t>
  </si>
  <si>
    <t>NUTRICIONISTA MAULNUTRICIÓN POR EXCESO</t>
  </si>
  <si>
    <t>NUTRICIONISTA MALNUTRICIÓN POR DÉFICIT</t>
  </si>
  <si>
    <t>PSICÓLOGO/A</t>
  </si>
  <si>
    <t>FONOAUDIÓLOGO</t>
  </si>
  <si>
    <t>TERAPEUTA OCUPACIONAL</t>
  </si>
  <si>
    <t>TECNÓLOGO MÉDICO (EXCLUYE UAPO)</t>
  </si>
  <si>
    <t>ASISTENTE SOCIAL</t>
  </si>
  <si>
    <t>SECCIÓN C: CONSULTAS ANTICONCEPCIÓN DE EMERGENCIA (Incluidas en Sección A y B, respectivamente.)</t>
  </si>
  <si>
    <t>CON ENTREGA ANTICONCEPCIÓN EMERGENCIA</t>
  </si>
  <si>
    <t>SIN ENTREGA ANTICONCEPCIÓN EMERGENCIA</t>
  </si>
  <si>
    <t>10 a 14 años</t>
  </si>
  <si>
    <t>15 a 19 años</t>
  </si>
  <si>
    <t>20 a 24 años</t>
  </si>
  <si>
    <t>25 y más años</t>
  </si>
  <si>
    <t>MÉDICO</t>
  </si>
  <si>
    <t>MATRONA /ÓN</t>
  </si>
  <si>
    <t>SECCIÓN D: CONSULTAS EN HORARIO CONTINUADO (Incluidas en las consultas de morbilidad de sección A y B)</t>
  </si>
  <si>
    <t>TIPO JORNADA</t>
  </si>
  <si>
    <t>HORARIO CONTINUADO</t>
  </si>
  <si>
    <t xml:space="preserve">  </t>
  </si>
  <si>
    <t>OTROS PROFESIONALES</t>
  </si>
  <si>
    <t>SÁBADO, DOMINGO o FESTIVO</t>
  </si>
  <si>
    <t>SECCIÓN E: CONSULTAS DE MORBILIDAD SOLICITADAS Y RECHAZADAS DENTRO DE LAS 48 HORAS DE SOLICITADA LA ATENCIÓN</t>
  </si>
  <si>
    <t>MENOR 5 AÑOS</t>
  </si>
  <si>
    <t>65 Y MÁS AÑOS</t>
  </si>
  <si>
    <t>EMBARAZADAS</t>
  </si>
  <si>
    <t>TOTAL
ATENCIÓN
SOLICITADA</t>
  </si>
  <si>
    <t>RECHAZOS</t>
  </si>
  <si>
    <t xml:space="preserve">HORARIO NORMAL </t>
  </si>
  <si>
    <t>HORARIO CONTINUADO (Vespertina, Sábado, Domingo o Festivos)</t>
  </si>
  <si>
    <t>SECCIÓN F: CONSULTA  ABREVIADA</t>
  </si>
  <si>
    <t>MATRONA</t>
  </si>
  <si>
    <t>SECCIÓN G: ATENCIONES DE MEDICINA INDÍGENA ASOCIADA AL PROGRAMA ESPECIAL DE SALUD Y PUEBLOS ORIGINARIOS</t>
  </si>
  <si>
    <t>COMPONENTE</t>
  </si>
  <si>
    <t>PUEBLOS ORIGINARIOS</t>
  </si>
  <si>
    <t>PUEBLOS NO ORIGINARIOS</t>
  </si>
  <si>
    <t>ATENCIONES POR AGENTE MEDICINA INDÍGENA</t>
  </si>
  <si>
    <t>SECCIÓN H: INTERVENCIÓN INDIVIDUAL DEL USUARIO EN PROGRAMA ELIGE VIDA SANA</t>
  </si>
  <si>
    <t>PRESTACIÓN</t>
  </si>
  <si>
    <t>Gestantes</t>
  </si>
  <si>
    <t>Post Parto</t>
  </si>
  <si>
    <t>Menor de 2 años</t>
  </si>
  <si>
    <t>2 a 4</t>
  </si>
  <si>
    <t>15 a 18</t>
  </si>
  <si>
    <t>PROFESIONAL DE LA ACTIVIDAD FÍSICA</t>
  </si>
  <si>
    <t>EVALUACIÓN</t>
  </si>
  <si>
    <t>NUTRICIONISTA</t>
  </si>
  <si>
    <t>CONSULTA NUTRICIONAL</t>
  </si>
  <si>
    <t>CONSULTA NUTRICIONAL DE SEGUIMIENTO</t>
  </si>
  <si>
    <t>CONSULTA</t>
  </si>
  <si>
    <t>SECCIÓN I: SERVICIOS FARMACÉUTICOS</t>
  </si>
  <si>
    <t xml:space="preserve">ATENCIÓN ABIERTA </t>
  </si>
  <si>
    <t>ATENCIÓN CERRADA</t>
  </si>
  <si>
    <t>ATENCIÓN FARMACÉUTICA</t>
  </si>
  <si>
    <t>REVISIÓN DE LA MEDICACIÓN SIN ENTREVISTA</t>
  </si>
  <si>
    <t>REVISIÓN DE LA MEDICACIÓN CON ENTREVISTA</t>
  </si>
  <si>
    <t>CONCILIACIÓN FARMACÉUTICA</t>
  </si>
  <si>
    <t>EDUCACIÓN FARMACÉUTICA</t>
  </si>
  <si>
    <t>SEGUIMIENTO FARMACOTERAPÉUTICO</t>
  </si>
  <si>
    <t>FARMACOVIGILANCIA</t>
  </si>
  <si>
    <t>REPORTE REACCIÓN ADVERSA A MEDICAMENTOS</t>
  </si>
  <si>
    <t>REPORTE FALLA DE CALIDAD</t>
  </si>
  <si>
    <t>REPORTE DE EVENTOS ADVERSOS ASOCIADOS A MEDICAMENTOS</t>
  </si>
  <si>
    <t>SECCIÓN J: DESPACHO DE RECETAS DE PACIENTES AMBULATORIOS</t>
  </si>
  <si>
    <t>TIPO DE RECETA</t>
  </si>
  <si>
    <t>RECETAS DESPACHADAS</t>
  </si>
  <si>
    <t>PRESCRIPCIONES</t>
  </si>
  <si>
    <t>RECETAS DESPACHADAS CON OPORTUNIDAD  (Entregado el mismo día)</t>
  </si>
  <si>
    <t>RECETAS DESPACHADAS A PACIENTES DEL PROGRAMA DE SALUD CARDIOVASCULAR</t>
  </si>
  <si>
    <t>PRESCRIPCIONES A PACIENTES DEL PROGRAMA DE SALUD CARDIOVASCULAR</t>
  </si>
  <si>
    <t>DESPACHO TOTAL</t>
  </si>
  <si>
    <t>DESPACHO
PARCIAL</t>
  </si>
  <si>
    <t>EMITIDAS</t>
  </si>
  <si>
    <t>RECHAZADAS</t>
  </si>
  <si>
    <t>RECHA-
ZADAS</t>
  </si>
  <si>
    <t>CRÓNICA</t>
  </si>
  <si>
    <t>MORBILIDAD</t>
  </si>
  <si>
    <t>BAJO CONTROL LEGAL</t>
  </si>
  <si>
    <t>SECCIÓN K: RONDAS POR TIPO Y PROFESIONAL</t>
  </si>
  <si>
    <t>TIPO DE RONDA</t>
  </si>
  <si>
    <t>Nº Rondas</t>
  </si>
  <si>
    <t>TOTAL DE PROFESIONALES QUE PARTICIPARON EN RONDAS, SEGÚN TIPO DE PROFESIONAL</t>
  </si>
  <si>
    <t>Compra de Servicio - Nº Traslados profesionales en Ronda</t>
  </si>
  <si>
    <t>Médico</t>
  </si>
  <si>
    <t>Dentista</t>
  </si>
  <si>
    <t>Enfermera</t>
  </si>
  <si>
    <t>Matrona</t>
  </si>
  <si>
    <t>Nutricionista</t>
  </si>
  <si>
    <t>Tec. Paramed.</t>
  </si>
  <si>
    <t>Asis. Soc</t>
  </si>
  <si>
    <t>Psicólogo</t>
  </si>
  <si>
    <t>Otros</t>
  </si>
  <si>
    <t>TERRESTRE</t>
  </si>
  <si>
    <t>AÉREA</t>
  </si>
  <si>
    <t>MARÍTIMA</t>
  </si>
  <si>
    <t>SECCIÓN L: CLASIFICACIÓN DE CONSULTA NUTRICIONAL POR GRUPO DE EDAD (Incluidas en sección B)</t>
  </si>
  <si>
    <t>CLASIFICACIÓN</t>
  </si>
  <si>
    <t>Embarazadas</t>
  </si>
  <si>
    <t>MAL NUTRICIÓN POR DÉFICIT</t>
  </si>
  <si>
    <t>MAL NUTRICIÓN POR EXCESO</t>
  </si>
  <si>
    <t>ESTADO NUTRICIONAL NORMAL</t>
  </si>
  <si>
    <t>SECCIÓN M: CONSULTA DE LACTANCIA MATERNA EN MENORES CONTROLADOS</t>
  </si>
  <si>
    <t>ACTIVIDAD</t>
  </si>
  <si>
    <t>Total</t>
  </si>
  <si>
    <t>POR EDAD</t>
  </si>
  <si>
    <t xml:space="preserve"> De 0 a 29 días</t>
  </si>
  <si>
    <t>De 1 mes a 2 meses 29 días</t>
  </si>
  <si>
    <t>De 3 meses a 5 meses 29 días</t>
  </si>
  <si>
    <t>De 6 meses a 11 meses 29 días</t>
  </si>
  <si>
    <t>De 1 a 2 años</t>
  </si>
  <si>
    <t>CONSULTA DE LACTANCIA</t>
  </si>
  <si>
    <t>CONSULTA DE ALERTA</t>
  </si>
  <si>
    <t>CONTROL DE SEGUIMIENTO</t>
  </si>
  <si>
    <t>CONSEJERÍA</t>
  </si>
  <si>
    <t>CONSULTA DE LACTANCIA POR PROFESIONAL</t>
  </si>
  <si>
    <t>MATRÓN/A</t>
  </si>
  <si>
    <t>ENFERMERA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</si>
</sst>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1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9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9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indexed="22"/>
      </top>
      <bottom style="double">
        <color auto="1"/>
      </bottom>
      <diagonal/>
    </border>
    <border>
      <left/>
      <right style="thin">
        <color auto="1"/>
      </right>
      <top style="thin">
        <color indexed="22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7" fillId="10" borderId="89" applyNumberFormat="0" applyFont="0" applyAlignment="0" applyProtection="0"/>
    <xf numFmtId="0" fontId="8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9" fillId="2" borderId="1" applyNumberFormat="0" applyFont="0" applyAlignment="0" applyProtection="0"/>
  </cellStyleXfs>
  <cellXfs count="510">
    <xf numFmtId="0" fontId="0" fillId="0" borderId="0" xfId="0"/>
    <xf numFmtId="1" fontId="1" fillId="3" borderId="0" xfId="0" applyNumberFormat="1" applyFont="1" applyFill="1"/>
    <xf numFmtId="1" fontId="2" fillId="3" borderId="0" xfId="0" applyNumberFormat="1" applyFont="1" applyFill="1"/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2" fillId="5" borderId="0" xfId="0" applyNumberFormat="1" applyFont="1" applyFill="1" applyProtection="1">
      <protection locked="0"/>
    </xf>
    <xf numFmtId="1" fontId="4" fillId="3" borderId="0" xfId="0" applyNumberFormat="1" applyFont="1" applyFill="1"/>
    <xf numFmtId="1" fontId="3" fillId="3" borderId="0" xfId="0" applyNumberFormat="1" applyFont="1" applyFill="1" applyAlignment="1">
      <alignment horizontal="center" vertical="center" wrapText="1"/>
    </xf>
    <xf numFmtId="1" fontId="2" fillId="4" borderId="0" xfId="0" applyNumberFormat="1" applyFont="1" applyFill="1"/>
    <xf numFmtId="1" fontId="5" fillId="0" borderId="0" xfId="0" applyNumberFormat="1" applyFont="1"/>
    <xf numFmtId="1" fontId="5" fillId="3" borderId="0" xfId="0" applyNumberFormat="1" applyFont="1" applyFill="1"/>
    <xf numFmtId="1" fontId="4" fillId="0" borderId="19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3" borderId="19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" fontId="4" fillId="0" borderId="17" xfId="0" applyNumberFormat="1" applyFont="1" applyBorder="1" applyAlignment="1">
      <alignment horizontal="right" wrapText="1"/>
    </xf>
    <xf numFmtId="1" fontId="4" fillId="3" borderId="24" xfId="0" applyNumberFormat="1" applyFont="1" applyFill="1" applyBorder="1" applyAlignment="1">
      <alignment horizontal="center" vertical="center"/>
    </xf>
    <xf numFmtId="1" fontId="4" fillId="3" borderId="25" xfId="0" applyNumberFormat="1" applyFont="1" applyFill="1" applyBorder="1" applyAlignment="1">
      <alignment horizontal="center" vertical="center"/>
    </xf>
    <xf numFmtId="1" fontId="4" fillId="3" borderId="26" xfId="0" applyNumberFormat="1" applyFont="1" applyFill="1" applyBorder="1" applyAlignment="1">
      <alignment horizontal="center" vertical="center"/>
    </xf>
    <xf numFmtId="1" fontId="4" fillId="3" borderId="27" xfId="0" applyNumberFormat="1" applyFont="1" applyFill="1" applyBorder="1" applyAlignment="1">
      <alignment horizontal="center" vertical="center"/>
    </xf>
    <xf numFmtId="1" fontId="4" fillId="3" borderId="28" xfId="0" applyNumberFormat="1" applyFont="1" applyFill="1" applyBorder="1" applyAlignment="1">
      <alignment horizontal="center" vertical="center"/>
    </xf>
    <xf numFmtId="1" fontId="4" fillId="0" borderId="29" xfId="0" applyNumberFormat="1" applyFont="1" applyBorder="1"/>
    <xf numFmtId="1" fontId="4" fillId="0" borderId="25" xfId="0" applyNumberFormat="1" applyFont="1" applyBorder="1" applyAlignment="1">
      <alignment horizontal="right"/>
    </xf>
    <xf numFmtId="1" fontId="4" fillId="0" borderId="30" xfId="0" applyNumberFormat="1" applyFont="1" applyBorder="1" applyAlignment="1">
      <alignment horizontal="right"/>
    </xf>
    <xf numFmtId="1" fontId="4" fillId="3" borderId="31" xfId="0" applyNumberFormat="1" applyFont="1" applyFill="1" applyBorder="1" applyAlignment="1">
      <alignment horizontal="right"/>
    </xf>
    <xf numFmtId="1" fontId="4" fillId="6" borderId="32" xfId="0" applyNumberFormat="1" applyFont="1" applyFill="1" applyBorder="1" applyProtection="1">
      <protection locked="0"/>
    </xf>
    <xf numFmtId="1" fontId="4" fillId="6" borderId="31" xfId="0" applyNumberFormat="1" applyFont="1" applyFill="1" applyBorder="1" applyProtection="1">
      <protection locked="0"/>
    </xf>
    <xf numFmtId="1" fontId="4" fillId="6" borderId="33" xfId="0" applyNumberFormat="1" applyFont="1" applyFill="1" applyBorder="1" applyProtection="1">
      <protection locked="0"/>
    </xf>
    <xf numFmtId="1" fontId="4" fillId="6" borderId="34" xfId="0" applyNumberFormat="1" applyFont="1" applyFill="1" applyBorder="1" applyProtection="1">
      <protection locked="0"/>
    </xf>
    <xf numFmtId="1" fontId="4" fillId="6" borderId="35" xfId="0" applyNumberFormat="1" applyFont="1" applyFill="1" applyBorder="1" applyProtection="1">
      <protection locked="0"/>
    </xf>
    <xf numFmtId="1" fontId="4" fillId="6" borderId="36" xfId="0" applyNumberFormat="1" applyFont="1" applyFill="1" applyBorder="1" applyAlignment="1" applyProtection="1">
      <alignment wrapText="1"/>
      <protection locked="0"/>
    </xf>
    <xf numFmtId="1" fontId="4" fillId="6" borderId="31" xfId="0" applyNumberFormat="1" applyFont="1" applyFill="1" applyBorder="1" applyAlignment="1" applyProtection="1">
      <alignment wrapText="1"/>
      <protection locked="0"/>
    </xf>
    <xf numFmtId="1" fontId="4" fillId="4" borderId="0" xfId="0" applyNumberFormat="1" applyFont="1" applyFill="1" applyAlignment="1" applyProtection="1">
      <alignment vertical="top"/>
      <protection locked="0"/>
    </xf>
    <xf numFmtId="1" fontId="4" fillId="4" borderId="0" xfId="0" applyNumberFormat="1" applyFont="1" applyFill="1" applyAlignment="1">
      <alignment vertical="top" wrapText="1"/>
    </xf>
    <xf numFmtId="1" fontId="2" fillId="5" borderId="0" xfId="0" applyNumberFormat="1" applyFont="1" applyFill="1" applyAlignment="1" applyProtection="1">
      <alignment wrapText="1"/>
      <protection locked="0"/>
    </xf>
    <xf numFmtId="1" fontId="2" fillId="7" borderId="0" xfId="0" applyNumberFormat="1" applyFont="1" applyFill="1" applyProtection="1">
      <protection locked="0"/>
    </xf>
    <xf numFmtId="1" fontId="4" fillId="0" borderId="37" xfId="0" applyNumberFormat="1" applyFont="1" applyBorder="1"/>
    <xf numFmtId="1" fontId="4" fillId="0" borderId="38" xfId="0" applyNumberFormat="1" applyFont="1" applyBorder="1" applyAlignment="1">
      <alignment horizontal="right"/>
    </xf>
    <xf numFmtId="1" fontId="4" fillId="0" borderId="39" xfId="0" applyNumberFormat="1" applyFont="1" applyBorder="1" applyAlignment="1">
      <alignment horizontal="right"/>
    </xf>
    <xf numFmtId="1" fontId="4" fillId="3" borderId="40" xfId="0" applyNumberFormat="1" applyFont="1" applyFill="1" applyBorder="1" applyAlignment="1">
      <alignment horizontal="right"/>
    </xf>
    <xf numFmtId="1" fontId="4" fillId="6" borderId="38" xfId="0" applyNumberFormat="1" applyFont="1" applyFill="1" applyBorder="1" applyProtection="1">
      <protection locked="0"/>
    </xf>
    <xf numFmtId="1" fontId="4" fillId="6" borderId="40" xfId="0" applyNumberFormat="1" applyFont="1" applyFill="1" applyBorder="1" applyProtection="1">
      <protection locked="0"/>
    </xf>
    <xf numFmtId="1" fontId="4" fillId="6" borderId="41" xfId="0" applyNumberFormat="1" applyFont="1" applyFill="1" applyBorder="1" applyProtection="1">
      <protection locked="0"/>
    </xf>
    <xf numFmtId="1" fontId="4" fillId="8" borderId="38" xfId="0" applyNumberFormat="1" applyFont="1" applyFill="1" applyBorder="1"/>
    <xf numFmtId="1" fontId="4" fillId="8" borderId="41" xfId="0" applyNumberFormat="1" applyFont="1" applyFill="1" applyBorder="1"/>
    <xf numFmtId="1" fontId="4" fillId="6" borderId="42" xfId="0" applyNumberFormat="1" applyFont="1" applyFill="1" applyBorder="1" applyProtection="1">
      <protection locked="0"/>
    </xf>
    <xf numFmtId="1" fontId="4" fillId="6" borderId="43" xfId="0" applyNumberFormat="1" applyFont="1" applyFill="1" applyBorder="1" applyAlignment="1" applyProtection="1">
      <alignment wrapText="1"/>
      <protection locked="0"/>
    </xf>
    <xf numFmtId="1" fontId="4" fillId="6" borderId="40" xfId="0" applyNumberFormat="1" applyFont="1" applyFill="1" applyBorder="1" applyAlignment="1" applyProtection="1">
      <alignment wrapText="1"/>
      <protection locked="0"/>
    </xf>
    <xf numFmtId="1" fontId="4" fillId="0" borderId="37" xfId="0" applyNumberFormat="1" applyFont="1" applyBorder="1" applyAlignment="1">
      <alignment horizontal="left" vertical="center"/>
    </xf>
    <xf numFmtId="1" fontId="4" fillId="6" borderId="37" xfId="0" applyNumberFormat="1" applyFont="1" applyFill="1" applyBorder="1" applyProtection="1">
      <protection locked="0"/>
    </xf>
    <xf numFmtId="1" fontId="4" fillId="0" borderId="44" xfId="0" applyNumberFormat="1" applyFont="1" applyBorder="1" applyAlignment="1">
      <alignment vertical="center" wrapText="1"/>
    </xf>
    <xf numFmtId="1" fontId="4" fillId="0" borderId="25" xfId="0" applyNumberFormat="1" applyFont="1" applyBorder="1" applyAlignment="1">
      <alignment horizontal="right" wrapText="1"/>
    </xf>
    <xf numFmtId="1" fontId="4" fillId="0" borderId="45" xfId="0" applyNumberFormat="1" applyFont="1" applyBorder="1" applyAlignment="1">
      <alignment horizontal="right" wrapText="1"/>
    </xf>
    <xf numFmtId="1" fontId="4" fillId="3" borderId="46" xfId="0" applyNumberFormat="1" applyFont="1" applyFill="1" applyBorder="1" applyAlignment="1">
      <alignment horizontal="right"/>
    </xf>
    <xf numFmtId="1" fontId="4" fillId="8" borderId="47" xfId="0" applyNumberFormat="1" applyFont="1" applyFill="1" applyBorder="1"/>
    <xf numFmtId="1" fontId="4" fillId="8" borderId="48" xfId="0" applyNumberFormat="1" applyFont="1" applyFill="1" applyBorder="1"/>
    <xf numFmtId="1" fontId="4" fillId="0" borderId="49" xfId="0" applyNumberFormat="1" applyFont="1" applyBorder="1" applyAlignment="1">
      <alignment horizontal="left"/>
    </xf>
    <xf numFmtId="1" fontId="4" fillId="8" borderId="40" xfId="0" applyNumberFormat="1" applyFont="1" applyFill="1" applyBorder="1"/>
    <xf numFmtId="1" fontId="4" fillId="0" borderId="37" xfId="0" applyNumberFormat="1" applyFont="1" applyBorder="1" applyAlignment="1">
      <alignment horizontal="left"/>
    </xf>
    <xf numFmtId="1" fontId="4" fillId="6" borderId="25" xfId="0" applyNumberFormat="1" applyFont="1" applyFill="1" applyBorder="1" applyProtection="1">
      <protection locked="0"/>
    </xf>
    <xf numFmtId="1" fontId="4" fillId="0" borderId="50" xfId="0" applyNumberFormat="1" applyFont="1" applyBorder="1" applyAlignment="1">
      <alignment horizontal="left"/>
    </xf>
    <xf numFmtId="1" fontId="4" fillId="8" borderId="51" xfId="0" applyNumberFormat="1" applyFont="1" applyFill="1" applyBorder="1" applyAlignment="1">
      <alignment horizontal="right"/>
    </xf>
    <xf numFmtId="1" fontId="4" fillId="3" borderId="48" xfId="0" applyNumberFormat="1" applyFont="1" applyFill="1" applyBorder="1" applyAlignment="1">
      <alignment horizontal="right"/>
    </xf>
    <xf numFmtId="1" fontId="4" fillId="8" borderId="52" xfId="0" applyNumberFormat="1" applyFont="1" applyFill="1" applyBorder="1"/>
    <xf numFmtId="1" fontId="4" fillId="6" borderId="52" xfId="0" applyNumberFormat="1" applyFont="1" applyFill="1" applyBorder="1" applyProtection="1">
      <protection locked="0"/>
    </xf>
    <xf numFmtId="1" fontId="4" fillId="8" borderId="51" xfId="0" applyNumberFormat="1" applyFont="1" applyFill="1" applyBorder="1"/>
    <xf numFmtId="1" fontId="4" fillId="8" borderId="53" xfId="0" applyNumberFormat="1" applyFont="1" applyFill="1" applyBorder="1"/>
    <xf numFmtId="1" fontId="4" fillId="6" borderId="54" xfId="0" applyNumberFormat="1" applyFont="1" applyFill="1" applyBorder="1" applyProtection="1">
      <protection locked="0"/>
    </xf>
    <xf numFmtId="1" fontId="4" fillId="6" borderId="55" xfId="0" applyNumberFormat="1" applyFont="1" applyFill="1" applyBorder="1" applyAlignment="1" applyProtection="1">
      <alignment wrapText="1"/>
      <protection locked="0"/>
    </xf>
    <xf numFmtId="1" fontId="4" fillId="6" borderId="48" xfId="0" applyNumberFormat="1" applyFont="1" applyFill="1" applyBorder="1" applyAlignment="1" applyProtection="1">
      <alignment wrapText="1"/>
      <protection locked="0"/>
    </xf>
    <xf numFmtId="1" fontId="4" fillId="0" borderId="47" xfId="0" applyNumberFormat="1" applyFont="1" applyBorder="1" applyAlignment="1">
      <alignment horizontal="right"/>
    </xf>
    <xf numFmtId="1" fontId="4" fillId="0" borderId="51" xfId="0" applyNumberFormat="1" applyFont="1" applyBorder="1" applyAlignment="1">
      <alignment horizontal="right"/>
    </xf>
    <xf numFmtId="1" fontId="4" fillId="6" borderId="47" xfId="0" applyNumberFormat="1" applyFont="1" applyFill="1" applyBorder="1" applyProtection="1">
      <protection locked="0"/>
    </xf>
    <xf numFmtId="1" fontId="4" fillId="6" borderId="48" xfId="0" applyNumberFormat="1" applyFont="1" applyFill="1" applyBorder="1" applyProtection="1">
      <protection locked="0"/>
    </xf>
    <xf numFmtId="1" fontId="4" fillId="6" borderId="53" xfId="0" applyNumberFormat="1" applyFont="1" applyFill="1" applyBorder="1" applyProtection="1">
      <protection locked="0"/>
    </xf>
    <xf numFmtId="1" fontId="4" fillId="8" borderId="25" xfId="0" applyNumberFormat="1" applyFont="1" applyFill="1" applyBorder="1"/>
    <xf numFmtId="1" fontId="4" fillId="0" borderId="56" xfId="0" applyNumberFormat="1" applyFont="1" applyBorder="1" applyAlignment="1">
      <alignment vertical="center" wrapText="1"/>
    </xf>
    <xf numFmtId="1" fontId="4" fillId="0" borderId="57" xfId="0" applyNumberFormat="1" applyFont="1" applyBorder="1" applyAlignment="1">
      <alignment horizontal="right" wrapText="1"/>
    </xf>
    <xf numFmtId="1" fontId="4" fillId="0" borderId="58" xfId="0" applyNumberFormat="1" applyFont="1" applyBorder="1" applyAlignment="1">
      <alignment horizontal="right" wrapText="1"/>
    </xf>
    <xf numFmtId="1" fontId="4" fillId="3" borderId="14" xfId="0" applyNumberFormat="1" applyFont="1" applyFill="1" applyBorder="1" applyAlignment="1">
      <alignment horizontal="right"/>
    </xf>
    <xf numFmtId="1" fontId="4" fillId="6" borderId="12" xfId="0" applyNumberFormat="1" applyFont="1" applyFill="1" applyBorder="1" applyProtection="1">
      <protection locked="0"/>
    </xf>
    <xf numFmtId="1" fontId="4" fillId="6" borderId="59" xfId="0" applyNumberFormat="1" applyFont="1" applyFill="1" applyBorder="1" applyProtection="1">
      <protection locked="0"/>
    </xf>
    <xf numFmtId="1" fontId="4" fillId="6" borderId="60" xfId="0" applyNumberFormat="1" applyFont="1" applyFill="1" applyBorder="1" applyProtection="1">
      <protection locked="0"/>
    </xf>
    <xf numFmtId="1" fontId="4" fillId="6" borderId="61" xfId="0" applyNumberFormat="1" applyFont="1" applyFill="1" applyBorder="1" applyProtection="1">
      <protection locked="0"/>
    </xf>
    <xf numFmtId="1" fontId="4" fillId="6" borderId="57" xfId="0" applyNumberFormat="1" applyFont="1" applyFill="1" applyBorder="1" applyProtection="1">
      <protection locked="0"/>
    </xf>
    <xf numFmtId="1" fontId="4" fillId="6" borderId="62" xfId="0" applyNumberFormat="1" applyFont="1" applyFill="1" applyBorder="1" applyProtection="1">
      <protection locked="0"/>
    </xf>
    <xf numFmtId="1" fontId="4" fillId="6" borderId="63" xfId="0" applyNumberFormat="1" applyFont="1" applyFill="1" applyBorder="1" applyProtection="1">
      <protection locked="0"/>
    </xf>
    <xf numFmtId="1" fontId="4" fillId="6" borderId="64" xfId="0" applyNumberFormat="1" applyFont="1" applyFill="1" applyBorder="1" applyAlignment="1" applyProtection="1">
      <alignment wrapText="1"/>
      <protection locked="0"/>
    </xf>
    <xf numFmtId="1" fontId="4" fillId="6" borderId="61" xfId="0" applyNumberFormat="1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/>
    <xf numFmtId="1" fontId="5" fillId="3" borderId="65" xfId="0" applyNumberFormat="1" applyFont="1" applyFill="1" applyBorder="1"/>
    <xf numFmtId="1" fontId="4" fillId="3" borderId="7" xfId="0" applyNumberFormat="1" applyFont="1" applyFill="1" applyBorder="1"/>
    <xf numFmtId="1" fontId="4" fillId="3" borderId="4" xfId="0" applyNumberFormat="1" applyFont="1" applyFill="1" applyBorder="1"/>
    <xf numFmtId="1" fontId="4" fillId="4" borderId="4" xfId="0" applyNumberFormat="1" applyFont="1" applyFill="1" applyBorder="1"/>
    <xf numFmtId="1" fontId="4" fillId="4" borderId="0" xfId="0" applyNumberFormat="1" applyFont="1" applyFill="1"/>
    <xf numFmtId="1" fontId="4" fillId="0" borderId="14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68" xfId="0" applyNumberFormat="1" applyFont="1" applyBorder="1" applyAlignment="1">
      <alignment horizontal="center" vertical="center" wrapText="1"/>
    </xf>
    <xf numFmtId="1" fontId="4" fillId="0" borderId="69" xfId="0" applyNumberFormat="1" applyFont="1" applyBorder="1"/>
    <xf numFmtId="1" fontId="4" fillId="0" borderId="32" xfId="0" applyNumberFormat="1" applyFont="1" applyBorder="1" applyAlignment="1">
      <alignment horizontal="right"/>
    </xf>
    <xf numFmtId="1" fontId="4" fillId="6" borderId="70" xfId="0" applyNumberFormat="1" applyFont="1" applyFill="1" applyBorder="1" applyProtection="1">
      <protection locked="0"/>
    </xf>
    <xf numFmtId="1" fontId="4" fillId="6" borderId="30" xfId="0" applyNumberFormat="1" applyFont="1" applyFill="1" applyBorder="1" applyProtection="1">
      <protection locked="0"/>
    </xf>
    <xf numFmtId="1" fontId="4" fillId="6" borderId="71" xfId="0" applyNumberFormat="1" applyFont="1" applyFill="1" applyBorder="1" applyProtection="1">
      <protection locked="0"/>
    </xf>
    <xf numFmtId="1" fontId="4" fillId="6" borderId="35" xfId="0" applyNumberFormat="1" applyFont="1" applyFill="1" applyBorder="1" applyAlignment="1" applyProtection="1">
      <alignment wrapText="1"/>
      <protection locked="0"/>
    </xf>
    <xf numFmtId="1" fontId="4" fillId="0" borderId="49" xfId="0" applyNumberFormat="1" applyFont="1" applyBorder="1"/>
    <xf numFmtId="1" fontId="4" fillId="6" borderId="72" xfId="0" applyNumberFormat="1" applyFont="1" applyFill="1" applyBorder="1" applyProtection="1">
      <protection locked="0"/>
    </xf>
    <xf numFmtId="1" fontId="4" fillId="6" borderId="39" xfId="0" applyNumberFormat="1" applyFont="1" applyFill="1" applyBorder="1" applyProtection="1">
      <protection locked="0"/>
    </xf>
    <xf numFmtId="1" fontId="4" fillId="6" borderId="73" xfId="0" applyNumberFormat="1" applyFont="1" applyFill="1" applyBorder="1" applyProtection="1">
      <protection locked="0"/>
    </xf>
    <xf numFmtId="1" fontId="4" fillId="6" borderId="74" xfId="0" applyNumberFormat="1" applyFont="1" applyFill="1" applyBorder="1" applyAlignment="1" applyProtection="1">
      <alignment wrapText="1"/>
      <protection locked="0"/>
    </xf>
    <xf numFmtId="1" fontId="4" fillId="6" borderId="27" xfId="0" applyNumberFormat="1" applyFont="1" applyFill="1" applyBorder="1" applyAlignment="1" applyProtection="1">
      <alignment wrapText="1"/>
      <protection locked="0"/>
    </xf>
    <xf numFmtId="1" fontId="4" fillId="6" borderId="46" xfId="0" applyNumberFormat="1" applyFont="1" applyFill="1" applyBorder="1" applyAlignment="1" applyProtection="1">
      <alignment wrapText="1"/>
      <protection locked="0"/>
    </xf>
    <xf numFmtId="1" fontId="4" fillId="0" borderId="44" xfId="0" applyNumberFormat="1" applyFont="1" applyBorder="1"/>
    <xf numFmtId="1" fontId="4" fillId="6" borderId="42" xfId="0" applyNumberFormat="1" applyFont="1" applyFill="1" applyBorder="1" applyAlignment="1" applyProtection="1">
      <alignment wrapText="1"/>
      <protection locked="0"/>
    </xf>
    <xf numFmtId="1" fontId="4" fillId="6" borderId="51" xfId="0" applyNumberFormat="1" applyFont="1" applyFill="1" applyBorder="1" applyProtection="1">
      <protection locked="0"/>
    </xf>
    <xf numFmtId="1" fontId="4" fillId="8" borderId="75" xfId="0" applyNumberFormat="1" applyFont="1" applyFill="1" applyBorder="1"/>
    <xf numFmtId="1" fontId="4" fillId="0" borderId="76" xfId="0" applyNumberFormat="1" applyFont="1" applyBorder="1" applyAlignment="1">
      <alignment horizontal="right"/>
    </xf>
    <xf numFmtId="1" fontId="4" fillId="0" borderId="77" xfId="0" applyNumberFormat="1" applyFont="1" applyBorder="1" applyAlignment="1">
      <alignment horizontal="right"/>
    </xf>
    <xf numFmtId="1" fontId="4" fillId="9" borderId="38" xfId="0" applyNumberFormat="1" applyFont="1" applyFill="1" applyBorder="1" applyProtection="1"/>
    <xf numFmtId="1" fontId="4" fillId="9" borderId="40" xfId="0" applyNumberFormat="1" applyFont="1" applyFill="1" applyBorder="1" applyProtection="1"/>
    <xf numFmtId="1" fontId="4" fillId="9" borderId="41" xfId="0" applyNumberFormat="1" applyFont="1" applyFill="1" applyBorder="1" applyProtection="1"/>
    <xf numFmtId="1" fontId="4" fillId="6" borderId="54" xfId="0" applyNumberFormat="1" applyFont="1" applyFill="1" applyBorder="1" applyAlignment="1" applyProtection="1">
      <alignment wrapText="1"/>
      <protection locked="0"/>
    </xf>
    <xf numFmtId="1" fontId="4" fillId="0" borderId="56" xfId="0" applyNumberFormat="1" applyFont="1" applyBorder="1" applyAlignment="1">
      <alignment horizontal="left"/>
    </xf>
    <xf numFmtId="1" fontId="4" fillId="0" borderId="60" xfId="0" applyNumberFormat="1" applyFont="1" applyBorder="1" applyAlignment="1">
      <alignment horizontal="right"/>
    </xf>
    <xf numFmtId="1" fontId="4" fillId="0" borderId="78" xfId="0" applyNumberFormat="1" applyFont="1" applyBorder="1" applyAlignment="1">
      <alignment horizontal="right"/>
    </xf>
    <xf numFmtId="1" fontId="4" fillId="3" borderId="61" xfId="0" applyNumberFormat="1" applyFont="1" applyFill="1" applyBorder="1" applyAlignment="1">
      <alignment horizontal="right"/>
    </xf>
    <xf numFmtId="1" fontId="4" fillId="6" borderId="79" xfId="0" applyNumberFormat="1" applyFont="1" applyFill="1" applyBorder="1" applyProtection="1">
      <protection locked="0"/>
    </xf>
    <xf numFmtId="1" fontId="4" fillId="6" borderId="78" xfId="0" applyNumberFormat="1" applyFont="1" applyFill="1" applyBorder="1" applyProtection="1">
      <protection locked="0"/>
    </xf>
    <xf numFmtId="1" fontId="4" fillId="6" borderId="80" xfId="0" applyNumberFormat="1" applyFont="1" applyFill="1" applyBorder="1" applyProtection="1">
      <protection locked="0"/>
    </xf>
    <xf numFmtId="1" fontId="4" fillId="6" borderId="63" xfId="0" applyNumberFormat="1" applyFont="1" applyFill="1" applyBorder="1" applyAlignment="1" applyProtection="1">
      <alignment wrapText="1"/>
      <protection locked="0"/>
    </xf>
    <xf numFmtId="1" fontId="4" fillId="0" borderId="0" xfId="0" applyNumberFormat="1" applyFont="1"/>
    <xf numFmtId="1" fontId="4" fillId="0" borderId="81" xfId="0" applyNumberFormat="1" applyFont="1" applyBorder="1"/>
    <xf numFmtId="1" fontId="4" fillId="4" borderId="82" xfId="0" applyNumberFormat="1" applyFont="1" applyFill="1" applyBorder="1" applyProtection="1">
      <protection hidden="1"/>
    </xf>
    <xf numFmtId="1" fontId="4" fillId="4" borderId="83" xfId="0" applyNumberFormat="1" applyFont="1" applyFill="1" applyBorder="1" applyProtection="1">
      <protection hidden="1"/>
    </xf>
    <xf numFmtId="1" fontId="4" fillId="4" borderId="84" xfId="0" applyNumberFormat="1" applyFont="1" applyFill="1" applyBorder="1" applyProtection="1">
      <protection hidden="1"/>
    </xf>
    <xf numFmtId="1" fontId="4" fillId="4" borderId="0" xfId="0" applyNumberFormat="1" applyFont="1" applyFill="1" applyProtection="1">
      <protection hidden="1"/>
    </xf>
    <xf numFmtId="1" fontId="4" fillId="0" borderId="20" xfId="0" applyNumberFormat="1" applyFont="1" applyBorder="1" applyAlignment="1">
      <alignment horizontal="center" vertical="center"/>
    </xf>
    <xf numFmtId="1" fontId="4" fillId="3" borderId="85" xfId="0" applyNumberFormat="1" applyFont="1" applyFill="1" applyBorder="1"/>
    <xf numFmtId="1" fontId="4" fillId="3" borderId="85" xfId="0" applyNumberFormat="1" applyFont="1" applyFill="1" applyBorder="1" applyAlignment="1">
      <alignment wrapText="1"/>
    </xf>
    <xf numFmtId="1" fontId="4" fillId="4" borderId="85" xfId="0" applyNumberFormat="1" applyFont="1" applyFill="1" applyBorder="1" applyProtection="1">
      <protection hidden="1"/>
    </xf>
    <xf numFmtId="1" fontId="4" fillId="0" borderId="49" xfId="0" applyNumberFormat="1" applyFont="1" applyBorder="1" applyAlignment="1">
      <alignment vertical="center" wrapText="1"/>
    </xf>
    <xf numFmtId="1" fontId="4" fillId="3" borderId="49" xfId="0" applyNumberFormat="1" applyFont="1" applyFill="1" applyBorder="1"/>
    <xf numFmtId="1" fontId="4" fillId="3" borderId="0" xfId="0" applyNumberFormat="1" applyFont="1" applyFill="1" applyAlignment="1">
      <alignment vertical="center"/>
    </xf>
    <xf numFmtId="1" fontId="1" fillId="3" borderId="85" xfId="0" applyNumberFormat="1" applyFont="1" applyFill="1" applyBorder="1" applyAlignment="1">
      <alignment horizontal="right"/>
    </xf>
    <xf numFmtId="1" fontId="4" fillId="0" borderId="85" xfId="0" applyNumberFormat="1" applyFont="1" applyBorder="1"/>
    <xf numFmtId="1" fontId="4" fillId="3" borderId="56" xfId="0" applyNumberFormat="1" applyFont="1" applyFill="1" applyBorder="1"/>
    <xf numFmtId="1" fontId="1" fillId="3" borderId="85" xfId="0" applyNumberFormat="1" applyFont="1" applyFill="1" applyBorder="1"/>
    <xf numFmtId="1" fontId="5" fillId="0" borderId="13" xfId="0" applyNumberFormat="1" applyFont="1" applyBorder="1"/>
    <xf numFmtId="1" fontId="5" fillId="0" borderId="86" xfId="0" applyNumberFormat="1" applyFont="1" applyBorder="1"/>
    <xf numFmtId="1" fontId="5" fillId="0" borderId="87" xfId="0" applyNumberFormat="1" applyFont="1" applyBorder="1"/>
    <xf numFmtId="1" fontId="4" fillId="0" borderId="85" xfId="0" applyNumberFormat="1" applyFont="1" applyBorder="1" applyProtection="1">
      <protection hidden="1"/>
    </xf>
    <xf numFmtId="1" fontId="4" fillId="0" borderId="2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1" fillId="0" borderId="34" xfId="0" applyNumberFormat="1" applyFont="1" applyBorder="1" applyAlignment="1">
      <alignment horizontal="left" vertical="center"/>
    </xf>
    <xf numFmtId="1" fontId="4" fillId="0" borderId="34" xfId="0" applyNumberFormat="1" applyFont="1" applyBorder="1" applyAlignment="1">
      <alignment horizontal="right"/>
    </xf>
    <xf numFmtId="1" fontId="4" fillId="0" borderId="69" xfId="0" applyNumberFormat="1" applyFont="1" applyBorder="1" applyAlignment="1">
      <alignment horizontal="right"/>
    </xf>
    <xf numFmtId="1" fontId="4" fillId="0" borderId="31" xfId="0" applyNumberFormat="1" applyFont="1" applyBorder="1" applyAlignment="1">
      <alignment horizontal="right"/>
    </xf>
    <xf numFmtId="1" fontId="4" fillId="0" borderId="88" xfId="0" applyNumberFormat="1" applyFont="1" applyBorder="1"/>
    <xf numFmtId="1" fontId="4" fillId="0" borderId="37" xfId="0" applyNumberFormat="1" applyFont="1" applyBorder="1" applyAlignment="1">
      <alignment horizontal="right"/>
    </xf>
    <xf numFmtId="1" fontId="4" fillId="10" borderId="90" xfId="1" applyNumberFormat="1" applyFont="1" applyBorder="1" applyAlignment="1" applyProtection="1">
      <alignment horizontal="right"/>
      <protection locked="0"/>
    </xf>
    <xf numFmtId="1" fontId="4" fillId="10" borderId="91" xfId="1" applyNumberFormat="1" applyFont="1" applyBorder="1" applyAlignment="1" applyProtection="1">
      <alignment horizontal="right"/>
      <protection locked="0"/>
    </xf>
    <xf numFmtId="1" fontId="4" fillId="6" borderId="49" xfId="0" applyNumberFormat="1" applyFont="1" applyFill="1" applyBorder="1" applyProtection="1">
      <protection locked="0"/>
    </xf>
    <xf numFmtId="1" fontId="4" fillId="6" borderId="92" xfId="0" applyNumberFormat="1" applyFont="1" applyFill="1" applyBorder="1" applyProtection="1">
      <protection locked="0"/>
    </xf>
    <xf numFmtId="1" fontId="4" fillId="4" borderId="93" xfId="0" applyNumberFormat="1" applyFont="1" applyFill="1" applyBorder="1" applyAlignment="1" applyProtection="1">
      <alignment vertical="center"/>
      <protection locked="0"/>
    </xf>
    <xf numFmtId="1" fontId="4" fillId="0" borderId="62" xfId="0" applyNumberFormat="1" applyFont="1" applyBorder="1" applyAlignment="1">
      <alignment horizontal="left" vertical="center"/>
    </xf>
    <xf numFmtId="1" fontId="4" fillId="0" borderId="62" xfId="0" applyNumberFormat="1" applyFont="1" applyBorder="1" applyAlignment="1">
      <alignment horizontal="right"/>
    </xf>
    <xf numFmtId="1" fontId="4" fillId="10" borderId="94" xfId="1" applyNumberFormat="1" applyFont="1" applyBorder="1" applyAlignment="1" applyProtection="1">
      <alignment horizontal="right"/>
      <protection locked="0"/>
    </xf>
    <xf numFmtId="1" fontId="4" fillId="10" borderId="95" xfId="1" applyNumberFormat="1" applyFont="1" applyBorder="1" applyAlignment="1" applyProtection="1">
      <alignment horizontal="right"/>
      <protection locked="0"/>
    </xf>
    <xf numFmtId="1" fontId="4" fillId="6" borderId="56" xfId="0" applyNumberFormat="1" applyFont="1" applyFill="1" applyBorder="1" applyProtection="1">
      <protection locked="0"/>
    </xf>
    <xf numFmtId="1" fontId="4" fillId="6" borderId="96" xfId="0" applyNumberFormat="1" applyFont="1" applyFill="1" applyBorder="1" applyProtection="1">
      <protection locked="0"/>
    </xf>
    <xf numFmtId="1" fontId="1" fillId="0" borderId="44" xfId="0" applyNumberFormat="1" applyFont="1" applyBorder="1" applyAlignment="1">
      <alignment horizontal="left" vertical="center" wrapText="1"/>
    </xf>
    <xf numFmtId="1" fontId="4" fillId="0" borderId="29" xfId="0" applyNumberFormat="1" applyFont="1" applyBorder="1" applyAlignment="1">
      <alignment horizontal="right" wrapText="1"/>
    </xf>
    <xf numFmtId="1" fontId="4" fillId="0" borderId="44" xfId="0" applyNumberFormat="1" applyFont="1" applyBorder="1" applyAlignment="1">
      <alignment horizontal="right" wrapText="1"/>
    </xf>
    <xf numFmtId="1" fontId="4" fillId="0" borderId="46" xfId="0" applyNumberFormat="1" applyFont="1" applyBorder="1" applyAlignment="1">
      <alignment horizontal="right"/>
    </xf>
    <xf numFmtId="1" fontId="4" fillId="0" borderId="97" xfId="0" applyNumberFormat="1" applyFont="1" applyBorder="1"/>
    <xf numFmtId="1" fontId="5" fillId="4" borderId="0" xfId="0" applyNumberFormat="1" applyFont="1" applyFill="1"/>
    <xf numFmtId="1" fontId="5" fillId="0" borderId="98" xfId="0" applyNumberFormat="1" applyFont="1" applyBorder="1"/>
    <xf numFmtId="1" fontId="5" fillId="0" borderId="99" xfId="0" applyNumberFormat="1" applyFont="1" applyBorder="1" applyAlignment="1">
      <alignment wrapText="1"/>
    </xf>
    <xf numFmtId="1" fontId="5" fillId="0" borderId="100" xfId="0" applyNumberFormat="1" applyFont="1" applyBorder="1" applyAlignment="1">
      <alignment wrapText="1"/>
    </xf>
    <xf numFmtId="1" fontId="4" fillId="4" borderId="101" xfId="0" applyNumberFormat="1" applyFont="1" applyFill="1" applyBorder="1"/>
    <xf numFmtId="1" fontId="4" fillId="4" borderId="83" xfId="0" applyNumberFormat="1" applyFont="1" applyFill="1" applyBorder="1"/>
    <xf numFmtId="1" fontId="4" fillId="4" borderId="82" xfId="0" applyNumberFormat="1" applyFont="1" applyFill="1" applyBorder="1"/>
    <xf numFmtId="1" fontId="4" fillId="4" borderId="81" xfId="0" applyNumberFormat="1" applyFont="1" applyFill="1" applyBorder="1"/>
    <xf numFmtId="1" fontId="4" fillId="0" borderId="82" xfId="0" applyNumberFormat="1" applyFont="1" applyBorder="1"/>
    <xf numFmtId="1" fontId="4" fillId="4" borderId="102" xfId="0" applyNumberFormat="1" applyFont="1" applyFill="1" applyBorder="1"/>
    <xf numFmtId="1" fontId="4" fillId="4" borderId="85" xfId="0" applyNumberFormat="1" applyFont="1" applyFill="1" applyBorder="1"/>
    <xf numFmtId="1" fontId="4" fillId="0" borderId="103" xfId="0" applyNumberFormat="1" applyFont="1" applyBorder="1"/>
    <xf numFmtId="1" fontId="4" fillId="0" borderId="102" xfId="0" applyNumberFormat="1" applyFont="1" applyBorder="1" applyProtection="1">
      <protection hidden="1"/>
    </xf>
    <xf numFmtId="1" fontId="4" fillId="0" borderId="104" xfId="0" applyNumberFormat="1" applyFont="1" applyBorder="1" applyAlignment="1">
      <alignment horizontal="center" vertical="center" wrapText="1"/>
    </xf>
    <xf numFmtId="1" fontId="4" fillId="0" borderId="67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3" borderId="103" xfId="0" applyNumberFormat="1" applyFont="1" applyFill="1" applyBorder="1"/>
    <xf numFmtId="1" fontId="4" fillId="0" borderId="69" xfId="0" applyNumberFormat="1" applyFont="1" applyBorder="1" applyAlignment="1">
      <alignment horizontal="left" vertical="center" wrapText="1"/>
    </xf>
    <xf numFmtId="1" fontId="4" fillId="6" borderId="46" xfId="0" applyNumberFormat="1" applyFont="1" applyFill="1" applyBorder="1" applyProtection="1">
      <protection locked="0"/>
    </xf>
    <xf numFmtId="1" fontId="4" fillId="0" borderId="18" xfId="0" applyNumberFormat="1" applyFont="1" applyBorder="1" applyAlignment="1">
      <alignment horizontal="left" vertical="center" wrapText="1"/>
    </xf>
    <xf numFmtId="1" fontId="4" fillId="6" borderId="105" xfId="0" applyNumberFormat="1" applyFont="1" applyFill="1" applyBorder="1" applyProtection="1">
      <protection locked="0"/>
    </xf>
    <xf numFmtId="1" fontId="4" fillId="6" borderId="14" xfId="0" applyNumberFormat="1" applyFont="1" applyFill="1" applyBorder="1" applyProtection="1">
      <protection locked="0"/>
    </xf>
    <xf numFmtId="1" fontId="5" fillId="3" borderId="4" xfId="0" applyNumberFormat="1" applyFont="1" applyFill="1" applyBorder="1"/>
    <xf numFmtId="1" fontId="5" fillId="3" borderId="0" xfId="0" applyNumberFormat="1" applyFont="1" applyFill="1" applyAlignment="1">
      <alignment wrapText="1"/>
    </xf>
    <xf numFmtId="1" fontId="4" fillId="0" borderId="23" xfId="0" applyNumberFormat="1" applyFont="1" applyBorder="1" applyAlignment="1">
      <alignment horizontal="center" wrapText="1"/>
    </xf>
    <xf numFmtId="1" fontId="4" fillId="3" borderId="0" xfId="0" applyNumberFormat="1" applyFont="1" applyFill="1" applyAlignment="1">
      <alignment horizontal="right" wrapText="1"/>
    </xf>
    <xf numFmtId="1" fontId="4" fillId="3" borderId="0" xfId="0" applyNumberFormat="1" applyFont="1" applyFill="1" applyAlignment="1">
      <alignment wrapText="1"/>
    </xf>
    <xf numFmtId="1" fontId="1" fillId="4" borderId="85" xfId="0" applyNumberFormat="1" applyFont="1" applyFill="1" applyBorder="1"/>
    <xf numFmtId="1" fontId="4" fillId="0" borderId="69" xfId="0" applyNumberFormat="1" applyFont="1" applyBorder="1" applyAlignment="1">
      <alignment vertical="center" wrapText="1"/>
    </xf>
    <xf numFmtId="1" fontId="4" fillId="6" borderId="69" xfId="0" applyNumberFormat="1" applyFont="1" applyFill="1" applyBorder="1" applyAlignment="1" applyProtection="1">
      <alignment wrapText="1"/>
      <protection locked="0"/>
    </xf>
    <xf numFmtId="1" fontId="1" fillId="3" borderId="85" xfId="0" applyNumberFormat="1" applyFont="1" applyFill="1" applyBorder="1" applyAlignment="1">
      <alignment wrapText="1"/>
    </xf>
    <xf numFmtId="1" fontId="4" fillId="6" borderId="56" xfId="0" applyNumberFormat="1" applyFont="1" applyFill="1" applyBorder="1" applyAlignment="1" applyProtection="1">
      <alignment wrapText="1"/>
      <protection locked="0"/>
    </xf>
    <xf numFmtId="1" fontId="5" fillId="0" borderId="81" xfId="0" applyNumberFormat="1" applyFont="1" applyBorder="1"/>
    <xf numFmtId="1" fontId="5" fillId="0" borderId="82" xfId="0" applyNumberFormat="1" applyFont="1" applyBorder="1"/>
    <xf numFmtId="1" fontId="5" fillId="0" borderId="101" xfId="0" applyNumberFormat="1" applyFont="1" applyBorder="1"/>
    <xf numFmtId="1" fontId="4" fillId="0" borderId="106" xfId="0" applyNumberFormat="1" applyFont="1" applyBorder="1"/>
    <xf numFmtId="1" fontId="4" fillId="3" borderId="102" xfId="0" applyNumberFormat="1" applyFont="1" applyFill="1" applyBorder="1"/>
    <xf numFmtId="1" fontId="4" fillId="0" borderId="102" xfId="0" applyNumberFormat="1" applyFont="1" applyBorder="1"/>
    <xf numFmtId="1" fontId="4" fillId="0" borderId="109" xfId="0" applyNumberFormat="1" applyFont="1" applyBorder="1"/>
    <xf numFmtId="1" fontId="4" fillId="0" borderId="110" xfId="0" applyNumberFormat="1" applyFont="1" applyBorder="1"/>
    <xf numFmtId="1" fontId="4" fillId="0" borderId="23" xfId="0" applyNumberFormat="1" applyFont="1" applyBorder="1" applyAlignment="1">
      <alignment horizontal="left" vertical="center" wrapText="1"/>
    </xf>
    <xf numFmtId="1" fontId="4" fillId="0" borderId="56" xfId="0" applyNumberFormat="1" applyFont="1" applyBorder="1"/>
    <xf numFmtId="1" fontId="4" fillId="6" borderId="19" xfId="0" applyNumberFormat="1" applyFont="1" applyFill="1" applyBorder="1" applyProtection="1">
      <protection locked="0"/>
    </xf>
    <xf numFmtId="1" fontId="4" fillId="6" borderId="104" xfId="0" applyNumberFormat="1" applyFont="1" applyFill="1" applyBorder="1" applyProtection="1">
      <protection locked="0"/>
    </xf>
    <xf numFmtId="1" fontId="4" fillId="3" borderId="0" xfId="0" applyNumberFormat="1" applyFont="1" applyFill="1" applyProtection="1">
      <protection hidden="1"/>
    </xf>
    <xf numFmtId="1" fontId="4" fillId="0" borderId="0" xfId="0" applyNumberFormat="1" applyFont="1" applyProtection="1">
      <protection hidden="1"/>
    </xf>
    <xf numFmtId="1" fontId="4" fillId="0" borderId="111" xfId="0" applyNumberFormat="1" applyFont="1" applyBorder="1" applyProtection="1">
      <protection hidden="1"/>
    </xf>
    <xf numFmtId="1" fontId="4" fillId="0" borderId="112" xfId="0" applyNumberFormat="1" applyFont="1" applyBorder="1" applyProtection="1">
      <protection hidden="1"/>
    </xf>
    <xf numFmtId="1" fontId="4" fillId="0" borderId="82" xfId="0" applyNumberFormat="1" applyFont="1" applyBorder="1" applyProtection="1">
      <protection hidden="1"/>
    </xf>
    <xf numFmtId="1" fontId="4" fillId="0" borderId="66" xfId="0" applyNumberFormat="1" applyFont="1" applyBorder="1" applyAlignment="1">
      <alignment horizontal="center" vertical="center" wrapText="1"/>
    </xf>
    <xf numFmtId="1" fontId="4" fillId="0" borderId="113" xfId="0" applyNumberFormat="1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center"/>
    </xf>
    <xf numFmtId="1" fontId="4" fillId="0" borderId="13" xfId="0" applyNumberFormat="1" applyFont="1" applyBorder="1" applyAlignment="1" applyProtection="1">
      <alignment horizontal="center" vertical="center"/>
      <protection hidden="1"/>
    </xf>
    <xf numFmtId="1" fontId="4" fillId="0" borderId="8" xfId="0" applyNumberFormat="1" applyFont="1" applyBorder="1" applyAlignment="1">
      <alignment horizontal="right"/>
    </xf>
    <xf numFmtId="1" fontId="4" fillId="6" borderId="57" xfId="0" applyNumberFormat="1" applyFont="1" applyFill="1" applyBorder="1" applyAlignment="1" applyProtection="1">
      <alignment horizontal="right"/>
      <protection locked="0"/>
    </xf>
    <xf numFmtId="1" fontId="4" fillId="6" borderId="14" xfId="0" applyNumberFormat="1" applyFont="1" applyFill="1" applyBorder="1" applyAlignment="1" applyProtection="1">
      <alignment horizontal="right"/>
      <protection locked="0"/>
    </xf>
    <xf numFmtId="1" fontId="4" fillId="6" borderId="117" xfId="0" applyNumberFormat="1" applyFont="1" applyFill="1" applyBorder="1" applyAlignment="1" applyProtection="1">
      <alignment horizontal="right"/>
      <protection locked="0"/>
    </xf>
    <xf numFmtId="1" fontId="4" fillId="6" borderId="105" xfId="0" applyNumberFormat="1" applyFont="1" applyFill="1" applyBorder="1" applyAlignment="1" applyProtection="1">
      <alignment horizontal="right"/>
      <protection locked="0"/>
    </xf>
    <xf numFmtId="1" fontId="4" fillId="6" borderId="118" xfId="0" applyNumberFormat="1" applyFont="1" applyFill="1" applyBorder="1" applyAlignment="1" applyProtection="1">
      <alignment horizontal="right"/>
      <protection locked="0"/>
    </xf>
    <xf numFmtId="1" fontId="4" fillId="6" borderId="116" xfId="0" applyNumberFormat="1" applyFont="1" applyFill="1" applyBorder="1" applyAlignment="1" applyProtection="1">
      <alignment horizontal="right"/>
      <protection locked="0"/>
    </xf>
    <xf numFmtId="1" fontId="4" fillId="0" borderId="85" xfId="0" applyNumberFormat="1" applyFont="1" applyBorder="1" applyProtection="1">
      <protection locked="0"/>
    </xf>
    <xf numFmtId="1" fontId="4" fillId="0" borderId="23" xfId="0" applyNumberFormat="1" applyFont="1" applyBorder="1" applyAlignment="1">
      <alignment horizontal="center" vertical="center"/>
    </xf>
    <xf numFmtId="1" fontId="4" fillId="0" borderId="69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right"/>
    </xf>
    <xf numFmtId="1" fontId="4" fillId="6" borderId="25" xfId="0" applyNumberFormat="1" applyFont="1" applyFill="1" applyBorder="1" applyAlignment="1" applyProtection="1">
      <alignment horizontal="right"/>
      <protection locked="0"/>
    </xf>
    <xf numFmtId="1" fontId="4" fillId="6" borderId="46" xfId="0" applyNumberFormat="1" applyFont="1" applyFill="1" applyBorder="1" applyAlignment="1" applyProtection="1">
      <alignment horizontal="right"/>
      <protection locked="0"/>
    </xf>
    <xf numFmtId="1" fontId="4" fillId="6" borderId="24" xfId="0" applyNumberFormat="1" applyFont="1" applyFill="1" applyBorder="1" applyAlignment="1" applyProtection="1">
      <alignment horizontal="right"/>
      <protection locked="0"/>
    </xf>
    <xf numFmtId="1" fontId="4" fillId="6" borderId="119" xfId="0" applyNumberFormat="1" applyFont="1" applyFill="1" applyBorder="1" applyAlignment="1" applyProtection="1">
      <alignment horizontal="right"/>
      <protection locked="0"/>
    </xf>
    <xf numFmtId="1" fontId="4" fillId="6" borderId="120" xfId="0" applyNumberFormat="1" applyFont="1" applyFill="1" applyBorder="1" applyAlignment="1" applyProtection="1">
      <alignment horizontal="right"/>
      <protection locked="0"/>
    </xf>
    <xf numFmtId="1" fontId="4" fillId="6" borderId="121" xfId="0" applyNumberFormat="1" applyFont="1" applyFill="1" applyBorder="1" applyAlignment="1" applyProtection="1">
      <alignment horizontal="right"/>
      <protection locked="0"/>
    </xf>
    <xf numFmtId="1" fontId="4" fillId="0" borderId="49" xfId="0" applyNumberFormat="1" applyFont="1" applyBorder="1" applyAlignment="1">
      <alignment horizontal="center" vertical="center" wrapText="1"/>
    </xf>
    <xf numFmtId="1" fontId="4" fillId="6" borderId="47" xfId="0" applyNumberFormat="1" applyFont="1" applyFill="1" applyBorder="1" applyAlignment="1" applyProtection="1">
      <alignment horizontal="right"/>
      <protection locked="0"/>
    </xf>
    <xf numFmtId="1" fontId="4" fillId="6" borderId="48" xfId="0" applyNumberFormat="1" applyFont="1" applyFill="1" applyBorder="1" applyAlignment="1" applyProtection="1">
      <alignment horizontal="right"/>
      <protection locked="0"/>
    </xf>
    <xf numFmtId="1" fontId="4" fillId="6" borderId="122" xfId="0" applyNumberFormat="1" applyFont="1" applyFill="1" applyBorder="1" applyAlignment="1" applyProtection="1">
      <alignment horizontal="right"/>
      <protection locked="0"/>
    </xf>
    <xf numFmtId="1" fontId="4" fillId="6" borderId="52" xfId="0" applyNumberFormat="1" applyFont="1" applyFill="1" applyBorder="1" applyAlignment="1" applyProtection="1">
      <alignment horizontal="right"/>
      <protection locked="0"/>
    </xf>
    <xf numFmtId="1" fontId="4" fillId="6" borderId="123" xfId="0" applyNumberFormat="1" applyFont="1" applyFill="1" applyBorder="1" applyAlignment="1" applyProtection="1">
      <alignment horizontal="right"/>
      <protection locked="0"/>
    </xf>
    <xf numFmtId="1" fontId="4" fillId="6" borderId="124" xfId="0" applyNumberFormat="1" applyFont="1" applyFill="1" applyBorder="1" applyAlignment="1" applyProtection="1">
      <alignment horizontal="right"/>
      <protection locked="0"/>
    </xf>
    <xf numFmtId="1" fontId="4" fillId="0" borderId="23" xfId="0" applyNumberFormat="1" applyFont="1" applyBorder="1" applyAlignment="1" applyProtection="1">
      <alignment horizontal="center" vertical="center"/>
      <protection hidden="1"/>
    </xf>
    <xf numFmtId="1" fontId="4" fillId="6" borderId="19" xfId="0" applyNumberFormat="1" applyFont="1" applyFill="1" applyBorder="1" applyAlignment="1" applyProtection="1">
      <alignment horizontal="right"/>
      <protection locked="0"/>
    </xf>
    <xf numFmtId="1" fontId="4" fillId="6" borderId="8" xfId="0" applyNumberFormat="1" applyFont="1" applyFill="1" applyBorder="1" applyAlignment="1" applyProtection="1">
      <alignment horizontal="right"/>
      <protection locked="0"/>
    </xf>
    <xf numFmtId="1" fontId="4" fillId="6" borderId="66" xfId="0" applyNumberFormat="1" applyFont="1" applyFill="1" applyBorder="1" applyAlignment="1" applyProtection="1">
      <alignment horizontal="right"/>
      <protection locked="0"/>
    </xf>
    <xf numFmtId="1" fontId="4" fillId="6" borderId="104" xfId="0" applyNumberFormat="1" applyFont="1" applyFill="1" applyBorder="1" applyAlignment="1" applyProtection="1">
      <alignment horizontal="right"/>
      <protection locked="0"/>
    </xf>
    <xf numFmtId="1" fontId="4" fillId="6" borderId="125" xfId="0" applyNumberFormat="1" applyFont="1" applyFill="1" applyBorder="1" applyAlignment="1" applyProtection="1">
      <alignment horizontal="right"/>
      <protection locked="0"/>
    </xf>
    <xf numFmtId="1" fontId="4" fillId="6" borderId="126" xfId="0" applyNumberFormat="1" applyFont="1" applyFill="1" applyBorder="1" applyAlignment="1" applyProtection="1">
      <alignment horizontal="right"/>
      <protection locked="0"/>
    </xf>
    <xf numFmtId="1" fontId="4" fillId="0" borderId="84" xfId="0" applyNumberFormat="1" applyFont="1" applyBorder="1" applyProtection="1">
      <protection hidden="1"/>
    </xf>
    <xf numFmtId="1" fontId="4" fillId="0" borderId="83" xfId="0" applyNumberFormat="1" applyFont="1" applyBorder="1" applyProtection="1">
      <protection hidden="1"/>
    </xf>
    <xf numFmtId="1" fontId="4" fillId="0" borderId="23" xfId="0" applyNumberFormat="1" applyFont="1" applyBorder="1" applyAlignment="1">
      <alignment horizontal="center" vertical="center" wrapText="1"/>
    </xf>
    <xf numFmtId="1" fontId="4" fillId="3" borderId="85" xfId="0" applyNumberFormat="1" applyFont="1" applyFill="1" applyBorder="1" applyProtection="1">
      <protection hidden="1"/>
    </xf>
    <xf numFmtId="1" fontId="4" fillId="0" borderId="69" xfId="0" applyNumberFormat="1" applyFont="1" applyBorder="1" applyAlignment="1">
      <alignment horizontal="left" vertical="center"/>
    </xf>
    <xf numFmtId="1" fontId="4" fillId="0" borderId="69" xfId="0" applyNumberFormat="1" applyFont="1" applyBorder="1" applyAlignment="1">
      <alignment horizontal="center" vertical="center" wrapText="1"/>
    </xf>
    <xf numFmtId="1" fontId="4" fillId="6" borderId="69" xfId="0" applyNumberFormat="1" applyFont="1" applyFill="1" applyBorder="1" applyProtection="1">
      <protection locked="0"/>
    </xf>
    <xf numFmtId="1" fontId="4" fillId="0" borderId="49" xfId="0" applyNumberFormat="1" applyFont="1" applyBorder="1" applyAlignment="1">
      <alignment horizontal="left" vertical="center"/>
    </xf>
    <xf numFmtId="1" fontId="4" fillId="0" borderId="11" xfId="0" applyNumberFormat="1" applyFont="1" applyBorder="1" applyAlignment="1">
      <alignment horizontal="left" vertical="center"/>
    </xf>
    <xf numFmtId="1" fontId="4" fillId="0" borderId="11" xfId="0" applyNumberFormat="1" applyFont="1" applyBorder="1" applyAlignment="1">
      <alignment horizontal="center" vertical="center" wrapText="1"/>
    </xf>
    <xf numFmtId="1" fontId="4" fillId="6" borderId="44" xfId="0" applyNumberFormat="1" applyFont="1" applyFill="1" applyBorder="1" applyProtection="1">
      <protection locked="0"/>
    </xf>
    <xf numFmtId="1" fontId="4" fillId="0" borderId="69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left" vertical="center" wrapText="1"/>
    </xf>
    <xf numFmtId="1" fontId="4" fillId="0" borderId="49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1" fontId="4" fillId="6" borderId="18" xfId="0" applyNumberFormat="1" applyFont="1" applyFill="1" applyBorder="1" applyProtection="1">
      <protection locked="0"/>
    </xf>
    <xf numFmtId="1" fontId="4" fillId="3" borderId="82" xfId="0" applyNumberFormat="1" applyFont="1" applyFill="1" applyBorder="1" applyProtection="1">
      <protection hidden="1"/>
    </xf>
    <xf numFmtId="1" fontId="4" fillId="0" borderId="19" xfId="3" applyNumberFormat="1" applyFont="1" applyBorder="1" applyAlignment="1">
      <alignment horizontal="center" vertical="center" wrapText="1"/>
    </xf>
    <xf numFmtId="1" fontId="4" fillId="0" borderId="104" xfId="3" applyNumberFormat="1" applyFont="1" applyBorder="1" applyAlignment="1">
      <alignment horizontal="center" vertical="center" wrapText="1"/>
    </xf>
    <xf numFmtId="1" fontId="4" fillId="0" borderId="19" xfId="3" applyNumberFormat="1" applyFont="1" applyFill="1" applyBorder="1" applyAlignment="1">
      <alignment horizontal="center" vertical="center" wrapText="1"/>
    </xf>
    <xf numFmtId="1" fontId="4" fillId="0" borderId="104" xfId="3" applyNumberFormat="1" applyFont="1" applyFill="1" applyBorder="1" applyAlignment="1">
      <alignment horizontal="center" vertical="center" wrapText="1"/>
    </xf>
    <xf numFmtId="1" fontId="4" fillId="0" borderId="34" xfId="2" applyNumberFormat="1" applyFont="1" applyBorder="1" applyAlignment="1">
      <alignment vertical="center" wrapText="1"/>
    </xf>
    <xf numFmtId="1" fontId="4" fillId="6" borderId="32" xfId="4" applyNumberFormat="1" applyFont="1" applyFill="1" applyBorder="1" applyProtection="1">
      <protection locked="0"/>
    </xf>
    <xf numFmtId="1" fontId="4" fillId="6" borderId="33" xfId="4" applyNumberFormat="1" applyFont="1" applyFill="1" applyBorder="1" applyProtection="1">
      <protection locked="0"/>
    </xf>
    <xf numFmtId="1" fontId="4" fillId="4" borderId="0" xfId="0" applyNumberFormat="1" applyFont="1" applyFill="1" applyAlignment="1" applyProtection="1">
      <alignment vertical="top"/>
    </xf>
    <xf numFmtId="1" fontId="2" fillId="5" borderId="0" xfId="0" applyNumberFormat="1" applyFont="1" applyFill="1" applyProtection="1"/>
    <xf numFmtId="1" fontId="2" fillId="7" borderId="0" xfId="0" applyNumberFormat="1" applyFont="1" applyFill="1" applyProtection="1"/>
    <xf numFmtId="1" fontId="4" fillId="0" borderId="49" xfId="2" applyNumberFormat="1" applyFont="1" applyBorder="1" applyAlignment="1">
      <alignment vertical="center" wrapText="1"/>
    </xf>
    <xf numFmtId="1" fontId="4" fillId="6" borderId="25" xfId="4" applyNumberFormat="1" applyFont="1" applyFill="1" applyBorder="1" applyProtection="1">
      <protection locked="0"/>
    </xf>
    <xf numFmtId="1" fontId="4" fillId="6" borderId="119" xfId="4" applyNumberFormat="1" applyFont="1" applyFill="1" applyBorder="1" applyProtection="1">
      <protection locked="0"/>
    </xf>
    <xf numFmtId="1" fontId="4" fillId="9" borderId="25" xfId="4" applyNumberFormat="1" applyFont="1" applyFill="1" applyBorder="1" applyProtection="1"/>
    <xf numFmtId="1" fontId="4" fillId="9" borderId="119" xfId="4" applyNumberFormat="1" applyFont="1" applyFill="1" applyBorder="1" applyProtection="1"/>
    <xf numFmtId="1" fontId="4" fillId="0" borderId="12" xfId="2" applyNumberFormat="1" applyFont="1" applyBorder="1" applyAlignment="1">
      <alignment vertical="center" wrapText="1"/>
    </xf>
    <xf numFmtId="1" fontId="4" fillId="6" borderId="76" xfId="4" applyNumberFormat="1" applyFont="1" applyFill="1" applyBorder="1" applyProtection="1">
      <protection locked="0"/>
    </xf>
    <xf numFmtId="1" fontId="4" fillId="6" borderId="127" xfId="4" applyNumberFormat="1" applyFont="1" applyFill="1" applyBorder="1" applyProtection="1">
      <protection locked="0"/>
    </xf>
    <xf numFmtId="1" fontId="4" fillId="9" borderId="76" xfId="4" applyNumberFormat="1" applyFont="1" applyFill="1" applyBorder="1" applyProtection="1"/>
    <xf numFmtId="1" fontId="4" fillId="9" borderId="127" xfId="4" applyNumberFormat="1" applyFont="1" applyFill="1" applyBorder="1" applyProtection="1"/>
    <xf numFmtId="1" fontId="4" fillId="0" borderId="6" xfId="2" applyNumberFormat="1" applyFont="1" applyBorder="1" applyAlignment="1">
      <alignment horizontal="center" vertical="center" wrapText="1"/>
    </xf>
    <xf numFmtId="1" fontId="4" fillId="0" borderId="19" xfId="4" applyNumberFormat="1" applyFont="1" applyBorder="1" applyAlignment="1">
      <alignment horizontal="right"/>
    </xf>
    <xf numFmtId="1" fontId="4" fillId="0" borderId="104" xfId="4" applyNumberFormat="1" applyFont="1" applyBorder="1" applyAlignment="1">
      <alignment horizontal="right"/>
    </xf>
    <xf numFmtId="1" fontId="6" fillId="3" borderId="6" xfId="0" applyNumberFormat="1" applyFont="1" applyFill="1" applyBorder="1" applyAlignment="1">
      <alignment vertical="center" wrapText="1"/>
    </xf>
    <xf numFmtId="1" fontId="6" fillId="3" borderId="7" xfId="0" applyNumberFormat="1" applyFont="1" applyFill="1" applyBorder="1" applyAlignment="1">
      <alignment vertical="center" wrapText="1"/>
    </xf>
    <xf numFmtId="1" fontId="6" fillId="3" borderId="0" xfId="0" applyNumberFormat="1" applyFont="1" applyFill="1" applyAlignment="1">
      <alignment vertical="center" wrapText="1"/>
    </xf>
    <xf numFmtId="1" fontId="2" fillId="0" borderId="65" xfId="0" applyNumberFormat="1" applyFont="1" applyBorder="1"/>
    <xf numFmtId="1" fontId="2" fillId="0" borderId="111" xfId="0" applyNumberFormat="1" applyFont="1" applyBorder="1"/>
    <xf numFmtId="1" fontId="2" fillId="0" borderId="112" xfId="0" applyNumberFormat="1" applyFont="1" applyBorder="1"/>
    <xf numFmtId="1" fontId="2" fillId="0" borderId="0" xfId="0" applyNumberFormat="1" applyFont="1"/>
    <xf numFmtId="1" fontId="4" fillId="0" borderId="8" xfId="0" applyNumberFormat="1" applyFont="1" applyBorder="1" applyAlignment="1">
      <alignment horizontal="center" vertical="center"/>
    </xf>
    <xf numFmtId="1" fontId="4" fillId="6" borderId="31" xfId="4" applyNumberFormat="1" applyFont="1" applyFill="1" applyBorder="1" applyProtection="1">
      <protection locked="0"/>
    </xf>
    <xf numFmtId="1" fontId="4" fillId="6" borderId="69" xfId="4" applyNumberFormat="1" applyFont="1" applyFill="1" applyBorder="1" applyProtection="1">
      <protection locked="0"/>
    </xf>
    <xf numFmtId="1" fontId="4" fillId="6" borderId="40" xfId="4" applyNumberFormat="1" applyFont="1" applyFill="1" applyBorder="1" applyProtection="1">
      <protection locked="0"/>
    </xf>
    <xf numFmtId="1" fontId="4" fillId="6" borderId="49" xfId="4" applyNumberFormat="1" applyFont="1" applyFill="1" applyBorder="1" applyProtection="1">
      <protection locked="0"/>
    </xf>
    <xf numFmtId="1" fontId="4" fillId="6" borderId="61" xfId="4" applyNumberFormat="1" applyFont="1" applyFill="1" applyBorder="1" applyProtection="1">
      <protection locked="0"/>
    </xf>
    <xf numFmtId="1" fontId="4" fillId="6" borderId="56" xfId="4" applyNumberFormat="1" applyFont="1" applyFill="1" applyBorder="1" applyProtection="1">
      <protection locked="0"/>
    </xf>
    <xf numFmtId="1" fontId="4" fillId="0" borderId="128" xfId="0" applyNumberFormat="1" applyFont="1" applyBorder="1"/>
    <xf numFmtId="1" fontId="2" fillId="3" borderId="13" xfId="0" applyNumberFormat="1" applyFont="1" applyFill="1" applyBorder="1"/>
    <xf numFmtId="1" fontId="2" fillId="3" borderId="106" xfId="0" applyNumberFormat="1" applyFont="1" applyFill="1" applyBorder="1"/>
    <xf numFmtId="1" fontId="4" fillId="0" borderId="40" xfId="0" applyNumberFormat="1" applyFont="1" applyBorder="1"/>
    <xf numFmtId="1" fontId="4" fillId="0" borderId="38" xfId="0" applyNumberFormat="1" applyFont="1" applyBorder="1"/>
    <xf numFmtId="1" fontId="4" fillId="0" borderId="39" xfId="0" applyNumberFormat="1" applyFont="1" applyBorder="1"/>
    <xf numFmtId="1" fontId="4" fillId="3" borderId="40" xfId="0" applyNumberFormat="1" applyFont="1" applyFill="1" applyBorder="1"/>
    <xf numFmtId="1" fontId="4" fillId="6" borderId="119" xfId="0" applyNumberFormat="1" applyFont="1" applyFill="1" applyBorder="1" applyProtection="1">
      <protection locked="0"/>
    </xf>
    <xf numFmtId="1" fontId="4" fillId="6" borderId="24" xfId="0" applyNumberFormat="1" applyFont="1" applyFill="1" applyBorder="1" applyProtection="1">
      <protection locked="0"/>
    </xf>
    <xf numFmtId="1" fontId="4" fillId="6" borderId="97" xfId="0" applyNumberFormat="1" applyFont="1" applyFill="1" applyBorder="1" applyProtection="1">
      <protection locked="0"/>
    </xf>
    <xf numFmtId="1" fontId="4" fillId="6" borderId="120" xfId="0" applyNumberFormat="1" applyFont="1" applyFill="1" applyBorder="1" applyProtection="1">
      <protection locked="0"/>
    </xf>
    <xf numFmtId="1" fontId="4" fillId="6" borderId="129" xfId="0" applyNumberFormat="1" applyFont="1" applyFill="1" applyBorder="1" applyProtection="1">
      <protection locked="0"/>
    </xf>
    <xf numFmtId="1" fontId="4" fillId="0" borderId="14" xfId="0" applyNumberFormat="1" applyFont="1" applyBorder="1"/>
    <xf numFmtId="1" fontId="4" fillId="0" borderId="60" xfId="0" applyNumberFormat="1" applyFont="1" applyBorder="1"/>
    <xf numFmtId="1" fontId="4" fillId="0" borderId="78" xfId="0" applyNumberFormat="1" applyFont="1" applyBorder="1"/>
    <xf numFmtId="1" fontId="4" fillId="3" borderId="61" xfId="0" applyNumberFormat="1" applyFont="1" applyFill="1" applyBorder="1"/>
    <xf numFmtId="1" fontId="4" fillId="6" borderId="130" xfId="0" applyNumberFormat="1" applyFont="1" applyFill="1" applyBorder="1" applyProtection="1">
      <protection locked="0"/>
    </xf>
    <xf numFmtId="1" fontId="4" fillId="0" borderId="0" xfId="0" applyNumberFormat="1" applyFont="1" applyAlignment="1">
      <alignment horizontal="left" vertical="center" wrapText="1"/>
    </xf>
    <xf numFmtId="1" fontId="4" fillId="3" borderId="0" xfId="0" applyNumberFormat="1" applyFont="1" applyFill="1" applyProtection="1">
      <protection locked="0"/>
    </xf>
    <xf numFmtId="1" fontId="4" fillId="0" borderId="19" xfId="0" applyNumberFormat="1" applyFont="1" applyBorder="1" applyAlignment="1">
      <alignment horizontal="center" vertical="center"/>
    </xf>
    <xf numFmtId="1" fontId="4" fillId="0" borderId="2" xfId="0" applyNumberFormat="1" applyFont="1" applyBorder="1"/>
    <xf numFmtId="1" fontId="4" fillId="0" borderId="32" xfId="0" applyNumberFormat="1" applyFont="1" applyBorder="1"/>
    <xf numFmtId="1" fontId="4" fillId="0" borderId="30" xfId="0" applyNumberFormat="1" applyFont="1" applyBorder="1"/>
    <xf numFmtId="1" fontId="4" fillId="0" borderId="119" xfId="0" applyNumberFormat="1" applyFont="1" applyBorder="1"/>
    <xf numFmtId="1" fontId="4" fillId="2" borderId="131" xfId="5" applyNumberFormat="1" applyFont="1" applyBorder="1" applyProtection="1">
      <protection locked="0"/>
    </xf>
    <xf numFmtId="1" fontId="4" fillId="2" borderId="132" xfId="5" applyNumberFormat="1" applyFont="1" applyBorder="1" applyProtection="1">
      <protection locked="0"/>
    </xf>
    <xf numFmtId="1" fontId="4" fillId="0" borderId="50" xfId="0" applyNumberFormat="1" applyFont="1" applyBorder="1"/>
    <xf numFmtId="1" fontId="4" fillId="0" borderId="41" xfId="0" applyNumberFormat="1" applyFont="1" applyBorder="1"/>
    <xf numFmtId="1" fontId="4" fillId="2" borderId="133" xfId="5" applyNumberFormat="1" applyFont="1" applyBorder="1" applyProtection="1">
      <protection locked="0"/>
    </xf>
    <xf numFmtId="1" fontId="4" fillId="2" borderId="134" xfId="5" applyNumberFormat="1" applyFont="1" applyBorder="1" applyProtection="1">
      <protection locked="0"/>
    </xf>
    <xf numFmtId="1" fontId="4" fillId="0" borderId="136" xfId="0" applyNumberFormat="1" applyFont="1" applyBorder="1"/>
    <xf numFmtId="1" fontId="10" fillId="3" borderId="137" xfId="0" applyNumberFormat="1" applyFont="1" applyFill="1" applyBorder="1"/>
    <xf numFmtId="1" fontId="4" fillId="0" borderId="138" xfId="0" applyNumberFormat="1" applyFont="1" applyBorder="1"/>
    <xf numFmtId="1" fontId="4" fillId="0" borderId="139" xfId="0" applyNumberFormat="1" applyFont="1" applyBorder="1"/>
    <xf numFmtId="1" fontId="4" fillId="2" borderId="140" xfId="5" applyNumberFormat="1" applyFont="1" applyBorder="1" applyProtection="1">
      <protection locked="0"/>
    </xf>
    <xf numFmtId="1" fontId="4" fillId="2" borderId="141" xfId="5" applyNumberFormat="1" applyFont="1" applyBorder="1" applyProtection="1">
      <protection locked="0"/>
    </xf>
    <xf numFmtId="1" fontId="4" fillId="0" borderId="25" xfId="0" applyNumberFormat="1" applyFont="1" applyBorder="1"/>
    <xf numFmtId="1" fontId="4" fillId="0" borderId="45" xfId="0" applyNumberFormat="1" applyFont="1" applyBorder="1"/>
    <xf numFmtId="1" fontId="4" fillId="0" borderId="62" xfId="0" applyNumberFormat="1" applyFont="1" applyBorder="1"/>
    <xf numFmtId="1" fontId="4" fillId="0" borderId="59" xfId="0" applyNumberFormat="1" applyFont="1" applyBorder="1"/>
    <xf numFmtId="1" fontId="4" fillId="2" borderId="143" xfId="5" applyNumberFormat="1" applyFont="1" applyBorder="1" applyProtection="1">
      <protection locked="0"/>
    </xf>
    <xf numFmtId="1" fontId="4" fillId="2" borderId="95" xfId="5" applyNumberFormat="1" applyFont="1" applyBorder="1" applyProtection="1">
      <protection locked="0"/>
    </xf>
    <xf numFmtId="1" fontId="2" fillId="11" borderId="0" xfId="0" applyNumberFormat="1" applyFont="1" applyFill="1"/>
    <xf numFmtId="1" fontId="2" fillId="11" borderId="0" xfId="0" applyNumberFormat="1" applyFont="1" applyFill="1" applyProtection="1">
      <protection locked="0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 wrapText="1"/>
    </xf>
    <xf numFmtId="1" fontId="4" fillId="6" borderId="144" xfId="0" applyNumberFormat="1" applyFont="1" applyFill="1" applyBorder="1" applyAlignment="1" applyProtection="1">
      <protection locked="0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66" xfId="0" applyNumberFormat="1" applyFont="1" applyBorder="1" applyAlignment="1">
      <alignment horizontal="center" vertical="center"/>
    </xf>
    <xf numFmtId="1" fontId="4" fillId="0" borderId="67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wrapText="1"/>
    </xf>
    <xf numFmtId="1" fontId="4" fillId="0" borderId="113" xfId="0" applyNumberFormat="1" applyFont="1" applyBorder="1" applyAlignment="1">
      <alignment horizontal="center" vertical="center"/>
    </xf>
    <xf numFmtId="1" fontId="4" fillId="0" borderId="107" xfId="0" applyNumberFormat="1" applyFont="1" applyBorder="1" applyAlignment="1">
      <alignment horizontal="center" vertical="center" wrapText="1"/>
    </xf>
    <xf numFmtId="1" fontId="4" fillId="0" borderId="57" xfId="0" applyNumberFormat="1" applyFont="1" applyBorder="1" applyAlignment="1">
      <alignment horizontal="center" vertical="center" wrapText="1"/>
    </xf>
    <xf numFmtId="1" fontId="4" fillId="0" borderId="108" xfId="0" applyNumberFormat="1" applyFont="1" applyBorder="1" applyAlignment="1">
      <alignment horizontal="center" vertical="center" wrapText="1"/>
    </xf>
    <xf numFmtId="1" fontId="4" fillId="0" borderId="105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left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1" fontId="4" fillId="0" borderId="93" xfId="0" applyNumberFormat="1" applyFont="1" applyBorder="1" applyAlignment="1">
      <alignment horizontal="center" vertical="center" wrapText="1"/>
    </xf>
    <xf numFmtId="1" fontId="4" fillId="0" borderId="114" xfId="0" applyNumberFormat="1" applyFont="1" applyBorder="1" applyAlignment="1">
      <alignment horizontal="center" vertical="center" wrapText="1"/>
    </xf>
    <xf numFmtId="1" fontId="4" fillId="0" borderId="115" xfId="0" applyNumberFormat="1" applyFont="1" applyBorder="1" applyAlignment="1">
      <alignment horizontal="center" vertical="center" wrapText="1"/>
    </xf>
    <xf numFmtId="1" fontId="4" fillId="0" borderId="116" xfId="0" applyNumberFormat="1" applyFont="1" applyBorder="1" applyAlignment="1">
      <alignment horizontal="center" vertical="center" wrapText="1"/>
    </xf>
    <xf numFmtId="1" fontId="4" fillId="0" borderId="3" xfId="3" applyNumberFormat="1" applyFont="1" applyBorder="1" applyAlignment="1">
      <alignment horizontal="center" vertical="center" wrapText="1"/>
    </xf>
    <xf numFmtId="1" fontId="4" fillId="0" borderId="5" xfId="3" applyNumberFormat="1" applyFont="1" applyBorder="1" applyAlignment="1">
      <alignment horizontal="center" vertical="center" wrapText="1"/>
    </xf>
    <xf numFmtId="1" fontId="4" fillId="0" borderId="12" xfId="3" applyNumberFormat="1" applyFont="1" applyBorder="1" applyAlignment="1">
      <alignment horizontal="center" vertical="center" wrapText="1"/>
    </xf>
    <xf numFmtId="1" fontId="4" fillId="0" borderId="14" xfId="3" applyNumberFormat="1" applyFont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1" fontId="4" fillId="0" borderId="12" xfId="2" applyNumberFormat="1" applyFont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 wrapText="1"/>
    </xf>
    <xf numFmtId="1" fontId="4" fillId="0" borderId="18" xfId="2" applyNumberFormat="1" applyFont="1" applyBorder="1" applyAlignment="1">
      <alignment horizontal="center" vertical="center" wrapText="1"/>
    </xf>
    <xf numFmtId="1" fontId="4" fillId="0" borderId="4" xfId="2" applyNumberFormat="1" applyFont="1" applyBorder="1" applyAlignment="1">
      <alignment horizontal="center" vertical="center" wrapText="1"/>
    </xf>
    <xf numFmtId="1" fontId="4" fillId="0" borderId="5" xfId="2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left" vertical="center"/>
    </xf>
    <xf numFmtId="1" fontId="1" fillId="0" borderId="7" xfId="0" applyNumberFormat="1" applyFont="1" applyBorder="1" applyAlignment="1">
      <alignment horizontal="left" vertical="center"/>
    </xf>
    <xf numFmtId="1" fontId="1" fillId="0" borderId="8" xfId="0" applyNumberFormat="1" applyFont="1" applyBorder="1" applyAlignment="1">
      <alignment horizontal="left" vertical="center"/>
    </xf>
    <xf numFmtId="1" fontId="5" fillId="4" borderId="13" xfId="2" quotePrefix="1" applyNumberFormat="1" applyFont="1" applyFill="1" applyBorder="1" applyAlignment="1">
      <alignment horizontal="left"/>
    </xf>
    <xf numFmtId="1" fontId="4" fillId="0" borderId="11" xfId="2" applyNumberFormat="1" applyFont="1" applyBorder="1" applyAlignment="1">
      <alignment horizontal="center" vertical="center" wrapText="1"/>
    </xf>
    <xf numFmtId="1" fontId="4" fillId="0" borderId="3" xfId="3" applyNumberFormat="1" applyFont="1" applyBorder="1" applyAlignment="1">
      <alignment horizontal="center" vertical="center"/>
    </xf>
    <xf numFmtId="1" fontId="4" fillId="0" borderId="5" xfId="3" applyNumberFormat="1" applyFont="1" applyBorder="1" applyAlignment="1">
      <alignment horizontal="center" vertical="center"/>
    </xf>
    <xf numFmtId="1" fontId="4" fillId="0" borderId="12" xfId="3" applyNumberFormat="1" applyFont="1" applyBorder="1" applyAlignment="1">
      <alignment horizontal="center" vertical="center"/>
    </xf>
    <xf numFmtId="1" fontId="4" fillId="0" borderId="14" xfId="3" applyNumberFormat="1" applyFont="1" applyBorder="1" applyAlignment="1">
      <alignment horizontal="center" vertical="center"/>
    </xf>
    <xf numFmtId="1" fontId="4" fillId="0" borderId="2" xfId="3" applyNumberFormat="1" applyFont="1" applyBorder="1" applyAlignment="1">
      <alignment horizontal="center" vertical="top" wrapText="1"/>
    </xf>
    <xf numFmtId="1" fontId="4" fillId="0" borderId="11" xfId="3" applyNumberFormat="1" applyFont="1" applyBorder="1" applyAlignment="1">
      <alignment horizontal="center" vertical="top" wrapText="1"/>
    </xf>
    <xf numFmtId="1" fontId="4" fillId="0" borderId="18" xfId="3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4" fillId="0" borderId="14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93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center" vertical="center"/>
    </xf>
  </cellXfs>
  <cellStyles count="6">
    <cellStyle name="Millares [0] 2" xfId="4"/>
    <cellStyle name="Millares 10 3" xfId="3"/>
    <cellStyle name="Normal" xfId="0" builtinId="0"/>
    <cellStyle name="Normal_REM 17-2002" xfId="2"/>
    <cellStyle name="Notas 2" xfId="1"/>
    <cellStyle name="Notas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ULTIMA%20VERSION%20SA_20_V1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ENERO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FEBRERO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MARZO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ABRIL\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MAYO\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JUNIO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JULIO%202020\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AGOSTO%202020\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SEPTIEMBRE\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OCTUBRE\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NOVIEMBRE\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0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8"/>
  <sheetViews>
    <sheetView topLeftCell="A81" workbookViewId="0">
      <selection activeCell="F100" sqref="F100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4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hidden="1" customWidth="1"/>
    <col min="79" max="103" width="10.85546875" style="5" hidden="1" customWidth="1"/>
    <col min="104" max="104" width="6.42578125" style="5" hidden="1" customWidth="1"/>
    <col min="105" max="105" width="10.85546875" style="2" hidden="1" customWidth="1"/>
    <col min="106" max="16384" width="11.42578125" style="2"/>
  </cols>
  <sheetData>
    <row r="1" spans="1:104" x14ac:dyDescent="0.2">
      <c r="A1" s="1" t="s">
        <v>0</v>
      </c>
    </row>
    <row r="2" spans="1:104" x14ac:dyDescent="0.2">
      <c r="A2" s="1" t="str">
        <f>CONCATENATE("COMUNA: ",[1]NOMBRE!B2," - ","( ",[1]NOMBRE!C2,[1]NOMBRE!D2,[1]NOMBRE!E2,[1]NOMBRE!F2,[1]NOMBRE!G2," )")</f>
        <v>COMUNA:  - (  )</v>
      </c>
    </row>
    <row r="3" spans="1:104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104" x14ac:dyDescent="0.2">
      <c r="A4" s="1" t="str">
        <f>CONCATENATE("MES: ",[1]NOMBRE!B6," - ","( ",[1]NOMBRE!C6,[1]NOMBRE!D6," )")</f>
        <v>MES:  - (  )</v>
      </c>
    </row>
    <row r="5" spans="1:104" x14ac:dyDescent="0.2">
      <c r="A5" s="1" t="str">
        <f>CONCATENATE("AÑO: ",[1]NOMBRE!B7)</f>
        <v>AÑO: 2020</v>
      </c>
    </row>
    <row r="6" spans="1:104" ht="15" x14ac:dyDescent="0.2">
      <c r="A6" s="423" t="s">
        <v>1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x14ac:dyDescent="0.2">
      <c r="A9" s="424" t="s">
        <v>3</v>
      </c>
      <c r="B9" s="427" t="s">
        <v>4</v>
      </c>
      <c r="C9" s="428"/>
      <c r="D9" s="429"/>
      <c r="E9" s="433" t="s">
        <v>5</v>
      </c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5"/>
      <c r="AO9" s="436" t="s">
        <v>6</v>
      </c>
      <c r="AP9" s="439" t="s">
        <v>7</v>
      </c>
      <c r="AQ9" s="439" t="s">
        <v>8</v>
      </c>
      <c r="AR9" s="429" t="s">
        <v>9</v>
      </c>
      <c r="AS9" s="429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x14ac:dyDescent="0.2">
      <c r="A10" s="425"/>
      <c r="B10" s="430"/>
      <c r="C10" s="431"/>
      <c r="D10" s="432"/>
      <c r="E10" s="433" t="s">
        <v>11</v>
      </c>
      <c r="F10" s="435"/>
      <c r="G10" s="442" t="s">
        <v>12</v>
      </c>
      <c r="H10" s="443"/>
      <c r="I10" s="442" t="s">
        <v>13</v>
      </c>
      <c r="J10" s="443"/>
      <c r="K10" s="442" t="s">
        <v>14</v>
      </c>
      <c r="L10" s="443"/>
      <c r="M10" s="442" t="s">
        <v>15</v>
      </c>
      <c r="N10" s="443"/>
      <c r="O10" s="442" t="s">
        <v>16</v>
      </c>
      <c r="P10" s="443"/>
      <c r="Q10" s="442" t="s">
        <v>17</v>
      </c>
      <c r="R10" s="443"/>
      <c r="S10" s="442" t="s">
        <v>18</v>
      </c>
      <c r="T10" s="443"/>
      <c r="U10" s="442" t="s">
        <v>19</v>
      </c>
      <c r="V10" s="443"/>
      <c r="W10" s="442" t="s">
        <v>20</v>
      </c>
      <c r="X10" s="443"/>
      <c r="Y10" s="442" t="s">
        <v>21</v>
      </c>
      <c r="Z10" s="443"/>
      <c r="AA10" s="442" t="s">
        <v>22</v>
      </c>
      <c r="AB10" s="443"/>
      <c r="AC10" s="442" t="s">
        <v>23</v>
      </c>
      <c r="AD10" s="443"/>
      <c r="AE10" s="442" t="s">
        <v>24</v>
      </c>
      <c r="AF10" s="443"/>
      <c r="AG10" s="442" t="s">
        <v>25</v>
      </c>
      <c r="AH10" s="443"/>
      <c r="AI10" s="442" t="s">
        <v>26</v>
      </c>
      <c r="AJ10" s="443"/>
      <c r="AK10" s="442" t="s">
        <v>27</v>
      </c>
      <c r="AL10" s="443"/>
      <c r="AM10" s="433" t="s">
        <v>28</v>
      </c>
      <c r="AN10" s="435"/>
      <c r="AO10" s="437"/>
      <c r="AP10" s="440"/>
      <c r="AQ10" s="440"/>
      <c r="AR10" s="444"/>
      <c r="AS10" s="444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x14ac:dyDescent="0.2">
      <c r="A11" s="426"/>
      <c r="B11" s="11" t="s">
        <v>29</v>
      </c>
      <c r="C11" s="12" t="s">
        <v>30</v>
      </c>
      <c r="D11" s="13" t="s">
        <v>31</v>
      </c>
      <c r="E11" s="14" t="s">
        <v>30</v>
      </c>
      <c r="F11" s="15" t="s">
        <v>31</v>
      </c>
      <c r="G11" s="14" t="s">
        <v>30</v>
      </c>
      <c r="H11" s="15" t="s">
        <v>31</v>
      </c>
      <c r="I11" s="14" t="s">
        <v>30</v>
      </c>
      <c r="J11" s="15" t="s">
        <v>31</v>
      </c>
      <c r="K11" s="14" t="s">
        <v>30</v>
      </c>
      <c r="L11" s="15" t="s">
        <v>31</v>
      </c>
      <c r="M11" s="14" t="s">
        <v>30</v>
      </c>
      <c r="N11" s="15" t="s">
        <v>31</v>
      </c>
      <c r="O11" s="14" t="s">
        <v>30</v>
      </c>
      <c r="P11" s="15" t="s">
        <v>31</v>
      </c>
      <c r="Q11" s="14" t="s">
        <v>30</v>
      </c>
      <c r="R11" s="15" t="s">
        <v>31</v>
      </c>
      <c r="S11" s="14" t="s">
        <v>30</v>
      </c>
      <c r="T11" s="15" t="s">
        <v>31</v>
      </c>
      <c r="U11" s="14" t="s">
        <v>30</v>
      </c>
      <c r="V11" s="15" t="s">
        <v>31</v>
      </c>
      <c r="W11" s="14" t="s">
        <v>30</v>
      </c>
      <c r="X11" s="15" t="s">
        <v>31</v>
      </c>
      <c r="Y11" s="14" t="s">
        <v>30</v>
      </c>
      <c r="Z11" s="15" t="s">
        <v>31</v>
      </c>
      <c r="AA11" s="14" t="s">
        <v>30</v>
      </c>
      <c r="AB11" s="15" t="s">
        <v>31</v>
      </c>
      <c r="AC11" s="14" t="s">
        <v>30</v>
      </c>
      <c r="AD11" s="15" t="s">
        <v>31</v>
      </c>
      <c r="AE11" s="14" t="s">
        <v>30</v>
      </c>
      <c r="AF11" s="15" t="s">
        <v>31</v>
      </c>
      <c r="AG11" s="14" t="s">
        <v>30</v>
      </c>
      <c r="AH11" s="15" t="s">
        <v>31</v>
      </c>
      <c r="AI11" s="14" t="s">
        <v>30</v>
      </c>
      <c r="AJ11" s="15" t="s">
        <v>31</v>
      </c>
      <c r="AK11" s="14" t="s">
        <v>30</v>
      </c>
      <c r="AL11" s="15" t="s">
        <v>31</v>
      </c>
      <c r="AM11" s="14" t="s">
        <v>30</v>
      </c>
      <c r="AN11" s="15" t="s">
        <v>31</v>
      </c>
      <c r="AO11" s="438"/>
      <c r="AP11" s="441"/>
      <c r="AQ11" s="441"/>
      <c r="AR11" s="432"/>
      <c r="AS11" s="432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x14ac:dyDescent="0.2">
      <c r="A12" s="16" t="s">
        <v>32</v>
      </c>
      <c r="B12" s="17">
        <f>SUM(B13:B26)</f>
        <v>0</v>
      </c>
      <c r="C12" s="18">
        <f>SUM(C13:C26)</f>
        <v>0</v>
      </c>
      <c r="D12" s="19">
        <f>SUM(D13:D26)</f>
        <v>0</v>
      </c>
      <c r="E12" s="14">
        <f>SUM(E13:E26)</f>
        <v>0</v>
      </c>
      <c r="F12" s="20">
        <f t="shared" ref="F12:AO12" si="0">SUM(F13:F26)</f>
        <v>0</v>
      </c>
      <c r="G12" s="21">
        <f>SUM(G13:G26)</f>
        <v>0</v>
      </c>
      <c r="H12" s="20">
        <f t="shared" si="0"/>
        <v>0</v>
      </c>
      <c r="I12" s="14">
        <f t="shared" si="0"/>
        <v>0</v>
      </c>
      <c r="J12" s="20">
        <f t="shared" si="0"/>
        <v>0</v>
      </c>
      <c r="K12" s="14">
        <f t="shared" si="0"/>
        <v>0</v>
      </c>
      <c r="L12" s="20">
        <f t="shared" si="0"/>
        <v>0</v>
      </c>
      <c r="M12" s="14">
        <f t="shared" si="0"/>
        <v>0</v>
      </c>
      <c r="N12" s="20">
        <f t="shared" si="0"/>
        <v>0</v>
      </c>
      <c r="O12" s="14">
        <f t="shared" si="0"/>
        <v>0</v>
      </c>
      <c r="P12" s="20">
        <f t="shared" si="0"/>
        <v>0</v>
      </c>
      <c r="Q12" s="14">
        <f t="shared" si="0"/>
        <v>0</v>
      </c>
      <c r="R12" s="20">
        <f t="shared" si="0"/>
        <v>0</v>
      </c>
      <c r="S12" s="14">
        <f t="shared" si="0"/>
        <v>0</v>
      </c>
      <c r="T12" s="20">
        <f t="shared" si="0"/>
        <v>0</v>
      </c>
      <c r="U12" s="14">
        <f>SUM(U13:U26)</f>
        <v>0</v>
      </c>
      <c r="V12" s="20">
        <f>SUM(V13:V26)</f>
        <v>0</v>
      </c>
      <c r="W12" s="14">
        <f t="shared" si="0"/>
        <v>0</v>
      </c>
      <c r="X12" s="20">
        <f t="shared" si="0"/>
        <v>0</v>
      </c>
      <c r="Y12" s="14">
        <f t="shared" si="0"/>
        <v>0</v>
      </c>
      <c r="Z12" s="20">
        <f t="shared" si="0"/>
        <v>0</v>
      </c>
      <c r="AA12" s="14">
        <f t="shared" si="0"/>
        <v>0</v>
      </c>
      <c r="AB12" s="20">
        <f t="shared" si="0"/>
        <v>0</v>
      </c>
      <c r="AC12" s="14">
        <f t="shared" si="0"/>
        <v>0</v>
      </c>
      <c r="AD12" s="20">
        <f t="shared" si="0"/>
        <v>0</v>
      </c>
      <c r="AE12" s="14">
        <f t="shared" si="0"/>
        <v>0</v>
      </c>
      <c r="AF12" s="20">
        <f t="shared" si="0"/>
        <v>0</v>
      </c>
      <c r="AG12" s="21">
        <f t="shared" si="0"/>
        <v>0</v>
      </c>
      <c r="AH12" s="21">
        <f t="shared" si="0"/>
        <v>0</v>
      </c>
      <c r="AI12" s="21">
        <f t="shared" si="0"/>
        <v>0</v>
      </c>
      <c r="AJ12" s="21">
        <f t="shared" si="0"/>
        <v>0</v>
      </c>
      <c r="AK12" s="21">
        <f t="shared" si="0"/>
        <v>0</v>
      </c>
      <c r="AL12" s="21">
        <f t="shared" si="0"/>
        <v>0</v>
      </c>
      <c r="AM12" s="21">
        <f t="shared" si="0"/>
        <v>0</v>
      </c>
      <c r="AN12" s="21">
        <f t="shared" si="0"/>
        <v>0</v>
      </c>
      <c r="AO12" s="22">
        <f t="shared" si="0"/>
        <v>0</v>
      </c>
      <c r="AP12" s="23">
        <f>SUM(AP13:AP26)</f>
        <v>0</v>
      </c>
      <c r="AQ12" s="24">
        <f>SUM(AQ13:AQ26)</f>
        <v>0</v>
      </c>
      <c r="AR12" s="15">
        <f>SUM(AR13:AR26)</f>
        <v>0</v>
      </c>
      <c r="AS12" s="15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x14ac:dyDescent="0.2">
      <c r="A13" s="25" t="s">
        <v>33</v>
      </c>
      <c r="B13" s="26">
        <f>SUM(C13:D13)</f>
        <v>0</v>
      </c>
      <c r="C13" s="27">
        <f>SUM(E13+G13+I13+K13+M13+O13+Q13+S13+U13+W13+Y13+AA13+AC13+AE13+AG13+AI13+AK13+AM13)</f>
        <v>0</v>
      </c>
      <c r="D13" s="28">
        <f>SUM(F13+H13+J13+L13+N13+P13+R13+T13+V13+X13+Z13+AB13+AD13+AF13+AH13+AJ13+AL13+AN13)</f>
        <v>0</v>
      </c>
      <c r="E13" s="29"/>
      <c r="F13" s="30"/>
      <c r="G13" s="29"/>
      <c r="H13" s="30"/>
      <c r="I13" s="29"/>
      <c r="J13" s="31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  <c r="AB13" s="31"/>
      <c r="AC13" s="29"/>
      <c r="AD13" s="31"/>
      <c r="AE13" s="29"/>
      <c r="AF13" s="31"/>
      <c r="AG13" s="29"/>
      <c r="AH13" s="31"/>
      <c r="AI13" s="29"/>
      <c r="AJ13" s="31"/>
      <c r="AK13" s="29"/>
      <c r="AL13" s="31"/>
      <c r="AM13" s="32"/>
      <c r="AN13" s="31"/>
      <c r="AO13" s="33"/>
      <c r="AP13" s="34"/>
      <c r="AQ13" s="34"/>
      <c r="AR13" s="35"/>
      <c r="AS13" s="35"/>
      <c r="AT13" s="36"/>
      <c r="AU13" s="37"/>
      <c r="AV13" s="37"/>
      <c r="AW13" s="37"/>
      <c r="AX13" s="37"/>
      <c r="AY13" s="37"/>
      <c r="AZ13" s="37"/>
      <c r="BA13" s="37"/>
      <c r="BB13" s="37"/>
      <c r="BC13" s="37"/>
      <c r="BD13" s="8"/>
      <c r="BE13" s="8"/>
      <c r="BF13" s="8"/>
      <c r="BW13" s="3"/>
      <c r="BY13" s="4"/>
      <c r="CA13" s="38"/>
      <c r="CG13" s="39">
        <v>0</v>
      </c>
      <c r="CH13" s="39"/>
      <c r="CI13" s="39">
        <v>0</v>
      </c>
      <c r="CJ13" s="39">
        <v>0</v>
      </c>
      <c r="CZ13" s="2"/>
    </row>
    <row r="14" spans="1:104" x14ac:dyDescent="0.2">
      <c r="A14" s="40" t="s">
        <v>34</v>
      </c>
      <c r="B14" s="41">
        <f t="shared" ref="B14:B26" si="1">SUM(C14:D14)</f>
        <v>0</v>
      </c>
      <c r="C14" s="42">
        <f>SUM(E14+G14+I14)</f>
        <v>0</v>
      </c>
      <c r="D14" s="43">
        <f>SUM(F14+H14+J14)</f>
        <v>0</v>
      </c>
      <c r="E14" s="44"/>
      <c r="F14" s="45"/>
      <c r="G14" s="44"/>
      <c r="H14" s="45"/>
      <c r="I14" s="44"/>
      <c r="J14" s="46"/>
      <c r="K14" s="47"/>
      <c r="L14" s="48"/>
      <c r="M14" s="47"/>
      <c r="N14" s="48"/>
      <c r="O14" s="47"/>
      <c r="P14" s="48"/>
      <c r="Q14" s="47"/>
      <c r="R14" s="48"/>
      <c r="S14" s="47"/>
      <c r="T14" s="48"/>
      <c r="U14" s="47"/>
      <c r="V14" s="48"/>
      <c r="W14" s="47"/>
      <c r="X14" s="48"/>
      <c r="Y14" s="47"/>
      <c r="Z14" s="48"/>
      <c r="AA14" s="47"/>
      <c r="AB14" s="48"/>
      <c r="AC14" s="47"/>
      <c r="AD14" s="48"/>
      <c r="AE14" s="47"/>
      <c r="AF14" s="48"/>
      <c r="AG14" s="47"/>
      <c r="AH14" s="48"/>
      <c r="AI14" s="47"/>
      <c r="AJ14" s="48"/>
      <c r="AK14" s="47"/>
      <c r="AL14" s="48"/>
      <c r="AM14" s="47"/>
      <c r="AN14" s="48"/>
      <c r="AO14" s="49"/>
      <c r="AP14" s="50"/>
      <c r="AQ14" s="50"/>
      <c r="AR14" s="51"/>
      <c r="AS14" s="51"/>
      <c r="AT14" s="36"/>
      <c r="AU14" s="37"/>
      <c r="AV14" s="37"/>
      <c r="AW14" s="37"/>
      <c r="AX14" s="37"/>
      <c r="AY14" s="37"/>
      <c r="AZ14" s="37"/>
      <c r="BA14" s="37"/>
      <c r="BB14" s="37"/>
      <c r="BC14" s="37"/>
      <c r="BD14" s="8"/>
      <c r="BE14" s="8"/>
      <c r="BF14" s="8"/>
      <c r="BW14" s="3"/>
      <c r="BY14" s="4"/>
      <c r="CA14" s="38"/>
      <c r="CG14" s="39">
        <v>0</v>
      </c>
      <c r="CH14" s="39"/>
      <c r="CI14" s="39">
        <v>0</v>
      </c>
      <c r="CJ14" s="39">
        <v>0</v>
      </c>
      <c r="CZ14" s="2"/>
    </row>
    <row r="15" spans="1:104" x14ac:dyDescent="0.2">
      <c r="A15" s="52" t="s">
        <v>35</v>
      </c>
      <c r="B15" s="41">
        <f t="shared" si="1"/>
        <v>0</v>
      </c>
      <c r="C15" s="42">
        <f>SUM(E15+G15+I15+K15+M15+O15+Q15+S15+U15+W15+Y15+AA15+AC15+AE15+AG15+AI15+AK15+AM15)</f>
        <v>0</v>
      </c>
      <c r="D15" s="43">
        <f>SUM(F15+H15+J15+L15+N15+P15+R15+T15+V15+X15+Z15+AB15+AD15+AF15+AH15+AJ15+AL15+AN15)</f>
        <v>0</v>
      </c>
      <c r="E15" s="44"/>
      <c r="F15" s="45"/>
      <c r="G15" s="44"/>
      <c r="H15" s="45"/>
      <c r="I15" s="44"/>
      <c r="J15" s="46"/>
      <c r="K15" s="44"/>
      <c r="L15" s="46"/>
      <c r="M15" s="44"/>
      <c r="N15" s="46"/>
      <c r="O15" s="44"/>
      <c r="P15" s="46"/>
      <c r="Q15" s="44"/>
      <c r="R15" s="46"/>
      <c r="S15" s="44"/>
      <c r="T15" s="46"/>
      <c r="U15" s="44"/>
      <c r="V15" s="46"/>
      <c r="W15" s="44"/>
      <c r="X15" s="46"/>
      <c r="Y15" s="44"/>
      <c r="Z15" s="46"/>
      <c r="AA15" s="44"/>
      <c r="AB15" s="46"/>
      <c r="AC15" s="44"/>
      <c r="AD15" s="46"/>
      <c r="AE15" s="44"/>
      <c r="AF15" s="46"/>
      <c r="AG15" s="44"/>
      <c r="AH15" s="46"/>
      <c r="AI15" s="44"/>
      <c r="AJ15" s="46"/>
      <c r="AK15" s="44"/>
      <c r="AL15" s="46"/>
      <c r="AM15" s="53"/>
      <c r="AN15" s="46"/>
      <c r="AO15" s="49"/>
      <c r="AP15" s="50"/>
      <c r="AQ15" s="50"/>
      <c r="AR15" s="51"/>
      <c r="AS15" s="51"/>
      <c r="AT15" s="36"/>
      <c r="AU15" s="37"/>
      <c r="AV15" s="37"/>
      <c r="AW15" s="37"/>
      <c r="AX15" s="37"/>
      <c r="AY15" s="37"/>
      <c r="AZ15" s="37"/>
      <c r="BA15" s="37"/>
      <c r="BB15" s="37"/>
      <c r="BC15" s="37"/>
      <c r="BD15" s="8"/>
      <c r="BE15" s="8"/>
      <c r="BF15" s="8"/>
      <c r="BW15" s="3"/>
      <c r="BY15" s="4"/>
      <c r="CA15" s="38"/>
      <c r="CG15" s="39">
        <v>0</v>
      </c>
      <c r="CH15" s="39"/>
      <c r="CI15" s="39">
        <v>0</v>
      </c>
      <c r="CJ15" s="39">
        <v>0</v>
      </c>
      <c r="CZ15" s="2"/>
    </row>
    <row r="16" spans="1:104" x14ac:dyDescent="0.2">
      <c r="A16" s="54" t="s">
        <v>36</v>
      </c>
      <c r="B16" s="55">
        <f t="shared" si="1"/>
        <v>0</v>
      </c>
      <c r="C16" s="56">
        <f>SUM(I16+K16+M16+O16+Q16+S16+U16+W16+Y16+AA16+AC16+AE16+AG16+AI16+AK16+AM16)</f>
        <v>0</v>
      </c>
      <c r="D16" s="57">
        <f>SUM(J16+L16+N16+P16+R16+T16+V16+X16+Z16+AB16+AD16+AF16+AH16+AJ16+AL16+AN16)</f>
        <v>0</v>
      </c>
      <c r="E16" s="47"/>
      <c r="F16" s="48"/>
      <c r="G16" s="58"/>
      <c r="H16" s="59"/>
      <c r="I16" s="44"/>
      <c r="J16" s="46"/>
      <c r="K16" s="44"/>
      <c r="L16" s="46"/>
      <c r="M16" s="44"/>
      <c r="N16" s="46"/>
      <c r="O16" s="44"/>
      <c r="P16" s="46"/>
      <c r="Q16" s="44"/>
      <c r="R16" s="46"/>
      <c r="S16" s="44"/>
      <c r="T16" s="46"/>
      <c r="U16" s="44"/>
      <c r="V16" s="46"/>
      <c r="W16" s="44"/>
      <c r="X16" s="46"/>
      <c r="Y16" s="44"/>
      <c r="Z16" s="46"/>
      <c r="AA16" s="44"/>
      <c r="AB16" s="46"/>
      <c r="AC16" s="44"/>
      <c r="AD16" s="46"/>
      <c r="AE16" s="44"/>
      <c r="AF16" s="46"/>
      <c r="AG16" s="44"/>
      <c r="AH16" s="46"/>
      <c r="AI16" s="44"/>
      <c r="AJ16" s="46"/>
      <c r="AK16" s="44"/>
      <c r="AL16" s="46"/>
      <c r="AM16" s="53"/>
      <c r="AN16" s="46"/>
      <c r="AO16" s="49"/>
      <c r="AP16" s="50"/>
      <c r="AQ16" s="50"/>
      <c r="AR16" s="51"/>
      <c r="AS16" s="51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8"/>
      <c r="BE16" s="8"/>
      <c r="BF16" s="8"/>
      <c r="BW16" s="3"/>
      <c r="BY16" s="4"/>
      <c r="CA16" s="38"/>
      <c r="CG16" s="39">
        <v>0</v>
      </c>
      <c r="CH16" s="39"/>
      <c r="CI16" s="39">
        <v>0</v>
      </c>
      <c r="CJ16" s="39">
        <v>0</v>
      </c>
      <c r="CZ16" s="2"/>
    </row>
    <row r="17" spans="1:104" x14ac:dyDescent="0.2">
      <c r="A17" s="60" t="s">
        <v>37</v>
      </c>
      <c r="B17" s="41">
        <f t="shared" si="1"/>
        <v>0</v>
      </c>
      <c r="C17" s="42">
        <f>SUM(U17+W17+Y17+AA17+AC17+AE17+AG17+AI17+AK17+AM17)</f>
        <v>0</v>
      </c>
      <c r="D17" s="43">
        <f>SUM(V17+X17+Z17+AB17+AD17+AF17+AH17+AJ17+AL17+AN17)</f>
        <v>0</v>
      </c>
      <c r="E17" s="47"/>
      <c r="F17" s="61"/>
      <c r="G17" s="47"/>
      <c r="H17" s="61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4"/>
      <c r="V17" s="46"/>
      <c r="W17" s="44"/>
      <c r="X17" s="46"/>
      <c r="Y17" s="44"/>
      <c r="Z17" s="46"/>
      <c r="AA17" s="44"/>
      <c r="AB17" s="46"/>
      <c r="AC17" s="44"/>
      <c r="AD17" s="46"/>
      <c r="AE17" s="44"/>
      <c r="AF17" s="46"/>
      <c r="AG17" s="44"/>
      <c r="AH17" s="46"/>
      <c r="AI17" s="44"/>
      <c r="AJ17" s="46"/>
      <c r="AK17" s="44"/>
      <c r="AL17" s="46"/>
      <c r="AM17" s="53"/>
      <c r="AN17" s="46"/>
      <c r="AO17" s="49"/>
      <c r="AP17" s="50"/>
      <c r="AQ17" s="50"/>
      <c r="AR17" s="51"/>
      <c r="AS17" s="51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8"/>
      <c r="BE17" s="8"/>
      <c r="BF17" s="8"/>
      <c r="BW17" s="3"/>
      <c r="BY17" s="4"/>
      <c r="CA17" s="38"/>
      <c r="CG17" s="39">
        <v>0</v>
      </c>
      <c r="CH17" s="39"/>
      <c r="CI17" s="39">
        <v>0</v>
      </c>
      <c r="CJ17" s="39">
        <v>0</v>
      </c>
      <c r="CZ17" s="2"/>
    </row>
    <row r="18" spans="1:104" x14ac:dyDescent="0.2">
      <c r="A18" s="62" t="s">
        <v>38</v>
      </c>
      <c r="B18" s="41">
        <f t="shared" si="1"/>
        <v>0</v>
      </c>
      <c r="C18" s="42">
        <f>SUM(E18+G18+I18+K18+M18+O18+Q18+S18+U18+W18+Y18+AA18+AC18+AE18+AG18+AI18+AK18+AM18)</f>
        <v>0</v>
      </c>
      <c r="D18" s="43">
        <f>SUM(F18+H18+J18+L18+N18+P18+R18+T18+V18+X18+Z18+AB18+AD18+AF18+AH18+AJ18+AL18+AN18)</f>
        <v>0</v>
      </c>
      <c r="E18" s="44"/>
      <c r="F18" s="45"/>
      <c r="G18" s="44"/>
      <c r="H18" s="45"/>
      <c r="I18" s="44"/>
      <c r="J18" s="46"/>
      <c r="K18" s="63"/>
      <c r="L18" s="46"/>
      <c r="M18" s="44"/>
      <c r="N18" s="46"/>
      <c r="O18" s="44"/>
      <c r="P18" s="46"/>
      <c r="Q18" s="44"/>
      <c r="R18" s="46"/>
      <c r="S18" s="44"/>
      <c r="T18" s="46"/>
      <c r="U18" s="44"/>
      <c r="V18" s="46"/>
      <c r="W18" s="44"/>
      <c r="X18" s="46"/>
      <c r="Y18" s="44"/>
      <c r="Z18" s="46"/>
      <c r="AA18" s="44"/>
      <c r="AB18" s="46"/>
      <c r="AC18" s="44"/>
      <c r="AD18" s="46"/>
      <c r="AE18" s="44"/>
      <c r="AF18" s="46"/>
      <c r="AG18" s="44"/>
      <c r="AH18" s="46"/>
      <c r="AI18" s="44"/>
      <c r="AJ18" s="46"/>
      <c r="AK18" s="44"/>
      <c r="AL18" s="46"/>
      <c r="AM18" s="53"/>
      <c r="AN18" s="46"/>
      <c r="AO18" s="49"/>
      <c r="AP18" s="50"/>
      <c r="AQ18" s="50"/>
      <c r="AR18" s="51"/>
      <c r="AS18" s="51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8"/>
      <c r="BE18" s="8"/>
      <c r="BF18" s="8"/>
      <c r="BW18" s="3"/>
      <c r="BY18" s="4"/>
      <c r="CA18" s="38"/>
      <c r="CG18" s="39">
        <v>0</v>
      </c>
      <c r="CH18" s="39"/>
      <c r="CI18" s="39">
        <v>0</v>
      </c>
      <c r="CJ18" s="39">
        <v>0</v>
      </c>
      <c r="CZ18" s="2"/>
    </row>
    <row r="19" spans="1:104" x14ac:dyDescent="0.2">
      <c r="A19" s="64" t="s">
        <v>39</v>
      </c>
      <c r="B19" s="41">
        <f>SUM(C19:D19)</f>
        <v>0</v>
      </c>
      <c r="C19" s="65"/>
      <c r="D19" s="66">
        <f>SUM(L19+N19+P19+R19+T19+V19+X19+Z19+AB19+AD19+AF19)</f>
        <v>0</v>
      </c>
      <c r="E19" s="58"/>
      <c r="F19" s="59"/>
      <c r="G19" s="58"/>
      <c r="H19" s="59"/>
      <c r="I19" s="58"/>
      <c r="J19" s="67"/>
      <c r="K19" s="47"/>
      <c r="L19" s="68"/>
      <c r="M19" s="69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58"/>
      <c r="AH19" s="67"/>
      <c r="AI19" s="58"/>
      <c r="AJ19" s="67"/>
      <c r="AK19" s="58"/>
      <c r="AL19" s="67"/>
      <c r="AM19" s="70"/>
      <c r="AN19" s="48"/>
      <c r="AO19" s="71"/>
      <c r="AP19" s="72"/>
      <c r="AQ19" s="72"/>
      <c r="AR19" s="73"/>
      <c r="AS19" s="73"/>
      <c r="AT19" s="36"/>
      <c r="AU19" s="37"/>
      <c r="AV19" s="37"/>
      <c r="AW19" s="37"/>
      <c r="AX19" s="37"/>
      <c r="AY19" s="37"/>
      <c r="AZ19" s="37"/>
      <c r="BA19" s="37"/>
      <c r="BB19" s="37"/>
      <c r="BC19" s="37"/>
      <c r="BD19" s="8"/>
      <c r="BE19" s="8"/>
      <c r="BF19" s="8"/>
      <c r="BW19" s="3"/>
      <c r="BY19" s="4"/>
      <c r="CA19" s="38"/>
      <c r="CG19" s="39">
        <v>0</v>
      </c>
      <c r="CH19" s="39"/>
      <c r="CI19" s="39">
        <v>0</v>
      </c>
      <c r="CJ19" s="39">
        <v>0</v>
      </c>
      <c r="CZ19" s="2"/>
    </row>
    <row r="20" spans="1:104" x14ac:dyDescent="0.2">
      <c r="A20" s="64" t="s">
        <v>40</v>
      </c>
      <c r="B20" s="41">
        <f>SUM(C20:D20)</f>
        <v>0</v>
      </c>
      <c r="C20" s="65"/>
      <c r="D20" s="43">
        <f>SUM(F20+H20+J20+L20+N20+P20+R20+T20+V20+X20+Z20+AB20+AD20+AF20+AH20+AJ20+AL20+AN20)</f>
        <v>0</v>
      </c>
      <c r="E20" s="58"/>
      <c r="F20" s="45"/>
      <c r="G20" s="58"/>
      <c r="H20" s="45"/>
      <c r="I20" s="58"/>
      <c r="J20" s="68"/>
      <c r="K20" s="58"/>
      <c r="L20" s="68"/>
      <c r="M20" s="69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69"/>
      <c r="AN20" s="68"/>
      <c r="AO20" s="71"/>
      <c r="AP20" s="72"/>
      <c r="AQ20" s="72"/>
      <c r="AR20" s="73"/>
      <c r="AS20" s="73"/>
      <c r="AT20" s="36"/>
      <c r="AU20" s="37"/>
      <c r="AV20" s="37"/>
      <c r="AW20" s="37"/>
      <c r="AX20" s="37"/>
      <c r="AY20" s="37"/>
      <c r="AZ20" s="37"/>
      <c r="BA20" s="37"/>
      <c r="BB20" s="37"/>
      <c r="BC20" s="37"/>
      <c r="BD20" s="8"/>
      <c r="BE20" s="8"/>
      <c r="BF20" s="8"/>
      <c r="BW20" s="3"/>
      <c r="BY20" s="4"/>
      <c r="CA20" s="38"/>
      <c r="CG20" s="39">
        <v>0</v>
      </c>
      <c r="CH20" s="39"/>
      <c r="CI20" s="39">
        <v>0</v>
      </c>
      <c r="CJ20" s="39">
        <v>0</v>
      </c>
      <c r="CZ20" s="2"/>
    </row>
    <row r="21" spans="1:104" x14ac:dyDescent="0.2">
      <c r="A21" s="64" t="s">
        <v>41</v>
      </c>
      <c r="B21" s="74">
        <f t="shared" si="1"/>
        <v>0</v>
      </c>
      <c r="C21" s="75">
        <f>SUM(O21+Q21+S21+U21+W21+Y21+AA21)</f>
        <v>0</v>
      </c>
      <c r="D21" s="43">
        <f>SUM(P21+R21+T21+V21+X21+Z21+AB21)</f>
        <v>0</v>
      </c>
      <c r="E21" s="58"/>
      <c r="F21" s="59"/>
      <c r="G21" s="58"/>
      <c r="H21" s="59"/>
      <c r="I21" s="58"/>
      <c r="J21" s="67"/>
      <c r="K21" s="47"/>
      <c r="L21" s="67"/>
      <c r="M21" s="58"/>
      <c r="N21" s="67"/>
      <c r="O21" s="76"/>
      <c r="P21" s="68"/>
      <c r="Q21" s="76"/>
      <c r="R21" s="68"/>
      <c r="S21" s="76"/>
      <c r="T21" s="68"/>
      <c r="U21" s="76"/>
      <c r="V21" s="68"/>
      <c r="W21" s="76"/>
      <c r="X21" s="68"/>
      <c r="Y21" s="76"/>
      <c r="Z21" s="68"/>
      <c r="AA21" s="76"/>
      <c r="AB21" s="68"/>
      <c r="AC21" s="58"/>
      <c r="AD21" s="67"/>
      <c r="AE21" s="58"/>
      <c r="AF21" s="67"/>
      <c r="AG21" s="69"/>
      <c r="AH21" s="67"/>
      <c r="AI21" s="58"/>
      <c r="AJ21" s="67"/>
      <c r="AK21" s="58"/>
      <c r="AL21" s="67"/>
      <c r="AM21" s="70"/>
      <c r="AN21" s="48"/>
      <c r="AO21" s="71"/>
      <c r="AP21" s="72"/>
      <c r="AQ21" s="72"/>
      <c r="AR21" s="73"/>
      <c r="AS21" s="73"/>
      <c r="AT21" s="36"/>
      <c r="AU21" s="37"/>
      <c r="AV21" s="37"/>
      <c r="AW21" s="37"/>
      <c r="AX21" s="37"/>
      <c r="AY21" s="37"/>
      <c r="AZ21" s="37"/>
      <c r="BA21" s="37"/>
      <c r="BB21" s="37"/>
      <c r="BC21" s="37"/>
      <c r="BD21" s="8"/>
      <c r="BE21" s="8"/>
      <c r="BF21" s="8"/>
      <c r="BW21" s="3"/>
      <c r="BY21" s="4"/>
      <c r="CA21" s="38"/>
      <c r="CG21" s="39">
        <v>0</v>
      </c>
      <c r="CH21" s="39"/>
      <c r="CI21" s="39">
        <v>0</v>
      </c>
      <c r="CJ21" s="39">
        <v>0</v>
      </c>
      <c r="CZ21" s="2"/>
    </row>
    <row r="22" spans="1:104" x14ac:dyDescent="0.2">
      <c r="A22" s="64" t="s">
        <v>42</v>
      </c>
      <c r="B22" s="74">
        <f t="shared" si="1"/>
        <v>0</v>
      </c>
      <c r="C22" s="75">
        <f>SUM(E22+G22+I22+K22+M22+O22+Q22+S22+U22+W22+Y22+AA22+AC22+AE22+AG22+AI22+AK22+AM22)</f>
        <v>0</v>
      </c>
      <c r="D22" s="66">
        <f>SUM(F22+H22+J22+L22+N22+P22+R22+T22+V22+X22+Z22+AB22+AD22+AF22+AH22+AJ22+AL22+AN22)</f>
        <v>0</v>
      </c>
      <c r="E22" s="76"/>
      <c r="F22" s="77"/>
      <c r="G22" s="76"/>
      <c r="H22" s="77"/>
      <c r="I22" s="76"/>
      <c r="J22" s="68"/>
      <c r="K22" s="63"/>
      <c r="L22" s="68"/>
      <c r="M22" s="76"/>
      <c r="N22" s="68"/>
      <c r="O22" s="76"/>
      <c r="P22" s="68"/>
      <c r="Q22" s="76"/>
      <c r="R22" s="68"/>
      <c r="S22" s="76"/>
      <c r="T22" s="68"/>
      <c r="U22" s="76"/>
      <c r="V22" s="68"/>
      <c r="W22" s="76"/>
      <c r="X22" s="68"/>
      <c r="Y22" s="76"/>
      <c r="Z22" s="68"/>
      <c r="AA22" s="76"/>
      <c r="AB22" s="68"/>
      <c r="AC22" s="76"/>
      <c r="AD22" s="68"/>
      <c r="AE22" s="76"/>
      <c r="AF22" s="68"/>
      <c r="AG22" s="76"/>
      <c r="AH22" s="68"/>
      <c r="AI22" s="76"/>
      <c r="AJ22" s="68"/>
      <c r="AK22" s="76"/>
      <c r="AL22" s="68"/>
      <c r="AM22" s="78"/>
      <c r="AN22" s="68"/>
      <c r="AO22" s="71"/>
      <c r="AP22" s="72"/>
      <c r="AQ22" s="72"/>
      <c r="AR22" s="73"/>
      <c r="AS22" s="73"/>
      <c r="AT22" s="36"/>
      <c r="AU22" s="37"/>
      <c r="AV22" s="37"/>
      <c r="AW22" s="37"/>
      <c r="AX22" s="37"/>
      <c r="AY22" s="37"/>
      <c r="AZ22" s="37"/>
      <c r="BA22" s="37"/>
      <c r="BB22" s="37"/>
      <c r="BC22" s="37"/>
      <c r="BD22" s="8"/>
      <c r="BE22" s="8"/>
      <c r="BF22" s="8"/>
      <c r="BW22" s="3"/>
      <c r="BY22" s="4"/>
      <c r="CG22" s="39">
        <v>0</v>
      </c>
      <c r="CH22" s="39"/>
      <c r="CI22" s="39">
        <v>0</v>
      </c>
      <c r="CJ22" s="39">
        <v>0</v>
      </c>
      <c r="CZ22" s="2"/>
    </row>
    <row r="23" spans="1:104" x14ac:dyDescent="0.2">
      <c r="A23" s="60" t="s">
        <v>43</v>
      </c>
      <c r="B23" s="74">
        <f t="shared" si="1"/>
        <v>0</v>
      </c>
      <c r="C23" s="75">
        <f>SUM(E23+G23+I23+K23+M23+O23+Q23+S23+U23+W23+Y23+AA23+AC23+AE23+AG23+AI23+AK23+AM23)</f>
        <v>0</v>
      </c>
      <c r="D23" s="66">
        <f>SUM(F23+H23+J23+L23+N23+P23+R23+T23+V23+X23+Z23+AB23+AD23+AF23+AH23+AJ23+AL23+AN23)</f>
        <v>0</v>
      </c>
      <c r="E23" s="76"/>
      <c r="F23" s="77"/>
      <c r="G23" s="76"/>
      <c r="H23" s="77"/>
      <c r="I23" s="76"/>
      <c r="J23" s="68"/>
      <c r="K23" s="63"/>
      <c r="L23" s="68"/>
      <c r="M23" s="76"/>
      <c r="N23" s="68"/>
      <c r="O23" s="76"/>
      <c r="P23" s="68"/>
      <c r="Q23" s="76"/>
      <c r="R23" s="68"/>
      <c r="S23" s="76"/>
      <c r="T23" s="68"/>
      <c r="U23" s="76"/>
      <c r="V23" s="68"/>
      <c r="W23" s="76"/>
      <c r="X23" s="68"/>
      <c r="Y23" s="76"/>
      <c r="Z23" s="68"/>
      <c r="AA23" s="76"/>
      <c r="AB23" s="68"/>
      <c r="AC23" s="76"/>
      <c r="AD23" s="68"/>
      <c r="AE23" s="76"/>
      <c r="AF23" s="68"/>
      <c r="AG23" s="76"/>
      <c r="AH23" s="68"/>
      <c r="AI23" s="76"/>
      <c r="AJ23" s="68"/>
      <c r="AK23" s="76"/>
      <c r="AL23" s="68"/>
      <c r="AM23" s="78"/>
      <c r="AN23" s="68"/>
      <c r="AO23" s="71"/>
      <c r="AP23" s="72"/>
      <c r="AQ23" s="72"/>
      <c r="AR23" s="73"/>
      <c r="AS23" s="73"/>
      <c r="AT23" s="36"/>
      <c r="AU23" s="37"/>
      <c r="AV23" s="37"/>
      <c r="AW23" s="37"/>
      <c r="AX23" s="37"/>
      <c r="AY23" s="37"/>
      <c r="AZ23" s="37"/>
      <c r="BA23" s="37"/>
      <c r="BB23" s="37"/>
      <c r="BC23" s="37"/>
      <c r="BD23" s="8"/>
      <c r="BE23" s="8"/>
      <c r="BF23" s="8"/>
      <c r="BW23" s="3"/>
      <c r="BY23" s="4"/>
      <c r="CG23" s="39">
        <v>0</v>
      </c>
      <c r="CH23" s="39"/>
      <c r="CI23" s="39">
        <v>0</v>
      </c>
      <c r="CJ23" s="39">
        <v>0</v>
      </c>
      <c r="CZ23" s="2"/>
    </row>
    <row r="24" spans="1:104" x14ac:dyDescent="0.2">
      <c r="A24" s="60" t="s">
        <v>44</v>
      </c>
      <c r="B24" s="41">
        <f t="shared" si="1"/>
        <v>0</v>
      </c>
      <c r="C24" s="42">
        <f>SUM(G24+I24+K24+M24+O24+Q24+S24+U24+W24+Y24+AA24+AC24+AE24+AG24+AI24+AK24+AM24)</f>
        <v>0</v>
      </c>
      <c r="D24" s="43">
        <f>SUM(H24+J24+L24+N24+P24+R24+T24+V24+X24+Z24+AB24+AD24+AF24+AH24+AJ24+AL24+AN24)</f>
        <v>0</v>
      </c>
      <c r="E24" s="47"/>
      <c r="F24" s="48"/>
      <c r="G24" s="76"/>
      <c r="H24" s="77"/>
      <c r="I24" s="76"/>
      <c r="J24" s="68"/>
      <c r="K24" s="63"/>
      <c r="L24" s="68"/>
      <c r="M24" s="76"/>
      <c r="N24" s="68"/>
      <c r="O24" s="76"/>
      <c r="P24" s="68"/>
      <c r="Q24" s="76"/>
      <c r="R24" s="68"/>
      <c r="S24" s="76"/>
      <c r="T24" s="68"/>
      <c r="U24" s="76"/>
      <c r="V24" s="68"/>
      <c r="W24" s="76"/>
      <c r="X24" s="68"/>
      <c r="Y24" s="76"/>
      <c r="Z24" s="68"/>
      <c r="AA24" s="76"/>
      <c r="AB24" s="68"/>
      <c r="AC24" s="76"/>
      <c r="AD24" s="68"/>
      <c r="AE24" s="76"/>
      <c r="AF24" s="68"/>
      <c r="AG24" s="76"/>
      <c r="AH24" s="68"/>
      <c r="AI24" s="76"/>
      <c r="AJ24" s="68"/>
      <c r="AK24" s="76"/>
      <c r="AL24" s="68"/>
      <c r="AM24" s="78"/>
      <c r="AN24" s="68"/>
      <c r="AO24" s="71"/>
      <c r="AP24" s="72"/>
      <c r="AQ24" s="72"/>
      <c r="AR24" s="73"/>
      <c r="AS24" s="73"/>
      <c r="AT24" s="36"/>
      <c r="AU24" s="37"/>
      <c r="AV24" s="37"/>
      <c r="AW24" s="37"/>
      <c r="AX24" s="37"/>
      <c r="AY24" s="37"/>
      <c r="AZ24" s="37"/>
      <c r="BA24" s="37"/>
      <c r="BB24" s="37"/>
      <c r="BC24" s="37"/>
      <c r="BD24" s="8"/>
      <c r="BE24" s="8"/>
      <c r="BF24" s="8"/>
      <c r="BW24" s="3"/>
      <c r="BY24" s="4"/>
      <c r="CG24" s="39">
        <v>0</v>
      </c>
      <c r="CH24" s="39"/>
      <c r="CI24" s="39">
        <v>0</v>
      </c>
      <c r="CJ24" s="39">
        <v>0</v>
      </c>
      <c r="CZ24" s="2"/>
    </row>
    <row r="25" spans="1:104" x14ac:dyDescent="0.2">
      <c r="A25" s="60" t="s">
        <v>45</v>
      </c>
      <c r="B25" s="41">
        <f t="shared" si="1"/>
        <v>0</v>
      </c>
      <c r="C25" s="42">
        <f>SUM(M25+O25+Q25+S25+U25+W25+Y25+AA25+AC25+AE25+AG25+AI25+AK25+AM25)</f>
        <v>0</v>
      </c>
      <c r="D25" s="43">
        <f>SUM(N25+P25+R25+T25+V25+X25+Z25+AB25+AD25+AF25+AH25+AJ25+AL25+AN25)</f>
        <v>0</v>
      </c>
      <c r="E25" s="79"/>
      <c r="F25" s="67"/>
      <c r="G25" s="58"/>
      <c r="H25" s="59"/>
      <c r="I25" s="58"/>
      <c r="J25" s="59"/>
      <c r="K25" s="58"/>
      <c r="L25" s="59"/>
      <c r="M25" s="76"/>
      <c r="N25" s="68"/>
      <c r="O25" s="76"/>
      <c r="P25" s="68"/>
      <c r="Q25" s="76"/>
      <c r="R25" s="68"/>
      <c r="S25" s="76"/>
      <c r="T25" s="68"/>
      <c r="U25" s="76"/>
      <c r="V25" s="68"/>
      <c r="W25" s="76"/>
      <c r="X25" s="68"/>
      <c r="Y25" s="76"/>
      <c r="Z25" s="68"/>
      <c r="AA25" s="76"/>
      <c r="AB25" s="68"/>
      <c r="AC25" s="76"/>
      <c r="AD25" s="68"/>
      <c r="AE25" s="76"/>
      <c r="AF25" s="68"/>
      <c r="AG25" s="76"/>
      <c r="AH25" s="68"/>
      <c r="AI25" s="76"/>
      <c r="AJ25" s="68"/>
      <c r="AK25" s="76"/>
      <c r="AL25" s="68"/>
      <c r="AM25" s="78"/>
      <c r="AN25" s="68"/>
      <c r="AO25" s="71"/>
      <c r="AP25" s="72"/>
      <c r="AQ25" s="72"/>
      <c r="AR25" s="73"/>
      <c r="AS25" s="73"/>
      <c r="AT25" s="36"/>
      <c r="AU25" s="37"/>
      <c r="AV25" s="37"/>
      <c r="AW25" s="37"/>
      <c r="AX25" s="37"/>
      <c r="AY25" s="37"/>
      <c r="AZ25" s="37"/>
      <c r="BA25" s="37"/>
      <c r="BB25" s="37"/>
      <c r="BC25" s="37"/>
      <c r="BD25" s="8"/>
      <c r="BE25" s="8"/>
      <c r="BF25" s="8"/>
      <c r="BW25" s="3"/>
      <c r="BY25" s="4"/>
      <c r="CG25" s="39">
        <v>0</v>
      </c>
      <c r="CH25" s="39"/>
      <c r="CI25" s="39">
        <v>0</v>
      </c>
      <c r="CJ25" s="39">
        <v>0</v>
      </c>
      <c r="CZ25" s="2"/>
    </row>
    <row r="26" spans="1:104" x14ac:dyDescent="0.2">
      <c r="A26" s="80" t="s">
        <v>46</v>
      </c>
      <c r="B26" s="81">
        <f t="shared" si="1"/>
        <v>0</v>
      </c>
      <c r="C26" s="82">
        <f>SUM(E26+G26+I26+K26+M26+O26+Q26+S26+U26+W26+Y26+AA26+AC26+AE26+AG26+AI26+AK26+AM26)</f>
        <v>0</v>
      </c>
      <c r="D26" s="83">
        <f>SUM(F26+H26+J26+L26+N26+P26+R26+T26+V26+X26+Z26+AB26+AD26+AF26+AH26+AJ26+AL26+AN26)</f>
        <v>0</v>
      </c>
      <c r="E26" s="84"/>
      <c r="F26" s="85"/>
      <c r="G26" s="86"/>
      <c r="H26" s="87"/>
      <c r="I26" s="86"/>
      <c r="J26" s="85"/>
      <c r="K26" s="88"/>
      <c r="L26" s="85"/>
      <c r="M26" s="86"/>
      <c r="N26" s="85"/>
      <c r="O26" s="86"/>
      <c r="P26" s="85"/>
      <c r="Q26" s="86"/>
      <c r="R26" s="85"/>
      <c r="S26" s="86"/>
      <c r="T26" s="85"/>
      <c r="U26" s="86"/>
      <c r="V26" s="85"/>
      <c r="W26" s="86"/>
      <c r="X26" s="85"/>
      <c r="Y26" s="86"/>
      <c r="Z26" s="85"/>
      <c r="AA26" s="86"/>
      <c r="AB26" s="85"/>
      <c r="AC26" s="86"/>
      <c r="AD26" s="85"/>
      <c r="AE26" s="86"/>
      <c r="AF26" s="85"/>
      <c r="AG26" s="86"/>
      <c r="AH26" s="85"/>
      <c r="AI26" s="86"/>
      <c r="AJ26" s="85"/>
      <c r="AK26" s="86"/>
      <c r="AL26" s="85"/>
      <c r="AM26" s="89"/>
      <c r="AN26" s="85"/>
      <c r="AO26" s="90"/>
      <c r="AP26" s="91"/>
      <c r="AQ26" s="91"/>
      <c r="AR26" s="92"/>
      <c r="AS26" s="92"/>
      <c r="AT26" s="36"/>
      <c r="AU26" s="37"/>
      <c r="AV26" s="37"/>
      <c r="AW26" s="37"/>
      <c r="AX26" s="37"/>
      <c r="AY26" s="37"/>
      <c r="AZ26" s="37"/>
      <c r="BA26" s="37"/>
      <c r="BB26" s="37"/>
      <c r="BC26" s="37"/>
      <c r="BD26" s="8"/>
      <c r="BE26" s="8"/>
      <c r="BF26" s="8"/>
      <c r="BW26" s="3"/>
      <c r="BY26" s="4"/>
      <c r="CG26" s="39">
        <v>0</v>
      </c>
      <c r="CH26" s="39"/>
      <c r="CI26" s="39">
        <v>0</v>
      </c>
      <c r="CJ26" s="39">
        <v>0</v>
      </c>
      <c r="CZ26" s="2"/>
    </row>
    <row r="27" spans="1:104" x14ac:dyDescent="0.2">
      <c r="A27" s="9" t="s">
        <v>47</v>
      </c>
      <c r="B27" s="10"/>
      <c r="C27" s="10"/>
      <c r="D27" s="10"/>
      <c r="E27" s="10"/>
      <c r="F27" s="93"/>
      <c r="G27" s="93" t="s">
        <v>48</v>
      </c>
      <c r="H27" s="94"/>
      <c r="I27" s="94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6"/>
      <c r="AQ27" s="97"/>
      <c r="AR27" s="9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39"/>
      <c r="CH27" s="39"/>
      <c r="CI27" s="39"/>
      <c r="CJ27" s="39"/>
    </row>
    <row r="28" spans="1:104" x14ac:dyDescent="0.2">
      <c r="A28" s="424" t="s">
        <v>49</v>
      </c>
      <c r="B28" s="427" t="s">
        <v>4</v>
      </c>
      <c r="C28" s="428"/>
      <c r="D28" s="429"/>
      <c r="E28" s="433" t="s">
        <v>5</v>
      </c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5"/>
      <c r="AO28" s="436" t="s">
        <v>6</v>
      </c>
      <c r="AP28" s="439" t="s">
        <v>7</v>
      </c>
      <c r="AQ28" s="439" t="s">
        <v>8</v>
      </c>
      <c r="AR28" s="439" t="s">
        <v>50</v>
      </c>
      <c r="AS28" s="429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39"/>
      <c r="CH28" s="39"/>
      <c r="CI28" s="39"/>
      <c r="CJ28" s="39"/>
    </row>
    <row r="29" spans="1:104" x14ac:dyDescent="0.2">
      <c r="A29" s="425"/>
      <c r="B29" s="430"/>
      <c r="C29" s="431"/>
      <c r="D29" s="432"/>
      <c r="E29" s="433" t="s">
        <v>11</v>
      </c>
      <c r="F29" s="435"/>
      <c r="G29" s="433" t="s">
        <v>12</v>
      </c>
      <c r="H29" s="435"/>
      <c r="I29" s="433" t="s">
        <v>13</v>
      </c>
      <c r="J29" s="435"/>
      <c r="K29" s="433" t="s">
        <v>14</v>
      </c>
      <c r="L29" s="435"/>
      <c r="M29" s="433" t="s">
        <v>15</v>
      </c>
      <c r="N29" s="435"/>
      <c r="O29" s="433" t="s">
        <v>16</v>
      </c>
      <c r="P29" s="435"/>
      <c r="Q29" s="434" t="s">
        <v>17</v>
      </c>
      <c r="R29" s="435"/>
      <c r="S29" s="433" t="s">
        <v>18</v>
      </c>
      <c r="T29" s="435"/>
      <c r="U29" s="434" t="s">
        <v>19</v>
      </c>
      <c r="V29" s="445"/>
      <c r="W29" s="446" t="s">
        <v>20</v>
      </c>
      <c r="X29" s="445"/>
      <c r="Y29" s="446" t="s">
        <v>21</v>
      </c>
      <c r="Z29" s="434"/>
      <c r="AA29" s="433" t="s">
        <v>22</v>
      </c>
      <c r="AB29" s="435"/>
      <c r="AC29" s="434" t="s">
        <v>23</v>
      </c>
      <c r="AD29" s="434"/>
      <c r="AE29" s="433" t="s">
        <v>24</v>
      </c>
      <c r="AF29" s="435"/>
      <c r="AG29" s="433" t="s">
        <v>25</v>
      </c>
      <c r="AH29" s="435"/>
      <c r="AI29" s="433" t="s">
        <v>26</v>
      </c>
      <c r="AJ29" s="435"/>
      <c r="AK29" s="433" t="s">
        <v>27</v>
      </c>
      <c r="AL29" s="435"/>
      <c r="AM29" s="434" t="s">
        <v>28</v>
      </c>
      <c r="AN29" s="435"/>
      <c r="AO29" s="437"/>
      <c r="AP29" s="440"/>
      <c r="AQ29" s="440"/>
      <c r="AR29" s="440"/>
      <c r="AS29" s="444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39"/>
      <c r="CH29" s="39"/>
      <c r="CI29" s="39"/>
      <c r="CJ29" s="39"/>
    </row>
    <row r="30" spans="1:104" x14ac:dyDescent="0.2">
      <c r="A30" s="426"/>
      <c r="B30" s="11" t="s">
        <v>29</v>
      </c>
      <c r="C30" s="12" t="s">
        <v>30</v>
      </c>
      <c r="D30" s="99" t="s">
        <v>31</v>
      </c>
      <c r="E30" s="100" t="s">
        <v>30</v>
      </c>
      <c r="F30" s="101" t="s">
        <v>31</v>
      </c>
      <c r="G30" s="100" t="s">
        <v>30</v>
      </c>
      <c r="H30" s="101" t="s">
        <v>31</v>
      </c>
      <c r="I30" s="100" t="s">
        <v>30</v>
      </c>
      <c r="J30" s="101" t="s">
        <v>31</v>
      </c>
      <c r="K30" s="100" t="s">
        <v>30</v>
      </c>
      <c r="L30" s="101" t="s">
        <v>31</v>
      </c>
      <c r="M30" s="100" t="s">
        <v>30</v>
      </c>
      <c r="N30" s="101" t="s">
        <v>31</v>
      </c>
      <c r="O30" s="100" t="s">
        <v>30</v>
      </c>
      <c r="P30" s="101" t="s">
        <v>31</v>
      </c>
      <c r="Q30" s="102" t="s">
        <v>30</v>
      </c>
      <c r="R30" s="101" t="s">
        <v>31</v>
      </c>
      <c r="S30" s="100" t="s">
        <v>30</v>
      </c>
      <c r="T30" s="101" t="s">
        <v>31</v>
      </c>
      <c r="U30" s="102" t="s">
        <v>30</v>
      </c>
      <c r="V30" s="103" t="s">
        <v>31</v>
      </c>
      <c r="W30" s="100" t="s">
        <v>30</v>
      </c>
      <c r="X30" s="103" t="s">
        <v>31</v>
      </c>
      <c r="Y30" s="100" t="s">
        <v>30</v>
      </c>
      <c r="Z30" s="103" t="s">
        <v>31</v>
      </c>
      <c r="AA30" s="100" t="s">
        <v>30</v>
      </c>
      <c r="AB30" s="103" t="s">
        <v>31</v>
      </c>
      <c r="AC30" s="100" t="s">
        <v>30</v>
      </c>
      <c r="AD30" s="103" t="s">
        <v>31</v>
      </c>
      <c r="AE30" s="100" t="s">
        <v>30</v>
      </c>
      <c r="AF30" s="103" t="s">
        <v>31</v>
      </c>
      <c r="AG30" s="100" t="s">
        <v>30</v>
      </c>
      <c r="AH30" s="103" t="s">
        <v>31</v>
      </c>
      <c r="AI30" s="100" t="s">
        <v>30</v>
      </c>
      <c r="AJ30" s="103" t="s">
        <v>31</v>
      </c>
      <c r="AK30" s="100" t="s">
        <v>30</v>
      </c>
      <c r="AL30" s="103" t="s">
        <v>31</v>
      </c>
      <c r="AM30" s="100" t="s">
        <v>30</v>
      </c>
      <c r="AN30" s="101" t="s">
        <v>31</v>
      </c>
      <c r="AO30" s="438"/>
      <c r="AP30" s="441"/>
      <c r="AQ30" s="441"/>
      <c r="AR30" s="441"/>
      <c r="AS30" s="432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39"/>
      <c r="CH30" s="39"/>
      <c r="CI30" s="39"/>
      <c r="CJ30" s="39"/>
    </row>
    <row r="31" spans="1:104" x14ac:dyDescent="0.2">
      <c r="A31" s="104" t="s">
        <v>51</v>
      </c>
      <c r="B31" s="105">
        <f t="shared" ref="B31:B44" si="2">SUM(C31:D31)</f>
        <v>0</v>
      </c>
      <c r="C31" s="27">
        <f t="shared" ref="C31:D33" si="3">SUM(E31+G31+I31+K31+M31+O31+Q31+S31+U31+W31+Y31+AA31+AC31+AE31+AG31+AI31+AK31+AM31)</f>
        <v>0</v>
      </c>
      <c r="D31" s="28">
        <f t="shared" si="3"/>
        <v>0</v>
      </c>
      <c r="E31" s="29"/>
      <c r="F31" s="30"/>
      <c r="G31" s="29"/>
      <c r="H31" s="31"/>
      <c r="I31" s="29"/>
      <c r="J31" s="31"/>
      <c r="K31" s="29"/>
      <c r="L31" s="31"/>
      <c r="M31" s="29"/>
      <c r="N31" s="31"/>
      <c r="O31" s="29"/>
      <c r="P31" s="31"/>
      <c r="Q31" s="106"/>
      <c r="R31" s="31"/>
      <c r="S31" s="29"/>
      <c r="T31" s="31"/>
      <c r="U31" s="106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108"/>
      <c r="AN31" s="31"/>
      <c r="AO31" s="109"/>
      <c r="AP31" s="34"/>
      <c r="AQ31" s="34"/>
      <c r="AR31" s="34"/>
      <c r="AS31" s="35"/>
      <c r="AT31" s="36"/>
      <c r="AU31" s="37"/>
      <c r="AV31" s="37"/>
      <c r="AW31" s="37"/>
      <c r="AX31" s="37"/>
      <c r="AY31" s="37"/>
      <c r="AZ31" s="37"/>
      <c r="BA31" s="37"/>
      <c r="BB31" s="37"/>
      <c r="BC31" s="8"/>
      <c r="BD31" s="8"/>
      <c r="BE31" s="8"/>
      <c r="BF31" s="8"/>
      <c r="BG31" s="8"/>
      <c r="BX31" s="2"/>
      <c r="CA31" s="38"/>
      <c r="CB31" s="38"/>
      <c r="CG31" s="39">
        <v>0</v>
      </c>
      <c r="CH31" s="39">
        <v>0</v>
      </c>
      <c r="CI31" s="39"/>
      <c r="CJ31" s="39"/>
    </row>
    <row r="32" spans="1:104" x14ac:dyDescent="0.2">
      <c r="A32" s="110" t="s">
        <v>52</v>
      </c>
      <c r="B32" s="41">
        <f t="shared" si="2"/>
        <v>0</v>
      </c>
      <c r="C32" s="42">
        <f t="shared" si="3"/>
        <v>0</v>
      </c>
      <c r="D32" s="43">
        <f t="shared" si="3"/>
        <v>0</v>
      </c>
      <c r="E32" s="44"/>
      <c r="F32" s="45"/>
      <c r="G32" s="44"/>
      <c r="H32" s="46"/>
      <c r="I32" s="44"/>
      <c r="J32" s="46"/>
      <c r="K32" s="44"/>
      <c r="L32" s="46"/>
      <c r="M32" s="44"/>
      <c r="N32" s="46"/>
      <c r="O32" s="44"/>
      <c r="P32" s="46"/>
      <c r="Q32" s="111"/>
      <c r="R32" s="46"/>
      <c r="S32" s="44"/>
      <c r="T32" s="46"/>
      <c r="U32" s="111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3"/>
      <c r="AM32" s="113"/>
      <c r="AN32" s="46"/>
      <c r="AO32" s="114"/>
      <c r="AP32" s="115"/>
      <c r="AQ32" s="115"/>
      <c r="AR32" s="115"/>
      <c r="AS32" s="116"/>
      <c r="AT32" s="36"/>
      <c r="AU32" s="37"/>
      <c r="AV32" s="37"/>
      <c r="AW32" s="37"/>
      <c r="AX32" s="37"/>
      <c r="AY32" s="37"/>
      <c r="AZ32" s="37"/>
      <c r="BA32" s="37"/>
      <c r="BB32" s="37"/>
      <c r="BC32" s="8"/>
      <c r="BD32" s="8"/>
      <c r="BE32" s="8"/>
      <c r="BF32" s="8"/>
      <c r="BG32" s="8"/>
      <c r="BX32" s="2"/>
      <c r="CB32" s="38"/>
      <c r="CG32" s="39">
        <v>0</v>
      </c>
      <c r="CH32" s="39">
        <v>0</v>
      </c>
      <c r="CI32" s="39"/>
      <c r="CJ32" s="39"/>
    </row>
    <row r="33" spans="1:88" s="2" customFormat="1" x14ac:dyDescent="0.2">
      <c r="A33" s="117" t="s">
        <v>53</v>
      </c>
      <c r="B33" s="41">
        <f t="shared" si="2"/>
        <v>0</v>
      </c>
      <c r="C33" s="42">
        <f t="shared" si="3"/>
        <v>0</v>
      </c>
      <c r="D33" s="66">
        <f t="shared" si="3"/>
        <v>0</v>
      </c>
      <c r="E33" s="44"/>
      <c r="F33" s="45"/>
      <c r="G33" s="44"/>
      <c r="H33" s="46"/>
      <c r="I33" s="44"/>
      <c r="J33" s="46"/>
      <c r="K33" s="44"/>
      <c r="L33" s="46"/>
      <c r="M33" s="44"/>
      <c r="N33" s="46"/>
      <c r="O33" s="44"/>
      <c r="P33" s="46"/>
      <c r="Q33" s="111"/>
      <c r="R33" s="46"/>
      <c r="S33" s="44"/>
      <c r="T33" s="46"/>
      <c r="U33" s="111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3"/>
      <c r="AM33" s="113"/>
      <c r="AN33" s="46"/>
      <c r="AO33" s="118"/>
      <c r="AP33" s="50"/>
      <c r="AQ33" s="50"/>
      <c r="AR33" s="50"/>
      <c r="AS33" s="51"/>
      <c r="AT33" s="36"/>
      <c r="AU33" s="37"/>
      <c r="AV33" s="37"/>
      <c r="AW33" s="37"/>
      <c r="AX33" s="37"/>
      <c r="AY33" s="37"/>
      <c r="AZ33" s="37"/>
      <c r="BA33" s="37"/>
      <c r="BB33" s="37"/>
      <c r="BC33" s="8"/>
      <c r="BD33" s="8"/>
      <c r="BE33" s="8"/>
      <c r="BF33" s="8"/>
      <c r="BG33" s="8"/>
      <c r="BY33" s="3"/>
      <c r="BZ33" s="4"/>
      <c r="CA33" s="5"/>
      <c r="CB33" s="38"/>
      <c r="CC33" s="5"/>
      <c r="CD33" s="5"/>
      <c r="CE33" s="5"/>
      <c r="CF33" s="5"/>
      <c r="CG33" s="39">
        <v>0</v>
      </c>
      <c r="CH33" s="39">
        <v>0</v>
      </c>
      <c r="CI33" s="39"/>
      <c r="CJ33" s="39"/>
    </row>
    <row r="34" spans="1:88" s="2" customFormat="1" x14ac:dyDescent="0.2">
      <c r="A34" s="117" t="s">
        <v>54</v>
      </c>
      <c r="B34" s="41">
        <f t="shared" si="2"/>
        <v>0</v>
      </c>
      <c r="C34" s="42">
        <f>SUM(O34+Q34+S34+U34+W34+Y34+AA34)</f>
        <v>0</v>
      </c>
      <c r="D34" s="66">
        <f>SUM(P34+R34+T34+V34+X34+Z34+AB34)</f>
        <v>0</v>
      </c>
      <c r="E34" s="58"/>
      <c r="F34" s="59"/>
      <c r="G34" s="58"/>
      <c r="H34" s="67"/>
      <c r="I34" s="58"/>
      <c r="J34" s="67"/>
      <c r="K34" s="58"/>
      <c r="L34" s="67"/>
      <c r="M34" s="58"/>
      <c r="N34" s="67"/>
      <c r="O34" s="44"/>
      <c r="P34" s="46"/>
      <c r="Q34" s="111"/>
      <c r="R34" s="46"/>
      <c r="S34" s="44"/>
      <c r="T34" s="46"/>
      <c r="U34" s="111"/>
      <c r="V34" s="112"/>
      <c r="W34" s="112"/>
      <c r="X34" s="112"/>
      <c r="Y34" s="112"/>
      <c r="Z34" s="112"/>
      <c r="AA34" s="112"/>
      <c r="AB34" s="119"/>
      <c r="AC34" s="69"/>
      <c r="AD34" s="69"/>
      <c r="AE34" s="69"/>
      <c r="AF34" s="69"/>
      <c r="AG34" s="69"/>
      <c r="AH34" s="69"/>
      <c r="AI34" s="69"/>
      <c r="AJ34" s="69"/>
      <c r="AK34" s="69"/>
      <c r="AL34" s="120"/>
      <c r="AM34" s="120"/>
      <c r="AN34" s="48"/>
      <c r="AO34" s="118"/>
      <c r="AP34" s="50"/>
      <c r="AQ34" s="50"/>
      <c r="AR34" s="50"/>
      <c r="AS34" s="51"/>
      <c r="AT34" s="36"/>
      <c r="AU34" s="37"/>
      <c r="AV34" s="37"/>
      <c r="AW34" s="37"/>
      <c r="AX34" s="37"/>
      <c r="AY34" s="37"/>
      <c r="AZ34" s="37"/>
      <c r="BA34" s="37"/>
      <c r="BB34" s="37"/>
      <c r="BC34" s="8"/>
      <c r="BD34" s="8"/>
      <c r="BE34" s="8"/>
      <c r="BF34" s="8"/>
      <c r="BG34" s="8"/>
      <c r="BY34" s="3"/>
      <c r="BZ34" s="4"/>
      <c r="CA34" s="5"/>
      <c r="CB34" s="38"/>
      <c r="CC34" s="5"/>
      <c r="CD34" s="5"/>
      <c r="CE34" s="5"/>
      <c r="CF34" s="5"/>
      <c r="CG34" s="39"/>
      <c r="CH34" s="39"/>
      <c r="CI34" s="39"/>
      <c r="CJ34" s="39"/>
    </row>
    <row r="35" spans="1:88" s="2" customFormat="1" x14ac:dyDescent="0.2">
      <c r="A35" s="117" t="s">
        <v>55</v>
      </c>
      <c r="B35" s="121">
        <f>SUM(C35:D35)</f>
        <v>0</v>
      </c>
      <c r="C35" s="122">
        <f>SUM(E35+G35+I35+K35+M35+O35+Q35+S35+U35+W35+Y35+AA35+AC35+AE35+AG35+AI35+AK35+AM35)</f>
        <v>0</v>
      </c>
      <c r="D35" s="66">
        <f t="shared" ref="C35:D44" si="4">SUM(F35+H35+J35+L35+N35+P35+R35+T35+V35+X35+Z35+AB35+AD35+AF35+AH35+AJ35+AL35+AN35)</f>
        <v>0</v>
      </c>
      <c r="E35" s="44"/>
      <c r="F35" s="45"/>
      <c r="G35" s="44"/>
      <c r="H35" s="46"/>
      <c r="I35" s="44"/>
      <c r="J35" s="46"/>
      <c r="K35" s="44"/>
      <c r="L35" s="46"/>
      <c r="M35" s="44"/>
      <c r="N35" s="46"/>
      <c r="O35" s="44"/>
      <c r="P35" s="46"/>
      <c r="Q35" s="111"/>
      <c r="R35" s="46"/>
      <c r="S35" s="44"/>
      <c r="T35" s="46"/>
      <c r="U35" s="111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3"/>
      <c r="AM35" s="113"/>
      <c r="AN35" s="46"/>
      <c r="AO35" s="114"/>
      <c r="AP35" s="115"/>
      <c r="AQ35" s="115"/>
      <c r="AR35" s="115"/>
      <c r="AS35" s="116"/>
      <c r="AT35" s="36"/>
      <c r="AU35" s="37"/>
      <c r="AV35" s="37"/>
      <c r="AW35" s="37"/>
      <c r="AX35" s="37"/>
      <c r="AY35" s="37"/>
      <c r="AZ35" s="37"/>
      <c r="BA35" s="37"/>
      <c r="BB35" s="37"/>
      <c r="BC35" s="8"/>
      <c r="BD35" s="8"/>
      <c r="BE35" s="8"/>
      <c r="BF35" s="8"/>
      <c r="BG35" s="8"/>
      <c r="BY35" s="3"/>
      <c r="BZ35" s="4"/>
      <c r="CA35" s="5"/>
      <c r="CB35" s="38"/>
      <c r="CC35" s="5"/>
      <c r="CD35" s="5"/>
      <c r="CE35" s="5"/>
      <c r="CF35" s="5"/>
      <c r="CG35" s="39"/>
      <c r="CH35" s="39"/>
      <c r="CI35" s="39"/>
      <c r="CJ35" s="39"/>
    </row>
    <row r="36" spans="1:88" s="2" customFormat="1" x14ac:dyDescent="0.2">
      <c r="A36" s="117" t="s">
        <v>56</v>
      </c>
      <c r="B36" s="121">
        <f>SUM(C36:D36)</f>
        <v>0</v>
      </c>
      <c r="C36" s="122">
        <f>SUM(K36+M36+O36+Q36+S36+U36+W36+Y36+AA36+AC36+AE36+AG36+AI36+AK36+AM36)</f>
        <v>0</v>
      </c>
      <c r="D36" s="66">
        <f>SUM(L36+N36+P36+R36+T36+V36+X36+Z36+AB36+AD36+AF36+AH36+AJ36+AL36+AN36)</f>
        <v>0</v>
      </c>
      <c r="E36" s="123"/>
      <c r="F36" s="124"/>
      <c r="G36" s="123"/>
      <c r="H36" s="125"/>
      <c r="I36" s="123"/>
      <c r="J36" s="125"/>
      <c r="K36" s="44"/>
      <c r="L36" s="46"/>
      <c r="M36" s="44"/>
      <c r="N36" s="46"/>
      <c r="O36" s="44"/>
      <c r="P36" s="46"/>
      <c r="Q36" s="111"/>
      <c r="R36" s="46"/>
      <c r="S36" s="44"/>
      <c r="T36" s="46"/>
      <c r="U36" s="111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3"/>
      <c r="AM36" s="113"/>
      <c r="AN36" s="46"/>
      <c r="AO36" s="114"/>
      <c r="AP36" s="115"/>
      <c r="AQ36" s="115"/>
      <c r="AR36" s="115"/>
      <c r="AS36" s="116"/>
      <c r="AT36" s="36"/>
      <c r="AU36" s="37"/>
      <c r="AV36" s="37"/>
      <c r="AW36" s="37"/>
      <c r="AX36" s="37"/>
      <c r="AY36" s="37"/>
      <c r="AZ36" s="37"/>
      <c r="BA36" s="37"/>
      <c r="BB36" s="37"/>
      <c r="BC36" s="8"/>
      <c r="BD36" s="8"/>
      <c r="BE36" s="8"/>
      <c r="BF36" s="8"/>
      <c r="BG36" s="8"/>
      <c r="BY36" s="3"/>
      <c r="BZ36" s="4"/>
      <c r="CA36" s="5"/>
      <c r="CB36" s="38"/>
      <c r="CC36" s="5"/>
      <c r="CD36" s="5"/>
      <c r="CE36" s="5"/>
      <c r="CF36" s="5"/>
      <c r="CG36" s="39">
        <v>0</v>
      </c>
      <c r="CH36" s="39">
        <v>0</v>
      </c>
      <c r="CI36" s="39"/>
      <c r="CJ36" s="39"/>
    </row>
    <row r="37" spans="1:88" s="2" customFormat="1" x14ac:dyDescent="0.2">
      <c r="A37" s="60" t="s">
        <v>57</v>
      </c>
      <c r="B37" s="41">
        <f t="shared" si="2"/>
        <v>0</v>
      </c>
      <c r="C37" s="42">
        <f t="shared" si="4"/>
        <v>0</v>
      </c>
      <c r="D37" s="43">
        <f t="shared" si="4"/>
        <v>0</v>
      </c>
      <c r="E37" s="44"/>
      <c r="F37" s="45"/>
      <c r="G37" s="44"/>
      <c r="H37" s="46"/>
      <c r="I37" s="44"/>
      <c r="J37" s="46"/>
      <c r="K37" s="44"/>
      <c r="L37" s="46"/>
      <c r="M37" s="44"/>
      <c r="N37" s="46"/>
      <c r="O37" s="44"/>
      <c r="P37" s="46"/>
      <c r="Q37" s="111"/>
      <c r="R37" s="46"/>
      <c r="S37" s="44"/>
      <c r="T37" s="46"/>
      <c r="U37" s="111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3"/>
      <c r="AM37" s="113"/>
      <c r="AN37" s="46"/>
      <c r="AO37" s="118"/>
      <c r="AP37" s="50"/>
      <c r="AQ37" s="50"/>
      <c r="AR37" s="50"/>
      <c r="AS37" s="51"/>
      <c r="AT37" s="36"/>
      <c r="AU37" s="37"/>
      <c r="AV37" s="37"/>
      <c r="AW37" s="37"/>
      <c r="AX37" s="37"/>
      <c r="AY37" s="37"/>
      <c r="AZ37" s="37"/>
      <c r="BA37" s="37"/>
      <c r="BB37" s="37"/>
      <c r="BC37" s="8"/>
      <c r="BD37" s="8"/>
      <c r="BE37" s="8"/>
      <c r="BF37" s="8"/>
      <c r="BG37" s="8"/>
      <c r="BY37" s="3"/>
      <c r="BZ37" s="4"/>
      <c r="CA37" s="5"/>
      <c r="CB37" s="5"/>
      <c r="CC37" s="5"/>
      <c r="CD37" s="5"/>
      <c r="CE37" s="5"/>
      <c r="CF37" s="5"/>
      <c r="CG37" s="39"/>
      <c r="CH37" s="39"/>
      <c r="CI37" s="39"/>
      <c r="CJ37" s="39"/>
    </row>
    <row r="38" spans="1:88" s="2" customFormat="1" x14ac:dyDescent="0.2">
      <c r="A38" s="60" t="s">
        <v>58</v>
      </c>
      <c r="B38" s="41">
        <f>SUM(C38:D38)</f>
        <v>0</v>
      </c>
      <c r="C38" s="42">
        <f>SUM(E38+G38+I38+K38+M38+O38+Q38+S38+U38+W38+Y38+AA38+AC38+AE38+AG38+AI38+AK38+AM38)</f>
        <v>0</v>
      </c>
      <c r="D38" s="43">
        <f>SUM(F38+H38+J38+L38+N38+P38+R38+T38+V38+X38+Z38+AB38+AD38+AF38+AH38+AJ38+AL38+AN38)</f>
        <v>0</v>
      </c>
      <c r="E38" s="44"/>
      <c r="F38" s="45"/>
      <c r="G38" s="44"/>
      <c r="H38" s="46"/>
      <c r="I38" s="44"/>
      <c r="J38" s="46"/>
      <c r="K38" s="44"/>
      <c r="L38" s="46"/>
      <c r="M38" s="44"/>
      <c r="N38" s="46"/>
      <c r="O38" s="44"/>
      <c r="P38" s="46"/>
      <c r="Q38" s="111"/>
      <c r="R38" s="46"/>
      <c r="S38" s="44"/>
      <c r="T38" s="46"/>
      <c r="U38" s="111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3"/>
      <c r="AM38" s="113"/>
      <c r="AN38" s="46"/>
      <c r="AO38" s="118"/>
      <c r="AP38" s="50"/>
      <c r="AQ38" s="50"/>
      <c r="AR38" s="50"/>
      <c r="AS38" s="51"/>
      <c r="AT38" s="36"/>
      <c r="AU38" s="37"/>
      <c r="AV38" s="37"/>
      <c r="AW38" s="37"/>
      <c r="AX38" s="37"/>
      <c r="AY38" s="37"/>
      <c r="AZ38" s="37"/>
      <c r="BA38" s="37"/>
      <c r="BB38" s="37"/>
      <c r="BC38" s="8"/>
      <c r="BD38" s="8"/>
      <c r="BE38" s="8"/>
      <c r="BF38" s="8"/>
      <c r="BG38" s="8"/>
      <c r="BY38" s="3"/>
      <c r="BZ38" s="4"/>
      <c r="CA38" s="5"/>
      <c r="CB38" s="5"/>
      <c r="CC38" s="5"/>
      <c r="CD38" s="5"/>
      <c r="CE38" s="5"/>
      <c r="CF38" s="5"/>
      <c r="CG38" s="39"/>
      <c r="CH38" s="39"/>
      <c r="CI38" s="39"/>
      <c r="CJ38" s="39"/>
    </row>
    <row r="39" spans="1:88" s="2" customFormat="1" x14ac:dyDescent="0.2">
      <c r="A39" s="60" t="s">
        <v>59</v>
      </c>
      <c r="B39" s="41">
        <f>SUM(C39:D39)</f>
        <v>0</v>
      </c>
      <c r="C39" s="42">
        <f>SUM(E39+G39+I39+K39+M39+O39+Q39+S39+U39+W39+Y39+AA39+AC39+AE39+AG39+AI39+AK39+AM39)</f>
        <v>0</v>
      </c>
      <c r="D39" s="43">
        <f>SUM(F39+H39+J39+L39+N39+P39+R39+T39+V39+X39+Z39+AB39+AD39+AF39+AH39+AJ39+AL39+AN39)</f>
        <v>0</v>
      </c>
      <c r="E39" s="44"/>
      <c r="F39" s="45"/>
      <c r="G39" s="44"/>
      <c r="H39" s="46"/>
      <c r="I39" s="44"/>
      <c r="J39" s="46"/>
      <c r="K39" s="44"/>
      <c r="L39" s="46"/>
      <c r="M39" s="44"/>
      <c r="N39" s="46"/>
      <c r="O39" s="44"/>
      <c r="P39" s="46"/>
      <c r="Q39" s="111"/>
      <c r="R39" s="46"/>
      <c r="S39" s="44"/>
      <c r="T39" s="46"/>
      <c r="U39" s="111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3"/>
      <c r="AM39" s="113"/>
      <c r="AN39" s="46"/>
      <c r="AO39" s="118"/>
      <c r="AP39" s="50"/>
      <c r="AQ39" s="50"/>
      <c r="AR39" s="50"/>
      <c r="AS39" s="51"/>
      <c r="AT39" s="36"/>
      <c r="AU39" s="37"/>
      <c r="AV39" s="37"/>
      <c r="AW39" s="37"/>
      <c r="AX39" s="37"/>
      <c r="AY39" s="37"/>
      <c r="AZ39" s="37"/>
      <c r="BA39" s="37"/>
      <c r="BB39" s="37"/>
      <c r="BC39" s="8"/>
      <c r="BD39" s="8"/>
      <c r="BE39" s="8"/>
      <c r="BF39" s="8"/>
      <c r="BG39" s="8"/>
      <c r="BY39" s="3"/>
      <c r="BZ39" s="4"/>
      <c r="CA39" s="5"/>
      <c r="CB39" s="5"/>
      <c r="CC39" s="5"/>
      <c r="CD39" s="5"/>
      <c r="CE39" s="5"/>
      <c r="CF39" s="5"/>
      <c r="CG39" s="39"/>
      <c r="CH39" s="39"/>
      <c r="CI39" s="39"/>
      <c r="CJ39" s="39"/>
    </row>
    <row r="40" spans="1:88" s="2" customFormat="1" x14ac:dyDescent="0.2">
      <c r="A40" s="60" t="s">
        <v>60</v>
      </c>
      <c r="B40" s="41">
        <f t="shared" si="2"/>
        <v>0</v>
      </c>
      <c r="C40" s="42">
        <f t="shared" si="4"/>
        <v>0</v>
      </c>
      <c r="D40" s="43">
        <f t="shared" si="4"/>
        <v>0</v>
      </c>
      <c r="E40" s="44"/>
      <c r="F40" s="45"/>
      <c r="G40" s="44"/>
      <c r="H40" s="46"/>
      <c r="I40" s="44"/>
      <c r="J40" s="46"/>
      <c r="K40" s="44"/>
      <c r="L40" s="46"/>
      <c r="M40" s="44"/>
      <c r="N40" s="46"/>
      <c r="O40" s="44"/>
      <c r="P40" s="46"/>
      <c r="Q40" s="111"/>
      <c r="R40" s="46"/>
      <c r="S40" s="44"/>
      <c r="T40" s="46"/>
      <c r="U40" s="111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3"/>
      <c r="AM40" s="113"/>
      <c r="AN40" s="46"/>
      <c r="AO40" s="118"/>
      <c r="AP40" s="50"/>
      <c r="AQ40" s="50"/>
      <c r="AR40" s="50"/>
      <c r="AS40" s="51"/>
      <c r="AT40" s="36"/>
      <c r="AU40" s="37"/>
      <c r="AV40" s="37"/>
      <c r="AW40" s="37"/>
      <c r="AX40" s="37"/>
      <c r="AY40" s="37"/>
      <c r="AZ40" s="37"/>
      <c r="BA40" s="37"/>
      <c r="BB40" s="37"/>
      <c r="BC40" s="8"/>
      <c r="BD40" s="8"/>
      <c r="BE40" s="8"/>
      <c r="BF40" s="8"/>
      <c r="BG40" s="8"/>
      <c r="BY40" s="3"/>
      <c r="BZ40" s="4"/>
      <c r="CA40" s="5"/>
      <c r="CB40" s="5"/>
      <c r="CC40" s="5"/>
      <c r="CD40" s="5"/>
      <c r="CE40" s="5"/>
      <c r="CF40" s="5"/>
      <c r="CG40" s="39"/>
      <c r="CH40" s="39"/>
      <c r="CI40" s="39"/>
      <c r="CJ40" s="39"/>
    </row>
    <row r="41" spans="1:88" s="2" customFormat="1" x14ac:dyDescent="0.2">
      <c r="A41" s="60" t="s">
        <v>61</v>
      </c>
      <c r="B41" s="41">
        <f t="shared" si="2"/>
        <v>0</v>
      </c>
      <c r="C41" s="42">
        <f t="shared" si="4"/>
        <v>0</v>
      </c>
      <c r="D41" s="43">
        <f t="shared" si="4"/>
        <v>0</v>
      </c>
      <c r="E41" s="44"/>
      <c r="F41" s="45"/>
      <c r="G41" s="44"/>
      <c r="H41" s="46"/>
      <c r="I41" s="44"/>
      <c r="J41" s="46"/>
      <c r="K41" s="44"/>
      <c r="L41" s="46"/>
      <c r="M41" s="44"/>
      <c r="N41" s="46"/>
      <c r="O41" s="44"/>
      <c r="P41" s="46"/>
      <c r="Q41" s="111"/>
      <c r="R41" s="46"/>
      <c r="S41" s="44"/>
      <c r="T41" s="46"/>
      <c r="U41" s="111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3"/>
      <c r="AM41" s="113"/>
      <c r="AN41" s="46"/>
      <c r="AO41" s="126"/>
      <c r="AP41" s="72"/>
      <c r="AQ41" s="72"/>
      <c r="AR41" s="72"/>
      <c r="AS41" s="73"/>
      <c r="AT41" s="36"/>
      <c r="AU41" s="37"/>
      <c r="AV41" s="37"/>
      <c r="AW41" s="37"/>
      <c r="AX41" s="37"/>
      <c r="AY41" s="37"/>
      <c r="AZ41" s="37"/>
      <c r="BA41" s="37"/>
      <c r="BB41" s="37"/>
      <c r="BC41" s="8"/>
      <c r="BD41" s="8"/>
      <c r="BE41" s="8"/>
      <c r="BF41" s="8"/>
      <c r="BG41" s="8"/>
      <c r="BY41" s="3"/>
      <c r="BZ41" s="4"/>
      <c r="CA41" s="5"/>
      <c r="CB41" s="5"/>
      <c r="CC41" s="5"/>
      <c r="CD41" s="5"/>
      <c r="CE41" s="5"/>
      <c r="CF41" s="5"/>
      <c r="CG41" s="39"/>
      <c r="CH41" s="39"/>
      <c r="CI41" s="39"/>
      <c r="CJ41" s="39"/>
    </row>
    <row r="42" spans="1:88" s="2" customFormat="1" x14ac:dyDescent="0.2">
      <c r="A42" s="60" t="s">
        <v>62</v>
      </c>
      <c r="B42" s="41">
        <f t="shared" si="2"/>
        <v>0</v>
      </c>
      <c r="C42" s="42">
        <f t="shared" si="4"/>
        <v>0</v>
      </c>
      <c r="D42" s="43">
        <f t="shared" si="4"/>
        <v>0</v>
      </c>
      <c r="E42" s="44"/>
      <c r="F42" s="45"/>
      <c r="G42" s="44"/>
      <c r="H42" s="46"/>
      <c r="I42" s="44"/>
      <c r="J42" s="46"/>
      <c r="K42" s="44"/>
      <c r="L42" s="46"/>
      <c r="M42" s="44"/>
      <c r="N42" s="46"/>
      <c r="O42" s="44"/>
      <c r="P42" s="46"/>
      <c r="Q42" s="111"/>
      <c r="R42" s="46"/>
      <c r="S42" s="44"/>
      <c r="T42" s="46"/>
      <c r="U42" s="111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3"/>
      <c r="AM42" s="113"/>
      <c r="AN42" s="46"/>
      <c r="AO42" s="126"/>
      <c r="AP42" s="72"/>
      <c r="AQ42" s="72"/>
      <c r="AR42" s="72"/>
      <c r="AS42" s="73"/>
      <c r="AT42" s="36"/>
      <c r="AU42" s="37"/>
      <c r="AV42" s="37"/>
      <c r="AW42" s="37"/>
      <c r="AX42" s="37"/>
      <c r="AY42" s="37"/>
      <c r="AZ42" s="37"/>
      <c r="BA42" s="37"/>
      <c r="BB42" s="37"/>
      <c r="BC42" s="8"/>
      <c r="BD42" s="8"/>
      <c r="BE42" s="8"/>
      <c r="BF42" s="8"/>
      <c r="BG42" s="8"/>
      <c r="BY42" s="3"/>
      <c r="BZ42" s="4"/>
      <c r="CA42" s="5"/>
      <c r="CB42" s="5"/>
      <c r="CC42" s="5"/>
      <c r="CD42" s="5"/>
      <c r="CE42" s="5"/>
      <c r="CF42" s="5"/>
      <c r="CG42" s="39"/>
      <c r="CH42" s="39"/>
      <c r="CI42" s="39"/>
      <c r="CJ42" s="39"/>
    </row>
    <row r="43" spans="1:88" s="2" customFormat="1" x14ac:dyDescent="0.2">
      <c r="A43" s="60" t="s">
        <v>63</v>
      </c>
      <c r="B43" s="41">
        <f t="shared" si="2"/>
        <v>0</v>
      </c>
      <c r="C43" s="42">
        <f t="shared" si="4"/>
        <v>0</v>
      </c>
      <c r="D43" s="43">
        <f t="shared" si="4"/>
        <v>0</v>
      </c>
      <c r="E43" s="44"/>
      <c r="F43" s="45"/>
      <c r="G43" s="44"/>
      <c r="H43" s="46"/>
      <c r="I43" s="44"/>
      <c r="J43" s="46"/>
      <c r="K43" s="44"/>
      <c r="L43" s="46"/>
      <c r="M43" s="44"/>
      <c r="N43" s="46"/>
      <c r="O43" s="44"/>
      <c r="P43" s="46"/>
      <c r="Q43" s="111"/>
      <c r="R43" s="46"/>
      <c r="S43" s="44"/>
      <c r="T43" s="46"/>
      <c r="U43" s="111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3"/>
      <c r="AM43" s="113"/>
      <c r="AN43" s="46"/>
      <c r="AO43" s="126"/>
      <c r="AP43" s="72"/>
      <c r="AQ43" s="72"/>
      <c r="AR43" s="72"/>
      <c r="AS43" s="73"/>
      <c r="AT43" s="36"/>
      <c r="AU43" s="37"/>
      <c r="AV43" s="37"/>
      <c r="AW43" s="37"/>
      <c r="AX43" s="37"/>
      <c r="AY43" s="37"/>
      <c r="AZ43" s="37"/>
      <c r="BA43" s="37"/>
      <c r="BB43" s="37"/>
      <c r="BC43" s="8"/>
      <c r="BD43" s="8"/>
      <c r="BE43" s="8"/>
      <c r="BF43" s="8"/>
      <c r="BG43" s="8"/>
      <c r="BY43" s="3"/>
      <c r="BZ43" s="4"/>
      <c r="CA43" s="5"/>
      <c r="CB43" s="5"/>
      <c r="CC43" s="5"/>
      <c r="CD43" s="5"/>
      <c r="CE43" s="5"/>
      <c r="CF43" s="5"/>
      <c r="CG43" s="39"/>
      <c r="CH43" s="39"/>
      <c r="CI43" s="39"/>
      <c r="CJ43" s="39"/>
    </row>
    <row r="44" spans="1:88" s="2" customFormat="1" x14ac:dyDescent="0.2">
      <c r="A44" s="127" t="s">
        <v>64</v>
      </c>
      <c r="B44" s="128">
        <f t="shared" si="2"/>
        <v>0</v>
      </c>
      <c r="C44" s="129">
        <f t="shared" si="4"/>
        <v>0</v>
      </c>
      <c r="D44" s="130">
        <f t="shared" si="4"/>
        <v>0</v>
      </c>
      <c r="E44" s="86"/>
      <c r="F44" s="87"/>
      <c r="G44" s="86"/>
      <c r="H44" s="85"/>
      <c r="I44" s="86"/>
      <c r="J44" s="85"/>
      <c r="K44" s="86"/>
      <c r="L44" s="85"/>
      <c r="M44" s="86"/>
      <c r="N44" s="85"/>
      <c r="O44" s="86"/>
      <c r="P44" s="85"/>
      <c r="Q44" s="131"/>
      <c r="R44" s="85"/>
      <c r="S44" s="86"/>
      <c r="T44" s="85"/>
      <c r="U44" s="131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3"/>
      <c r="AM44" s="133"/>
      <c r="AN44" s="85"/>
      <c r="AO44" s="134"/>
      <c r="AP44" s="91"/>
      <c r="AQ44" s="91"/>
      <c r="AR44" s="91"/>
      <c r="AS44" s="92"/>
      <c r="AT44" s="36"/>
      <c r="AU44" s="37"/>
      <c r="AV44" s="37"/>
      <c r="AW44" s="37"/>
      <c r="AX44" s="37"/>
      <c r="AY44" s="37"/>
      <c r="AZ44" s="37"/>
      <c r="BA44" s="37"/>
      <c r="BB44" s="37"/>
      <c r="BC44" s="8"/>
      <c r="BD44" s="8"/>
      <c r="BE44" s="8"/>
      <c r="BF44" s="8"/>
      <c r="BG44" s="8"/>
      <c r="BY44" s="3"/>
      <c r="BZ44" s="4"/>
      <c r="CA44" s="5"/>
      <c r="CB44" s="5"/>
      <c r="CC44" s="5"/>
      <c r="CD44" s="5"/>
      <c r="CE44" s="5"/>
      <c r="CF44" s="5"/>
      <c r="CG44" s="39"/>
      <c r="CH44" s="39"/>
      <c r="CI44" s="39"/>
      <c r="CJ44" s="39"/>
    </row>
    <row r="45" spans="1:88" s="2" customForma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35"/>
      <c r="AP45" s="136"/>
      <c r="AQ45" s="137"/>
      <c r="AR45" s="13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X45" s="3"/>
      <c r="BY45" s="3"/>
      <c r="BZ45" s="4"/>
      <c r="CA45" s="5"/>
      <c r="CB45" s="5"/>
      <c r="CC45" s="5"/>
      <c r="CD45" s="5"/>
      <c r="CE45" s="5"/>
      <c r="CF45" s="5"/>
      <c r="CG45" s="39"/>
      <c r="CH45" s="39"/>
      <c r="CI45" s="39"/>
      <c r="CJ45" s="39"/>
    </row>
    <row r="46" spans="1:88" s="2" customFormat="1" ht="19.5" x14ac:dyDescent="0.25">
      <c r="A46" s="424" t="s">
        <v>49</v>
      </c>
      <c r="B46" s="447" t="s">
        <v>4</v>
      </c>
      <c r="C46" s="442" t="s">
        <v>66</v>
      </c>
      <c r="D46" s="449"/>
      <c r="E46" s="449"/>
      <c r="F46" s="443"/>
      <c r="G46" s="442" t="s">
        <v>67</v>
      </c>
      <c r="H46" s="449"/>
      <c r="I46" s="449"/>
      <c r="J46" s="443"/>
      <c r="K46" s="6"/>
      <c r="L46" s="450"/>
      <c r="M46" s="450"/>
      <c r="N46" s="450"/>
      <c r="O46" s="450"/>
      <c r="P46" s="450"/>
      <c r="Q46" s="450"/>
      <c r="R46" s="450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39"/>
      <c r="AR46" s="140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X46" s="3"/>
      <c r="BY46" s="3"/>
      <c r="BZ46" s="4"/>
      <c r="CA46" s="5"/>
      <c r="CB46" s="5"/>
      <c r="CC46" s="5"/>
      <c r="CD46" s="5"/>
      <c r="CE46" s="5"/>
      <c r="CF46" s="5"/>
      <c r="CG46" s="39"/>
      <c r="CH46" s="39"/>
      <c r="CI46" s="39"/>
      <c r="CJ46" s="39"/>
    </row>
    <row r="47" spans="1:88" s="2" customFormat="1" x14ac:dyDescent="0.2">
      <c r="A47" s="426"/>
      <c r="B47" s="448"/>
      <c r="C47" s="141" t="s">
        <v>68</v>
      </c>
      <c r="D47" s="141" t="s">
        <v>69</v>
      </c>
      <c r="E47" s="12" t="s">
        <v>70</v>
      </c>
      <c r="F47" s="13" t="s">
        <v>71</v>
      </c>
      <c r="G47" s="141" t="s">
        <v>68</v>
      </c>
      <c r="H47" s="141" t="s">
        <v>69</v>
      </c>
      <c r="I47" s="12" t="s">
        <v>70</v>
      </c>
      <c r="J47" s="13" t="s">
        <v>71</v>
      </c>
      <c r="K47" s="6"/>
      <c r="L47" s="142"/>
      <c r="M47" s="142"/>
      <c r="N47" s="143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4"/>
      <c r="AR47" s="144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X47" s="3"/>
      <c r="BY47" s="3"/>
      <c r="BZ47" s="4"/>
      <c r="CA47" s="5"/>
      <c r="CB47" s="5"/>
      <c r="CC47" s="5"/>
      <c r="CD47" s="5"/>
      <c r="CE47" s="5"/>
      <c r="CF47" s="5"/>
      <c r="CG47" s="39"/>
      <c r="CH47" s="39"/>
      <c r="CI47" s="39"/>
      <c r="CJ47" s="39"/>
    </row>
    <row r="48" spans="1:88" s="2" customFormat="1" x14ac:dyDescent="0.2">
      <c r="A48" s="145" t="s">
        <v>72</v>
      </c>
      <c r="B48" s="146">
        <f>SUM(C48:J48)</f>
        <v>0</v>
      </c>
      <c r="C48" s="29"/>
      <c r="D48" s="107"/>
      <c r="E48" s="107"/>
      <c r="F48" s="30"/>
      <c r="G48" s="29"/>
      <c r="H48" s="107"/>
      <c r="I48" s="107"/>
      <c r="J48" s="31"/>
      <c r="K48" s="147"/>
      <c r="L48" s="142"/>
      <c r="M48" s="142"/>
      <c r="N48" s="148"/>
      <c r="O48" s="142"/>
      <c r="P48" s="142"/>
      <c r="Q48" s="142"/>
      <c r="R48" s="142"/>
      <c r="S48" s="142"/>
      <c r="T48" s="142"/>
      <c r="U48" s="142"/>
      <c r="V48" s="142"/>
      <c r="W48" s="142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4"/>
      <c r="AR48" s="14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X48" s="3"/>
      <c r="BY48" s="3"/>
      <c r="BZ48" s="4"/>
      <c r="CA48" s="5"/>
      <c r="CB48" s="5"/>
      <c r="CC48" s="5"/>
      <c r="CD48" s="5"/>
      <c r="CE48" s="5"/>
      <c r="CF48" s="5"/>
      <c r="CG48" s="39"/>
      <c r="CH48" s="39"/>
      <c r="CI48" s="39"/>
      <c r="CJ48" s="39"/>
    </row>
    <row r="49" spans="1:88" s="2" customFormat="1" x14ac:dyDescent="0.2">
      <c r="A49" s="80" t="s">
        <v>73</v>
      </c>
      <c r="B49" s="150">
        <f>SUM(C49:J49)</f>
        <v>0</v>
      </c>
      <c r="C49" s="86"/>
      <c r="D49" s="132"/>
      <c r="E49" s="132"/>
      <c r="F49" s="87"/>
      <c r="G49" s="86"/>
      <c r="H49" s="132"/>
      <c r="I49" s="132"/>
      <c r="J49" s="85"/>
      <c r="K49" s="147"/>
      <c r="L49" s="142"/>
      <c r="M49" s="142"/>
      <c r="N49" s="151"/>
      <c r="O49" s="142"/>
      <c r="P49" s="142"/>
      <c r="Q49" s="142"/>
      <c r="R49" s="142"/>
      <c r="S49" s="142"/>
      <c r="T49" s="142"/>
      <c r="U49" s="142"/>
      <c r="V49" s="142"/>
      <c r="W49" s="142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4"/>
      <c r="AR49" s="14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X49" s="3"/>
      <c r="BY49" s="3"/>
      <c r="BZ49" s="4"/>
      <c r="CA49" s="5"/>
      <c r="CB49" s="5"/>
      <c r="CC49" s="5"/>
      <c r="CD49" s="5"/>
      <c r="CE49" s="5"/>
      <c r="CF49" s="5"/>
      <c r="CG49" s="39"/>
      <c r="CH49" s="39"/>
      <c r="CI49" s="39"/>
      <c r="CJ49" s="39"/>
    </row>
    <row r="50" spans="1:88" s="2" customFormat="1" x14ac:dyDescent="0.2">
      <c r="A50" s="152" t="s">
        <v>74</v>
      </c>
      <c r="B50" s="152"/>
      <c r="C50" s="152"/>
      <c r="D50" s="152"/>
      <c r="E50" s="152"/>
      <c r="F50" s="152"/>
      <c r="G50" s="153"/>
      <c r="H50" s="153"/>
      <c r="I50" s="153"/>
      <c r="J50" s="153"/>
      <c r="K50" s="153"/>
      <c r="L50" s="153"/>
      <c r="M50" s="153"/>
      <c r="N50" s="153"/>
      <c r="O50" s="154"/>
      <c r="P50" s="152"/>
      <c r="Q50" s="153"/>
      <c r="R50" s="153"/>
      <c r="S50" s="154"/>
      <c r="T50" s="152"/>
      <c r="U50" s="153"/>
      <c r="V50" s="154"/>
      <c r="W50" s="152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49"/>
      <c r="AM50" s="155"/>
      <c r="AN50" s="155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X50" s="3"/>
      <c r="BY50" s="3"/>
      <c r="BZ50" s="4"/>
      <c r="CA50" s="5"/>
      <c r="CB50" s="5"/>
      <c r="CC50" s="5"/>
      <c r="CD50" s="5"/>
      <c r="CE50" s="5"/>
      <c r="CF50" s="5"/>
      <c r="CG50" s="39"/>
      <c r="CH50" s="39"/>
      <c r="CI50" s="39"/>
      <c r="CJ50" s="39"/>
    </row>
    <row r="51" spans="1:88" s="2" customFormat="1" x14ac:dyDescent="0.2">
      <c r="A51" s="424" t="s">
        <v>75</v>
      </c>
      <c r="B51" s="427" t="s">
        <v>32</v>
      </c>
      <c r="C51" s="428"/>
      <c r="D51" s="429"/>
      <c r="E51" s="433" t="s">
        <v>5</v>
      </c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5"/>
      <c r="W51" s="447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BX51" s="3"/>
      <c r="BY51" s="3"/>
      <c r="BZ51" s="4"/>
      <c r="CA51" s="5"/>
      <c r="CB51" s="5"/>
      <c r="CC51" s="5"/>
      <c r="CD51" s="5"/>
      <c r="CE51" s="5"/>
      <c r="CF51" s="5"/>
      <c r="CG51" s="39"/>
      <c r="CH51" s="39"/>
      <c r="CI51" s="39"/>
      <c r="CJ51" s="39"/>
    </row>
    <row r="52" spans="1:88" s="2" customFormat="1" x14ac:dyDescent="0.2">
      <c r="A52" s="425"/>
      <c r="B52" s="430"/>
      <c r="C52" s="431"/>
      <c r="D52" s="432"/>
      <c r="E52" s="447" t="s">
        <v>11</v>
      </c>
      <c r="F52" s="428" t="s">
        <v>12</v>
      </c>
      <c r="G52" s="447" t="s">
        <v>13</v>
      </c>
      <c r="H52" s="428" t="s">
        <v>14</v>
      </c>
      <c r="I52" s="447" t="s">
        <v>15</v>
      </c>
      <c r="J52" s="428" t="s">
        <v>16</v>
      </c>
      <c r="K52" s="447" t="s">
        <v>17</v>
      </c>
      <c r="L52" s="428" t="s">
        <v>18</v>
      </c>
      <c r="M52" s="447" t="s">
        <v>19</v>
      </c>
      <c r="N52" s="428" t="s">
        <v>20</v>
      </c>
      <c r="O52" s="447" t="s">
        <v>21</v>
      </c>
      <c r="P52" s="428" t="s">
        <v>22</v>
      </c>
      <c r="Q52" s="447" t="s">
        <v>23</v>
      </c>
      <c r="R52" s="428" t="s">
        <v>24</v>
      </c>
      <c r="S52" s="447" t="s">
        <v>25</v>
      </c>
      <c r="T52" s="428" t="s">
        <v>26</v>
      </c>
      <c r="U52" s="447" t="s">
        <v>27</v>
      </c>
      <c r="V52" s="429" t="s">
        <v>28</v>
      </c>
      <c r="W52" s="46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BX52" s="3"/>
      <c r="BY52" s="3"/>
      <c r="BZ52" s="4"/>
      <c r="CA52" s="5"/>
      <c r="CB52" s="5"/>
      <c r="CC52" s="5"/>
      <c r="CD52" s="5"/>
      <c r="CE52" s="5"/>
      <c r="CF52" s="5"/>
      <c r="CG52" s="39"/>
      <c r="CH52" s="39"/>
      <c r="CI52" s="39"/>
      <c r="CJ52" s="39"/>
    </row>
    <row r="53" spans="1:88" s="2" customFormat="1" x14ac:dyDescent="0.2">
      <c r="A53" s="426"/>
      <c r="B53" s="156" t="s">
        <v>29</v>
      </c>
      <c r="C53" s="157" t="s">
        <v>30</v>
      </c>
      <c r="D53" s="156" t="s">
        <v>31</v>
      </c>
      <c r="E53" s="448"/>
      <c r="F53" s="431"/>
      <c r="G53" s="448"/>
      <c r="H53" s="431"/>
      <c r="I53" s="448"/>
      <c r="J53" s="431"/>
      <c r="K53" s="448"/>
      <c r="L53" s="431"/>
      <c r="M53" s="448"/>
      <c r="N53" s="431"/>
      <c r="O53" s="448"/>
      <c r="P53" s="431"/>
      <c r="Q53" s="448"/>
      <c r="R53" s="431"/>
      <c r="S53" s="448"/>
      <c r="T53" s="431"/>
      <c r="U53" s="448"/>
      <c r="V53" s="432"/>
      <c r="W53" s="44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BX53" s="3"/>
      <c r="BY53" s="3"/>
      <c r="BZ53" s="4"/>
      <c r="CA53" s="5"/>
      <c r="CB53" s="5"/>
      <c r="CC53" s="5"/>
      <c r="CD53" s="5"/>
      <c r="CE53" s="5"/>
      <c r="CF53" s="5"/>
      <c r="CG53" s="39"/>
      <c r="CH53" s="39"/>
      <c r="CI53" s="39"/>
      <c r="CJ53" s="39"/>
    </row>
    <row r="54" spans="1:88" s="2" customFormat="1" x14ac:dyDescent="0.2">
      <c r="A54" s="158" t="s">
        <v>76</v>
      </c>
      <c r="B54" s="159">
        <f>SUM(B55:B56)</f>
        <v>0</v>
      </c>
      <c r="C54" s="160">
        <f>SUM(C55:C56)</f>
        <v>0</v>
      </c>
      <c r="D54" s="161">
        <f t="shared" ref="D54:W54" si="5">SUM(D55:D56)</f>
        <v>0</v>
      </c>
      <c r="E54" s="104">
        <f t="shared" si="5"/>
        <v>0</v>
      </c>
      <c r="F54" s="162">
        <f t="shared" si="5"/>
        <v>0</v>
      </c>
      <c r="G54" s="104">
        <f t="shared" si="5"/>
        <v>0</v>
      </c>
      <c r="H54" s="162">
        <f t="shared" si="5"/>
        <v>0</v>
      </c>
      <c r="I54" s="104">
        <f t="shared" si="5"/>
        <v>0</v>
      </c>
      <c r="J54" s="162">
        <f t="shared" si="5"/>
        <v>0</v>
      </c>
      <c r="K54" s="104">
        <f t="shared" si="5"/>
        <v>0</v>
      </c>
      <c r="L54" s="162">
        <f t="shared" si="5"/>
        <v>0</v>
      </c>
      <c r="M54" s="104">
        <f t="shared" si="5"/>
        <v>0</v>
      </c>
      <c r="N54" s="162">
        <f t="shared" si="5"/>
        <v>0</v>
      </c>
      <c r="O54" s="104">
        <f t="shared" si="5"/>
        <v>0</v>
      </c>
      <c r="P54" s="162">
        <f t="shared" si="5"/>
        <v>0</v>
      </c>
      <c r="Q54" s="104">
        <f t="shared" si="5"/>
        <v>0</v>
      </c>
      <c r="R54" s="162">
        <f t="shared" si="5"/>
        <v>0</v>
      </c>
      <c r="S54" s="104">
        <f t="shared" si="5"/>
        <v>0</v>
      </c>
      <c r="T54" s="162">
        <f t="shared" si="5"/>
        <v>0</v>
      </c>
      <c r="U54" s="104">
        <f t="shared" si="5"/>
        <v>0</v>
      </c>
      <c r="V54" s="162">
        <f t="shared" si="5"/>
        <v>0</v>
      </c>
      <c r="W54" s="104">
        <f t="shared" si="5"/>
        <v>0</v>
      </c>
      <c r="X54" s="98" t="s">
        <v>77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BX54" s="3"/>
      <c r="BY54" s="3"/>
      <c r="BZ54" s="4"/>
      <c r="CA54" s="5"/>
      <c r="CB54" s="5"/>
      <c r="CC54" s="5"/>
      <c r="CD54" s="5"/>
      <c r="CE54" s="5"/>
      <c r="CF54" s="5"/>
      <c r="CG54" s="39"/>
      <c r="CH54" s="39"/>
      <c r="CI54" s="39"/>
      <c r="CJ54" s="39"/>
    </row>
    <row r="55" spans="1:88" s="2" customFormat="1" x14ac:dyDescent="0.2">
      <c r="A55" s="52" t="s">
        <v>72</v>
      </c>
      <c r="B55" s="163">
        <f>SUM(E55:V55)</f>
        <v>0</v>
      </c>
      <c r="C55" s="164"/>
      <c r="D55" s="165"/>
      <c r="E55" s="166"/>
      <c r="F55" s="167"/>
      <c r="G55" s="166"/>
      <c r="H55" s="167"/>
      <c r="I55" s="166"/>
      <c r="J55" s="167"/>
      <c r="K55" s="166"/>
      <c r="L55" s="167"/>
      <c r="M55" s="166"/>
      <c r="N55" s="167"/>
      <c r="O55" s="166"/>
      <c r="P55" s="167"/>
      <c r="Q55" s="166"/>
      <c r="R55" s="167"/>
      <c r="S55" s="166"/>
      <c r="T55" s="167"/>
      <c r="U55" s="166"/>
      <c r="V55" s="167"/>
      <c r="W55" s="166"/>
      <c r="X55" s="168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8"/>
      <c r="AK55" s="8"/>
      <c r="BX55" s="3"/>
      <c r="BY55" s="3"/>
      <c r="BZ55" s="4"/>
      <c r="CA55" s="38"/>
      <c r="CB55" s="5"/>
      <c r="CC55" s="38"/>
      <c r="CD55" s="5"/>
      <c r="CE55" s="5"/>
      <c r="CF55" s="5"/>
      <c r="CG55" s="39">
        <v>0</v>
      </c>
      <c r="CH55" s="39">
        <v>0</v>
      </c>
      <c r="CI55" s="39">
        <v>0</v>
      </c>
      <c r="CJ55" s="39"/>
    </row>
    <row r="56" spans="1:88" s="2" customFormat="1" x14ac:dyDescent="0.2">
      <c r="A56" s="169" t="s">
        <v>78</v>
      </c>
      <c r="B56" s="170">
        <f>SUM(E56:V56)</f>
        <v>0</v>
      </c>
      <c r="C56" s="171"/>
      <c r="D56" s="172"/>
      <c r="E56" s="173"/>
      <c r="F56" s="174"/>
      <c r="G56" s="173"/>
      <c r="H56" s="174"/>
      <c r="I56" s="173"/>
      <c r="J56" s="174"/>
      <c r="K56" s="173"/>
      <c r="L56" s="174"/>
      <c r="M56" s="173"/>
      <c r="N56" s="174"/>
      <c r="O56" s="173"/>
      <c r="P56" s="174"/>
      <c r="Q56" s="173"/>
      <c r="R56" s="174"/>
      <c r="S56" s="173"/>
      <c r="T56" s="174"/>
      <c r="U56" s="173"/>
      <c r="V56" s="174"/>
      <c r="W56" s="173"/>
      <c r="X56" s="168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8"/>
      <c r="AK56" s="8"/>
      <c r="BX56" s="3"/>
      <c r="BY56" s="3"/>
      <c r="BZ56" s="4"/>
      <c r="CA56" s="5"/>
      <c r="CB56" s="5"/>
      <c r="CC56" s="5"/>
      <c r="CD56" s="5"/>
      <c r="CE56" s="5"/>
      <c r="CF56" s="5"/>
      <c r="CG56" s="39">
        <v>0</v>
      </c>
      <c r="CH56" s="39">
        <v>0</v>
      </c>
      <c r="CI56" s="39">
        <v>0</v>
      </c>
      <c r="CJ56" s="39"/>
    </row>
    <row r="57" spans="1:88" s="2" customFormat="1" x14ac:dyDescent="0.2">
      <c r="A57" s="175" t="s">
        <v>79</v>
      </c>
      <c r="B57" s="176">
        <f t="shared" ref="B57:V57" si="6">SUM(B58:B59)</f>
        <v>0</v>
      </c>
      <c r="C57" s="177">
        <f t="shared" si="6"/>
        <v>0</v>
      </c>
      <c r="D57" s="178">
        <f t="shared" si="6"/>
        <v>0</v>
      </c>
      <c r="E57" s="117">
        <f t="shared" si="6"/>
        <v>0</v>
      </c>
      <c r="F57" s="179">
        <f t="shared" si="6"/>
        <v>0</v>
      </c>
      <c r="G57" s="117">
        <f t="shared" si="6"/>
        <v>0</v>
      </c>
      <c r="H57" s="179">
        <f t="shared" si="6"/>
        <v>0</v>
      </c>
      <c r="I57" s="117">
        <f t="shared" si="6"/>
        <v>0</v>
      </c>
      <c r="J57" s="179">
        <f t="shared" si="6"/>
        <v>0</v>
      </c>
      <c r="K57" s="117">
        <f t="shared" si="6"/>
        <v>0</v>
      </c>
      <c r="L57" s="179">
        <f t="shared" si="6"/>
        <v>0</v>
      </c>
      <c r="M57" s="117">
        <f t="shared" si="6"/>
        <v>0</v>
      </c>
      <c r="N57" s="179">
        <f t="shared" si="6"/>
        <v>0</v>
      </c>
      <c r="O57" s="117">
        <f t="shared" si="6"/>
        <v>0</v>
      </c>
      <c r="P57" s="179">
        <f t="shared" si="6"/>
        <v>0</v>
      </c>
      <c r="Q57" s="117">
        <f t="shared" si="6"/>
        <v>0</v>
      </c>
      <c r="R57" s="179">
        <f t="shared" si="6"/>
        <v>0</v>
      </c>
      <c r="S57" s="117">
        <f t="shared" si="6"/>
        <v>0</v>
      </c>
      <c r="T57" s="179">
        <f t="shared" si="6"/>
        <v>0</v>
      </c>
      <c r="U57" s="117">
        <f t="shared" si="6"/>
        <v>0</v>
      </c>
      <c r="V57" s="179">
        <f t="shared" si="6"/>
        <v>0</v>
      </c>
      <c r="W57" s="104">
        <f>W58+W59</f>
        <v>0</v>
      </c>
      <c r="X57" s="9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BX57" s="3"/>
      <c r="BY57" s="3"/>
      <c r="BZ57" s="4"/>
      <c r="CA57" s="5"/>
      <c r="CB57" s="5"/>
      <c r="CC57" s="5"/>
      <c r="CD57" s="5"/>
      <c r="CE57" s="5"/>
      <c r="CF57" s="5"/>
      <c r="CG57" s="39">
        <v>0</v>
      </c>
      <c r="CH57" s="39">
        <v>0</v>
      </c>
      <c r="CI57" s="39">
        <v>0</v>
      </c>
      <c r="CJ57" s="39"/>
    </row>
    <row r="58" spans="1:88" s="2" customFormat="1" x14ac:dyDescent="0.2">
      <c r="A58" s="52" t="s">
        <v>72</v>
      </c>
      <c r="B58" s="163">
        <f>SUM(E58:V58)</f>
        <v>0</v>
      </c>
      <c r="C58" s="164"/>
      <c r="D58" s="165"/>
      <c r="E58" s="166"/>
      <c r="F58" s="167"/>
      <c r="G58" s="166"/>
      <c r="H58" s="167"/>
      <c r="I58" s="166"/>
      <c r="J58" s="167"/>
      <c r="K58" s="166"/>
      <c r="L58" s="167"/>
      <c r="M58" s="166"/>
      <c r="N58" s="167"/>
      <c r="O58" s="166"/>
      <c r="P58" s="167"/>
      <c r="Q58" s="166"/>
      <c r="R58" s="167"/>
      <c r="S58" s="166"/>
      <c r="T58" s="167"/>
      <c r="U58" s="166"/>
      <c r="V58" s="167"/>
      <c r="W58" s="166"/>
      <c r="X58" s="168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8"/>
      <c r="AK58" s="8"/>
      <c r="BX58" s="3"/>
      <c r="BY58" s="3"/>
      <c r="BZ58" s="4"/>
      <c r="CA58" s="5"/>
      <c r="CB58" s="5"/>
      <c r="CC58" s="5"/>
      <c r="CD58" s="5"/>
      <c r="CE58" s="5"/>
      <c r="CF58" s="5"/>
      <c r="CG58" s="39">
        <v>0</v>
      </c>
      <c r="CH58" s="39">
        <v>0</v>
      </c>
      <c r="CI58" s="39">
        <v>0</v>
      </c>
      <c r="CJ58" s="39"/>
    </row>
    <row r="59" spans="1:88" s="2" customFormat="1" x14ac:dyDescent="0.2">
      <c r="A59" s="169" t="s">
        <v>78</v>
      </c>
      <c r="B59" s="170">
        <f>SUM(E59:V59)</f>
        <v>0</v>
      </c>
      <c r="C59" s="171"/>
      <c r="D59" s="171"/>
      <c r="E59" s="173"/>
      <c r="F59" s="174"/>
      <c r="G59" s="173"/>
      <c r="H59" s="174"/>
      <c r="I59" s="173"/>
      <c r="J59" s="174"/>
      <c r="K59" s="173"/>
      <c r="L59" s="174"/>
      <c r="M59" s="173"/>
      <c r="N59" s="174"/>
      <c r="O59" s="173"/>
      <c r="P59" s="174"/>
      <c r="Q59" s="173"/>
      <c r="R59" s="174"/>
      <c r="S59" s="173"/>
      <c r="T59" s="174"/>
      <c r="U59" s="173"/>
      <c r="V59" s="174"/>
      <c r="W59" s="173"/>
      <c r="X59" s="168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8"/>
      <c r="AK59" s="8"/>
      <c r="BX59" s="3"/>
      <c r="BY59" s="3"/>
      <c r="BZ59" s="4"/>
      <c r="CA59" s="5"/>
      <c r="CB59" s="5"/>
      <c r="CC59" s="5"/>
      <c r="CD59" s="5"/>
      <c r="CE59" s="5"/>
      <c r="CF59" s="5"/>
      <c r="CG59" s="39">
        <v>0</v>
      </c>
      <c r="CH59" s="39">
        <v>0</v>
      </c>
      <c r="CI59" s="39">
        <v>0</v>
      </c>
      <c r="CJ59" s="39"/>
    </row>
    <row r="60" spans="1:88" s="2" customFormat="1" x14ac:dyDescent="0.2">
      <c r="A60" s="152" t="s">
        <v>80</v>
      </c>
      <c r="B60" s="152"/>
      <c r="C60" s="152"/>
      <c r="D60" s="152"/>
      <c r="E60" s="152"/>
      <c r="F60" s="9"/>
      <c r="G60" s="9"/>
      <c r="H60" s="180"/>
      <c r="I60" s="180"/>
      <c r="J60" s="181"/>
      <c r="K60" s="182"/>
      <c r="L60" s="183"/>
      <c r="M60" s="182"/>
      <c r="N60" s="6"/>
      <c r="O60" s="6"/>
      <c r="P60" s="6"/>
      <c r="Q60" s="6"/>
      <c r="R60" s="6"/>
      <c r="S60" s="6"/>
      <c r="T60" s="6"/>
      <c r="U60" s="6"/>
      <c r="V60" s="6"/>
      <c r="W60" s="6"/>
      <c r="X60" s="184"/>
      <c r="Y60" s="184"/>
      <c r="Z60" s="184"/>
      <c r="AA60" s="185"/>
      <c r="AB60" s="186"/>
      <c r="AC60" s="185"/>
      <c r="AD60" s="184"/>
      <c r="AE60" s="186"/>
      <c r="AF60" s="185"/>
      <c r="AG60" s="185"/>
      <c r="AH60" s="185"/>
      <c r="AI60" s="186"/>
      <c r="AJ60" s="98"/>
      <c r="AK60" s="187"/>
      <c r="AL60" s="149"/>
      <c r="AM60" s="155"/>
      <c r="AN60" s="155"/>
      <c r="BX60" s="3"/>
      <c r="BY60" s="3"/>
      <c r="BZ60" s="4"/>
      <c r="CA60" s="5"/>
      <c r="CB60" s="5"/>
      <c r="CC60" s="5"/>
      <c r="CD60" s="5"/>
      <c r="CE60" s="5"/>
      <c r="CF60" s="5"/>
      <c r="CG60" s="39"/>
      <c r="CH60" s="39"/>
      <c r="CI60" s="39"/>
      <c r="CJ60" s="39"/>
    </row>
    <row r="61" spans="1:88" s="2" customFormat="1" x14ac:dyDescent="0.2">
      <c r="A61" s="447" t="s">
        <v>75</v>
      </c>
      <c r="B61" s="457" t="s">
        <v>81</v>
      </c>
      <c r="C61" s="458"/>
      <c r="D61" s="457" t="s">
        <v>82</v>
      </c>
      <c r="E61" s="459"/>
      <c r="F61" s="460" t="s">
        <v>83</v>
      </c>
      <c r="G61" s="460"/>
      <c r="H61" s="98"/>
      <c r="I61" s="9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35"/>
      <c r="V61" s="188"/>
      <c r="W61" s="135"/>
      <c r="X61" s="189"/>
      <c r="Y61" s="189"/>
      <c r="Z61" s="189"/>
      <c r="AA61" s="185"/>
      <c r="AB61" s="189"/>
      <c r="AC61" s="185"/>
      <c r="AD61" s="189"/>
      <c r="AE61" s="185"/>
      <c r="AF61" s="185"/>
      <c r="AG61" s="190"/>
      <c r="AH61" s="185"/>
      <c r="AI61" s="190"/>
      <c r="AJ61" s="189"/>
      <c r="AK61" s="190"/>
      <c r="AL61" s="191"/>
      <c r="AM61" s="192"/>
      <c r="AN61" s="192"/>
      <c r="BX61" s="3"/>
      <c r="BY61" s="3"/>
      <c r="BZ61" s="4"/>
      <c r="CA61" s="5"/>
      <c r="CB61" s="5"/>
      <c r="CC61" s="5"/>
      <c r="CD61" s="5"/>
      <c r="CE61" s="5"/>
      <c r="CF61" s="5"/>
      <c r="CG61" s="39"/>
      <c r="CH61" s="39"/>
      <c r="CI61" s="39"/>
      <c r="CJ61" s="39"/>
    </row>
    <row r="62" spans="1:88" s="2" customFormat="1" ht="31.5" x14ac:dyDescent="0.2">
      <c r="A62" s="448"/>
      <c r="B62" s="11" t="s">
        <v>84</v>
      </c>
      <c r="C62" s="193" t="s">
        <v>85</v>
      </c>
      <c r="D62" s="11" t="s">
        <v>84</v>
      </c>
      <c r="E62" s="194" t="s">
        <v>85</v>
      </c>
      <c r="F62" s="195" t="s">
        <v>84</v>
      </c>
      <c r="G62" s="13" t="s">
        <v>85</v>
      </c>
      <c r="H62" s="6" t="s">
        <v>77</v>
      </c>
      <c r="I62" s="6"/>
      <c r="J62" s="196"/>
      <c r="K62" s="142"/>
      <c r="L62" s="142"/>
      <c r="M62" s="142"/>
      <c r="N62" s="142"/>
      <c r="O62" s="142"/>
      <c r="P62" s="142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2"/>
      <c r="AQ62" s="155"/>
      <c r="AR62" s="155"/>
      <c r="BX62" s="3"/>
      <c r="BY62" s="3"/>
      <c r="BZ62" s="4"/>
      <c r="CA62" s="5"/>
      <c r="CB62" s="5"/>
      <c r="CC62" s="5"/>
      <c r="CD62" s="5"/>
      <c r="CE62" s="5"/>
      <c r="CF62" s="5"/>
      <c r="CG62" s="39"/>
      <c r="CH62" s="39"/>
      <c r="CI62" s="39"/>
      <c r="CJ62" s="39"/>
    </row>
    <row r="63" spans="1:88" s="2" customFormat="1" x14ac:dyDescent="0.2">
      <c r="A63" s="197" t="s">
        <v>86</v>
      </c>
      <c r="B63" s="29"/>
      <c r="C63" s="31"/>
      <c r="D63" s="29"/>
      <c r="E63" s="31"/>
      <c r="F63" s="63"/>
      <c r="G63" s="198"/>
      <c r="H63" s="168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90"/>
      <c r="U63" s="190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55"/>
      <c r="AQ63" s="155"/>
      <c r="AR63" s="155"/>
      <c r="BX63" s="3"/>
      <c r="BY63" s="3"/>
      <c r="BZ63" s="4"/>
      <c r="CA63" s="38"/>
      <c r="CB63" s="38"/>
      <c r="CC63" s="38"/>
      <c r="CD63" s="5"/>
      <c r="CE63" s="5"/>
      <c r="CF63" s="5"/>
      <c r="CG63" s="39"/>
      <c r="CH63" s="39"/>
      <c r="CI63" s="39"/>
      <c r="CJ63" s="39"/>
    </row>
    <row r="64" spans="1:88" s="2" customFormat="1" ht="21" x14ac:dyDescent="0.2">
      <c r="A64" s="199" t="s">
        <v>87</v>
      </c>
      <c r="B64" s="88"/>
      <c r="C64" s="200"/>
      <c r="D64" s="88"/>
      <c r="E64" s="200"/>
      <c r="F64" s="88"/>
      <c r="G64" s="201"/>
      <c r="H64" s="168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90"/>
      <c r="U64" s="190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55"/>
      <c r="AQ64" s="155"/>
      <c r="AR64" s="155"/>
      <c r="BX64" s="3"/>
      <c r="BY64" s="3"/>
      <c r="BZ64" s="4"/>
      <c r="CA64" s="38"/>
      <c r="CB64" s="38"/>
      <c r="CC64" s="38"/>
      <c r="CD64" s="5"/>
      <c r="CE64" s="5"/>
      <c r="CF64" s="5"/>
      <c r="CG64" s="39"/>
      <c r="CH64" s="39"/>
      <c r="CI64" s="39"/>
      <c r="CJ64" s="39"/>
    </row>
    <row r="65" spans="1:88" s="2" customFormat="1" x14ac:dyDescent="0.2">
      <c r="A65" s="152" t="s">
        <v>88</v>
      </c>
      <c r="B65" s="202"/>
      <c r="C65" s="202"/>
      <c r="D65" s="202"/>
      <c r="E65" s="203"/>
      <c r="F65" s="203"/>
      <c r="G65" s="203"/>
      <c r="H65" s="98"/>
      <c r="I65" s="98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42"/>
      <c r="W65" s="142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55"/>
      <c r="AQ65" s="155"/>
      <c r="AR65" s="155"/>
      <c r="BX65" s="3"/>
      <c r="BY65" s="3"/>
      <c r="BZ65" s="4"/>
      <c r="CA65" s="5"/>
      <c r="CB65" s="5"/>
      <c r="CC65" s="5"/>
      <c r="CD65" s="5"/>
      <c r="CE65" s="5"/>
      <c r="CF65" s="5"/>
      <c r="CG65" s="39"/>
      <c r="CH65" s="39"/>
      <c r="CI65" s="39"/>
      <c r="CJ65" s="39"/>
    </row>
    <row r="66" spans="1:88" s="2" customFormat="1" x14ac:dyDescent="0.2">
      <c r="A66" s="204" t="s">
        <v>49</v>
      </c>
      <c r="B66" s="204" t="s">
        <v>32</v>
      </c>
      <c r="C66" s="205"/>
      <c r="D66" s="206"/>
      <c r="E66" s="206"/>
      <c r="F66" s="206"/>
      <c r="G66" s="206"/>
      <c r="H66" s="98"/>
      <c r="I66" s="98"/>
      <c r="J66" s="190"/>
      <c r="K66" s="190"/>
      <c r="L66" s="207"/>
      <c r="M66" s="207"/>
      <c r="N66" s="190"/>
      <c r="O66" s="190"/>
      <c r="P66" s="190"/>
      <c r="Q66" s="190"/>
      <c r="R66" s="190"/>
      <c r="S66" s="190"/>
      <c r="T66" s="190"/>
      <c r="U66" s="190"/>
      <c r="V66" s="142"/>
      <c r="W66" s="142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55"/>
      <c r="AQ66" s="155"/>
      <c r="AR66" s="155"/>
      <c r="BX66" s="3"/>
      <c r="BY66" s="3"/>
      <c r="BZ66" s="4"/>
      <c r="CA66" s="5"/>
      <c r="CB66" s="5"/>
      <c r="CC66" s="5"/>
      <c r="CD66" s="5"/>
      <c r="CE66" s="5"/>
      <c r="CF66" s="5"/>
      <c r="CG66" s="39"/>
      <c r="CH66" s="39"/>
      <c r="CI66" s="39"/>
      <c r="CJ66" s="39"/>
    </row>
    <row r="67" spans="1:88" s="2" customFormat="1" x14ac:dyDescent="0.2">
      <c r="A67" s="208" t="s">
        <v>72</v>
      </c>
      <c r="B67" s="209"/>
      <c r="C67" s="205"/>
      <c r="D67" s="206"/>
      <c r="E67" s="206"/>
      <c r="F67" s="206"/>
      <c r="G67" s="206"/>
      <c r="H67" s="6"/>
      <c r="I67" s="135"/>
      <c r="J67" s="142"/>
      <c r="K67" s="142"/>
      <c r="L67" s="210"/>
      <c r="M67" s="210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55"/>
      <c r="AQ67" s="155"/>
      <c r="AR67" s="155"/>
      <c r="BX67" s="3"/>
      <c r="BY67" s="3"/>
      <c r="BZ67" s="4"/>
      <c r="CA67" s="5"/>
      <c r="CB67" s="5"/>
      <c r="CC67" s="5"/>
      <c r="CD67" s="5"/>
      <c r="CE67" s="5"/>
      <c r="CF67" s="5"/>
      <c r="CG67" s="39"/>
      <c r="CH67" s="39"/>
      <c r="CI67" s="39"/>
      <c r="CJ67" s="39"/>
    </row>
    <row r="68" spans="1:88" s="2" customFormat="1" x14ac:dyDescent="0.2">
      <c r="A68" s="80" t="s">
        <v>89</v>
      </c>
      <c r="B68" s="211"/>
      <c r="C68" s="9"/>
      <c r="D68" s="212"/>
      <c r="E68" s="9"/>
      <c r="F68" s="213"/>
      <c r="G68" s="214"/>
      <c r="H68" s="6"/>
      <c r="I68" s="6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55"/>
      <c r="AQ68" s="155"/>
      <c r="AR68" s="155"/>
      <c r="BX68" s="3"/>
      <c r="BY68" s="3"/>
      <c r="BZ68" s="4"/>
      <c r="CA68" s="5"/>
      <c r="CB68" s="5"/>
      <c r="CC68" s="5"/>
      <c r="CD68" s="5"/>
      <c r="CE68" s="5"/>
      <c r="CF68" s="5"/>
      <c r="CG68" s="39"/>
      <c r="CH68" s="39"/>
      <c r="CI68" s="39"/>
      <c r="CJ68" s="39"/>
    </row>
    <row r="69" spans="1:88" s="2" customFormat="1" x14ac:dyDescent="0.2">
      <c r="A69" s="9" t="s">
        <v>90</v>
      </c>
      <c r="B69" s="9"/>
      <c r="C69" s="215"/>
      <c r="D69" s="215"/>
      <c r="E69" s="6"/>
      <c r="F69" s="6"/>
      <c r="G69" s="6"/>
      <c r="H69" s="6"/>
      <c r="I69" s="6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216"/>
      <c r="X69" s="149"/>
      <c r="Y69" s="149"/>
      <c r="Z69" s="149"/>
      <c r="AA69" s="149"/>
      <c r="AB69" s="149"/>
      <c r="AC69" s="149"/>
      <c r="AD69" s="149"/>
      <c r="AE69" s="149"/>
      <c r="AF69" s="191"/>
      <c r="AG69" s="149"/>
      <c r="AH69" s="217"/>
      <c r="AI69" s="149"/>
      <c r="AJ69" s="149"/>
      <c r="AK69" s="149"/>
      <c r="AL69" s="149"/>
      <c r="AM69" s="149"/>
      <c r="AN69" s="149"/>
      <c r="AO69" s="149"/>
      <c r="AP69" s="155"/>
      <c r="AQ69" s="155"/>
      <c r="AR69" s="155"/>
      <c r="BX69" s="3"/>
      <c r="BY69" s="3"/>
      <c r="BZ69" s="4"/>
      <c r="CA69" s="5"/>
      <c r="CB69" s="5"/>
      <c r="CC69" s="5"/>
      <c r="CD69" s="5"/>
      <c r="CE69" s="5"/>
      <c r="CF69" s="5"/>
      <c r="CG69" s="39"/>
      <c r="CH69" s="39"/>
      <c r="CI69" s="39"/>
      <c r="CJ69" s="39"/>
    </row>
    <row r="70" spans="1:88" s="2" customFormat="1" x14ac:dyDescent="0.2">
      <c r="A70" s="424" t="s">
        <v>91</v>
      </c>
      <c r="B70" s="447" t="s">
        <v>32</v>
      </c>
      <c r="C70" s="452" t="s">
        <v>92</v>
      </c>
      <c r="D70" s="454" t="s">
        <v>93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149"/>
      <c r="Y70" s="149"/>
      <c r="Z70" s="149"/>
      <c r="AA70" s="149"/>
      <c r="AB70" s="149"/>
      <c r="AC70" s="149"/>
      <c r="AD70" s="149"/>
      <c r="AE70" s="149"/>
      <c r="AF70" s="191"/>
      <c r="AG70" s="149"/>
      <c r="AH70" s="149"/>
      <c r="AI70" s="149"/>
      <c r="AJ70" s="149"/>
      <c r="AK70" s="149"/>
      <c r="AL70" s="149"/>
      <c r="AM70" s="149"/>
      <c r="AN70" s="149"/>
      <c r="AO70" s="149"/>
      <c r="AP70" s="155"/>
      <c r="AQ70" s="155"/>
      <c r="AR70" s="155"/>
      <c r="BX70" s="3"/>
      <c r="BY70" s="3"/>
      <c r="BZ70" s="4"/>
      <c r="CA70" s="5"/>
      <c r="CB70" s="5"/>
      <c r="CC70" s="5"/>
      <c r="CD70" s="5"/>
      <c r="CE70" s="5"/>
      <c r="CF70" s="5"/>
      <c r="CG70" s="39"/>
      <c r="CH70" s="39"/>
      <c r="CI70" s="39"/>
      <c r="CJ70" s="39"/>
    </row>
    <row r="71" spans="1:88" s="2" customFormat="1" x14ac:dyDescent="0.2">
      <c r="A71" s="426"/>
      <c r="B71" s="448"/>
      <c r="C71" s="453"/>
      <c r="D71" s="455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149"/>
      <c r="Y71" s="149"/>
      <c r="Z71" s="149"/>
      <c r="AA71" s="149"/>
      <c r="AB71" s="149"/>
      <c r="AC71" s="149"/>
      <c r="AD71" s="149"/>
      <c r="AE71" s="149"/>
      <c r="AF71" s="218"/>
      <c r="AG71" s="219"/>
      <c r="AH71" s="219"/>
      <c r="AI71" s="149"/>
      <c r="AJ71" s="149"/>
      <c r="AK71" s="149"/>
      <c r="AL71" s="149"/>
      <c r="AM71" s="149"/>
      <c r="AN71" s="149"/>
      <c r="AO71" s="149"/>
      <c r="AP71" s="155"/>
      <c r="AQ71" s="155"/>
      <c r="AR71" s="155"/>
      <c r="BX71" s="3"/>
      <c r="BY71" s="3"/>
      <c r="BZ71" s="4"/>
      <c r="CA71" s="5"/>
      <c r="CB71" s="5"/>
      <c r="CC71" s="5"/>
      <c r="CD71" s="5"/>
      <c r="CE71" s="5"/>
      <c r="CF71" s="5"/>
      <c r="CG71" s="39"/>
      <c r="CH71" s="39"/>
      <c r="CI71" s="39"/>
      <c r="CJ71" s="39"/>
    </row>
    <row r="72" spans="1:88" s="2" customFormat="1" x14ac:dyDescent="0.2">
      <c r="A72" s="220" t="s">
        <v>94</v>
      </c>
      <c r="B72" s="221">
        <f>SUM(C72:D72)</f>
        <v>0</v>
      </c>
      <c r="C72" s="222"/>
      <c r="D72" s="22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142"/>
      <c r="AJ72" s="142"/>
      <c r="AK72" s="142"/>
      <c r="AL72" s="142"/>
      <c r="AM72" s="142"/>
      <c r="AN72" s="142"/>
      <c r="AO72" s="142"/>
      <c r="AP72" s="155"/>
      <c r="AQ72" s="155"/>
      <c r="AR72" s="155"/>
      <c r="BX72" s="3"/>
      <c r="BY72" s="3"/>
      <c r="BZ72" s="4"/>
      <c r="CA72" s="5"/>
      <c r="CB72" s="5"/>
      <c r="CC72" s="5"/>
      <c r="CD72" s="5"/>
      <c r="CE72" s="5"/>
      <c r="CF72" s="5"/>
      <c r="CG72" s="39"/>
      <c r="CH72" s="39"/>
      <c r="CI72" s="39"/>
      <c r="CJ72" s="39"/>
    </row>
    <row r="73" spans="1:88" s="2" customFormat="1" x14ac:dyDescent="0.2">
      <c r="A73" s="456" t="s">
        <v>95</v>
      </c>
      <c r="B73" s="456"/>
      <c r="C73" s="456"/>
      <c r="D73" s="456"/>
      <c r="E73" s="456"/>
      <c r="F73" s="456"/>
      <c r="G73" s="456"/>
      <c r="H73" s="10"/>
      <c r="I73" s="10"/>
      <c r="J73" s="10"/>
      <c r="K73" s="10"/>
      <c r="L73" s="10"/>
      <c r="M73" s="10"/>
      <c r="N73" s="6"/>
      <c r="O73" s="6"/>
      <c r="P73" s="6"/>
      <c r="Q73" s="224"/>
      <c r="R73" s="224"/>
      <c r="S73" s="224"/>
      <c r="T73" s="224"/>
      <c r="U73" s="224"/>
      <c r="V73" s="224"/>
      <c r="W73" s="6"/>
      <c r="X73" s="224"/>
      <c r="Y73" s="224"/>
      <c r="Z73" s="225"/>
      <c r="AA73" s="226"/>
      <c r="AB73" s="226"/>
      <c r="AC73" s="226"/>
      <c r="AD73" s="226"/>
      <c r="AE73" s="227"/>
      <c r="AF73" s="227"/>
      <c r="AG73" s="227"/>
      <c r="AH73" s="228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BX73" s="3"/>
      <c r="BY73" s="3"/>
      <c r="BZ73" s="4"/>
      <c r="CA73" s="5"/>
      <c r="CB73" s="5"/>
      <c r="CC73" s="5"/>
      <c r="CD73" s="5"/>
      <c r="CE73" s="5"/>
      <c r="CF73" s="5"/>
      <c r="CG73" s="39"/>
      <c r="CH73" s="39"/>
      <c r="CI73" s="39"/>
      <c r="CJ73" s="39"/>
    </row>
    <row r="74" spans="1:88" s="2" customFormat="1" x14ac:dyDescent="0.2">
      <c r="A74" s="464" t="s">
        <v>49</v>
      </c>
      <c r="B74" s="427" t="s">
        <v>96</v>
      </c>
      <c r="C74" s="427" t="s">
        <v>32</v>
      </c>
      <c r="D74" s="428"/>
      <c r="E74" s="429"/>
      <c r="F74" s="433" t="s">
        <v>5</v>
      </c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51"/>
      <c r="AJ74" s="468" t="s">
        <v>97</v>
      </c>
      <c r="AK74" s="429" t="s">
        <v>98</v>
      </c>
      <c r="AL74" s="149"/>
      <c r="AM74" s="149"/>
      <c r="AN74" s="149"/>
      <c r="AO74" s="149"/>
      <c r="AP74" s="149"/>
      <c r="AQ74" s="149"/>
      <c r="AR74" s="149"/>
      <c r="AS74" s="155"/>
      <c r="AT74" s="155"/>
      <c r="BZ74" s="3"/>
      <c r="CA74" s="5"/>
      <c r="CB74" s="5"/>
      <c r="CC74" s="5"/>
      <c r="CD74" s="5"/>
      <c r="CE74" s="5"/>
      <c r="CF74" s="5"/>
      <c r="CG74" s="39"/>
      <c r="CH74" s="39"/>
      <c r="CI74" s="39"/>
      <c r="CJ74" s="39"/>
    </row>
    <row r="75" spans="1:88" s="2" customFormat="1" x14ac:dyDescent="0.2">
      <c r="A75" s="465"/>
      <c r="B75" s="467"/>
      <c r="C75" s="430"/>
      <c r="D75" s="431"/>
      <c r="E75" s="432"/>
      <c r="F75" s="433" t="s">
        <v>99</v>
      </c>
      <c r="G75" s="435"/>
      <c r="H75" s="433" t="s">
        <v>100</v>
      </c>
      <c r="I75" s="435"/>
      <c r="J75" s="433" t="s">
        <v>13</v>
      </c>
      <c r="K75" s="435"/>
      <c r="L75" s="433" t="s">
        <v>14</v>
      </c>
      <c r="M75" s="435"/>
      <c r="N75" s="433" t="s">
        <v>101</v>
      </c>
      <c r="O75" s="435"/>
      <c r="P75" s="433">
        <v>19</v>
      </c>
      <c r="Q75" s="435"/>
      <c r="R75" s="433" t="s">
        <v>16</v>
      </c>
      <c r="S75" s="435"/>
      <c r="T75" s="433" t="s">
        <v>17</v>
      </c>
      <c r="U75" s="435"/>
      <c r="V75" s="433" t="s">
        <v>18</v>
      </c>
      <c r="W75" s="435"/>
      <c r="X75" s="433" t="s">
        <v>19</v>
      </c>
      <c r="Y75" s="435"/>
      <c r="Z75" s="433" t="s">
        <v>20</v>
      </c>
      <c r="AA75" s="435"/>
      <c r="AB75" s="433" t="s">
        <v>21</v>
      </c>
      <c r="AC75" s="435"/>
      <c r="AD75" s="433" t="s">
        <v>22</v>
      </c>
      <c r="AE75" s="435"/>
      <c r="AF75" s="433" t="s">
        <v>23</v>
      </c>
      <c r="AG75" s="435"/>
      <c r="AH75" s="433" t="s">
        <v>24</v>
      </c>
      <c r="AI75" s="451"/>
      <c r="AJ75" s="469"/>
      <c r="AK75" s="444"/>
      <c r="AL75" s="149"/>
      <c r="AM75" s="142"/>
      <c r="AN75" s="149"/>
      <c r="AO75" s="149"/>
      <c r="AP75" s="149"/>
      <c r="AQ75" s="149"/>
      <c r="AR75" s="149"/>
      <c r="AS75" s="155"/>
      <c r="AT75" s="155"/>
      <c r="BZ75" s="3"/>
      <c r="CA75" s="5"/>
      <c r="CB75" s="5"/>
      <c r="CC75" s="5"/>
      <c r="CD75" s="5"/>
      <c r="CE75" s="5"/>
      <c r="CF75" s="5"/>
      <c r="CG75" s="39"/>
      <c r="CH75" s="39"/>
      <c r="CI75" s="39"/>
      <c r="CJ75" s="39"/>
    </row>
    <row r="76" spans="1:88" s="2" customFormat="1" x14ac:dyDescent="0.2">
      <c r="A76" s="466"/>
      <c r="B76" s="430"/>
      <c r="C76" s="11" t="s">
        <v>29</v>
      </c>
      <c r="D76" s="12" t="s">
        <v>30</v>
      </c>
      <c r="E76" s="13" t="s">
        <v>31</v>
      </c>
      <c r="F76" s="11" t="s">
        <v>30</v>
      </c>
      <c r="G76" s="13" t="s">
        <v>31</v>
      </c>
      <c r="H76" s="229" t="s">
        <v>30</v>
      </c>
      <c r="I76" s="13" t="s">
        <v>31</v>
      </c>
      <c r="J76" s="11" t="s">
        <v>30</v>
      </c>
      <c r="K76" s="13" t="s">
        <v>31</v>
      </c>
      <c r="L76" s="11" t="s">
        <v>30</v>
      </c>
      <c r="M76" s="13" t="s">
        <v>31</v>
      </c>
      <c r="N76" s="11" t="s">
        <v>30</v>
      </c>
      <c r="O76" s="13" t="s">
        <v>31</v>
      </c>
      <c r="P76" s="11" t="s">
        <v>30</v>
      </c>
      <c r="Q76" s="13" t="s">
        <v>31</v>
      </c>
      <c r="R76" s="11" t="s">
        <v>30</v>
      </c>
      <c r="S76" s="13" t="s">
        <v>31</v>
      </c>
      <c r="T76" s="11" t="s">
        <v>30</v>
      </c>
      <c r="U76" s="13" t="s">
        <v>31</v>
      </c>
      <c r="V76" s="11" t="s">
        <v>30</v>
      </c>
      <c r="W76" s="13" t="s">
        <v>31</v>
      </c>
      <c r="X76" s="11" t="s">
        <v>30</v>
      </c>
      <c r="Y76" s="13" t="s">
        <v>31</v>
      </c>
      <c r="Z76" s="11" t="s">
        <v>30</v>
      </c>
      <c r="AA76" s="13" t="s">
        <v>31</v>
      </c>
      <c r="AB76" s="11" t="s">
        <v>30</v>
      </c>
      <c r="AC76" s="13" t="s">
        <v>31</v>
      </c>
      <c r="AD76" s="11" t="s">
        <v>30</v>
      </c>
      <c r="AE76" s="13" t="s">
        <v>31</v>
      </c>
      <c r="AF76" s="11" t="s">
        <v>30</v>
      </c>
      <c r="AG76" s="13" t="s">
        <v>31</v>
      </c>
      <c r="AH76" s="11" t="s">
        <v>30</v>
      </c>
      <c r="AI76" s="230" t="s">
        <v>31</v>
      </c>
      <c r="AJ76" s="470"/>
      <c r="AK76" s="432"/>
      <c r="AL76" s="149"/>
      <c r="AM76" s="142"/>
      <c r="AN76" s="149"/>
      <c r="AO76" s="149"/>
      <c r="AP76" s="149"/>
      <c r="AQ76" s="149"/>
      <c r="AR76" s="149"/>
      <c r="AS76" s="155"/>
      <c r="AT76" s="155"/>
      <c r="BZ76" s="3"/>
      <c r="CA76" s="5"/>
      <c r="CB76" s="5"/>
      <c r="CC76" s="5"/>
      <c r="CD76" s="5"/>
      <c r="CE76" s="5"/>
      <c r="CF76" s="5"/>
      <c r="CG76" s="39"/>
      <c r="CH76" s="39"/>
      <c r="CI76" s="39"/>
      <c r="CJ76" s="39"/>
    </row>
    <row r="77" spans="1:88" s="2" customFormat="1" x14ac:dyDescent="0.2">
      <c r="A77" s="231" t="s">
        <v>102</v>
      </c>
      <c r="B77" s="232" t="s">
        <v>103</v>
      </c>
      <c r="C77" s="17">
        <f>SUM(D77:E77)</f>
        <v>0</v>
      </c>
      <c r="D77" s="18">
        <f t="shared" ref="D77:E80" si="7">SUM(F77,H77,J77,L77,N77,P77,R77,T77,V77,X77,Z77,AB77,AD77,AF77,AH77)</f>
        <v>0</v>
      </c>
      <c r="E77" s="233">
        <f t="shared" si="7"/>
        <v>0</v>
      </c>
      <c r="F77" s="234"/>
      <c r="G77" s="235"/>
      <c r="H77" s="236"/>
      <c r="I77" s="235"/>
      <c r="J77" s="234"/>
      <c r="K77" s="237"/>
      <c r="L77" s="234"/>
      <c r="M77" s="237"/>
      <c r="N77" s="234"/>
      <c r="O77" s="237"/>
      <c r="P77" s="234"/>
      <c r="Q77" s="237"/>
      <c r="R77" s="234"/>
      <c r="S77" s="237"/>
      <c r="T77" s="234"/>
      <c r="U77" s="237"/>
      <c r="V77" s="234"/>
      <c r="W77" s="237"/>
      <c r="X77" s="234"/>
      <c r="Y77" s="237"/>
      <c r="Z77" s="234"/>
      <c r="AA77" s="237"/>
      <c r="AB77" s="234"/>
      <c r="AC77" s="237"/>
      <c r="AD77" s="234"/>
      <c r="AE77" s="237"/>
      <c r="AF77" s="234"/>
      <c r="AG77" s="237"/>
      <c r="AH77" s="234"/>
      <c r="AI77" s="238"/>
      <c r="AJ77" s="239"/>
      <c r="AK77" s="235"/>
      <c r="AL77" s="240"/>
      <c r="AM77" s="142"/>
      <c r="AN77" s="149"/>
      <c r="AO77" s="149"/>
      <c r="AP77" s="149"/>
      <c r="AQ77" s="149"/>
      <c r="AR77" s="149"/>
      <c r="AS77" s="155"/>
      <c r="AT77" s="155"/>
      <c r="BZ77" s="3"/>
      <c r="CA77" s="5"/>
      <c r="CB77" s="5"/>
      <c r="CC77" s="5"/>
      <c r="CD77" s="5"/>
      <c r="CE77" s="5"/>
      <c r="CF77" s="5"/>
      <c r="CG77" s="39"/>
      <c r="CH77" s="39"/>
      <c r="CI77" s="39"/>
      <c r="CJ77" s="39"/>
    </row>
    <row r="78" spans="1:88" s="2" customFormat="1" x14ac:dyDescent="0.2">
      <c r="A78" s="462" t="s">
        <v>104</v>
      </c>
      <c r="B78" s="242" t="s">
        <v>105</v>
      </c>
      <c r="C78" s="26">
        <f>SUM(D78:E78)</f>
        <v>0</v>
      </c>
      <c r="D78" s="243">
        <f t="shared" si="7"/>
        <v>0</v>
      </c>
      <c r="E78" s="243">
        <f t="shared" si="7"/>
        <v>0</v>
      </c>
      <c r="F78" s="244"/>
      <c r="G78" s="245"/>
      <c r="H78" s="246"/>
      <c r="I78" s="245"/>
      <c r="J78" s="244"/>
      <c r="K78" s="247"/>
      <c r="L78" s="244"/>
      <c r="M78" s="247"/>
      <c r="N78" s="244"/>
      <c r="O78" s="247"/>
      <c r="P78" s="244"/>
      <c r="Q78" s="247"/>
      <c r="R78" s="244"/>
      <c r="S78" s="247"/>
      <c r="T78" s="244"/>
      <c r="U78" s="247"/>
      <c r="V78" s="244"/>
      <c r="W78" s="247"/>
      <c r="X78" s="244"/>
      <c r="Y78" s="247"/>
      <c r="Z78" s="244"/>
      <c r="AA78" s="247"/>
      <c r="AB78" s="244"/>
      <c r="AC78" s="247"/>
      <c r="AD78" s="244"/>
      <c r="AE78" s="247"/>
      <c r="AF78" s="244"/>
      <c r="AG78" s="247"/>
      <c r="AH78" s="244"/>
      <c r="AI78" s="248"/>
      <c r="AJ78" s="249"/>
      <c r="AK78" s="245"/>
      <c r="AL78" s="240"/>
      <c r="AM78" s="142"/>
      <c r="AN78" s="149"/>
      <c r="AO78" s="149"/>
      <c r="AP78" s="149"/>
      <c r="AQ78" s="149"/>
      <c r="AR78" s="149"/>
      <c r="AS78" s="155"/>
      <c r="AT78" s="155"/>
      <c r="BZ78" s="3"/>
      <c r="CA78" s="5"/>
      <c r="CB78" s="5"/>
      <c r="CC78" s="5"/>
      <c r="CD78" s="5"/>
      <c r="CE78" s="5"/>
      <c r="CF78" s="5"/>
      <c r="CG78" s="39"/>
      <c r="CH78" s="39"/>
      <c r="CI78" s="39"/>
      <c r="CJ78" s="39"/>
    </row>
    <row r="79" spans="1:88" s="2" customFormat="1" ht="21" x14ac:dyDescent="0.2">
      <c r="A79" s="462"/>
      <c r="B79" s="250" t="s">
        <v>106</v>
      </c>
      <c r="C79" s="74">
        <f>SUM(D79:E79)</f>
        <v>0</v>
      </c>
      <c r="D79" s="243">
        <f t="shared" si="7"/>
        <v>0</v>
      </c>
      <c r="E79" s="243">
        <f t="shared" si="7"/>
        <v>0</v>
      </c>
      <c r="F79" s="251"/>
      <c r="G79" s="252"/>
      <c r="H79" s="253"/>
      <c r="I79" s="252"/>
      <c r="J79" s="251"/>
      <c r="K79" s="254"/>
      <c r="L79" s="251"/>
      <c r="M79" s="254"/>
      <c r="N79" s="251"/>
      <c r="O79" s="254"/>
      <c r="P79" s="251"/>
      <c r="Q79" s="254"/>
      <c r="R79" s="251"/>
      <c r="S79" s="254"/>
      <c r="T79" s="251"/>
      <c r="U79" s="254"/>
      <c r="V79" s="251"/>
      <c r="W79" s="254"/>
      <c r="X79" s="251"/>
      <c r="Y79" s="254"/>
      <c r="Z79" s="251"/>
      <c r="AA79" s="254"/>
      <c r="AB79" s="251"/>
      <c r="AC79" s="254"/>
      <c r="AD79" s="251"/>
      <c r="AE79" s="254"/>
      <c r="AF79" s="251"/>
      <c r="AG79" s="254"/>
      <c r="AH79" s="251"/>
      <c r="AI79" s="255"/>
      <c r="AJ79" s="256"/>
      <c r="AK79" s="252"/>
      <c r="AL79" s="240"/>
      <c r="AM79" s="142"/>
      <c r="AN79" s="149"/>
      <c r="AO79" s="149"/>
      <c r="AP79" s="149"/>
      <c r="AQ79" s="149"/>
      <c r="AR79" s="149"/>
      <c r="AS79" s="155"/>
      <c r="AT79" s="155"/>
      <c r="BZ79" s="3"/>
      <c r="CA79" s="5"/>
      <c r="CB79" s="5"/>
      <c r="CC79" s="5"/>
      <c r="CD79" s="5"/>
      <c r="CE79" s="5"/>
      <c r="CF79" s="5"/>
      <c r="CG79" s="39"/>
      <c r="CH79" s="39"/>
      <c r="CI79" s="39"/>
      <c r="CJ79" s="39"/>
    </row>
    <row r="80" spans="1:88" s="2" customFormat="1" x14ac:dyDescent="0.2">
      <c r="A80" s="16" t="s">
        <v>60</v>
      </c>
      <c r="B80" s="257" t="s">
        <v>107</v>
      </c>
      <c r="C80" s="17">
        <f>SUM(D80:E80)</f>
        <v>0</v>
      </c>
      <c r="D80" s="18">
        <f t="shared" si="7"/>
        <v>0</v>
      </c>
      <c r="E80" s="233">
        <f t="shared" si="7"/>
        <v>0</v>
      </c>
      <c r="F80" s="258"/>
      <c r="G80" s="259"/>
      <c r="H80" s="260"/>
      <c r="I80" s="259"/>
      <c r="J80" s="258"/>
      <c r="K80" s="261"/>
      <c r="L80" s="258"/>
      <c r="M80" s="261"/>
      <c r="N80" s="258"/>
      <c r="O80" s="261"/>
      <c r="P80" s="258"/>
      <c r="Q80" s="261"/>
      <c r="R80" s="258"/>
      <c r="S80" s="261"/>
      <c r="T80" s="258"/>
      <c r="U80" s="261"/>
      <c r="V80" s="258"/>
      <c r="W80" s="261"/>
      <c r="X80" s="258"/>
      <c r="Y80" s="261"/>
      <c r="Z80" s="258"/>
      <c r="AA80" s="261"/>
      <c r="AB80" s="258"/>
      <c r="AC80" s="261"/>
      <c r="AD80" s="258"/>
      <c r="AE80" s="261"/>
      <c r="AF80" s="258"/>
      <c r="AG80" s="261"/>
      <c r="AH80" s="258"/>
      <c r="AI80" s="262"/>
      <c r="AJ80" s="263"/>
      <c r="AK80" s="259"/>
      <c r="AL80" s="240"/>
      <c r="AM80" s="142"/>
      <c r="AN80" s="149"/>
      <c r="AO80" s="149"/>
      <c r="AP80" s="149"/>
      <c r="AQ80" s="149"/>
      <c r="AR80" s="149"/>
      <c r="AS80" s="155"/>
      <c r="AT80" s="155"/>
      <c r="BZ80" s="3"/>
      <c r="CA80" s="5"/>
      <c r="CB80" s="5"/>
      <c r="CC80" s="5"/>
      <c r="CD80" s="5"/>
      <c r="CE80" s="5"/>
      <c r="CF80" s="5"/>
      <c r="CG80" s="39"/>
      <c r="CH80" s="39"/>
      <c r="CI80" s="39"/>
      <c r="CJ80" s="39"/>
    </row>
    <row r="81" spans="1:104" x14ac:dyDescent="0.2">
      <c r="A81" s="9" t="s">
        <v>108</v>
      </c>
      <c r="B81" s="6"/>
      <c r="C81" s="1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224"/>
      <c r="R81" s="224"/>
      <c r="S81" s="224"/>
      <c r="T81" s="224"/>
      <c r="U81" s="224"/>
      <c r="V81" s="224"/>
      <c r="W81" s="6"/>
      <c r="X81" s="224"/>
      <c r="Y81" s="224"/>
      <c r="Z81" s="264"/>
      <c r="AA81" s="225"/>
      <c r="AB81" s="265"/>
      <c r="AC81" s="265"/>
      <c r="AD81" s="265"/>
      <c r="AE81" s="265"/>
      <c r="AF81" s="265"/>
      <c r="AG81" s="155"/>
      <c r="AH81" s="135"/>
      <c r="AI81" s="149"/>
      <c r="AJ81" s="149"/>
      <c r="AK81" s="149"/>
      <c r="AL81" s="149"/>
      <c r="AM81" s="149"/>
      <c r="AN81" s="149"/>
      <c r="AO81" s="149"/>
      <c r="AP81" s="149"/>
      <c r="AQ81" s="155"/>
      <c r="AR81" s="155"/>
      <c r="CG81" s="39"/>
      <c r="CH81" s="39"/>
      <c r="CI81" s="39"/>
      <c r="CJ81" s="39"/>
    </row>
    <row r="82" spans="1:104" x14ac:dyDescent="0.2">
      <c r="A82" s="462" t="s">
        <v>91</v>
      </c>
      <c r="B82" s="463" t="s">
        <v>32</v>
      </c>
      <c r="C82" s="463" t="s">
        <v>109</v>
      </c>
      <c r="D82" s="463" t="s">
        <v>110</v>
      </c>
      <c r="E82" s="6"/>
      <c r="F82" s="6"/>
      <c r="G82" s="6"/>
      <c r="H82" s="142"/>
      <c r="I82" s="142"/>
      <c r="J82" s="142"/>
      <c r="K82" s="142"/>
      <c r="L82" s="142"/>
      <c r="M82" s="142"/>
      <c r="N82" s="142"/>
      <c r="O82" s="142"/>
      <c r="P82" s="267"/>
      <c r="Q82" s="267"/>
      <c r="R82" s="267"/>
      <c r="S82" s="267"/>
      <c r="T82" s="267"/>
      <c r="U82" s="267"/>
      <c r="V82" s="267"/>
      <c r="W82" s="142"/>
      <c r="X82" s="267"/>
      <c r="Y82" s="155"/>
      <c r="Z82" s="155"/>
      <c r="AA82" s="155"/>
      <c r="AB82" s="155"/>
      <c r="AC82" s="155"/>
      <c r="AD82" s="155"/>
      <c r="AE82" s="155"/>
      <c r="AF82" s="155"/>
      <c r="AG82" s="155"/>
      <c r="AH82" s="149"/>
      <c r="AI82" s="149"/>
      <c r="AJ82" s="149"/>
      <c r="AK82" s="149"/>
      <c r="AL82" s="149"/>
      <c r="AM82" s="149"/>
      <c r="AN82" s="149"/>
      <c r="AO82" s="149"/>
      <c r="AP82" s="149"/>
      <c r="AQ82" s="155"/>
      <c r="AR82" s="155"/>
      <c r="CG82" s="39"/>
      <c r="CH82" s="39"/>
      <c r="CI82" s="39"/>
      <c r="CJ82" s="39"/>
    </row>
    <row r="83" spans="1:104" x14ac:dyDescent="0.2">
      <c r="A83" s="462"/>
      <c r="B83" s="463"/>
      <c r="C83" s="463"/>
      <c r="D83" s="463"/>
      <c r="E83" s="6"/>
      <c r="F83" s="6"/>
      <c r="G83" s="6"/>
      <c r="H83" s="142"/>
      <c r="I83" s="142"/>
      <c r="J83" s="142"/>
      <c r="K83" s="142"/>
      <c r="L83" s="142"/>
      <c r="M83" s="142"/>
      <c r="N83" s="142"/>
      <c r="O83" s="142"/>
      <c r="P83" s="267"/>
      <c r="Q83" s="267"/>
      <c r="R83" s="267"/>
      <c r="S83" s="267"/>
      <c r="T83" s="267"/>
      <c r="U83" s="267"/>
      <c r="V83" s="267"/>
      <c r="W83" s="142"/>
      <c r="X83" s="267"/>
      <c r="Y83" s="155"/>
      <c r="Z83" s="155"/>
      <c r="AA83" s="155"/>
      <c r="AB83" s="155"/>
      <c r="AC83" s="155"/>
      <c r="AD83" s="155"/>
      <c r="AE83" s="155"/>
      <c r="AF83" s="155"/>
      <c r="AG83" s="155"/>
      <c r="AH83" s="149"/>
      <c r="AI83" s="149"/>
      <c r="AJ83" s="149"/>
      <c r="AK83" s="149"/>
      <c r="AL83" s="149"/>
      <c r="AM83" s="149"/>
      <c r="AN83" s="149"/>
      <c r="AO83" s="149"/>
      <c r="AP83" s="149"/>
      <c r="AQ83" s="155"/>
      <c r="AR83" s="155"/>
      <c r="CG83" s="39"/>
      <c r="CH83" s="39"/>
      <c r="CI83" s="39"/>
      <c r="CJ83" s="39"/>
    </row>
    <row r="84" spans="1:104" x14ac:dyDescent="0.2">
      <c r="A84" s="481" t="s">
        <v>111</v>
      </c>
      <c r="B84" s="482"/>
      <c r="C84" s="482"/>
      <c r="D84" s="483"/>
      <c r="E84" s="6"/>
      <c r="F84" s="6"/>
      <c r="G84" s="6"/>
      <c r="H84" s="142"/>
      <c r="I84" s="142"/>
      <c r="J84" s="142"/>
      <c r="K84" s="142"/>
      <c r="L84" s="142"/>
      <c r="M84" s="142"/>
      <c r="N84" s="142"/>
      <c r="O84" s="142"/>
      <c r="P84" s="267"/>
      <c r="Q84" s="267"/>
      <c r="R84" s="267"/>
      <c r="S84" s="267"/>
      <c r="T84" s="267"/>
      <c r="U84" s="267"/>
      <c r="V84" s="267"/>
      <c r="W84" s="142"/>
      <c r="X84" s="267"/>
      <c r="Y84" s="155"/>
      <c r="Z84" s="155"/>
      <c r="AA84" s="155"/>
      <c r="AB84" s="155"/>
      <c r="AC84" s="155"/>
      <c r="AD84" s="155"/>
      <c r="AE84" s="155"/>
      <c r="AF84" s="155"/>
      <c r="AG84" s="155"/>
      <c r="AH84" s="149"/>
      <c r="AI84" s="149"/>
      <c r="AJ84" s="149"/>
      <c r="AK84" s="149"/>
      <c r="AL84" s="149"/>
      <c r="AM84" s="149"/>
      <c r="AN84" s="149"/>
      <c r="AO84" s="149"/>
      <c r="AP84" s="149"/>
      <c r="AQ84" s="155"/>
      <c r="AR84" s="155"/>
      <c r="CG84" s="39"/>
      <c r="CH84" s="39"/>
      <c r="CI84" s="39"/>
      <c r="CJ84" s="39"/>
    </row>
    <row r="85" spans="1:104" x14ac:dyDescent="0.2">
      <c r="A85" s="268" t="s">
        <v>112</v>
      </c>
      <c r="B85" s="269">
        <f>SUM(C85:D85)</f>
        <v>636</v>
      </c>
      <c r="C85" s="374">
        <f>SUM(ENERO:DICIEMBRE!C85)</f>
        <v>636</v>
      </c>
      <c r="D85" s="374">
        <f>SUM(ENERO:DICIEMBRE!D85)</f>
        <v>0</v>
      </c>
      <c r="E85" s="6"/>
      <c r="F85" s="6"/>
      <c r="G85" s="6"/>
      <c r="H85" s="142"/>
      <c r="I85" s="142"/>
      <c r="J85" s="142"/>
      <c r="K85" s="142"/>
      <c r="L85" s="142"/>
      <c r="M85" s="142"/>
      <c r="N85" s="142"/>
      <c r="O85" s="142"/>
      <c r="P85" s="267"/>
      <c r="Q85" s="267"/>
      <c r="R85" s="267"/>
      <c r="S85" s="267"/>
      <c r="T85" s="267"/>
      <c r="U85" s="267"/>
      <c r="V85" s="267"/>
      <c r="W85" s="142"/>
      <c r="X85" s="267"/>
      <c r="Y85" s="155"/>
      <c r="Z85" s="155"/>
      <c r="AA85" s="155"/>
      <c r="AB85" s="155"/>
      <c r="AC85" s="155"/>
      <c r="AD85" s="155"/>
      <c r="AE85" s="155"/>
      <c r="AF85" s="155"/>
      <c r="AG85" s="155"/>
      <c r="AH85" s="149"/>
      <c r="AI85" s="149"/>
      <c r="AJ85" s="149"/>
      <c r="AK85" s="149"/>
      <c r="AL85" s="149"/>
      <c r="AM85" s="149"/>
      <c r="AN85" s="149"/>
      <c r="AO85" s="149"/>
      <c r="AP85" s="149"/>
      <c r="AQ85" s="155"/>
      <c r="AR85" s="155"/>
      <c r="CG85" s="39"/>
      <c r="CH85" s="39"/>
      <c r="CI85" s="39"/>
      <c r="CJ85" s="39"/>
    </row>
    <row r="86" spans="1:104" x14ac:dyDescent="0.2">
      <c r="A86" s="271" t="s">
        <v>113</v>
      </c>
      <c r="B86" s="250">
        <f t="shared" ref="B86:B89" si="8">SUM(C86:D86)</f>
        <v>0</v>
      </c>
      <c r="C86" s="374">
        <f>SUM(ENERO:DICIEMBRE!C86)</f>
        <v>0</v>
      </c>
      <c r="D86" s="374">
        <f>SUM(ENERO:DICIEMBRE!D86)</f>
        <v>0</v>
      </c>
      <c r="E86" s="6"/>
      <c r="F86" s="6"/>
      <c r="G86" s="6"/>
      <c r="H86" s="142"/>
      <c r="I86" s="142"/>
      <c r="J86" s="142"/>
      <c r="K86" s="142"/>
      <c r="L86" s="142"/>
      <c r="M86" s="142"/>
      <c r="N86" s="142"/>
      <c r="O86" s="142"/>
      <c r="P86" s="267"/>
      <c r="Q86" s="267"/>
      <c r="R86" s="267"/>
      <c r="S86" s="267"/>
      <c r="T86" s="267"/>
      <c r="U86" s="267"/>
      <c r="V86" s="267"/>
      <c r="W86" s="142"/>
      <c r="X86" s="267"/>
      <c r="Y86" s="155"/>
      <c r="Z86" s="155"/>
      <c r="AA86" s="155"/>
      <c r="AB86" s="155"/>
      <c r="AC86" s="155"/>
      <c r="AD86" s="155"/>
      <c r="AE86" s="155"/>
      <c r="AF86" s="155"/>
      <c r="AG86" s="155"/>
      <c r="AH86" s="149"/>
      <c r="AI86" s="149"/>
      <c r="AJ86" s="149"/>
      <c r="AK86" s="149"/>
      <c r="AL86" s="149"/>
      <c r="AM86" s="149"/>
      <c r="AN86" s="149"/>
      <c r="AO86" s="149"/>
      <c r="AP86" s="149"/>
      <c r="AQ86" s="155"/>
      <c r="AR86" s="155"/>
      <c r="CG86" s="39"/>
      <c r="CH86" s="39"/>
      <c r="CI86" s="39"/>
      <c r="CJ86" s="39"/>
    </row>
    <row r="87" spans="1:104" x14ac:dyDescent="0.2">
      <c r="A87" s="271" t="s">
        <v>114</v>
      </c>
      <c r="B87" s="250">
        <f t="shared" si="8"/>
        <v>0</v>
      </c>
      <c r="C87" s="374">
        <f>SUM(ENERO:DICIEMBRE!C87)</f>
        <v>0</v>
      </c>
      <c r="D87" s="374">
        <f>SUM(ENERO:DICIEMBRE!D87)</f>
        <v>0</v>
      </c>
      <c r="E87" s="6"/>
      <c r="F87" s="6"/>
      <c r="G87" s="6"/>
      <c r="H87" s="142"/>
      <c r="I87" s="142"/>
      <c r="J87" s="142"/>
      <c r="K87" s="142"/>
      <c r="L87" s="142"/>
      <c r="M87" s="142"/>
      <c r="N87" s="142"/>
      <c r="O87" s="142"/>
      <c r="P87" s="267"/>
      <c r="Q87" s="267"/>
      <c r="R87" s="267"/>
      <c r="S87" s="267"/>
      <c r="T87" s="267"/>
      <c r="U87" s="267"/>
      <c r="V87" s="267"/>
      <c r="W87" s="142"/>
      <c r="X87" s="267"/>
      <c r="Y87" s="155"/>
      <c r="Z87" s="155"/>
      <c r="AA87" s="155"/>
      <c r="AB87" s="155"/>
      <c r="AC87" s="155"/>
      <c r="AD87" s="155"/>
      <c r="AE87" s="155"/>
      <c r="AF87" s="155"/>
      <c r="AG87" s="155"/>
      <c r="AH87" s="149"/>
      <c r="AI87" s="149"/>
      <c r="AJ87" s="149"/>
      <c r="AK87" s="149"/>
      <c r="AL87" s="149"/>
      <c r="AM87" s="149"/>
      <c r="AN87" s="149"/>
      <c r="AO87" s="149"/>
      <c r="AP87" s="149"/>
      <c r="AQ87" s="155"/>
      <c r="AR87" s="155"/>
      <c r="CG87" s="39"/>
      <c r="CH87" s="39"/>
      <c r="CI87" s="39"/>
      <c r="CJ87" s="39"/>
    </row>
    <row r="88" spans="1:104" x14ac:dyDescent="0.2">
      <c r="A88" s="271" t="s">
        <v>115</v>
      </c>
      <c r="B88" s="250">
        <f t="shared" si="8"/>
        <v>0</v>
      </c>
      <c r="C88" s="374">
        <f>SUM(ENERO:DICIEMBRE!C88)</f>
        <v>0</v>
      </c>
      <c r="D88" s="374">
        <f>SUM(ENERO:DICIEMBRE!D88)</f>
        <v>0</v>
      </c>
      <c r="E88" s="6"/>
      <c r="F88" s="6"/>
      <c r="G88" s="6"/>
      <c r="H88" s="142"/>
      <c r="I88" s="142"/>
      <c r="J88" s="142"/>
      <c r="K88" s="142"/>
      <c r="L88" s="142"/>
      <c r="M88" s="142"/>
      <c r="N88" s="142"/>
      <c r="O88" s="142"/>
      <c r="P88" s="267"/>
      <c r="Q88" s="267"/>
      <c r="R88" s="267"/>
      <c r="S88" s="267"/>
      <c r="T88" s="267"/>
      <c r="U88" s="267"/>
      <c r="V88" s="267"/>
      <c r="W88" s="142"/>
      <c r="X88" s="267"/>
      <c r="Y88" s="155"/>
      <c r="Z88" s="155"/>
      <c r="AA88" s="155"/>
      <c r="AB88" s="155"/>
      <c r="AC88" s="155"/>
      <c r="AD88" s="155"/>
      <c r="AE88" s="155"/>
      <c r="AF88" s="155"/>
      <c r="AG88" s="155"/>
      <c r="AH88" s="149"/>
      <c r="AI88" s="149"/>
      <c r="AJ88" s="149"/>
      <c r="AK88" s="149"/>
      <c r="AL88" s="149"/>
      <c r="AM88" s="149"/>
      <c r="AN88" s="149"/>
      <c r="AO88" s="149"/>
      <c r="AP88" s="149"/>
      <c r="AQ88" s="155"/>
      <c r="AR88" s="155"/>
      <c r="CG88" s="39"/>
      <c r="CH88" s="39"/>
      <c r="CI88" s="39"/>
      <c r="CJ88" s="39"/>
    </row>
    <row r="89" spans="1:104" x14ac:dyDescent="0.2">
      <c r="A89" s="272" t="s">
        <v>116</v>
      </c>
      <c r="B89" s="273">
        <f t="shared" si="8"/>
        <v>0</v>
      </c>
      <c r="C89" s="374">
        <f>SUM(ENERO:DICIEMBRE!C89)</f>
        <v>0</v>
      </c>
      <c r="D89" s="374">
        <f>SUM(ENERO:DICIEMBRE!D89)</f>
        <v>0</v>
      </c>
      <c r="E89" s="6"/>
      <c r="F89" s="6"/>
      <c r="G89" s="6"/>
      <c r="H89" s="142"/>
      <c r="I89" s="142"/>
      <c r="J89" s="142"/>
      <c r="K89" s="142"/>
      <c r="L89" s="142"/>
      <c r="M89" s="142"/>
      <c r="N89" s="142"/>
      <c r="O89" s="142"/>
      <c r="P89" s="267"/>
      <c r="Q89" s="267"/>
      <c r="R89" s="267"/>
      <c r="S89" s="267"/>
      <c r="T89" s="267"/>
      <c r="U89" s="267"/>
      <c r="V89" s="267"/>
      <c r="W89" s="142"/>
      <c r="X89" s="267"/>
      <c r="Y89" s="155"/>
      <c r="Z89" s="155"/>
      <c r="AA89" s="155"/>
      <c r="AB89" s="155"/>
      <c r="AC89" s="155"/>
      <c r="AD89" s="155"/>
      <c r="AE89" s="155"/>
      <c r="AF89" s="155"/>
      <c r="AG89" s="155"/>
      <c r="AH89" s="149"/>
      <c r="AI89" s="149"/>
      <c r="AJ89" s="149"/>
      <c r="AK89" s="149"/>
      <c r="AL89" s="149"/>
      <c r="AM89" s="149"/>
      <c r="AN89" s="149"/>
      <c r="AO89" s="149"/>
      <c r="AP89" s="149"/>
      <c r="AQ89" s="155"/>
      <c r="AR89" s="155"/>
      <c r="CG89" s="39"/>
      <c r="CH89" s="39"/>
      <c r="CI89" s="39"/>
      <c r="CJ89" s="39"/>
    </row>
    <row r="90" spans="1:104" x14ac:dyDescent="0.2">
      <c r="A90" s="481" t="s">
        <v>117</v>
      </c>
      <c r="B90" s="482"/>
      <c r="C90" s="482"/>
      <c r="D90" s="483"/>
      <c r="E90" s="6"/>
      <c r="F90" s="6"/>
      <c r="G90" s="6"/>
      <c r="H90" s="142"/>
      <c r="I90" s="142"/>
      <c r="J90" s="142"/>
      <c r="K90" s="142"/>
      <c r="L90" s="142"/>
      <c r="M90" s="142"/>
      <c r="N90" s="142"/>
      <c r="O90" s="142"/>
      <c r="P90" s="267"/>
      <c r="Q90" s="267"/>
      <c r="R90" s="267"/>
      <c r="S90" s="267"/>
      <c r="T90" s="267"/>
      <c r="U90" s="267"/>
      <c r="V90" s="267"/>
      <c r="W90" s="142"/>
      <c r="X90" s="267"/>
      <c r="Y90" s="155"/>
      <c r="Z90" s="155"/>
      <c r="AA90" s="155"/>
      <c r="AB90" s="155"/>
      <c r="AC90" s="155"/>
      <c r="AD90" s="155"/>
      <c r="AE90" s="155"/>
      <c r="AF90" s="155"/>
      <c r="AG90" s="155"/>
      <c r="AH90" s="149"/>
      <c r="AI90" s="149"/>
      <c r="AJ90" s="149"/>
      <c r="AK90" s="149"/>
      <c r="AL90" s="149"/>
      <c r="AM90" s="149"/>
      <c r="AN90" s="149"/>
      <c r="AO90" s="149"/>
      <c r="AP90" s="149"/>
      <c r="AQ90" s="155"/>
      <c r="AR90" s="155"/>
      <c r="CG90" s="39"/>
      <c r="CH90" s="39"/>
      <c r="CI90" s="39"/>
      <c r="CJ90" s="39"/>
    </row>
    <row r="91" spans="1:104" x14ac:dyDescent="0.2">
      <c r="A91" s="197" t="s">
        <v>118</v>
      </c>
      <c r="B91" s="275">
        <f>SUM(C91:D91)</f>
        <v>0</v>
      </c>
      <c r="C91" s="374">
        <f>SUM(ENERO:DICIEMBRE!C91)</f>
        <v>0</v>
      </c>
      <c r="D91" s="374">
        <f>SUM(ENERO:DICIEMBRE!D91)</f>
        <v>0</v>
      </c>
      <c r="E91" s="6"/>
      <c r="F91" s="6"/>
      <c r="G91" s="6"/>
      <c r="H91" s="142"/>
      <c r="I91" s="142"/>
      <c r="J91" s="142"/>
      <c r="K91" s="142"/>
      <c r="L91" s="142"/>
      <c r="M91" s="142"/>
      <c r="N91" s="142"/>
      <c r="O91" s="142"/>
      <c r="P91" s="267"/>
      <c r="Q91" s="267"/>
      <c r="R91" s="267"/>
      <c r="S91" s="267"/>
      <c r="T91" s="267"/>
      <c r="U91" s="267"/>
      <c r="V91" s="267"/>
      <c r="W91" s="142"/>
      <c r="X91" s="267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CG91" s="39"/>
      <c r="CH91" s="39"/>
      <c r="CI91" s="39"/>
      <c r="CJ91" s="39"/>
    </row>
    <row r="92" spans="1:104" x14ac:dyDescent="0.2">
      <c r="A92" s="276" t="s">
        <v>119</v>
      </c>
      <c r="B92" s="277">
        <f t="shared" ref="B92:B93" si="9">SUM(C92:D92)</f>
        <v>0</v>
      </c>
      <c r="C92" s="374">
        <f>SUM(ENERO:DICIEMBRE!C92)</f>
        <v>0</v>
      </c>
      <c r="D92" s="374">
        <f>SUM(ENERO:DICIEMBRE!D92)</f>
        <v>0</v>
      </c>
      <c r="E92" s="6"/>
      <c r="F92" s="6"/>
      <c r="G92" s="6"/>
      <c r="H92" s="142"/>
      <c r="I92" s="142"/>
      <c r="J92" s="142"/>
      <c r="K92" s="142"/>
      <c r="L92" s="142"/>
      <c r="M92" s="142"/>
      <c r="N92" s="142"/>
      <c r="O92" s="142"/>
      <c r="P92" s="267"/>
      <c r="Q92" s="267"/>
      <c r="R92" s="267"/>
      <c r="S92" s="267"/>
      <c r="T92" s="267"/>
      <c r="U92" s="267"/>
      <c r="V92" s="267"/>
      <c r="W92" s="142"/>
      <c r="X92" s="267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CG92" s="39"/>
      <c r="CH92" s="39"/>
      <c r="CI92" s="39"/>
      <c r="CJ92" s="39"/>
    </row>
    <row r="93" spans="1:104" ht="21" x14ac:dyDescent="0.2">
      <c r="A93" s="199" t="s">
        <v>120</v>
      </c>
      <c r="B93" s="278">
        <f t="shared" si="9"/>
        <v>0</v>
      </c>
      <c r="C93" s="374">
        <f>SUM(ENERO:DICIEMBRE!C93)</f>
        <v>0</v>
      </c>
      <c r="D93" s="374">
        <f>SUM(ENERO:DICIEMBRE!D93)</f>
        <v>0</v>
      </c>
      <c r="E93" s="6"/>
      <c r="F93" s="6"/>
      <c r="G93" s="6"/>
      <c r="H93" s="142"/>
      <c r="I93" s="142"/>
      <c r="J93" s="142"/>
      <c r="K93" s="142"/>
      <c r="L93" s="142"/>
      <c r="M93" s="142"/>
      <c r="N93" s="142"/>
      <c r="O93" s="142"/>
      <c r="P93" s="267"/>
      <c r="Q93" s="267"/>
      <c r="R93" s="267"/>
      <c r="S93" s="267"/>
      <c r="T93" s="267"/>
      <c r="U93" s="267"/>
      <c r="V93" s="267"/>
      <c r="W93" s="142"/>
      <c r="X93" s="267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CG93" s="39"/>
      <c r="CH93" s="39"/>
      <c r="CI93" s="39"/>
      <c r="CJ93" s="39"/>
    </row>
    <row r="94" spans="1:104" s="8" customFormat="1" x14ac:dyDescent="0.2">
      <c r="A94" s="484" t="s">
        <v>121</v>
      </c>
      <c r="B94" s="484"/>
      <c r="C94" s="484"/>
      <c r="D94" s="484"/>
      <c r="E94" s="484"/>
      <c r="F94" s="484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44"/>
      <c r="R94" s="144"/>
      <c r="S94" s="144"/>
      <c r="T94" s="144"/>
      <c r="U94" s="144"/>
      <c r="V94" s="144"/>
      <c r="W94" s="190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BX94" s="4"/>
      <c r="BY94" s="4"/>
      <c r="BZ94" s="4"/>
      <c r="CA94" s="5"/>
      <c r="CB94" s="5"/>
      <c r="CC94" s="5"/>
      <c r="CD94" s="5"/>
      <c r="CE94" s="5"/>
      <c r="CF94" s="5"/>
      <c r="CG94" s="39"/>
      <c r="CH94" s="39"/>
      <c r="CI94" s="39"/>
      <c r="CJ94" s="39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4"/>
    </row>
    <row r="95" spans="1:104" x14ac:dyDescent="0.2">
      <c r="A95" s="477" t="s">
        <v>122</v>
      </c>
      <c r="B95" s="486" t="s">
        <v>123</v>
      </c>
      <c r="C95" s="487"/>
      <c r="D95" s="486" t="s">
        <v>124</v>
      </c>
      <c r="E95" s="487"/>
      <c r="F95" s="490" t="s">
        <v>125</v>
      </c>
      <c r="G95" s="471" t="s">
        <v>126</v>
      </c>
      <c r="H95" s="472"/>
      <c r="I95" s="471" t="s">
        <v>127</v>
      </c>
      <c r="J95" s="472"/>
      <c r="K95" s="6"/>
      <c r="L95" s="6"/>
      <c r="M95" s="6"/>
      <c r="N95" s="6"/>
      <c r="O95" s="6"/>
      <c r="P95" s="224"/>
      <c r="Q95" s="224"/>
      <c r="R95" s="224"/>
      <c r="S95" s="224"/>
      <c r="T95" s="224"/>
      <c r="U95" s="224"/>
      <c r="V95" s="6"/>
      <c r="W95" s="224"/>
      <c r="X95" s="280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CG95" s="39"/>
      <c r="CH95" s="39"/>
      <c r="CI95" s="39"/>
      <c r="CJ95" s="39"/>
    </row>
    <row r="96" spans="1:104" x14ac:dyDescent="0.2">
      <c r="A96" s="485"/>
      <c r="B96" s="488"/>
      <c r="C96" s="489"/>
      <c r="D96" s="488"/>
      <c r="E96" s="489"/>
      <c r="F96" s="491"/>
      <c r="G96" s="473"/>
      <c r="H96" s="474"/>
      <c r="I96" s="473"/>
      <c r="J96" s="474"/>
      <c r="K96" s="6"/>
      <c r="L96" s="6"/>
      <c r="M96" s="6"/>
      <c r="N96" s="6"/>
      <c r="O96" s="6"/>
      <c r="P96" s="224"/>
      <c r="Q96" s="224"/>
      <c r="R96" s="224"/>
      <c r="S96" s="224"/>
      <c r="T96" s="224"/>
      <c r="U96" s="224"/>
      <c r="V96" s="6"/>
      <c r="W96" s="224"/>
      <c r="X96" s="267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CG96" s="39"/>
      <c r="CH96" s="39"/>
      <c r="CI96" s="39"/>
      <c r="CJ96" s="39"/>
    </row>
    <row r="97" spans="1:88" s="2" customFormat="1" ht="21" x14ac:dyDescent="0.2">
      <c r="A97" s="478"/>
      <c r="B97" s="281" t="s">
        <v>128</v>
      </c>
      <c r="C97" s="282" t="s">
        <v>129</v>
      </c>
      <c r="D97" s="283" t="s">
        <v>130</v>
      </c>
      <c r="E97" s="284" t="s">
        <v>131</v>
      </c>
      <c r="F97" s="492"/>
      <c r="G97" s="281" t="s">
        <v>128</v>
      </c>
      <c r="H97" s="282" t="s">
        <v>129</v>
      </c>
      <c r="I97" s="281" t="s">
        <v>130</v>
      </c>
      <c r="J97" s="282" t="s">
        <v>132</v>
      </c>
      <c r="K97" s="6"/>
      <c r="L97" s="6"/>
      <c r="M97" s="6"/>
      <c r="N97" s="6"/>
      <c r="O97" s="6"/>
      <c r="P97" s="224"/>
      <c r="Q97" s="224"/>
      <c r="R97" s="224"/>
      <c r="S97" s="224"/>
      <c r="T97" s="224"/>
      <c r="U97" s="224"/>
      <c r="V97" s="6"/>
      <c r="W97" s="224"/>
      <c r="X97" s="267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BX97" s="3"/>
      <c r="BY97" s="3"/>
      <c r="BZ97" s="4"/>
      <c r="CA97" s="5"/>
      <c r="CB97" s="5"/>
      <c r="CC97" s="5"/>
      <c r="CD97" s="5"/>
      <c r="CE97" s="5"/>
      <c r="CF97" s="5"/>
      <c r="CG97" s="39"/>
      <c r="CH97" s="39"/>
      <c r="CI97" s="39"/>
      <c r="CJ97" s="39"/>
    </row>
    <row r="98" spans="1:88" s="2" customFormat="1" x14ac:dyDescent="0.2">
      <c r="A98" s="285" t="s">
        <v>133</v>
      </c>
      <c r="B98" s="374">
        <f>SUM(ENERO:DICIEMBRE!B98)</f>
        <v>90016</v>
      </c>
      <c r="C98" s="374">
        <f>SUM(ENERO:DICIEMBRE!C98)</f>
        <v>2920</v>
      </c>
      <c r="D98" s="374">
        <f>SUM(ENERO:DICIEMBRE!D98)</f>
        <v>250620</v>
      </c>
      <c r="E98" s="374">
        <f>SUM(ENERO:DICIEMBRE!E98)</f>
        <v>4427</v>
      </c>
      <c r="F98" s="374">
        <f>SUM(ENERO:DICIEMBRE!F98)</f>
        <v>87096</v>
      </c>
      <c r="G98" s="374">
        <f>SUM(ENERO:DICIEMBRE!G98)</f>
        <v>0</v>
      </c>
      <c r="H98" s="374">
        <f>SUM(ENERO:DICIEMBRE!H98)</f>
        <v>0</v>
      </c>
      <c r="I98" s="374">
        <f>SUM(ENERO:DICIEMBRE!I98)</f>
        <v>0</v>
      </c>
      <c r="J98" s="374">
        <f>SUM(ENERO:DICIEMBRE!J98)</f>
        <v>0</v>
      </c>
      <c r="K98" s="288" t="str">
        <f>CA98&amp;CB98&amp;CC98&amp;CD98</f>
        <v/>
      </c>
      <c r="L98" s="6"/>
      <c r="M98" s="6"/>
      <c r="N98" s="6"/>
      <c r="O98" s="6"/>
      <c r="P98" s="224"/>
      <c r="Q98" s="224"/>
      <c r="R98" s="224"/>
      <c r="S98" s="224"/>
      <c r="T98" s="224"/>
      <c r="U98" s="224"/>
      <c r="V98" s="6"/>
      <c r="W98" s="224"/>
      <c r="X98" s="267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BX98" s="3"/>
      <c r="BY98" s="3"/>
      <c r="BZ98" s="4"/>
      <c r="CA98" s="289" t="str">
        <f>IF(CG98=1,"* Las recetas totales despachadas a pacientes del PSC, deben ser menores o iguales al total de Recetas con Despacho Total. ","")</f>
        <v/>
      </c>
      <c r="CB98" s="289" t="str">
        <f>IF(CH98=1,"* Las recetas parciales despachadas a pacientes del PSC, deben ser menores o iguales al total de Recetas con Despacho Parcial. ","")</f>
        <v/>
      </c>
      <c r="CC98" s="289" t="str">
        <f>IF(CI98=1,"* Las prescripciones emitidas a pacientes del PSC, deben ser menores o iguales a las Prescripciones totales emitidas. ","")</f>
        <v/>
      </c>
      <c r="CD98" s="289" t="str">
        <f>IF(CJ98=1,"* Las prescripciones rechazadas a pacientes del PSC, deben ser menores o iguales a las Prescripciones totales rechazadas. ","")</f>
        <v/>
      </c>
      <c r="CE98" s="5"/>
      <c r="CF98" s="5"/>
      <c r="CG98" s="290">
        <f>IF(B98&lt;G98,1,0)</f>
        <v>0</v>
      </c>
      <c r="CH98" s="290">
        <f t="shared" ref="CH98:CJ100" si="10">IF(C98&lt;H98,1,0)</f>
        <v>0</v>
      </c>
      <c r="CI98" s="290">
        <f>IF(D98&lt;I98,1,0)</f>
        <v>0</v>
      </c>
      <c r="CJ98" s="290">
        <f>IF(E98&lt;J98,1,0)</f>
        <v>0</v>
      </c>
    </row>
    <row r="99" spans="1:88" s="2" customFormat="1" x14ac:dyDescent="0.2">
      <c r="A99" s="291" t="s">
        <v>134</v>
      </c>
      <c r="B99" s="374">
        <f>SUM(ENERO:DICIEMBRE!B99)</f>
        <v>19271</v>
      </c>
      <c r="C99" s="374">
        <f>SUM(ENERO:DICIEMBRE!C99)</f>
        <v>1580</v>
      </c>
      <c r="D99" s="374">
        <f>SUM(ENERO:DICIEMBRE!D99)</f>
        <v>44447</v>
      </c>
      <c r="E99" s="374">
        <f>SUM(ENERO:DICIEMBRE!E99)</f>
        <v>1737</v>
      </c>
      <c r="F99" s="374">
        <f>SUM(ENERO:DICIEMBRE!F99)</f>
        <v>17691</v>
      </c>
      <c r="G99" s="294"/>
      <c r="H99" s="295"/>
      <c r="I99" s="294"/>
      <c r="J99" s="295"/>
      <c r="K99" s="288" t="str">
        <f t="shared" ref="K99:K100" si="11">CA99&amp;CB99&amp;CC99&amp;CD99</f>
        <v/>
      </c>
      <c r="L99" s="6"/>
      <c r="M99" s="6"/>
      <c r="N99" s="6"/>
      <c r="O99" s="6"/>
      <c r="P99" s="224"/>
      <c r="Q99" s="224"/>
      <c r="R99" s="224"/>
      <c r="S99" s="224"/>
      <c r="T99" s="224"/>
      <c r="U99" s="224"/>
      <c r="V99" s="6"/>
      <c r="W99" s="224"/>
      <c r="X99" s="267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BX99" s="3"/>
      <c r="BY99" s="3"/>
      <c r="BZ99" s="4"/>
      <c r="CA99" s="289" t="str">
        <f t="shared" ref="CA99:CA100" si="12">IF(CG99=1,"* Las recetas totales despachadas a pacientes del PSC, deben ser menores o iguales al total de Recetas con Despacho Total. ","")</f>
        <v/>
      </c>
      <c r="CB99" s="289" t="str">
        <f t="shared" ref="CB99:CB100" si="13">IF(CH99=1,"* Las recetas parciales despachadas a pacientes del PSC, deben ser menores o iguales al total de Recetas con Despacho Parcial. ","")</f>
        <v/>
      </c>
      <c r="CC99" s="289" t="str">
        <f t="shared" ref="CC99:CC100" si="14">IF(CI99=1,"* Las prescripciones emitidas a pacientes del PSC, deben ser menores o iguales a las Prescripciones totales emitidas. ","")</f>
        <v/>
      </c>
      <c r="CD99" s="289" t="str">
        <f t="shared" ref="CD99:CD100" si="15">IF(CJ99=1,"* Las prescripciones rechazadas a pacientes del PSC, deben ser menores o iguales a las Prescripciones totales rechazadas. ","")</f>
        <v/>
      </c>
      <c r="CE99" s="5"/>
      <c r="CF99" s="5"/>
      <c r="CG99" s="290">
        <f t="shared" ref="CG99:CG100" si="16">IF(B99&lt;G99,1,0)</f>
        <v>0</v>
      </c>
      <c r="CH99" s="290">
        <f t="shared" si="10"/>
        <v>0</v>
      </c>
      <c r="CI99" s="290">
        <f t="shared" si="10"/>
        <v>0</v>
      </c>
      <c r="CJ99" s="290">
        <f t="shared" si="10"/>
        <v>0</v>
      </c>
    </row>
    <row r="100" spans="1:88" s="2" customFormat="1" x14ac:dyDescent="0.2">
      <c r="A100" s="296" t="s">
        <v>135</v>
      </c>
      <c r="B100" s="374">
        <f>SUM(ENERO:DICIEMBRE!B100)</f>
        <v>9691</v>
      </c>
      <c r="C100" s="374">
        <f>SUM(ENERO:DICIEMBRE!C100)</f>
        <v>0</v>
      </c>
      <c r="D100" s="374">
        <f>SUM(ENERO:DICIEMBRE!D100)</f>
        <v>9691</v>
      </c>
      <c r="E100" s="374">
        <f>SUM(ENERO:DICIEMBRE!E100)</f>
        <v>0</v>
      </c>
      <c r="F100" s="374">
        <f>SUM(ENERO:DICIEMBRE!F100)</f>
        <v>9691</v>
      </c>
      <c r="G100" s="299"/>
      <c r="H100" s="300"/>
      <c r="I100" s="299"/>
      <c r="J100" s="300"/>
      <c r="K100" s="288" t="str">
        <f t="shared" si="11"/>
        <v/>
      </c>
      <c r="L100" s="6"/>
      <c r="M100" s="6"/>
      <c r="N100" s="6"/>
      <c r="O100" s="6"/>
      <c r="P100" s="224"/>
      <c r="Q100" s="224"/>
      <c r="R100" s="224"/>
      <c r="S100" s="224"/>
      <c r="T100" s="224"/>
      <c r="U100" s="224"/>
      <c r="V100" s="6"/>
      <c r="W100" s="224"/>
      <c r="X100" s="267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BX100" s="3"/>
      <c r="BY100" s="3"/>
      <c r="BZ100" s="4"/>
      <c r="CA100" s="289" t="str">
        <f t="shared" si="12"/>
        <v/>
      </c>
      <c r="CB100" s="289" t="str">
        <f t="shared" si="13"/>
        <v/>
      </c>
      <c r="CC100" s="289" t="str">
        <f t="shared" si="14"/>
        <v/>
      </c>
      <c r="CD100" s="289" t="str">
        <f t="shared" si="15"/>
        <v/>
      </c>
      <c r="CE100" s="5"/>
      <c r="CF100" s="5"/>
      <c r="CG100" s="290">
        <f t="shared" si="16"/>
        <v>0</v>
      </c>
      <c r="CH100" s="290">
        <f t="shared" si="10"/>
        <v>0</v>
      </c>
      <c r="CI100" s="290">
        <f t="shared" si="10"/>
        <v>0</v>
      </c>
      <c r="CJ100" s="290">
        <f t="shared" si="10"/>
        <v>0</v>
      </c>
    </row>
    <row r="101" spans="1:88" s="2" customFormat="1" x14ac:dyDescent="0.2">
      <c r="A101" s="301" t="s">
        <v>32</v>
      </c>
      <c r="B101" s="302">
        <f t="shared" ref="B101:J101" si="17">SUM(B98:B100)</f>
        <v>118978</v>
      </c>
      <c r="C101" s="303">
        <f t="shared" si="17"/>
        <v>4500</v>
      </c>
      <c r="D101" s="302">
        <f t="shared" si="17"/>
        <v>304758</v>
      </c>
      <c r="E101" s="303">
        <f t="shared" si="17"/>
        <v>6164</v>
      </c>
      <c r="F101" s="303">
        <f t="shared" si="17"/>
        <v>114478</v>
      </c>
      <c r="G101" s="302">
        <f t="shared" si="17"/>
        <v>0</v>
      </c>
      <c r="H101" s="303">
        <f t="shared" si="17"/>
        <v>0</v>
      </c>
      <c r="I101" s="302">
        <f t="shared" si="17"/>
        <v>0</v>
      </c>
      <c r="J101" s="303">
        <f t="shared" si="17"/>
        <v>0</v>
      </c>
      <c r="K101" s="6"/>
      <c r="L101" s="6"/>
      <c r="M101" s="6"/>
      <c r="N101" s="6"/>
      <c r="O101" s="6"/>
      <c r="P101" s="224"/>
      <c r="Q101" s="224"/>
      <c r="R101" s="224"/>
      <c r="S101" s="224"/>
      <c r="T101" s="224"/>
      <c r="U101" s="224"/>
      <c r="V101" s="6"/>
      <c r="W101" s="224"/>
      <c r="X101" s="267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BX101" s="3"/>
      <c r="BY101" s="3"/>
      <c r="BZ101" s="4"/>
      <c r="CA101" s="5"/>
      <c r="CB101" s="5"/>
      <c r="CC101" s="5"/>
      <c r="CD101" s="5"/>
      <c r="CE101" s="5"/>
      <c r="CF101" s="5"/>
      <c r="CG101" s="39"/>
      <c r="CH101" s="39"/>
      <c r="CI101" s="39"/>
      <c r="CJ101" s="39"/>
    </row>
    <row r="102" spans="1:88" s="2" customFormat="1" ht="19.5" x14ac:dyDescent="0.2">
      <c r="A102" s="9" t="s">
        <v>136</v>
      </c>
      <c r="B102" s="304"/>
      <c r="C102" s="305"/>
      <c r="D102" s="306"/>
      <c r="E102" s="307"/>
      <c r="F102" s="307"/>
      <c r="G102" s="308"/>
      <c r="H102" s="308"/>
      <c r="I102" s="309"/>
      <c r="J102" s="310"/>
      <c r="K102" s="309"/>
      <c r="L102" s="310"/>
      <c r="M102" s="6"/>
      <c r="N102" s="6"/>
      <c r="O102" s="6"/>
      <c r="P102" s="6"/>
      <c r="Q102" s="224"/>
      <c r="R102" s="224"/>
      <c r="S102" s="224"/>
      <c r="T102" s="224"/>
      <c r="U102" s="224"/>
      <c r="V102" s="224"/>
      <c r="W102" s="6"/>
      <c r="X102" s="267"/>
      <c r="Y102" s="267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BX102" s="3"/>
      <c r="BY102" s="3"/>
      <c r="BZ102" s="4"/>
      <c r="CA102" s="5"/>
      <c r="CB102" s="5"/>
      <c r="CC102" s="5"/>
      <c r="CD102" s="5"/>
      <c r="CE102" s="5"/>
      <c r="CF102" s="5"/>
      <c r="CG102" s="39"/>
      <c r="CH102" s="39"/>
      <c r="CI102" s="39"/>
      <c r="CJ102" s="39"/>
    </row>
    <row r="103" spans="1:88" s="2" customFormat="1" ht="19.5" x14ac:dyDescent="0.2">
      <c r="A103" s="475" t="s">
        <v>137</v>
      </c>
      <c r="B103" s="477" t="s">
        <v>138</v>
      </c>
      <c r="C103" s="475" t="s">
        <v>139</v>
      </c>
      <c r="D103" s="479"/>
      <c r="E103" s="479"/>
      <c r="F103" s="479"/>
      <c r="G103" s="479"/>
      <c r="H103" s="479"/>
      <c r="I103" s="479"/>
      <c r="J103" s="479"/>
      <c r="K103" s="480"/>
      <c r="L103" s="477" t="s">
        <v>140</v>
      </c>
      <c r="M103" s="6"/>
      <c r="N103" s="306"/>
      <c r="O103" s="306"/>
      <c r="P103" s="306"/>
      <c r="Q103" s="224"/>
      <c r="R103" s="224"/>
      <c r="S103" s="224"/>
      <c r="T103" s="224"/>
      <c r="U103" s="224"/>
      <c r="V103" s="224"/>
      <c r="W103" s="224"/>
      <c r="X103" s="224"/>
      <c r="Y103" s="267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BX103" s="3"/>
      <c r="BY103" s="3"/>
      <c r="BZ103" s="4"/>
      <c r="CA103" s="5"/>
      <c r="CB103" s="5"/>
      <c r="CC103" s="5"/>
      <c r="CD103" s="5"/>
      <c r="CE103" s="5"/>
      <c r="CF103" s="5"/>
      <c r="CG103" s="39"/>
      <c r="CH103" s="39"/>
      <c r="CI103" s="39"/>
      <c r="CJ103" s="39"/>
    </row>
    <row r="104" spans="1:88" s="2" customFormat="1" ht="19.5" x14ac:dyDescent="0.2">
      <c r="A104" s="476"/>
      <c r="B104" s="478"/>
      <c r="C104" s="16" t="s">
        <v>141</v>
      </c>
      <c r="D104" s="16" t="s">
        <v>142</v>
      </c>
      <c r="E104" s="16" t="s">
        <v>143</v>
      </c>
      <c r="F104" s="16" t="s">
        <v>144</v>
      </c>
      <c r="G104" s="16" t="s">
        <v>145</v>
      </c>
      <c r="H104" s="16" t="s">
        <v>146</v>
      </c>
      <c r="I104" s="16" t="s">
        <v>147</v>
      </c>
      <c r="J104" s="311" t="s">
        <v>148</v>
      </c>
      <c r="K104" s="16" t="s">
        <v>149</v>
      </c>
      <c r="L104" s="478"/>
      <c r="M104" s="6"/>
      <c r="N104" s="306"/>
      <c r="O104" s="306"/>
      <c r="P104" s="306"/>
      <c r="Q104" s="224"/>
      <c r="R104" s="224"/>
      <c r="S104" s="224"/>
      <c r="T104" s="224"/>
      <c r="U104" s="224"/>
      <c r="V104" s="224"/>
      <c r="W104" s="224"/>
      <c r="X104" s="224"/>
      <c r="Y104" s="267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BX104" s="3"/>
      <c r="BY104" s="3"/>
      <c r="BZ104" s="4"/>
      <c r="CA104" s="5"/>
      <c r="CB104" s="5"/>
      <c r="CC104" s="5"/>
      <c r="CD104" s="5"/>
      <c r="CE104" s="5"/>
      <c r="CF104" s="5"/>
      <c r="CG104" s="39"/>
      <c r="CH104" s="39"/>
      <c r="CI104" s="39"/>
      <c r="CJ104" s="39"/>
    </row>
    <row r="105" spans="1:88" s="2" customFormat="1" ht="19.5" x14ac:dyDescent="0.2">
      <c r="A105" s="104" t="s">
        <v>150</v>
      </c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3"/>
      <c r="M105" s="6"/>
      <c r="N105" s="306"/>
      <c r="O105" s="306"/>
      <c r="P105" s="306"/>
      <c r="Q105" s="224"/>
      <c r="R105" s="224"/>
      <c r="S105" s="224"/>
      <c r="T105" s="224"/>
      <c r="U105" s="224"/>
      <c r="V105" s="224"/>
      <c r="W105" s="224"/>
      <c r="X105" s="224"/>
      <c r="Y105" s="267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BX105" s="3"/>
      <c r="BY105" s="3"/>
      <c r="BZ105" s="4"/>
      <c r="CA105" s="5"/>
      <c r="CB105" s="5"/>
      <c r="CC105" s="5"/>
      <c r="CD105" s="5"/>
      <c r="CE105" s="5"/>
      <c r="CF105" s="5"/>
      <c r="CG105" s="39"/>
      <c r="CH105" s="39"/>
      <c r="CI105" s="39"/>
      <c r="CJ105" s="39"/>
    </row>
    <row r="106" spans="1:88" s="2" customFormat="1" ht="19.5" x14ac:dyDescent="0.2">
      <c r="A106" s="110" t="s">
        <v>151</v>
      </c>
      <c r="B106" s="31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5"/>
      <c r="M106" s="310"/>
      <c r="N106" s="306"/>
      <c r="O106" s="306"/>
      <c r="P106" s="306"/>
      <c r="Q106" s="224"/>
      <c r="R106" s="224"/>
      <c r="S106" s="224"/>
      <c r="T106" s="224"/>
      <c r="U106" s="224"/>
      <c r="V106" s="224"/>
      <c r="W106" s="224"/>
      <c r="X106" s="224"/>
      <c r="Y106" s="267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BX106" s="3"/>
      <c r="BY106" s="3"/>
      <c r="BZ106" s="4"/>
      <c r="CA106" s="5"/>
      <c r="CB106" s="5"/>
      <c r="CC106" s="5"/>
      <c r="CD106" s="5"/>
      <c r="CE106" s="5"/>
      <c r="CF106" s="5"/>
      <c r="CG106" s="39"/>
      <c r="CH106" s="39"/>
      <c r="CI106" s="39"/>
      <c r="CJ106" s="39"/>
    </row>
    <row r="107" spans="1:88" s="2" customFormat="1" ht="19.5" x14ac:dyDescent="0.2">
      <c r="A107" s="221" t="s">
        <v>152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7"/>
      <c r="M107" s="318"/>
      <c r="N107" s="306"/>
      <c r="O107" s="306"/>
      <c r="P107" s="306"/>
      <c r="Q107" s="224"/>
      <c r="R107" s="224"/>
      <c r="S107" s="224"/>
      <c r="T107" s="224"/>
      <c r="U107" s="224"/>
      <c r="V107" s="224"/>
      <c r="W107" s="224"/>
      <c r="X107" s="224"/>
      <c r="Y107" s="267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BX107" s="3"/>
      <c r="BY107" s="3"/>
      <c r="BZ107" s="4"/>
      <c r="CA107" s="5"/>
      <c r="CB107" s="5"/>
      <c r="CC107" s="5"/>
      <c r="CD107" s="5"/>
      <c r="CE107" s="5"/>
      <c r="CF107" s="5"/>
      <c r="CG107" s="39"/>
      <c r="CH107" s="39"/>
      <c r="CI107" s="39"/>
      <c r="CJ107" s="39"/>
    </row>
    <row r="108" spans="1:88" s="2" customFormat="1" x14ac:dyDescent="0.2">
      <c r="A108" s="10" t="s">
        <v>153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20"/>
      <c r="AP108" s="320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X108" s="3"/>
      <c r="BY108" s="3"/>
      <c r="BZ108" s="4"/>
      <c r="CA108" s="5"/>
      <c r="CB108" s="5"/>
      <c r="CC108" s="5"/>
      <c r="CD108" s="5"/>
      <c r="CE108" s="5"/>
      <c r="CF108" s="5"/>
      <c r="CG108" s="39"/>
      <c r="CH108" s="39"/>
      <c r="CI108" s="39"/>
      <c r="CJ108" s="39"/>
    </row>
    <row r="109" spans="1:88" s="2" customFormat="1" x14ac:dyDescent="0.2">
      <c r="A109" s="507" t="s">
        <v>154</v>
      </c>
      <c r="B109" s="467" t="s">
        <v>4</v>
      </c>
      <c r="C109" s="493"/>
      <c r="D109" s="444"/>
      <c r="E109" s="433" t="s">
        <v>5</v>
      </c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51"/>
      <c r="AO109" s="444" t="s">
        <v>6</v>
      </c>
      <c r="AP109" s="461" t="s">
        <v>155</v>
      </c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X109" s="3"/>
      <c r="BY109" s="3"/>
      <c r="BZ109" s="4"/>
      <c r="CA109" s="5"/>
      <c r="CB109" s="5"/>
      <c r="CC109" s="5"/>
      <c r="CD109" s="5"/>
      <c r="CE109" s="5"/>
      <c r="CF109" s="5"/>
      <c r="CG109" s="39"/>
      <c r="CH109" s="39"/>
      <c r="CI109" s="39"/>
      <c r="CJ109" s="39"/>
    </row>
    <row r="110" spans="1:88" s="2" customFormat="1" x14ac:dyDescent="0.2">
      <c r="A110" s="508"/>
      <c r="B110" s="430"/>
      <c r="C110" s="431"/>
      <c r="D110" s="432"/>
      <c r="E110" s="433" t="s">
        <v>11</v>
      </c>
      <c r="F110" s="435"/>
      <c r="G110" s="433" t="s">
        <v>12</v>
      </c>
      <c r="H110" s="435"/>
      <c r="I110" s="433" t="s">
        <v>13</v>
      </c>
      <c r="J110" s="435"/>
      <c r="K110" s="433" t="s">
        <v>14</v>
      </c>
      <c r="L110" s="435"/>
      <c r="M110" s="433" t="s">
        <v>15</v>
      </c>
      <c r="N110" s="435"/>
      <c r="O110" s="433" t="s">
        <v>16</v>
      </c>
      <c r="P110" s="435"/>
      <c r="Q110" s="434" t="s">
        <v>17</v>
      </c>
      <c r="R110" s="435"/>
      <c r="S110" s="433" t="s">
        <v>18</v>
      </c>
      <c r="T110" s="435"/>
      <c r="U110" s="433" t="s">
        <v>19</v>
      </c>
      <c r="V110" s="435"/>
      <c r="W110" s="433" t="s">
        <v>20</v>
      </c>
      <c r="X110" s="435"/>
      <c r="Y110" s="433" t="s">
        <v>21</v>
      </c>
      <c r="Z110" s="435"/>
      <c r="AA110" s="433" t="s">
        <v>22</v>
      </c>
      <c r="AB110" s="435"/>
      <c r="AC110" s="433" t="s">
        <v>23</v>
      </c>
      <c r="AD110" s="435"/>
      <c r="AE110" s="433" t="s">
        <v>24</v>
      </c>
      <c r="AF110" s="435"/>
      <c r="AG110" s="433" t="s">
        <v>25</v>
      </c>
      <c r="AH110" s="435"/>
      <c r="AI110" s="433" t="s">
        <v>26</v>
      </c>
      <c r="AJ110" s="435"/>
      <c r="AK110" s="433" t="s">
        <v>27</v>
      </c>
      <c r="AL110" s="435"/>
      <c r="AM110" s="434" t="s">
        <v>28</v>
      </c>
      <c r="AN110" s="451"/>
      <c r="AO110" s="444"/>
      <c r="AP110" s="461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X110" s="3"/>
      <c r="BY110" s="3"/>
      <c r="BZ110" s="4"/>
      <c r="CA110" s="5"/>
      <c r="CB110" s="5"/>
      <c r="CC110" s="5"/>
      <c r="CD110" s="5"/>
      <c r="CE110" s="5"/>
      <c r="CF110" s="5"/>
      <c r="CG110" s="39"/>
      <c r="CH110" s="39"/>
      <c r="CI110" s="39"/>
      <c r="CJ110" s="39"/>
    </row>
    <row r="111" spans="1:88" s="2" customFormat="1" x14ac:dyDescent="0.2">
      <c r="A111" s="509"/>
      <c r="B111" s="11" t="s">
        <v>29</v>
      </c>
      <c r="C111" s="12" t="s">
        <v>30</v>
      </c>
      <c r="D111" s="99" t="s">
        <v>31</v>
      </c>
      <c r="E111" s="11" t="s">
        <v>30</v>
      </c>
      <c r="F111" s="13" t="s">
        <v>31</v>
      </c>
      <c r="G111" s="11" t="s">
        <v>30</v>
      </c>
      <c r="H111" s="13" t="s">
        <v>31</v>
      </c>
      <c r="I111" s="11" t="s">
        <v>30</v>
      </c>
      <c r="J111" s="13" t="s">
        <v>31</v>
      </c>
      <c r="K111" s="11" t="s">
        <v>30</v>
      </c>
      <c r="L111" s="13" t="s">
        <v>31</v>
      </c>
      <c r="M111" s="11" t="s">
        <v>30</v>
      </c>
      <c r="N111" s="13" t="s">
        <v>31</v>
      </c>
      <c r="O111" s="11" t="s">
        <v>30</v>
      </c>
      <c r="P111" s="13" t="s">
        <v>31</v>
      </c>
      <c r="Q111" s="11" t="s">
        <v>30</v>
      </c>
      <c r="R111" s="13" t="s">
        <v>31</v>
      </c>
      <c r="S111" s="11" t="s">
        <v>30</v>
      </c>
      <c r="T111" s="13" t="s">
        <v>31</v>
      </c>
      <c r="U111" s="11" t="s">
        <v>30</v>
      </c>
      <c r="V111" s="13" t="s">
        <v>31</v>
      </c>
      <c r="W111" s="11" t="s">
        <v>30</v>
      </c>
      <c r="X111" s="13" t="s">
        <v>31</v>
      </c>
      <c r="Y111" s="11" t="s">
        <v>30</v>
      </c>
      <c r="Z111" s="13" t="s">
        <v>31</v>
      </c>
      <c r="AA111" s="11" t="s">
        <v>30</v>
      </c>
      <c r="AB111" s="13" t="s">
        <v>31</v>
      </c>
      <c r="AC111" s="11" t="s">
        <v>30</v>
      </c>
      <c r="AD111" s="13" t="s">
        <v>31</v>
      </c>
      <c r="AE111" s="11" t="s">
        <v>30</v>
      </c>
      <c r="AF111" s="13" t="s">
        <v>31</v>
      </c>
      <c r="AG111" s="11" t="s">
        <v>30</v>
      </c>
      <c r="AH111" s="13" t="s">
        <v>31</v>
      </c>
      <c r="AI111" s="11" t="s">
        <v>30</v>
      </c>
      <c r="AJ111" s="13" t="s">
        <v>31</v>
      </c>
      <c r="AK111" s="11" t="s">
        <v>30</v>
      </c>
      <c r="AL111" s="13" t="s">
        <v>31</v>
      </c>
      <c r="AM111" s="11" t="s">
        <v>30</v>
      </c>
      <c r="AN111" s="230" t="s">
        <v>31</v>
      </c>
      <c r="AO111" s="432"/>
      <c r="AP111" s="44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X111" s="3"/>
      <c r="BY111" s="3"/>
      <c r="BZ111" s="4"/>
      <c r="CA111" s="5"/>
      <c r="CB111" s="5"/>
      <c r="CC111" s="5"/>
      <c r="CD111" s="5"/>
      <c r="CE111" s="5"/>
      <c r="CF111" s="5"/>
      <c r="CG111" s="39"/>
      <c r="CH111" s="39"/>
      <c r="CI111" s="39"/>
      <c r="CJ111" s="39"/>
    </row>
    <row r="112" spans="1:88" s="2" customFormat="1" x14ac:dyDescent="0.2">
      <c r="A112" s="321" t="s">
        <v>156</v>
      </c>
      <c r="B112" s="322">
        <f>SUM(C112:D112)</f>
        <v>0</v>
      </c>
      <c r="C112" s="323">
        <f t="shared" ref="C112:D114" si="18">SUM(E112+G112+I112+K112+M112+O112+Q112+S112+U112+W112+Y112+AA112+AC112+AE112+AG112+AI112+AK112+AM112)</f>
        <v>0</v>
      </c>
      <c r="D112" s="324">
        <f t="shared" si="18"/>
        <v>0</v>
      </c>
      <c r="E112" s="63"/>
      <c r="F112" s="198"/>
      <c r="G112" s="63"/>
      <c r="H112" s="325"/>
      <c r="I112" s="63"/>
      <c r="J112" s="325"/>
      <c r="K112" s="63"/>
      <c r="L112" s="325"/>
      <c r="M112" s="63"/>
      <c r="N112" s="325"/>
      <c r="O112" s="63"/>
      <c r="P112" s="325"/>
      <c r="Q112" s="326"/>
      <c r="R112" s="325"/>
      <c r="S112" s="63"/>
      <c r="T112" s="325"/>
      <c r="U112" s="63"/>
      <c r="V112" s="325"/>
      <c r="W112" s="63"/>
      <c r="X112" s="325"/>
      <c r="Y112" s="63"/>
      <c r="Z112" s="325"/>
      <c r="AA112" s="63"/>
      <c r="AB112" s="325"/>
      <c r="AC112" s="63"/>
      <c r="AD112" s="325"/>
      <c r="AE112" s="63"/>
      <c r="AF112" s="325"/>
      <c r="AG112" s="63"/>
      <c r="AH112" s="325"/>
      <c r="AI112" s="63"/>
      <c r="AJ112" s="325"/>
      <c r="AK112" s="63"/>
      <c r="AL112" s="325"/>
      <c r="AM112" s="327"/>
      <c r="AN112" s="328"/>
      <c r="AO112" s="116"/>
      <c r="AP112" s="116"/>
      <c r="AQ112" s="168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8"/>
      <c r="BD112" s="8"/>
      <c r="BE112" s="8"/>
      <c r="BF112" s="8"/>
      <c r="BX112" s="3"/>
      <c r="BY112" s="3"/>
      <c r="BZ112" s="4"/>
      <c r="CA112" s="38"/>
      <c r="CB112" s="38"/>
      <c r="CC112" s="38"/>
      <c r="CD112" s="5"/>
      <c r="CE112" s="5"/>
      <c r="CF112" s="5"/>
      <c r="CG112" s="39">
        <v>0</v>
      </c>
      <c r="CH112" s="39">
        <v>0</v>
      </c>
      <c r="CI112" s="39">
        <v>0</v>
      </c>
      <c r="CJ112" s="39"/>
    </row>
    <row r="113" spans="1:88" s="2" customFormat="1" x14ac:dyDescent="0.2">
      <c r="A113" s="321" t="s">
        <v>157</v>
      </c>
      <c r="B113" s="322">
        <f>SUM(C113:D113)</f>
        <v>0</v>
      </c>
      <c r="C113" s="323">
        <f t="shared" si="18"/>
        <v>0</v>
      </c>
      <c r="D113" s="324">
        <f t="shared" si="18"/>
        <v>0</v>
      </c>
      <c r="E113" s="44"/>
      <c r="F113" s="45"/>
      <c r="G113" s="44"/>
      <c r="H113" s="46"/>
      <c r="I113" s="44"/>
      <c r="J113" s="46"/>
      <c r="K113" s="44"/>
      <c r="L113" s="46"/>
      <c r="M113" s="44"/>
      <c r="N113" s="46"/>
      <c r="O113" s="44"/>
      <c r="P113" s="46"/>
      <c r="Q113" s="111"/>
      <c r="R113" s="46"/>
      <c r="S113" s="44"/>
      <c r="T113" s="46"/>
      <c r="U113" s="44"/>
      <c r="V113" s="46"/>
      <c r="W113" s="44"/>
      <c r="X113" s="46"/>
      <c r="Y113" s="44"/>
      <c r="Z113" s="46"/>
      <c r="AA113" s="44"/>
      <c r="AB113" s="46"/>
      <c r="AC113" s="44"/>
      <c r="AD113" s="46"/>
      <c r="AE113" s="44"/>
      <c r="AF113" s="46"/>
      <c r="AG113" s="44"/>
      <c r="AH113" s="46"/>
      <c r="AI113" s="44"/>
      <c r="AJ113" s="46"/>
      <c r="AK113" s="44"/>
      <c r="AL113" s="46"/>
      <c r="AM113" s="167"/>
      <c r="AN113" s="329"/>
      <c r="AO113" s="51"/>
      <c r="AP113" s="51"/>
      <c r="AQ113" s="168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8"/>
      <c r="BD113" s="8"/>
      <c r="BE113" s="8"/>
      <c r="BF113" s="8"/>
      <c r="BX113" s="3"/>
      <c r="BY113" s="3"/>
      <c r="BZ113" s="4"/>
      <c r="CA113" s="5"/>
      <c r="CB113" s="5"/>
      <c r="CC113" s="5"/>
      <c r="CD113" s="5"/>
      <c r="CE113" s="5"/>
      <c r="CF113" s="5"/>
      <c r="CG113" s="39">
        <v>0</v>
      </c>
      <c r="CH113" s="39">
        <v>0</v>
      </c>
      <c r="CI113" s="39">
        <v>0</v>
      </c>
      <c r="CJ113" s="39"/>
    </row>
    <row r="114" spans="1:88" s="2" customFormat="1" x14ac:dyDescent="0.2">
      <c r="A114" s="330" t="s">
        <v>158</v>
      </c>
      <c r="B114" s="331">
        <f>SUM(C114:D114)</f>
        <v>0</v>
      </c>
      <c r="C114" s="332">
        <f t="shared" si="18"/>
        <v>0</v>
      </c>
      <c r="D114" s="333">
        <f t="shared" si="18"/>
        <v>0</v>
      </c>
      <c r="E114" s="86"/>
      <c r="F114" s="87"/>
      <c r="G114" s="86"/>
      <c r="H114" s="85"/>
      <c r="I114" s="86"/>
      <c r="J114" s="85"/>
      <c r="K114" s="86"/>
      <c r="L114" s="85"/>
      <c r="M114" s="86"/>
      <c r="N114" s="85"/>
      <c r="O114" s="86"/>
      <c r="P114" s="85"/>
      <c r="Q114" s="131"/>
      <c r="R114" s="85"/>
      <c r="S114" s="86"/>
      <c r="T114" s="85"/>
      <c r="U114" s="86"/>
      <c r="V114" s="85"/>
      <c r="W114" s="86"/>
      <c r="X114" s="85"/>
      <c r="Y114" s="86"/>
      <c r="Z114" s="85"/>
      <c r="AA114" s="86"/>
      <c r="AB114" s="85"/>
      <c r="AC114" s="86"/>
      <c r="AD114" s="85"/>
      <c r="AE114" s="86"/>
      <c r="AF114" s="85"/>
      <c r="AG114" s="86"/>
      <c r="AH114" s="85"/>
      <c r="AI114" s="86"/>
      <c r="AJ114" s="85"/>
      <c r="AK114" s="86"/>
      <c r="AL114" s="85"/>
      <c r="AM114" s="174"/>
      <c r="AN114" s="334"/>
      <c r="AO114" s="92"/>
      <c r="AP114" s="92"/>
      <c r="AQ114" s="168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8"/>
      <c r="BD114" s="8"/>
      <c r="BE114" s="8"/>
      <c r="BF114" s="8"/>
      <c r="BX114" s="3"/>
      <c r="BY114" s="3"/>
      <c r="BZ114" s="4"/>
      <c r="CA114" s="5"/>
      <c r="CB114" s="5"/>
      <c r="CC114" s="5"/>
      <c r="CD114" s="5"/>
      <c r="CE114" s="5"/>
      <c r="CF114" s="5"/>
      <c r="CG114" s="39">
        <v>0</v>
      </c>
      <c r="CH114" s="39">
        <v>0</v>
      </c>
      <c r="CI114" s="39">
        <v>0</v>
      </c>
      <c r="CJ114" s="39"/>
    </row>
    <row r="115" spans="1:88" s="2" customFormat="1" x14ac:dyDescent="0.2">
      <c r="A115" s="152" t="s">
        <v>159</v>
      </c>
      <c r="B115" s="335"/>
      <c r="C115" s="335"/>
      <c r="D115" s="335"/>
      <c r="E115" s="335"/>
      <c r="F115" s="6"/>
      <c r="G115" s="6"/>
      <c r="H115" s="6"/>
      <c r="I115" s="6"/>
      <c r="J115" s="6"/>
      <c r="K115" s="6"/>
      <c r="L115" s="336"/>
      <c r="M115" s="336"/>
      <c r="N115" s="336"/>
      <c r="O115" s="336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X115" s="3"/>
      <c r="BY115" s="3"/>
      <c r="BZ115" s="4"/>
      <c r="CA115" s="5"/>
      <c r="CB115" s="5"/>
      <c r="CC115" s="5"/>
      <c r="CD115" s="5"/>
      <c r="CE115" s="5"/>
      <c r="CF115" s="5"/>
      <c r="CG115" s="39"/>
      <c r="CH115" s="39"/>
      <c r="CI115" s="39"/>
      <c r="CJ115" s="39"/>
    </row>
    <row r="116" spans="1:88" s="2" customFormat="1" x14ac:dyDescent="0.2">
      <c r="A116" s="496" t="s">
        <v>160</v>
      </c>
      <c r="B116" s="497"/>
      <c r="C116" s="496" t="s">
        <v>161</v>
      </c>
      <c r="D116" s="502"/>
      <c r="E116" s="497"/>
      <c r="F116" s="496" t="s">
        <v>162</v>
      </c>
      <c r="G116" s="502"/>
      <c r="H116" s="502"/>
      <c r="I116" s="502"/>
      <c r="J116" s="502"/>
      <c r="K116" s="502"/>
      <c r="L116" s="502"/>
      <c r="M116" s="502"/>
      <c r="N116" s="502"/>
      <c r="O116" s="497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X116" s="3"/>
      <c r="BY116" s="3"/>
      <c r="BZ116" s="4"/>
      <c r="CA116" s="5"/>
      <c r="CB116" s="5"/>
      <c r="CC116" s="5"/>
      <c r="CD116" s="5"/>
      <c r="CE116" s="5"/>
      <c r="CF116" s="5"/>
      <c r="CG116" s="39"/>
      <c r="CH116" s="39"/>
      <c r="CI116" s="39"/>
      <c r="CJ116" s="39"/>
    </row>
    <row r="117" spans="1:88" s="2" customFormat="1" x14ac:dyDescent="0.2">
      <c r="A117" s="498"/>
      <c r="B117" s="499"/>
      <c r="C117" s="498"/>
      <c r="D117" s="503"/>
      <c r="E117" s="499"/>
      <c r="F117" s="500"/>
      <c r="G117" s="504"/>
      <c r="H117" s="504"/>
      <c r="I117" s="504"/>
      <c r="J117" s="504"/>
      <c r="K117" s="504"/>
      <c r="L117" s="504"/>
      <c r="M117" s="504"/>
      <c r="N117" s="504"/>
      <c r="O117" s="501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X117" s="3"/>
      <c r="BY117" s="3"/>
      <c r="BZ117" s="4"/>
      <c r="CA117" s="5"/>
      <c r="CB117" s="5"/>
      <c r="CC117" s="5"/>
      <c r="CD117" s="5"/>
      <c r="CE117" s="5"/>
      <c r="CF117" s="5"/>
      <c r="CG117" s="39"/>
      <c r="CH117" s="39"/>
      <c r="CI117" s="39"/>
      <c r="CJ117" s="39"/>
    </row>
    <row r="118" spans="1:88" s="2" customFormat="1" x14ac:dyDescent="0.2">
      <c r="A118" s="498"/>
      <c r="B118" s="499"/>
      <c r="C118" s="500"/>
      <c r="D118" s="504"/>
      <c r="E118" s="501"/>
      <c r="F118" s="505" t="s">
        <v>163</v>
      </c>
      <c r="G118" s="506"/>
      <c r="H118" s="505" t="s">
        <v>164</v>
      </c>
      <c r="I118" s="506"/>
      <c r="J118" s="505" t="s">
        <v>165</v>
      </c>
      <c r="K118" s="506"/>
      <c r="L118" s="505" t="s">
        <v>166</v>
      </c>
      <c r="M118" s="506"/>
      <c r="N118" s="505" t="s">
        <v>167</v>
      </c>
      <c r="O118" s="506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X118" s="3"/>
      <c r="BY118" s="3"/>
      <c r="BZ118" s="4"/>
      <c r="CA118" s="5"/>
      <c r="CB118" s="5"/>
      <c r="CC118" s="5"/>
      <c r="CD118" s="5"/>
      <c r="CE118" s="5"/>
      <c r="CF118" s="5"/>
      <c r="CG118" s="39"/>
      <c r="CH118" s="39"/>
      <c r="CI118" s="39"/>
      <c r="CJ118" s="39"/>
    </row>
    <row r="119" spans="1:88" s="2" customFormat="1" x14ac:dyDescent="0.2">
      <c r="A119" s="500"/>
      <c r="B119" s="501"/>
      <c r="C119" s="337" t="s">
        <v>29</v>
      </c>
      <c r="D119" s="141" t="s">
        <v>30</v>
      </c>
      <c r="E119" s="311" t="s">
        <v>31</v>
      </c>
      <c r="F119" s="337" t="s">
        <v>30</v>
      </c>
      <c r="G119" s="311" t="s">
        <v>31</v>
      </c>
      <c r="H119" s="337" t="s">
        <v>30</v>
      </c>
      <c r="I119" s="311" t="s">
        <v>31</v>
      </c>
      <c r="J119" s="337" t="s">
        <v>30</v>
      </c>
      <c r="K119" s="311" t="s">
        <v>31</v>
      </c>
      <c r="L119" s="337" t="s">
        <v>30</v>
      </c>
      <c r="M119" s="311" t="s">
        <v>31</v>
      </c>
      <c r="N119" s="337" t="s">
        <v>30</v>
      </c>
      <c r="O119" s="311" t="s">
        <v>31</v>
      </c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X119" s="3"/>
      <c r="BY119" s="3"/>
      <c r="BZ119" s="4"/>
      <c r="CA119" s="5"/>
      <c r="CB119" s="5"/>
      <c r="CC119" s="5"/>
      <c r="CD119" s="5"/>
      <c r="CE119" s="5"/>
      <c r="CF119" s="5"/>
      <c r="CG119" s="39"/>
      <c r="CH119" s="39"/>
      <c r="CI119" s="39"/>
      <c r="CJ119" s="39"/>
    </row>
    <row r="120" spans="1:88" s="2" customFormat="1" x14ac:dyDescent="0.2">
      <c r="A120" s="447" t="s">
        <v>168</v>
      </c>
      <c r="B120" s="338" t="s">
        <v>169</v>
      </c>
      <c r="C120" s="339">
        <f t="shared" ref="C120:C126" si="19">SUM(D120:E120)</f>
        <v>0</v>
      </c>
      <c r="D120" s="340">
        <f t="shared" ref="D120:E126" si="20">SUM(F120+H120+J120+L120+N120)</f>
        <v>0</v>
      </c>
      <c r="E120" s="341">
        <f t="shared" si="20"/>
        <v>0</v>
      </c>
      <c r="F120" s="342"/>
      <c r="G120" s="343"/>
      <c r="H120" s="342"/>
      <c r="I120" s="343"/>
      <c r="J120" s="342"/>
      <c r="K120" s="343"/>
      <c r="L120" s="342"/>
      <c r="M120" s="343"/>
      <c r="N120" s="342"/>
      <c r="O120" s="343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X120" s="3"/>
      <c r="BY120" s="3"/>
      <c r="BZ120" s="4"/>
      <c r="CA120" s="5"/>
      <c r="CB120" s="5"/>
      <c r="CC120" s="5"/>
      <c r="CD120" s="5"/>
      <c r="CE120" s="5"/>
      <c r="CF120" s="5"/>
      <c r="CG120" s="39"/>
      <c r="CH120" s="39"/>
      <c r="CI120" s="39"/>
      <c r="CJ120" s="39"/>
    </row>
    <row r="121" spans="1:88" s="2" customFormat="1" x14ac:dyDescent="0.2">
      <c r="A121" s="467"/>
      <c r="B121" s="344" t="s">
        <v>170</v>
      </c>
      <c r="C121" s="322">
        <f t="shared" si="19"/>
        <v>0</v>
      </c>
      <c r="D121" s="323">
        <f t="shared" si="20"/>
        <v>0</v>
      </c>
      <c r="E121" s="345">
        <f t="shared" si="20"/>
        <v>0</v>
      </c>
      <c r="F121" s="346"/>
      <c r="G121" s="347"/>
      <c r="H121" s="346"/>
      <c r="I121" s="347"/>
      <c r="J121" s="346"/>
      <c r="K121" s="347"/>
      <c r="L121" s="346"/>
      <c r="M121" s="347"/>
      <c r="N121" s="346"/>
      <c r="O121" s="347"/>
      <c r="BX121" s="3"/>
      <c r="BY121" s="3"/>
      <c r="BZ121" s="4"/>
      <c r="CA121" s="5"/>
      <c r="CB121" s="5"/>
      <c r="CC121" s="5"/>
      <c r="CD121" s="5"/>
      <c r="CE121" s="5"/>
      <c r="CF121" s="5"/>
      <c r="CG121" s="39"/>
      <c r="CH121" s="39"/>
      <c r="CI121" s="39"/>
      <c r="CJ121" s="39"/>
    </row>
    <row r="122" spans="1:88" s="2" customFormat="1" ht="15.75" thickBot="1" x14ac:dyDescent="0.3">
      <c r="A122" s="494"/>
      <c r="B122" s="348" t="s">
        <v>171</v>
      </c>
      <c r="C122" s="349">
        <f t="shared" si="19"/>
        <v>0</v>
      </c>
      <c r="D122" s="350">
        <f t="shared" si="20"/>
        <v>0</v>
      </c>
      <c r="E122" s="351">
        <f t="shared" si="20"/>
        <v>0</v>
      </c>
      <c r="F122" s="352"/>
      <c r="G122" s="353"/>
      <c r="H122" s="352"/>
      <c r="I122" s="353"/>
      <c r="J122" s="352"/>
      <c r="K122" s="353"/>
      <c r="L122" s="352"/>
      <c r="M122" s="353"/>
      <c r="N122" s="352"/>
      <c r="O122" s="353"/>
      <c r="BX122" s="3"/>
      <c r="BY122" s="3"/>
      <c r="BZ122" s="4"/>
      <c r="CA122" s="5"/>
      <c r="CB122" s="5"/>
      <c r="CC122" s="5"/>
      <c r="CD122" s="5"/>
      <c r="CE122" s="5"/>
      <c r="CF122" s="5"/>
      <c r="CG122" s="39"/>
      <c r="CH122" s="39"/>
      <c r="CI122" s="39"/>
      <c r="CJ122" s="39"/>
    </row>
    <row r="123" spans="1:88" s="2" customFormat="1" ht="15" thickTop="1" x14ac:dyDescent="0.2">
      <c r="A123" s="495" t="s">
        <v>172</v>
      </c>
      <c r="B123" s="25" t="s">
        <v>72</v>
      </c>
      <c r="C123" s="354">
        <f t="shared" si="19"/>
        <v>0</v>
      </c>
      <c r="D123" s="355">
        <f t="shared" si="20"/>
        <v>0</v>
      </c>
      <c r="E123" s="341">
        <f t="shared" si="20"/>
        <v>0</v>
      </c>
      <c r="F123" s="342"/>
      <c r="G123" s="343"/>
      <c r="H123" s="342"/>
      <c r="I123" s="343"/>
      <c r="J123" s="342"/>
      <c r="K123" s="343"/>
      <c r="L123" s="342"/>
      <c r="M123" s="343"/>
      <c r="N123" s="342"/>
      <c r="O123" s="343"/>
      <c r="BX123" s="3"/>
      <c r="BY123" s="3"/>
      <c r="BZ123" s="4"/>
      <c r="CA123" s="5"/>
      <c r="CB123" s="5"/>
      <c r="CC123" s="5"/>
      <c r="CD123" s="5"/>
      <c r="CE123" s="5"/>
      <c r="CF123" s="5"/>
      <c r="CG123" s="39"/>
      <c r="CH123" s="39"/>
      <c r="CI123" s="39"/>
      <c r="CJ123" s="39"/>
    </row>
    <row r="124" spans="1:88" s="2" customFormat="1" x14ac:dyDescent="0.2">
      <c r="A124" s="461"/>
      <c r="B124" s="25" t="s">
        <v>173</v>
      </c>
      <c r="C124" s="354">
        <f t="shared" si="19"/>
        <v>0</v>
      </c>
      <c r="D124" s="355">
        <f t="shared" si="20"/>
        <v>0</v>
      </c>
      <c r="E124" s="341">
        <f t="shared" si="20"/>
        <v>0</v>
      </c>
      <c r="F124" s="342"/>
      <c r="G124" s="343"/>
      <c r="H124" s="342"/>
      <c r="I124" s="343"/>
      <c r="J124" s="342"/>
      <c r="K124" s="343"/>
      <c r="L124" s="342"/>
      <c r="M124" s="343"/>
      <c r="N124" s="342"/>
      <c r="O124" s="343"/>
      <c r="BX124" s="3"/>
      <c r="BY124" s="3"/>
      <c r="BZ124" s="4"/>
      <c r="CA124" s="5"/>
      <c r="CB124" s="5"/>
      <c r="CC124" s="5"/>
      <c r="CD124" s="5"/>
      <c r="CE124" s="5"/>
      <c r="CF124" s="5"/>
      <c r="CG124" s="39"/>
      <c r="CH124" s="39"/>
      <c r="CI124" s="39"/>
      <c r="CJ124" s="39"/>
    </row>
    <row r="125" spans="1:88" s="2" customFormat="1" x14ac:dyDescent="0.2">
      <c r="A125" s="461"/>
      <c r="B125" s="40" t="s">
        <v>174</v>
      </c>
      <c r="C125" s="322">
        <f t="shared" si="19"/>
        <v>0</v>
      </c>
      <c r="D125" s="323">
        <f t="shared" si="20"/>
        <v>0</v>
      </c>
      <c r="E125" s="345">
        <f t="shared" si="20"/>
        <v>0</v>
      </c>
      <c r="F125" s="346"/>
      <c r="G125" s="347"/>
      <c r="H125" s="346"/>
      <c r="I125" s="347"/>
      <c r="J125" s="346"/>
      <c r="K125" s="347"/>
      <c r="L125" s="346"/>
      <c r="M125" s="347"/>
      <c r="N125" s="346"/>
      <c r="O125" s="347"/>
      <c r="BX125" s="3"/>
      <c r="BY125" s="3"/>
      <c r="BZ125" s="4"/>
      <c r="CA125" s="5"/>
      <c r="CB125" s="5"/>
      <c r="CC125" s="5"/>
      <c r="CD125" s="5"/>
      <c r="CE125" s="5"/>
      <c r="CF125" s="5"/>
      <c r="CG125" s="39"/>
      <c r="CH125" s="39"/>
      <c r="CI125" s="39"/>
      <c r="CJ125" s="39"/>
    </row>
    <row r="126" spans="1:88" s="2" customFormat="1" x14ac:dyDescent="0.2">
      <c r="A126" s="448"/>
      <c r="B126" s="356" t="s">
        <v>104</v>
      </c>
      <c r="C126" s="331">
        <f t="shared" si="19"/>
        <v>0</v>
      </c>
      <c r="D126" s="332">
        <f t="shared" si="20"/>
        <v>0</v>
      </c>
      <c r="E126" s="357">
        <f t="shared" si="20"/>
        <v>0</v>
      </c>
      <c r="F126" s="358"/>
      <c r="G126" s="359"/>
      <c r="H126" s="358"/>
      <c r="I126" s="359"/>
      <c r="J126" s="358"/>
      <c r="K126" s="359"/>
      <c r="L126" s="358"/>
      <c r="M126" s="359"/>
      <c r="N126" s="358"/>
      <c r="O126" s="359"/>
      <c r="BX126" s="3"/>
      <c r="BY126" s="3"/>
      <c r="BZ126" s="4"/>
      <c r="CA126" s="5"/>
      <c r="CB126" s="5"/>
      <c r="CC126" s="5"/>
      <c r="CD126" s="5"/>
      <c r="CE126" s="5"/>
      <c r="CF126" s="5"/>
      <c r="CG126" s="39"/>
      <c r="CH126" s="39"/>
      <c r="CI126" s="39"/>
      <c r="CJ126" s="39"/>
    </row>
    <row r="127" spans="1:88" s="2" customFormat="1" x14ac:dyDescent="0.2">
      <c r="BX127" s="3"/>
      <c r="BY127" s="3"/>
      <c r="BZ127" s="4"/>
      <c r="CA127" s="5"/>
      <c r="CB127" s="5"/>
      <c r="CC127" s="5"/>
      <c r="CD127" s="5"/>
      <c r="CE127" s="5"/>
      <c r="CF127" s="5"/>
      <c r="CG127" s="39"/>
      <c r="CH127" s="39"/>
      <c r="CI127" s="39"/>
      <c r="CJ127" s="39"/>
    </row>
    <row r="128" spans="1:88" s="2" customFormat="1" x14ac:dyDescent="0.2">
      <c r="BX128" s="3"/>
      <c r="BY128" s="3"/>
      <c r="BZ128" s="4"/>
      <c r="CA128" s="5"/>
      <c r="CB128" s="5"/>
      <c r="CC128" s="5"/>
      <c r="CD128" s="5"/>
      <c r="CE128" s="5"/>
      <c r="CF128" s="5"/>
      <c r="CG128" s="39"/>
      <c r="CH128" s="39"/>
      <c r="CI128" s="39"/>
      <c r="CJ128" s="39"/>
    </row>
    <row r="129" spans="85:88" s="2" customFormat="1" x14ac:dyDescent="0.2">
      <c r="CG129" s="39"/>
      <c r="CH129" s="39"/>
      <c r="CI129" s="39"/>
      <c r="CJ129" s="39"/>
    </row>
    <row r="208" spans="1:104" s="360" customFormat="1" x14ac:dyDescent="0.2">
      <c r="A208" s="360">
        <f>SUM(B12:D12,B31:B44,B48:B49,B54,B57,C77:E77,B91:B93,B101:F101,B105:B107,B112:B114,C120:C126,C78:C80,B72,B67:B68,B63:G64)</f>
        <v>548878</v>
      </c>
      <c r="B208" s="360">
        <f>SUM(CG13:CJ129)</f>
        <v>0</v>
      </c>
      <c r="BX208" s="361"/>
      <c r="BY208" s="361"/>
      <c r="BZ208" s="361"/>
      <c r="CA208" s="361"/>
      <c r="CB208" s="361"/>
      <c r="CC208" s="361"/>
      <c r="CD208" s="361"/>
      <c r="CE208" s="361"/>
      <c r="CF208" s="361"/>
      <c r="CG208" s="361"/>
      <c r="CH208" s="361"/>
      <c r="CI208" s="361"/>
      <c r="CJ208" s="361"/>
      <c r="CK208" s="361"/>
      <c r="CL208" s="361"/>
      <c r="CM208" s="361"/>
      <c r="CN208" s="361"/>
      <c r="CO208" s="361"/>
      <c r="CP208" s="361"/>
      <c r="CQ208" s="361"/>
      <c r="CR208" s="361"/>
      <c r="CS208" s="361"/>
      <c r="CT208" s="361"/>
      <c r="CU208" s="361"/>
      <c r="CV208" s="361"/>
      <c r="CW208" s="361"/>
      <c r="CX208" s="361"/>
      <c r="CY208" s="361"/>
      <c r="CZ208" s="361"/>
    </row>
  </sheetData>
  <mergeCells count="161"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  <mergeCell ref="O110:P110"/>
    <mergeCell ref="Q110:R110"/>
    <mergeCell ref="S110:T110"/>
    <mergeCell ref="U110:V110"/>
    <mergeCell ref="W110:X110"/>
    <mergeCell ref="Y110:Z110"/>
    <mergeCell ref="A109:A111"/>
    <mergeCell ref="B109:D110"/>
    <mergeCell ref="E109:AN109"/>
    <mergeCell ref="AO109:AO111"/>
    <mergeCell ref="AP109:AP111"/>
    <mergeCell ref="E110:F110"/>
    <mergeCell ref="G110:H110"/>
    <mergeCell ref="I110:J110"/>
    <mergeCell ref="K110:L110"/>
    <mergeCell ref="M110:N110"/>
    <mergeCell ref="G95:H96"/>
    <mergeCell ref="I95:J96"/>
    <mergeCell ref="A103:A104"/>
    <mergeCell ref="B103:B104"/>
    <mergeCell ref="C103:K103"/>
    <mergeCell ref="L103:L104"/>
    <mergeCell ref="A84:D84"/>
    <mergeCell ref="A90:D90"/>
    <mergeCell ref="A94:F94"/>
    <mergeCell ref="A95:A97"/>
    <mergeCell ref="B95:C96"/>
    <mergeCell ref="D95:E96"/>
    <mergeCell ref="F95:F97"/>
    <mergeCell ref="A78:A79"/>
    <mergeCell ref="A82:A83"/>
    <mergeCell ref="B82:B83"/>
    <mergeCell ref="C82:C83"/>
    <mergeCell ref="D82:D83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A74:A76"/>
    <mergeCell ref="B74:B76"/>
    <mergeCell ref="C74:E75"/>
    <mergeCell ref="F74:AI74"/>
    <mergeCell ref="AJ74:AJ76"/>
    <mergeCell ref="X75:Y75"/>
    <mergeCell ref="Z75:AA75"/>
    <mergeCell ref="AB75:AC75"/>
    <mergeCell ref="AD75:AE75"/>
    <mergeCell ref="AF75:AG75"/>
    <mergeCell ref="AH75:AI75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2">
    <dataValidation type="whole" allowBlank="1" showInputMessage="1" showErrorMessage="1" sqref="C1:D84 C90:D90 C94:D97 B101:F1048576 A1:A1048576 B1:B97 K1:XFD1048576 E1:J97 G99:J1048576">
      <formula1>0</formula1>
      <formula2>1E+27</formula2>
    </dataValidation>
    <dataValidation type="whole" allowBlank="1" showInputMessage="1" showErrorMessage="1" errorTitle="Error de ingreso" error="Debe ingresar sólo números." sqref="C85:D89 C91:D93 B98:F100 G98:J98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8"/>
  <sheetViews>
    <sheetView topLeftCell="A83" workbookViewId="0">
      <selection activeCell="B85" sqref="B85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4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hidden="1" customWidth="1"/>
    <col min="79" max="103" width="10.85546875" style="5" hidden="1" customWidth="1"/>
    <col min="104" max="104" width="6.42578125" style="5" hidden="1" customWidth="1"/>
    <col min="105" max="105" width="10.85546875" style="2" hidden="1" customWidth="1"/>
    <col min="106" max="16384" width="11.42578125" style="2"/>
  </cols>
  <sheetData>
    <row r="1" spans="1:104" x14ac:dyDescent="0.2">
      <c r="A1" s="1" t="s">
        <v>0</v>
      </c>
    </row>
    <row r="2" spans="1:104" x14ac:dyDescent="0.2">
      <c r="A2" s="1" t="str">
        <f>CONCATENATE("COMUNA: ",[2]NOMBRE!B2," - ","( ",[2]NOMBRE!C2,[2]NOMBRE!D2,[2]NOMBRE!E2,[2]NOMBRE!F2,[2]NOMBRE!G2," )")</f>
        <v>COMUNA: LINARES - ( 07401 )</v>
      </c>
    </row>
    <row r="3" spans="1:104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104" x14ac:dyDescent="0.2">
      <c r="A4" s="1" t="str">
        <f>CONCATENATE("MES: ",[2]NOMBRE!B6," - ","( ",[2]NOMBRE!C6,[2]NOMBRE!D6," )")</f>
        <v>MES: ENERO - ( 01 )</v>
      </c>
    </row>
    <row r="5" spans="1:104" x14ac:dyDescent="0.2">
      <c r="A5" s="1" t="str">
        <f>CONCATENATE("AÑO: ",[2]NOMBRE!B7)</f>
        <v>AÑO: 2020</v>
      </c>
    </row>
    <row r="6" spans="1:104" ht="15" customHeight="1" x14ac:dyDescent="0.2">
      <c r="A6" s="423" t="s">
        <v>1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14.25" customHeight="1" x14ac:dyDescent="0.2">
      <c r="A9" s="424" t="s">
        <v>3</v>
      </c>
      <c r="B9" s="427" t="s">
        <v>4</v>
      </c>
      <c r="C9" s="428"/>
      <c r="D9" s="429"/>
      <c r="E9" s="433" t="s">
        <v>5</v>
      </c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5"/>
      <c r="AO9" s="436" t="s">
        <v>6</v>
      </c>
      <c r="AP9" s="439" t="s">
        <v>7</v>
      </c>
      <c r="AQ9" s="439" t="s">
        <v>8</v>
      </c>
      <c r="AR9" s="429" t="s">
        <v>9</v>
      </c>
      <c r="AS9" s="429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x14ac:dyDescent="0.2">
      <c r="A10" s="425"/>
      <c r="B10" s="430"/>
      <c r="C10" s="431"/>
      <c r="D10" s="432"/>
      <c r="E10" s="433" t="s">
        <v>11</v>
      </c>
      <c r="F10" s="435"/>
      <c r="G10" s="442" t="s">
        <v>12</v>
      </c>
      <c r="H10" s="443"/>
      <c r="I10" s="442" t="s">
        <v>13</v>
      </c>
      <c r="J10" s="443"/>
      <c r="K10" s="442" t="s">
        <v>14</v>
      </c>
      <c r="L10" s="443"/>
      <c r="M10" s="442" t="s">
        <v>15</v>
      </c>
      <c r="N10" s="443"/>
      <c r="O10" s="442" t="s">
        <v>16</v>
      </c>
      <c r="P10" s="443"/>
      <c r="Q10" s="442" t="s">
        <v>17</v>
      </c>
      <c r="R10" s="443"/>
      <c r="S10" s="442" t="s">
        <v>18</v>
      </c>
      <c r="T10" s="443"/>
      <c r="U10" s="442" t="s">
        <v>19</v>
      </c>
      <c r="V10" s="443"/>
      <c r="W10" s="442" t="s">
        <v>20</v>
      </c>
      <c r="X10" s="443"/>
      <c r="Y10" s="442" t="s">
        <v>21</v>
      </c>
      <c r="Z10" s="443"/>
      <c r="AA10" s="442" t="s">
        <v>22</v>
      </c>
      <c r="AB10" s="443"/>
      <c r="AC10" s="442" t="s">
        <v>23</v>
      </c>
      <c r="AD10" s="443"/>
      <c r="AE10" s="442" t="s">
        <v>24</v>
      </c>
      <c r="AF10" s="443"/>
      <c r="AG10" s="442" t="s">
        <v>25</v>
      </c>
      <c r="AH10" s="443"/>
      <c r="AI10" s="442" t="s">
        <v>26</v>
      </c>
      <c r="AJ10" s="443"/>
      <c r="AK10" s="442" t="s">
        <v>27</v>
      </c>
      <c r="AL10" s="443"/>
      <c r="AM10" s="433" t="s">
        <v>28</v>
      </c>
      <c r="AN10" s="435"/>
      <c r="AO10" s="437"/>
      <c r="AP10" s="440"/>
      <c r="AQ10" s="440"/>
      <c r="AR10" s="444"/>
      <c r="AS10" s="444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x14ac:dyDescent="0.2">
      <c r="A11" s="426"/>
      <c r="B11" s="11" t="s">
        <v>29</v>
      </c>
      <c r="C11" s="12" t="s">
        <v>30</v>
      </c>
      <c r="D11" s="13" t="s">
        <v>31</v>
      </c>
      <c r="E11" s="14" t="s">
        <v>30</v>
      </c>
      <c r="F11" s="15" t="s">
        <v>31</v>
      </c>
      <c r="G11" s="14" t="s">
        <v>30</v>
      </c>
      <c r="H11" s="15" t="s">
        <v>31</v>
      </c>
      <c r="I11" s="14" t="s">
        <v>30</v>
      </c>
      <c r="J11" s="15" t="s">
        <v>31</v>
      </c>
      <c r="K11" s="14" t="s">
        <v>30</v>
      </c>
      <c r="L11" s="15" t="s">
        <v>31</v>
      </c>
      <c r="M11" s="14" t="s">
        <v>30</v>
      </c>
      <c r="N11" s="15" t="s">
        <v>31</v>
      </c>
      <c r="O11" s="14" t="s">
        <v>30</v>
      </c>
      <c r="P11" s="15" t="s">
        <v>31</v>
      </c>
      <c r="Q11" s="14" t="s">
        <v>30</v>
      </c>
      <c r="R11" s="15" t="s">
        <v>31</v>
      </c>
      <c r="S11" s="14" t="s">
        <v>30</v>
      </c>
      <c r="T11" s="15" t="s">
        <v>31</v>
      </c>
      <c r="U11" s="14" t="s">
        <v>30</v>
      </c>
      <c r="V11" s="15" t="s">
        <v>31</v>
      </c>
      <c r="W11" s="14" t="s">
        <v>30</v>
      </c>
      <c r="X11" s="15" t="s">
        <v>31</v>
      </c>
      <c r="Y11" s="14" t="s">
        <v>30</v>
      </c>
      <c r="Z11" s="15" t="s">
        <v>31</v>
      </c>
      <c r="AA11" s="14" t="s">
        <v>30</v>
      </c>
      <c r="AB11" s="15" t="s">
        <v>31</v>
      </c>
      <c r="AC11" s="14" t="s">
        <v>30</v>
      </c>
      <c r="AD11" s="15" t="s">
        <v>31</v>
      </c>
      <c r="AE11" s="14" t="s">
        <v>30</v>
      </c>
      <c r="AF11" s="15" t="s">
        <v>31</v>
      </c>
      <c r="AG11" s="14" t="s">
        <v>30</v>
      </c>
      <c r="AH11" s="15" t="s">
        <v>31</v>
      </c>
      <c r="AI11" s="14" t="s">
        <v>30</v>
      </c>
      <c r="AJ11" s="15" t="s">
        <v>31</v>
      </c>
      <c r="AK11" s="14" t="s">
        <v>30</v>
      </c>
      <c r="AL11" s="15" t="s">
        <v>31</v>
      </c>
      <c r="AM11" s="14" t="s">
        <v>30</v>
      </c>
      <c r="AN11" s="15" t="s">
        <v>31</v>
      </c>
      <c r="AO11" s="438"/>
      <c r="AP11" s="441"/>
      <c r="AQ11" s="441"/>
      <c r="AR11" s="432"/>
      <c r="AS11" s="432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x14ac:dyDescent="0.2">
      <c r="A12" s="241" t="s">
        <v>32</v>
      </c>
      <c r="B12" s="17">
        <f>SUM(B13:B26)</f>
        <v>0</v>
      </c>
      <c r="C12" s="18">
        <f>SUM(C13:C26)</f>
        <v>0</v>
      </c>
      <c r="D12" s="19">
        <f>SUM(D13:D26)</f>
        <v>0</v>
      </c>
      <c r="E12" s="14">
        <f>SUM(E13:E26)</f>
        <v>0</v>
      </c>
      <c r="F12" s="20">
        <f t="shared" ref="F12:AO12" si="0">SUM(F13:F26)</f>
        <v>0</v>
      </c>
      <c r="G12" s="21">
        <f>SUM(G13:G26)</f>
        <v>0</v>
      </c>
      <c r="H12" s="20">
        <f t="shared" si="0"/>
        <v>0</v>
      </c>
      <c r="I12" s="14">
        <f t="shared" si="0"/>
        <v>0</v>
      </c>
      <c r="J12" s="20">
        <f t="shared" si="0"/>
        <v>0</v>
      </c>
      <c r="K12" s="14">
        <f t="shared" si="0"/>
        <v>0</v>
      </c>
      <c r="L12" s="20">
        <f t="shared" si="0"/>
        <v>0</v>
      </c>
      <c r="M12" s="14">
        <f t="shared" si="0"/>
        <v>0</v>
      </c>
      <c r="N12" s="20">
        <f t="shared" si="0"/>
        <v>0</v>
      </c>
      <c r="O12" s="14">
        <f t="shared" si="0"/>
        <v>0</v>
      </c>
      <c r="P12" s="20">
        <f t="shared" si="0"/>
        <v>0</v>
      </c>
      <c r="Q12" s="14">
        <f t="shared" si="0"/>
        <v>0</v>
      </c>
      <c r="R12" s="20">
        <f t="shared" si="0"/>
        <v>0</v>
      </c>
      <c r="S12" s="14">
        <f t="shared" si="0"/>
        <v>0</v>
      </c>
      <c r="T12" s="20">
        <f t="shared" si="0"/>
        <v>0</v>
      </c>
      <c r="U12" s="14">
        <f>SUM(U13:U26)</f>
        <v>0</v>
      </c>
      <c r="V12" s="20">
        <f>SUM(V13:V26)</f>
        <v>0</v>
      </c>
      <c r="W12" s="14">
        <f t="shared" si="0"/>
        <v>0</v>
      </c>
      <c r="X12" s="20">
        <f t="shared" si="0"/>
        <v>0</v>
      </c>
      <c r="Y12" s="14">
        <f t="shared" si="0"/>
        <v>0</v>
      </c>
      <c r="Z12" s="20">
        <f t="shared" si="0"/>
        <v>0</v>
      </c>
      <c r="AA12" s="14">
        <f t="shared" si="0"/>
        <v>0</v>
      </c>
      <c r="AB12" s="20">
        <f t="shared" si="0"/>
        <v>0</v>
      </c>
      <c r="AC12" s="14">
        <f t="shared" si="0"/>
        <v>0</v>
      </c>
      <c r="AD12" s="20">
        <f t="shared" si="0"/>
        <v>0</v>
      </c>
      <c r="AE12" s="14">
        <f t="shared" si="0"/>
        <v>0</v>
      </c>
      <c r="AF12" s="20">
        <f t="shared" si="0"/>
        <v>0</v>
      </c>
      <c r="AG12" s="21">
        <f t="shared" si="0"/>
        <v>0</v>
      </c>
      <c r="AH12" s="21">
        <f t="shared" si="0"/>
        <v>0</v>
      </c>
      <c r="AI12" s="21">
        <f t="shared" si="0"/>
        <v>0</v>
      </c>
      <c r="AJ12" s="21">
        <f t="shared" si="0"/>
        <v>0</v>
      </c>
      <c r="AK12" s="21">
        <f t="shared" si="0"/>
        <v>0</v>
      </c>
      <c r="AL12" s="21">
        <f t="shared" si="0"/>
        <v>0</v>
      </c>
      <c r="AM12" s="21">
        <f t="shared" si="0"/>
        <v>0</v>
      </c>
      <c r="AN12" s="21">
        <f t="shared" si="0"/>
        <v>0</v>
      </c>
      <c r="AO12" s="22">
        <f t="shared" si="0"/>
        <v>0</v>
      </c>
      <c r="AP12" s="23">
        <f>SUM(AP13:AP26)</f>
        <v>0</v>
      </c>
      <c r="AQ12" s="24">
        <f>SUM(AQ13:AQ26)</f>
        <v>0</v>
      </c>
      <c r="AR12" s="15">
        <f>SUM(AR13:AR26)</f>
        <v>0</v>
      </c>
      <c r="AS12" s="15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x14ac:dyDescent="0.2">
      <c r="A13" s="25" t="s">
        <v>33</v>
      </c>
      <c r="B13" s="26">
        <f>SUM(C13:D13)</f>
        <v>0</v>
      </c>
      <c r="C13" s="27">
        <f>SUM(E13+G13+I13+K13+M13+O13+Q13+S13+U13+W13+Y13+AA13+AC13+AE13+AG13+AI13+AK13+AM13)</f>
        <v>0</v>
      </c>
      <c r="D13" s="28">
        <f>SUM(F13+H13+J13+L13+N13+P13+R13+T13+V13+X13+Z13+AB13+AD13+AF13+AH13+AJ13+AL13+AN13)</f>
        <v>0</v>
      </c>
      <c r="E13" s="29"/>
      <c r="F13" s="30"/>
      <c r="G13" s="29"/>
      <c r="H13" s="30"/>
      <c r="I13" s="29"/>
      <c r="J13" s="31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  <c r="AB13" s="31"/>
      <c r="AC13" s="29"/>
      <c r="AD13" s="31"/>
      <c r="AE13" s="29"/>
      <c r="AF13" s="31"/>
      <c r="AG13" s="29"/>
      <c r="AH13" s="31"/>
      <c r="AI13" s="29"/>
      <c r="AJ13" s="31"/>
      <c r="AK13" s="29"/>
      <c r="AL13" s="31"/>
      <c r="AM13" s="32"/>
      <c r="AN13" s="31"/>
      <c r="AO13" s="33"/>
      <c r="AP13" s="34"/>
      <c r="AQ13" s="34"/>
      <c r="AR13" s="35"/>
      <c r="AS13" s="35"/>
      <c r="AT13" s="36"/>
      <c r="AU13" s="37"/>
      <c r="AV13" s="37"/>
      <c r="AW13" s="37"/>
      <c r="AX13" s="37"/>
      <c r="AY13" s="37"/>
      <c r="AZ13" s="37"/>
      <c r="BA13" s="37"/>
      <c r="BB13" s="37"/>
      <c r="BC13" s="37"/>
      <c r="BD13" s="8"/>
      <c r="BE13" s="8"/>
      <c r="BF13" s="8"/>
      <c r="BW13" s="3"/>
      <c r="BY13" s="4"/>
      <c r="CA13" s="38"/>
      <c r="CG13" s="39">
        <v>0</v>
      </c>
      <c r="CH13" s="39"/>
      <c r="CI13" s="39">
        <v>0</v>
      </c>
      <c r="CJ13" s="39">
        <v>0</v>
      </c>
      <c r="CZ13" s="2"/>
    </row>
    <row r="14" spans="1:104" x14ac:dyDescent="0.2">
      <c r="A14" s="40" t="s">
        <v>34</v>
      </c>
      <c r="B14" s="41">
        <f t="shared" ref="B14:B26" si="1">SUM(C14:D14)</f>
        <v>0</v>
      </c>
      <c r="C14" s="42">
        <f>SUM(E14+G14+I14)</f>
        <v>0</v>
      </c>
      <c r="D14" s="43">
        <f>SUM(F14+H14+J14)</f>
        <v>0</v>
      </c>
      <c r="E14" s="44"/>
      <c r="F14" s="45"/>
      <c r="G14" s="44"/>
      <c r="H14" s="45"/>
      <c r="I14" s="44"/>
      <c r="J14" s="46"/>
      <c r="K14" s="47"/>
      <c r="L14" s="48"/>
      <c r="M14" s="47"/>
      <c r="N14" s="48"/>
      <c r="O14" s="47"/>
      <c r="P14" s="48"/>
      <c r="Q14" s="47"/>
      <c r="R14" s="48"/>
      <c r="S14" s="47"/>
      <c r="T14" s="48"/>
      <c r="U14" s="47"/>
      <c r="V14" s="48"/>
      <c r="W14" s="47"/>
      <c r="X14" s="48"/>
      <c r="Y14" s="47"/>
      <c r="Z14" s="48"/>
      <c r="AA14" s="47"/>
      <c r="AB14" s="48"/>
      <c r="AC14" s="47"/>
      <c r="AD14" s="48"/>
      <c r="AE14" s="47"/>
      <c r="AF14" s="48"/>
      <c r="AG14" s="47"/>
      <c r="AH14" s="48"/>
      <c r="AI14" s="47"/>
      <c r="AJ14" s="48"/>
      <c r="AK14" s="47"/>
      <c r="AL14" s="48"/>
      <c r="AM14" s="47"/>
      <c r="AN14" s="48"/>
      <c r="AO14" s="49"/>
      <c r="AP14" s="50"/>
      <c r="AQ14" s="50"/>
      <c r="AR14" s="51"/>
      <c r="AS14" s="51"/>
      <c r="AT14" s="36"/>
      <c r="AU14" s="37"/>
      <c r="AV14" s="37"/>
      <c r="AW14" s="37"/>
      <c r="AX14" s="37"/>
      <c r="AY14" s="37"/>
      <c r="AZ14" s="37"/>
      <c r="BA14" s="37"/>
      <c r="BB14" s="37"/>
      <c r="BC14" s="37"/>
      <c r="BD14" s="8"/>
      <c r="BE14" s="8"/>
      <c r="BF14" s="8"/>
      <c r="BW14" s="3"/>
      <c r="BY14" s="4"/>
      <c r="CA14" s="38"/>
      <c r="CG14" s="39">
        <v>0</v>
      </c>
      <c r="CH14" s="39"/>
      <c r="CI14" s="39">
        <v>0</v>
      </c>
      <c r="CJ14" s="39">
        <v>0</v>
      </c>
      <c r="CZ14" s="2"/>
    </row>
    <row r="15" spans="1:104" x14ac:dyDescent="0.2">
      <c r="A15" s="52" t="s">
        <v>35</v>
      </c>
      <c r="B15" s="41">
        <f t="shared" si="1"/>
        <v>0</v>
      </c>
      <c r="C15" s="42">
        <f>SUM(E15+G15+I15+K15+M15+O15+Q15+S15+U15+W15+Y15+AA15+AC15+AE15+AG15+AI15+AK15+AM15)</f>
        <v>0</v>
      </c>
      <c r="D15" s="43">
        <f>SUM(F15+H15+J15+L15+N15+P15+R15+T15+V15+X15+Z15+AB15+AD15+AF15+AH15+AJ15+AL15+AN15)</f>
        <v>0</v>
      </c>
      <c r="E15" s="44"/>
      <c r="F15" s="45"/>
      <c r="G15" s="44"/>
      <c r="H15" s="45"/>
      <c r="I15" s="44"/>
      <c r="J15" s="46"/>
      <c r="K15" s="44"/>
      <c r="L15" s="46"/>
      <c r="M15" s="44"/>
      <c r="N15" s="46"/>
      <c r="O15" s="44"/>
      <c r="P15" s="46"/>
      <c r="Q15" s="44"/>
      <c r="R15" s="46"/>
      <c r="S15" s="44"/>
      <c r="T15" s="46"/>
      <c r="U15" s="44"/>
      <c r="V15" s="46"/>
      <c r="W15" s="44"/>
      <c r="X15" s="46"/>
      <c r="Y15" s="44"/>
      <c r="Z15" s="46"/>
      <c r="AA15" s="44"/>
      <c r="AB15" s="46"/>
      <c r="AC15" s="44"/>
      <c r="AD15" s="46"/>
      <c r="AE15" s="44"/>
      <c r="AF15" s="46"/>
      <c r="AG15" s="44"/>
      <c r="AH15" s="46"/>
      <c r="AI15" s="44"/>
      <c r="AJ15" s="46"/>
      <c r="AK15" s="44"/>
      <c r="AL15" s="46"/>
      <c r="AM15" s="53"/>
      <c r="AN15" s="46"/>
      <c r="AO15" s="49"/>
      <c r="AP15" s="50"/>
      <c r="AQ15" s="50"/>
      <c r="AR15" s="51"/>
      <c r="AS15" s="51"/>
      <c r="AT15" s="36"/>
      <c r="AU15" s="37"/>
      <c r="AV15" s="37"/>
      <c r="AW15" s="37"/>
      <c r="AX15" s="37"/>
      <c r="AY15" s="37"/>
      <c r="AZ15" s="37"/>
      <c r="BA15" s="37"/>
      <c r="BB15" s="37"/>
      <c r="BC15" s="37"/>
      <c r="BD15" s="8"/>
      <c r="BE15" s="8"/>
      <c r="BF15" s="8"/>
      <c r="BW15" s="3"/>
      <c r="BY15" s="4"/>
      <c r="CA15" s="38"/>
      <c r="CG15" s="39">
        <v>0</v>
      </c>
      <c r="CH15" s="39"/>
      <c r="CI15" s="39">
        <v>0</v>
      </c>
      <c r="CJ15" s="39">
        <v>0</v>
      </c>
      <c r="CZ15" s="2"/>
    </row>
    <row r="16" spans="1:104" x14ac:dyDescent="0.2">
      <c r="A16" s="54" t="s">
        <v>36</v>
      </c>
      <c r="B16" s="55">
        <f t="shared" si="1"/>
        <v>0</v>
      </c>
      <c r="C16" s="56">
        <f>SUM(I16+K16+M16+O16+Q16+S16+U16+W16+Y16+AA16+AC16+AE16+AG16+AI16+AK16+AM16)</f>
        <v>0</v>
      </c>
      <c r="D16" s="57">
        <f>SUM(J16+L16+N16+P16+R16+T16+V16+X16+Z16+AB16+AD16+AF16+AH16+AJ16+AL16+AN16)</f>
        <v>0</v>
      </c>
      <c r="E16" s="47"/>
      <c r="F16" s="48"/>
      <c r="G16" s="58"/>
      <c r="H16" s="59"/>
      <c r="I16" s="44"/>
      <c r="J16" s="46"/>
      <c r="K16" s="44"/>
      <c r="L16" s="46"/>
      <c r="M16" s="44"/>
      <c r="N16" s="46"/>
      <c r="O16" s="44"/>
      <c r="P16" s="46"/>
      <c r="Q16" s="44"/>
      <c r="R16" s="46"/>
      <c r="S16" s="44"/>
      <c r="T16" s="46"/>
      <c r="U16" s="44"/>
      <c r="V16" s="46"/>
      <c r="W16" s="44"/>
      <c r="X16" s="46"/>
      <c r="Y16" s="44"/>
      <c r="Z16" s="46"/>
      <c r="AA16" s="44"/>
      <c r="AB16" s="46"/>
      <c r="AC16" s="44"/>
      <c r="AD16" s="46"/>
      <c r="AE16" s="44"/>
      <c r="AF16" s="46"/>
      <c r="AG16" s="44"/>
      <c r="AH16" s="46"/>
      <c r="AI16" s="44"/>
      <c r="AJ16" s="46"/>
      <c r="AK16" s="44"/>
      <c r="AL16" s="46"/>
      <c r="AM16" s="53"/>
      <c r="AN16" s="46"/>
      <c r="AO16" s="49"/>
      <c r="AP16" s="50"/>
      <c r="AQ16" s="50"/>
      <c r="AR16" s="51"/>
      <c r="AS16" s="51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8"/>
      <c r="BE16" s="8"/>
      <c r="BF16" s="8"/>
      <c r="BW16" s="3"/>
      <c r="BY16" s="4"/>
      <c r="CA16" s="38"/>
      <c r="CG16" s="39">
        <v>0</v>
      </c>
      <c r="CH16" s="39"/>
      <c r="CI16" s="39">
        <v>0</v>
      </c>
      <c r="CJ16" s="39">
        <v>0</v>
      </c>
      <c r="CZ16" s="2"/>
    </row>
    <row r="17" spans="1:104" x14ac:dyDescent="0.2">
      <c r="A17" s="60" t="s">
        <v>37</v>
      </c>
      <c r="B17" s="41">
        <f t="shared" si="1"/>
        <v>0</v>
      </c>
      <c r="C17" s="42">
        <f>SUM(U17+W17+Y17+AA17+AC17+AE17+AG17+AI17+AK17+AM17)</f>
        <v>0</v>
      </c>
      <c r="D17" s="43">
        <f>SUM(V17+X17+Z17+AB17+AD17+AF17+AH17+AJ17+AL17+AN17)</f>
        <v>0</v>
      </c>
      <c r="E17" s="47"/>
      <c r="F17" s="61"/>
      <c r="G17" s="47"/>
      <c r="H17" s="61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4"/>
      <c r="V17" s="46"/>
      <c r="W17" s="44"/>
      <c r="X17" s="46"/>
      <c r="Y17" s="44"/>
      <c r="Z17" s="46"/>
      <c r="AA17" s="44"/>
      <c r="AB17" s="46"/>
      <c r="AC17" s="44"/>
      <c r="AD17" s="46"/>
      <c r="AE17" s="44"/>
      <c r="AF17" s="46"/>
      <c r="AG17" s="44"/>
      <c r="AH17" s="46"/>
      <c r="AI17" s="44"/>
      <c r="AJ17" s="46"/>
      <c r="AK17" s="44"/>
      <c r="AL17" s="46"/>
      <c r="AM17" s="53"/>
      <c r="AN17" s="46"/>
      <c r="AO17" s="49"/>
      <c r="AP17" s="50"/>
      <c r="AQ17" s="50"/>
      <c r="AR17" s="51"/>
      <c r="AS17" s="51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8"/>
      <c r="BE17" s="8"/>
      <c r="BF17" s="8"/>
      <c r="BW17" s="3"/>
      <c r="BY17" s="4"/>
      <c r="CA17" s="38"/>
      <c r="CG17" s="39">
        <v>0</v>
      </c>
      <c r="CH17" s="39"/>
      <c r="CI17" s="39">
        <v>0</v>
      </c>
      <c r="CJ17" s="39">
        <v>0</v>
      </c>
      <c r="CZ17" s="2"/>
    </row>
    <row r="18" spans="1:104" x14ac:dyDescent="0.2">
      <c r="A18" s="62" t="s">
        <v>38</v>
      </c>
      <c r="B18" s="41">
        <f t="shared" si="1"/>
        <v>0</v>
      </c>
      <c r="C18" s="42">
        <f>SUM(E18+G18+I18+K18+M18+O18+Q18+S18+U18+W18+Y18+AA18+AC18+AE18+AG18+AI18+AK18+AM18)</f>
        <v>0</v>
      </c>
      <c r="D18" s="43">
        <f>SUM(F18+H18+J18+L18+N18+P18+R18+T18+V18+X18+Z18+AB18+AD18+AF18+AH18+AJ18+AL18+AN18)</f>
        <v>0</v>
      </c>
      <c r="E18" s="44"/>
      <c r="F18" s="45"/>
      <c r="G18" s="44"/>
      <c r="H18" s="45"/>
      <c r="I18" s="44"/>
      <c r="J18" s="46"/>
      <c r="K18" s="63"/>
      <c r="L18" s="46"/>
      <c r="M18" s="44"/>
      <c r="N18" s="46"/>
      <c r="O18" s="44"/>
      <c r="P18" s="46"/>
      <c r="Q18" s="44"/>
      <c r="R18" s="46"/>
      <c r="S18" s="44"/>
      <c r="T18" s="46"/>
      <c r="U18" s="44"/>
      <c r="V18" s="46"/>
      <c r="W18" s="44"/>
      <c r="X18" s="46"/>
      <c r="Y18" s="44"/>
      <c r="Z18" s="46"/>
      <c r="AA18" s="44"/>
      <c r="AB18" s="46"/>
      <c r="AC18" s="44"/>
      <c r="AD18" s="46"/>
      <c r="AE18" s="44"/>
      <c r="AF18" s="46"/>
      <c r="AG18" s="44"/>
      <c r="AH18" s="46"/>
      <c r="AI18" s="44"/>
      <c r="AJ18" s="46"/>
      <c r="AK18" s="44"/>
      <c r="AL18" s="46"/>
      <c r="AM18" s="53"/>
      <c r="AN18" s="46"/>
      <c r="AO18" s="49"/>
      <c r="AP18" s="50"/>
      <c r="AQ18" s="50"/>
      <c r="AR18" s="51"/>
      <c r="AS18" s="51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8"/>
      <c r="BE18" s="8"/>
      <c r="BF18" s="8"/>
      <c r="BW18" s="3"/>
      <c r="BY18" s="4"/>
      <c r="CA18" s="38"/>
      <c r="CG18" s="39">
        <v>0</v>
      </c>
      <c r="CH18" s="39"/>
      <c r="CI18" s="39">
        <v>0</v>
      </c>
      <c r="CJ18" s="39">
        <v>0</v>
      </c>
      <c r="CZ18" s="2"/>
    </row>
    <row r="19" spans="1:104" x14ac:dyDescent="0.2">
      <c r="A19" s="64" t="s">
        <v>39</v>
      </c>
      <c r="B19" s="41">
        <f>SUM(C19:D19)</f>
        <v>0</v>
      </c>
      <c r="C19" s="65"/>
      <c r="D19" s="66">
        <f>SUM(L19+N19+P19+R19+T19+V19+X19+Z19+AB19+AD19+AF19)</f>
        <v>0</v>
      </c>
      <c r="E19" s="58"/>
      <c r="F19" s="59"/>
      <c r="G19" s="58"/>
      <c r="H19" s="59"/>
      <c r="I19" s="58"/>
      <c r="J19" s="67"/>
      <c r="K19" s="47"/>
      <c r="L19" s="68"/>
      <c r="M19" s="69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58"/>
      <c r="AH19" s="67"/>
      <c r="AI19" s="58"/>
      <c r="AJ19" s="67"/>
      <c r="AK19" s="58"/>
      <c r="AL19" s="67"/>
      <c r="AM19" s="70"/>
      <c r="AN19" s="48"/>
      <c r="AO19" s="71"/>
      <c r="AP19" s="72"/>
      <c r="AQ19" s="72"/>
      <c r="AR19" s="73"/>
      <c r="AS19" s="73"/>
      <c r="AT19" s="36"/>
      <c r="AU19" s="37"/>
      <c r="AV19" s="37"/>
      <c r="AW19" s="37"/>
      <c r="AX19" s="37"/>
      <c r="AY19" s="37"/>
      <c r="AZ19" s="37"/>
      <c r="BA19" s="37"/>
      <c r="BB19" s="37"/>
      <c r="BC19" s="37"/>
      <c r="BD19" s="8"/>
      <c r="BE19" s="8"/>
      <c r="BF19" s="8"/>
      <c r="BW19" s="3"/>
      <c r="BY19" s="4"/>
      <c r="CA19" s="38"/>
      <c r="CG19" s="39">
        <v>0</v>
      </c>
      <c r="CH19" s="39"/>
      <c r="CI19" s="39">
        <v>0</v>
      </c>
      <c r="CJ19" s="39">
        <v>0</v>
      </c>
      <c r="CZ19" s="2"/>
    </row>
    <row r="20" spans="1:104" x14ac:dyDescent="0.2">
      <c r="A20" s="64" t="s">
        <v>40</v>
      </c>
      <c r="B20" s="41">
        <f>SUM(C20:D20)</f>
        <v>0</v>
      </c>
      <c r="C20" s="65"/>
      <c r="D20" s="43">
        <f>SUM(F20+H20+J20+L20+N20+P20+R20+T20+V20+X20+Z20+AB20+AD20+AF20+AH20+AJ20+AL20+AN20)</f>
        <v>0</v>
      </c>
      <c r="E20" s="58"/>
      <c r="F20" s="45"/>
      <c r="G20" s="58"/>
      <c r="H20" s="45"/>
      <c r="I20" s="58"/>
      <c r="J20" s="68"/>
      <c r="K20" s="58"/>
      <c r="L20" s="68"/>
      <c r="M20" s="69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69"/>
      <c r="AN20" s="68"/>
      <c r="AO20" s="71"/>
      <c r="AP20" s="72"/>
      <c r="AQ20" s="72"/>
      <c r="AR20" s="73"/>
      <c r="AS20" s="73"/>
      <c r="AT20" s="36"/>
      <c r="AU20" s="37"/>
      <c r="AV20" s="37"/>
      <c r="AW20" s="37"/>
      <c r="AX20" s="37"/>
      <c r="AY20" s="37"/>
      <c r="AZ20" s="37"/>
      <c r="BA20" s="37"/>
      <c r="BB20" s="37"/>
      <c r="BC20" s="37"/>
      <c r="BD20" s="8"/>
      <c r="BE20" s="8"/>
      <c r="BF20" s="8"/>
      <c r="BW20" s="3"/>
      <c r="BY20" s="4"/>
      <c r="CA20" s="38"/>
      <c r="CG20" s="39">
        <v>0</v>
      </c>
      <c r="CH20" s="39"/>
      <c r="CI20" s="39">
        <v>0</v>
      </c>
      <c r="CJ20" s="39">
        <v>0</v>
      </c>
      <c r="CZ20" s="2"/>
    </row>
    <row r="21" spans="1:104" x14ac:dyDescent="0.2">
      <c r="A21" s="64" t="s">
        <v>41</v>
      </c>
      <c r="B21" s="74">
        <f t="shared" si="1"/>
        <v>0</v>
      </c>
      <c r="C21" s="75">
        <f>SUM(O21+Q21+S21+U21+W21+Y21+AA21)</f>
        <v>0</v>
      </c>
      <c r="D21" s="43">
        <f>SUM(P21+R21+T21+V21+X21+Z21+AB21)</f>
        <v>0</v>
      </c>
      <c r="E21" s="58"/>
      <c r="F21" s="59"/>
      <c r="G21" s="58"/>
      <c r="H21" s="59"/>
      <c r="I21" s="58"/>
      <c r="J21" s="67"/>
      <c r="K21" s="47"/>
      <c r="L21" s="67"/>
      <c r="M21" s="58"/>
      <c r="N21" s="67"/>
      <c r="O21" s="76"/>
      <c r="P21" s="68"/>
      <c r="Q21" s="76"/>
      <c r="R21" s="68"/>
      <c r="S21" s="76"/>
      <c r="T21" s="68"/>
      <c r="U21" s="76"/>
      <c r="V21" s="68"/>
      <c r="W21" s="76"/>
      <c r="X21" s="68"/>
      <c r="Y21" s="76"/>
      <c r="Z21" s="68"/>
      <c r="AA21" s="76"/>
      <c r="AB21" s="68"/>
      <c r="AC21" s="58"/>
      <c r="AD21" s="67"/>
      <c r="AE21" s="58"/>
      <c r="AF21" s="67"/>
      <c r="AG21" s="69"/>
      <c r="AH21" s="67"/>
      <c r="AI21" s="58"/>
      <c r="AJ21" s="67"/>
      <c r="AK21" s="58"/>
      <c r="AL21" s="67"/>
      <c r="AM21" s="70"/>
      <c r="AN21" s="48"/>
      <c r="AO21" s="71"/>
      <c r="AP21" s="72"/>
      <c r="AQ21" s="72"/>
      <c r="AR21" s="73"/>
      <c r="AS21" s="73"/>
      <c r="AT21" s="36"/>
      <c r="AU21" s="37"/>
      <c r="AV21" s="37"/>
      <c r="AW21" s="37"/>
      <c r="AX21" s="37"/>
      <c r="AY21" s="37"/>
      <c r="AZ21" s="37"/>
      <c r="BA21" s="37"/>
      <c r="BB21" s="37"/>
      <c r="BC21" s="37"/>
      <c r="BD21" s="8"/>
      <c r="BE21" s="8"/>
      <c r="BF21" s="8"/>
      <c r="BW21" s="3"/>
      <c r="BY21" s="4"/>
      <c r="CA21" s="38"/>
      <c r="CG21" s="39">
        <v>0</v>
      </c>
      <c r="CH21" s="39"/>
      <c r="CI21" s="39">
        <v>0</v>
      </c>
      <c r="CJ21" s="39">
        <v>0</v>
      </c>
      <c r="CZ21" s="2"/>
    </row>
    <row r="22" spans="1:104" x14ac:dyDescent="0.2">
      <c r="A22" s="64" t="s">
        <v>42</v>
      </c>
      <c r="B22" s="74">
        <f t="shared" si="1"/>
        <v>0</v>
      </c>
      <c r="C22" s="75">
        <f>SUM(E22+G22+I22+K22+M22+O22+Q22+S22+U22+W22+Y22+AA22+AC22+AE22+AG22+AI22+AK22+AM22)</f>
        <v>0</v>
      </c>
      <c r="D22" s="66">
        <f>SUM(F22+H22+J22+L22+N22+P22+R22+T22+V22+X22+Z22+AB22+AD22+AF22+AH22+AJ22+AL22+AN22)</f>
        <v>0</v>
      </c>
      <c r="E22" s="76"/>
      <c r="F22" s="77"/>
      <c r="G22" s="76"/>
      <c r="H22" s="77"/>
      <c r="I22" s="76"/>
      <c r="J22" s="68"/>
      <c r="K22" s="63"/>
      <c r="L22" s="68"/>
      <c r="M22" s="76"/>
      <c r="N22" s="68"/>
      <c r="O22" s="76"/>
      <c r="P22" s="68"/>
      <c r="Q22" s="76"/>
      <c r="R22" s="68"/>
      <c r="S22" s="76"/>
      <c r="T22" s="68"/>
      <c r="U22" s="76"/>
      <c r="V22" s="68"/>
      <c r="W22" s="76"/>
      <c r="X22" s="68"/>
      <c r="Y22" s="76"/>
      <c r="Z22" s="68"/>
      <c r="AA22" s="76"/>
      <c r="AB22" s="68"/>
      <c r="AC22" s="76"/>
      <c r="AD22" s="68"/>
      <c r="AE22" s="76"/>
      <c r="AF22" s="68"/>
      <c r="AG22" s="76"/>
      <c r="AH22" s="68"/>
      <c r="AI22" s="76"/>
      <c r="AJ22" s="68"/>
      <c r="AK22" s="76"/>
      <c r="AL22" s="68"/>
      <c r="AM22" s="78"/>
      <c r="AN22" s="68"/>
      <c r="AO22" s="71"/>
      <c r="AP22" s="72"/>
      <c r="AQ22" s="72"/>
      <c r="AR22" s="73"/>
      <c r="AS22" s="73"/>
      <c r="AT22" s="36"/>
      <c r="AU22" s="37"/>
      <c r="AV22" s="37"/>
      <c r="AW22" s="37"/>
      <c r="AX22" s="37"/>
      <c r="AY22" s="37"/>
      <c r="AZ22" s="37"/>
      <c r="BA22" s="37"/>
      <c r="BB22" s="37"/>
      <c r="BC22" s="37"/>
      <c r="BD22" s="8"/>
      <c r="BE22" s="8"/>
      <c r="BF22" s="8"/>
      <c r="BW22" s="3"/>
      <c r="BY22" s="4"/>
      <c r="CG22" s="39">
        <v>0</v>
      </c>
      <c r="CH22" s="39"/>
      <c r="CI22" s="39">
        <v>0</v>
      </c>
      <c r="CJ22" s="39">
        <v>0</v>
      </c>
      <c r="CZ22" s="2"/>
    </row>
    <row r="23" spans="1:104" x14ac:dyDescent="0.2">
      <c r="A23" s="60" t="s">
        <v>43</v>
      </c>
      <c r="B23" s="74">
        <f t="shared" si="1"/>
        <v>0</v>
      </c>
      <c r="C23" s="75">
        <f>SUM(E23+G23+I23+K23+M23+O23+Q23+S23+U23+W23+Y23+AA23+AC23+AE23+AG23+AI23+AK23+AM23)</f>
        <v>0</v>
      </c>
      <c r="D23" s="66">
        <f>SUM(F23+H23+J23+L23+N23+P23+R23+T23+V23+X23+Z23+AB23+AD23+AF23+AH23+AJ23+AL23+AN23)</f>
        <v>0</v>
      </c>
      <c r="E23" s="76"/>
      <c r="F23" s="77"/>
      <c r="G23" s="76"/>
      <c r="H23" s="77"/>
      <c r="I23" s="76"/>
      <c r="J23" s="68"/>
      <c r="K23" s="63"/>
      <c r="L23" s="68"/>
      <c r="M23" s="76"/>
      <c r="N23" s="68"/>
      <c r="O23" s="76"/>
      <c r="P23" s="68"/>
      <c r="Q23" s="76"/>
      <c r="R23" s="68"/>
      <c r="S23" s="76"/>
      <c r="T23" s="68"/>
      <c r="U23" s="76"/>
      <c r="V23" s="68"/>
      <c r="W23" s="76"/>
      <c r="X23" s="68"/>
      <c r="Y23" s="76"/>
      <c r="Z23" s="68"/>
      <c r="AA23" s="76"/>
      <c r="AB23" s="68"/>
      <c r="AC23" s="76"/>
      <c r="AD23" s="68"/>
      <c r="AE23" s="76"/>
      <c r="AF23" s="68"/>
      <c r="AG23" s="76"/>
      <c r="AH23" s="68"/>
      <c r="AI23" s="76"/>
      <c r="AJ23" s="68"/>
      <c r="AK23" s="76"/>
      <c r="AL23" s="68"/>
      <c r="AM23" s="78"/>
      <c r="AN23" s="68"/>
      <c r="AO23" s="71"/>
      <c r="AP23" s="72"/>
      <c r="AQ23" s="72"/>
      <c r="AR23" s="73"/>
      <c r="AS23" s="73"/>
      <c r="AT23" s="36"/>
      <c r="AU23" s="37"/>
      <c r="AV23" s="37"/>
      <c r="AW23" s="37"/>
      <c r="AX23" s="37"/>
      <c r="AY23" s="37"/>
      <c r="AZ23" s="37"/>
      <c r="BA23" s="37"/>
      <c r="BB23" s="37"/>
      <c r="BC23" s="37"/>
      <c r="BD23" s="8"/>
      <c r="BE23" s="8"/>
      <c r="BF23" s="8"/>
      <c r="BW23" s="3"/>
      <c r="BY23" s="4"/>
      <c r="CG23" s="39">
        <v>0</v>
      </c>
      <c r="CH23" s="39"/>
      <c r="CI23" s="39">
        <v>0</v>
      </c>
      <c r="CJ23" s="39">
        <v>0</v>
      </c>
      <c r="CZ23" s="2"/>
    </row>
    <row r="24" spans="1:104" x14ac:dyDescent="0.2">
      <c r="A24" s="60" t="s">
        <v>44</v>
      </c>
      <c r="B24" s="41">
        <f t="shared" si="1"/>
        <v>0</v>
      </c>
      <c r="C24" s="42">
        <f>SUM(G24+I24+K24+M24+O24+Q24+S24+U24+W24+Y24+AA24+AC24+AE24+AG24+AI24+AK24+AM24)</f>
        <v>0</v>
      </c>
      <c r="D24" s="43">
        <f>SUM(H24+J24+L24+N24+P24+R24+T24+V24+X24+Z24+AB24+AD24+AF24+AH24+AJ24+AL24+AN24)</f>
        <v>0</v>
      </c>
      <c r="E24" s="47"/>
      <c r="F24" s="48"/>
      <c r="G24" s="76"/>
      <c r="H24" s="77"/>
      <c r="I24" s="76"/>
      <c r="J24" s="68"/>
      <c r="K24" s="63"/>
      <c r="L24" s="68"/>
      <c r="M24" s="76"/>
      <c r="N24" s="68"/>
      <c r="O24" s="76"/>
      <c r="P24" s="68"/>
      <c r="Q24" s="76"/>
      <c r="R24" s="68"/>
      <c r="S24" s="76"/>
      <c r="T24" s="68"/>
      <c r="U24" s="76"/>
      <c r="V24" s="68"/>
      <c r="W24" s="76"/>
      <c r="X24" s="68"/>
      <c r="Y24" s="76"/>
      <c r="Z24" s="68"/>
      <c r="AA24" s="76"/>
      <c r="AB24" s="68"/>
      <c r="AC24" s="76"/>
      <c r="AD24" s="68"/>
      <c r="AE24" s="76"/>
      <c r="AF24" s="68"/>
      <c r="AG24" s="76"/>
      <c r="AH24" s="68"/>
      <c r="AI24" s="76"/>
      <c r="AJ24" s="68"/>
      <c r="AK24" s="76"/>
      <c r="AL24" s="68"/>
      <c r="AM24" s="78"/>
      <c r="AN24" s="68"/>
      <c r="AO24" s="71"/>
      <c r="AP24" s="72"/>
      <c r="AQ24" s="72"/>
      <c r="AR24" s="73"/>
      <c r="AS24" s="73"/>
      <c r="AT24" s="36"/>
      <c r="AU24" s="37"/>
      <c r="AV24" s="37"/>
      <c r="AW24" s="37"/>
      <c r="AX24" s="37"/>
      <c r="AY24" s="37"/>
      <c r="AZ24" s="37"/>
      <c r="BA24" s="37"/>
      <c r="BB24" s="37"/>
      <c r="BC24" s="37"/>
      <c r="BD24" s="8"/>
      <c r="BE24" s="8"/>
      <c r="BF24" s="8"/>
      <c r="BW24" s="3"/>
      <c r="BY24" s="4"/>
      <c r="CG24" s="39">
        <v>0</v>
      </c>
      <c r="CH24" s="39"/>
      <c r="CI24" s="39">
        <v>0</v>
      </c>
      <c r="CJ24" s="39">
        <v>0</v>
      </c>
      <c r="CZ24" s="2"/>
    </row>
    <row r="25" spans="1:104" x14ac:dyDescent="0.2">
      <c r="A25" s="60" t="s">
        <v>45</v>
      </c>
      <c r="B25" s="41">
        <f t="shared" si="1"/>
        <v>0</v>
      </c>
      <c r="C25" s="42">
        <f>SUM(M25+O25+Q25+S25+U25+W25+Y25+AA25+AC25+AE25+AG25+AI25+AK25+AM25)</f>
        <v>0</v>
      </c>
      <c r="D25" s="43">
        <f>SUM(N25+P25+R25+T25+V25+X25+Z25+AB25+AD25+AF25+AH25+AJ25+AL25+AN25)</f>
        <v>0</v>
      </c>
      <c r="E25" s="79"/>
      <c r="F25" s="67"/>
      <c r="G25" s="58"/>
      <c r="H25" s="59"/>
      <c r="I25" s="58"/>
      <c r="J25" s="59"/>
      <c r="K25" s="58"/>
      <c r="L25" s="59"/>
      <c r="M25" s="76"/>
      <c r="N25" s="68"/>
      <c r="O25" s="76"/>
      <c r="P25" s="68"/>
      <c r="Q25" s="76"/>
      <c r="R25" s="68"/>
      <c r="S25" s="76"/>
      <c r="T25" s="68"/>
      <c r="U25" s="76"/>
      <c r="V25" s="68"/>
      <c r="W25" s="76"/>
      <c r="X25" s="68"/>
      <c r="Y25" s="76"/>
      <c r="Z25" s="68"/>
      <c r="AA25" s="76"/>
      <c r="AB25" s="68"/>
      <c r="AC25" s="76"/>
      <c r="AD25" s="68"/>
      <c r="AE25" s="76"/>
      <c r="AF25" s="68"/>
      <c r="AG25" s="76"/>
      <c r="AH25" s="68"/>
      <c r="AI25" s="76"/>
      <c r="AJ25" s="68"/>
      <c r="AK25" s="76"/>
      <c r="AL25" s="68"/>
      <c r="AM25" s="78"/>
      <c r="AN25" s="68"/>
      <c r="AO25" s="71"/>
      <c r="AP25" s="72"/>
      <c r="AQ25" s="72"/>
      <c r="AR25" s="73"/>
      <c r="AS25" s="73"/>
      <c r="AT25" s="36"/>
      <c r="AU25" s="37"/>
      <c r="AV25" s="37"/>
      <c r="AW25" s="37"/>
      <c r="AX25" s="37"/>
      <c r="AY25" s="37"/>
      <c r="AZ25" s="37"/>
      <c r="BA25" s="37"/>
      <c r="BB25" s="37"/>
      <c r="BC25" s="37"/>
      <c r="BD25" s="8"/>
      <c r="BE25" s="8"/>
      <c r="BF25" s="8"/>
      <c r="BW25" s="3"/>
      <c r="BY25" s="4"/>
      <c r="CG25" s="39">
        <v>0</v>
      </c>
      <c r="CH25" s="39"/>
      <c r="CI25" s="39">
        <v>0</v>
      </c>
      <c r="CJ25" s="39">
        <v>0</v>
      </c>
      <c r="CZ25" s="2"/>
    </row>
    <row r="26" spans="1:104" x14ac:dyDescent="0.2">
      <c r="A26" s="80" t="s">
        <v>46</v>
      </c>
      <c r="B26" s="81">
        <f t="shared" si="1"/>
        <v>0</v>
      </c>
      <c r="C26" s="82">
        <f>SUM(E26+G26+I26+K26+M26+O26+Q26+S26+U26+W26+Y26+AA26+AC26+AE26+AG26+AI26+AK26+AM26)</f>
        <v>0</v>
      </c>
      <c r="D26" s="83">
        <f>SUM(F26+H26+J26+L26+N26+P26+R26+T26+V26+X26+Z26+AB26+AD26+AF26+AH26+AJ26+AL26+AN26)</f>
        <v>0</v>
      </c>
      <c r="E26" s="84"/>
      <c r="F26" s="85"/>
      <c r="G26" s="86"/>
      <c r="H26" s="87"/>
      <c r="I26" s="86"/>
      <c r="J26" s="85"/>
      <c r="K26" s="88"/>
      <c r="L26" s="85"/>
      <c r="M26" s="86"/>
      <c r="N26" s="85"/>
      <c r="O26" s="86"/>
      <c r="P26" s="85"/>
      <c r="Q26" s="86"/>
      <c r="R26" s="85"/>
      <c r="S26" s="86"/>
      <c r="T26" s="85"/>
      <c r="U26" s="86"/>
      <c r="V26" s="85"/>
      <c r="W26" s="86"/>
      <c r="X26" s="85"/>
      <c r="Y26" s="86"/>
      <c r="Z26" s="85"/>
      <c r="AA26" s="86"/>
      <c r="AB26" s="85"/>
      <c r="AC26" s="86"/>
      <c r="AD26" s="85"/>
      <c r="AE26" s="86"/>
      <c r="AF26" s="85"/>
      <c r="AG26" s="86"/>
      <c r="AH26" s="85"/>
      <c r="AI26" s="86"/>
      <c r="AJ26" s="85"/>
      <c r="AK26" s="86"/>
      <c r="AL26" s="85"/>
      <c r="AM26" s="89"/>
      <c r="AN26" s="85"/>
      <c r="AO26" s="90"/>
      <c r="AP26" s="91"/>
      <c r="AQ26" s="91"/>
      <c r="AR26" s="92"/>
      <c r="AS26" s="92"/>
      <c r="AT26" s="36"/>
      <c r="AU26" s="37"/>
      <c r="AV26" s="37"/>
      <c r="AW26" s="37"/>
      <c r="AX26" s="37"/>
      <c r="AY26" s="37"/>
      <c r="AZ26" s="37"/>
      <c r="BA26" s="37"/>
      <c r="BB26" s="37"/>
      <c r="BC26" s="37"/>
      <c r="BD26" s="8"/>
      <c r="BE26" s="8"/>
      <c r="BF26" s="8"/>
      <c r="BW26" s="3"/>
      <c r="BY26" s="4"/>
      <c r="CG26" s="39">
        <v>0</v>
      </c>
      <c r="CH26" s="39"/>
      <c r="CI26" s="39">
        <v>0</v>
      </c>
      <c r="CJ26" s="39">
        <v>0</v>
      </c>
      <c r="CZ26" s="2"/>
    </row>
    <row r="27" spans="1:104" x14ac:dyDescent="0.2">
      <c r="A27" s="9" t="s">
        <v>47</v>
      </c>
      <c r="B27" s="10"/>
      <c r="C27" s="10"/>
      <c r="D27" s="10"/>
      <c r="E27" s="10"/>
      <c r="F27" s="93"/>
      <c r="G27" s="93" t="s">
        <v>48</v>
      </c>
      <c r="H27" s="94"/>
      <c r="I27" s="94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6"/>
      <c r="AQ27" s="97"/>
      <c r="AR27" s="9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39"/>
      <c r="CH27" s="39"/>
      <c r="CI27" s="39"/>
      <c r="CJ27" s="39"/>
    </row>
    <row r="28" spans="1:104" ht="14.25" customHeight="1" x14ac:dyDescent="0.2">
      <c r="A28" s="424" t="s">
        <v>49</v>
      </c>
      <c r="B28" s="427" t="s">
        <v>4</v>
      </c>
      <c r="C28" s="428"/>
      <c r="D28" s="429"/>
      <c r="E28" s="433" t="s">
        <v>5</v>
      </c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5"/>
      <c r="AO28" s="436" t="s">
        <v>6</v>
      </c>
      <c r="AP28" s="439" t="s">
        <v>7</v>
      </c>
      <c r="AQ28" s="439" t="s">
        <v>8</v>
      </c>
      <c r="AR28" s="439" t="s">
        <v>50</v>
      </c>
      <c r="AS28" s="429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39"/>
      <c r="CH28" s="39"/>
      <c r="CI28" s="39"/>
      <c r="CJ28" s="39"/>
    </row>
    <row r="29" spans="1:104" x14ac:dyDescent="0.2">
      <c r="A29" s="425"/>
      <c r="B29" s="430"/>
      <c r="C29" s="431"/>
      <c r="D29" s="432"/>
      <c r="E29" s="433" t="s">
        <v>11</v>
      </c>
      <c r="F29" s="435"/>
      <c r="G29" s="433" t="s">
        <v>12</v>
      </c>
      <c r="H29" s="435"/>
      <c r="I29" s="433" t="s">
        <v>13</v>
      </c>
      <c r="J29" s="435"/>
      <c r="K29" s="433" t="s">
        <v>14</v>
      </c>
      <c r="L29" s="435"/>
      <c r="M29" s="433" t="s">
        <v>15</v>
      </c>
      <c r="N29" s="435"/>
      <c r="O29" s="433" t="s">
        <v>16</v>
      </c>
      <c r="P29" s="435"/>
      <c r="Q29" s="434" t="s">
        <v>17</v>
      </c>
      <c r="R29" s="435"/>
      <c r="S29" s="433" t="s">
        <v>18</v>
      </c>
      <c r="T29" s="435"/>
      <c r="U29" s="434" t="s">
        <v>19</v>
      </c>
      <c r="V29" s="445"/>
      <c r="W29" s="446" t="s">
        <v>20</v>
      </c>
      <c r="X29" s="445"/>
      <c r="Y29" s="446" t="s">
        <v>21</v>
      </c>
      <c r="Z29" s="434"/>
      <c r="AA29" s="433" t="s">
        <v>22</v>
      </c>
      <c r="AB29" s="435"/>
      <c r="AC29" s="434" t="s">
        <v>23</v>
      </c>
      <c r="AD29" s="434"/>
      <c r="AE29" s="433" t="s">
        <v>24</v>
      </c>
      <c r="AF29" s="435"/>
      <c r="AG29" s="433" t="s">
        <v>25</v>
      </c>
      <c r="AH29" s="435"/>
      <c r="AI29" s="433" t="s">
        <v>26</v>
      </c>
      <c r="AJ29" s="435"/>
      <c r="AK29" s="433" t="s">
        <v>27</v>
      </c>
      <c r="AL29" s="435"/>
      <c r="AM29" s="434" t="s">
        <v>28</v>
      </c>
      <c r="AN29" s="435"/>
      <c r="AO29" s="437"/>
      <c r="AP29" s="440"/>
      <c r="AQ29" s="440"/>
      <c r="AR29" s="440"/>
      <c r="AS29" s="444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39"/>
      <c r="CH29" s="39"/>
      <c r="CI29" s="39"/>
      <c r="CJ29" s="39"/>
    </row>
    <row r="30" spans="1:104" x14ac:dyDescent="0.2">
      <c r="A30" s="426"/>
      <c r="B30" s="11" t="s">
        <v>29</v>
      </c>
      <c r="C30" s="12" t="s">
        <v>30</v>
      </c>
      <c r="D30" s="99" t="s">
        <v>31</v>
      </c>
      <c r="E30" s="100" t="s">
        <v>30</v>
      </c>
      <c r="F30" s="101" t="s">
        <v>31</v>
      </c>
      <c r="G30" s="100" t="s">
        <v>30</v>
      </c>
      <c r="H30" s="101" t="s">
        <v>31</v>
      </c>
      <c r="I30" s="100" t="s">
        <v>30</v>
      </c>
      <c r="J30" s="101" t="s">
        <v>31</v>
      </c>
      <c r="K30" s="100" t="s">
        <v>30</v>
      </c>
      <c r="L30" s="101" t="s">
        <v>31</v>
      </c>
      <c r="M30" s="100" t="s">
        <v>30</v>
      </c>
      <c r="N30" s="101" t="s">
        <v>31</v>
      </c>
      <c r="O30" s="100" t="s">
        <v>30</v>
      </c>
      <c r="P30" s="101" t="s">
        <v>31</v>
      </c>
      <c r="Q30" s="102" t="s">
        <v>30</v>
      </c>
      <c r="R30" s="101" t="s">
        <v>31</v>
      </c>
      <c r="S30" s="100" t="s">
        <v>30</v>
      </c>
      <c r="T30" s="101" t="s">
        <v>31</v>
      </c>
      <c r="U30" s="102" t="s">
        <v>30</v>
      </c>
      <c r="V30" s="103" t="s">
        <v>31</v>
      </c>
      <c r="W30" s="100" t="s">
        <v>30</v>
      </c>
      <c r="X30" s="103" t="s">
        <v>31</v>
      </c>
      <c r="Y30" s="100" t="s">
        <v>30</v>
      </c>
      <c r="Z30" s="103" t="s">
        <v>31</v>
      </c>
      <c r="AA30" s="100" t="s">
        <v>30</v>
      </c>
      <c r="AB30" s="103" t="s">
        <v>31</v>
      </c>
      <c r="AC30" s="100" t="s">
        <v>30</v>
      </c>
      <c r="AD30" s="103" t="s">
        <v>31</v>
      </c>
      <c r="AE30" s="100" t="s">
        <v>30</v>
      </c>
      <c r="AF30" s="103" t="s">
        <v>31</v>
      </c>
      <c r="AG30" s="100" t="s">
        <v>30</v>
      </c>
      <c r="AH30" s="103" t="s">
        <v>31</v>
      </c>
      <c r="AI30" s="100" t="s">
        <v>30</v>
      </c>
      <c r="AJ30" s="103" t="s">
        <v>31</v>
      </c>
      <c r="AK30" s="100" t="s">
        <v>30</v>
      </c>
      <c r="AL30" s="103" t="s">
        <v>31</v>
      </c>
      <c r="AM30" s="100" t="s">
        <v>30</v>
      </c>
      <c r="AN30" s="101" t="s">
        <v>31</v>
      </c>
      <c r="AO30" s="438"/>
      <c r="AP30" s="441"/>
      <c r="AQ30" s="441"/>
      <c r="AR30" s="441"/>
      <c r="AS30" s="432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39"/>
      <c r="CH30" s="39"/>
      <c r="CI30" s="39"/>
      <c r="CJ30" s="39"/>
    </row>
    <row r="31" spans="1:104" x14ac:dyDescent="0.2">
      <c r="A31" s="104" t="s">
        <v>51</v>
      </c>
      <c r="B31" s="105">
        <f t="shared" ref="B31:B44" si="2">SUM(C31:D31)</f>
        <v>0</v>
      </c>
      <c r="C31" s="27">
        <f t="shared" ref="C31:D33" si="3">SUM(E31+G31+I31+K31+M31+O31+Q31+S31+U31+W31+Y31+AA31+AC31+AE31+AG31+AI31+AK31+AM31)</f>
        <v>0</v>
      </c>
      <c r="D31" s="28">
        <f t="shared" si="3"/>
        <v>0</v>
      </c>
      <c r="E31" s="29"/>
      <c r="F31" s="30"/>
      <c r="G31" s="29"/>
      <c r="H31" s="31"/>
      <c r="I31" s="29"/>
      <c r="J31" s="31"/>
      <c r="K31" s="29"/>
      <c r="L31" s="31"/>
      <c r="M31" s="29"/>
      <c r="N31" s="31"/>
      <c r="O31" s="29"/>
      <c r="P31" s="31"/>
      <c r="Q31" s="106"/>
      <c r="R31" s="31"/>
      <c r="S31" s="29"/>
      <c r="T31" s="31"/>
      <c r="U31" s="106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108"/>
      <c r="AN31" s="31"/>
      <c r="AO31" s="109"/>
      <c r="AP31" s="34"/>
      <c r="AQ31" s="34"/>
      <c r="AR31" s="34"/>
      <c r="AS31" s="35"/>
      <c r="AT31" s="36"/>
      <c r="AU31" s="37"/>
      <c r="AV31" s="37"/>
      <c r="AW31" s="37"/>
      <c r="AX31" s="37"/>
      <c r="AY31" s="37"/>
      <c r="AZ31" s="37"/>
      <c r="BA31" s="37"/>
      <c r="BB31" s="37"/>
      <c r="BC31" s="8"/>
      <c r="BD31" s="8"/>
      <c r="BE31" s="8"/>
      <c r="BF31" s="8"/>
      <c r="BG31" s="8"/>
      <c r="BX31" s="2"/>
      <c r="CA31" s="38"/>
      <c r="CB31" s="38"/>
      <c r="CG31" s="39">
        <v>0</v>
      </c>
      <c r="CH31" s="39">
        <v>0</v>
      </c>
      <c r="CI31" s="39"/>
      <c r="CJ31" s="39"/>
    </row>
    <row r="32" spans="1:104" x14ac:dyDescent="0.2">
      <c r="A32" s="110" t="s">
        <v>52</v>
      </c>
      <c r="B32" s="41">
        <f t="shared" si="2"/>
        <v>0</v>
      </c>
      <c r="C32" s="42">
        <f t="shared" si="3"/>
        <v>0</v>
      </c>
      <c r="D32" s="43">
        <f t="shared" si="3"/>
        <v>0</v>
      </c>
      <c r="E32" s="44"/>
      <c r="F32" s="45"/>
      <c r="G32" s="44"/>
      <c r="H32" s="46"/>
      <c r="I32" s="44"/>
      <c r="J32" s="46"/>
      <c r="K32" s="44"/>
      <c r="L32" s="46"/>
      <c r="M32" s="44"/>
      <c r="N32" s="46"/>
      <c r="O32" s="44"/>
      <c r="P32" s="46"/>
      <c r="Q32" s="111"/>
      <c r="R32" s="46"/>
      <c r="S32" s="44"/>
      <c r="T32" s="46"/>
      <c r="U32" s="111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3"/>
      <c r="AM32" s="113"/>
      <c r="AN32" s="46"/>
      <c r="AO32" s="114"/>
      <c r="AP32" s="115"/>
      <c r="AQ32" s="115"/>
      <c r="AR32" s="115"/>
      <c r="AS32" s="116"/>
      <c r="AT32" s="36"/>
      <c r="AU32" s="37"/>
      <c r="AV32" s="37"/>
      <c r="AW32" s="37"/>
      <c r="AX32" s="37"/>
      <c r="AY32" s="37"/>
      <c r="AZ32" s="37"/>
      <c r="BA32" s="37"/>
      <c r="BB32" s="37"/>
      <c r="BC32" s="8"/>
      <c r="BD32" s="8"/>
      <c r="BE32" s="8"/>
      <c r="BF32" s="8"/>
      <c r="BG32" s="8"/>
      <c r="BX32" s="2"/>
      <c r="CB32" s="38"/>
      <c r="CG32" s="39">
        <v>0</v>
      </c>
      <c r="CH32" s="39">
        <v>0</v>
      </c>
      <c r="CI32" s="39"/>
      <c r="CJ32" s="39"/>
    </row>
    <row r="33" spans="1:88" s="2" customFormat="1" x14ac:dyDescent="0.2">
      <c r="A33" s="117" t="s">
        <v>53</v>
      </c>
      <c r="B33" s="41">
        <f t="shared" si="2"/>
        <v>0</v>
      </c>
      <c r="C33" s="42">
        <f t="shared" si="3"/>
        <v>0</v>
      </c>
      <c r="D33" s="66">
        <f t="shared" si="3"/>
        <v>0</v>
      </c>
      <c r="E33" s="44"/>
      <c r="F33" s="45"/>
      <c r="G33" s="44"/>
      <c r="H33" s="46"/>
      <c r="I33" s="44"/>
      <c r="J33" s="46"/>
      <c r="K33" s="44"/>
      <c r="L33" s="46"/>
      <c r="M33" s="44"/>
      <c r="N33" s="46"/>
      <c r="O33" s="44"/>
      <c r="P33" s="46"/>
      <c r="Q33" s="111"/>
      <c r="R33" s="46"/>
      <c r="S33" s="44"/>
      <c r="T33" s="46"/>
      <c r="U33" s="111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3"/>
      <c r="AM33" s="113"/>
      <c r="AN33" s="46"/>
      <c r="AO33" s="118"/>
      <c r="AP33" s="50"/>
      <c r="AQ33" s="50"/>
      <c r="AR33" s="50"/>
      <c r="AS33" s="51"/>
      <c r="AT33" s="36"/>
      <c r="AU33" s="37"/>
      <c r="AV33" s="37"/>
      <c r="AW33" s="37"/>
      <c r="AX33" s="37"/>
      <c r="AY33" s="37"/>
      <c r="AZ33" s="37"/>
      <c r="BA33" s="37"/>
      <c r="BB33" s="37"/>
      <c r="BC33" s="8"/>
      <c r="BD33" s="8"/>
      <c r="BE33" s="8"/>
      <c r="BF33" s="8"/>
      <c r="BG33" s="8"/>
      <c r="BY33" s="3"/>
      <c r="BZ33" s="4"/>
      <c r="CA33" s="5"/>
      <c r="CB33" s="38"/>
      <c r="CC33" s="5"/>
      <c r="CD33" s="5"/>
      <c r="CE33" s="5"/>
      <c r="CF33" s="5"/>
      <c r="CG33" s="39">
        <v>0</v>
      </c>
      <c r="CH33" s="39">
        <v>0</v>
      </c>
      <c r="CI33" s="39"/>
      <c r="CJ33" s="39"/>
    </row>
    <row r="34" spans="1:88" s="2" customFormat="1" x14ac:dyDescent="0.2">
      <c r="A34" s="117" t="s">
        <v>54</v>
      </c>
      <c r="B34" s="41">
        <f t="shared" si="2"/>
        <v>0</v>
      </c>
      <c r="C34" s="42">
        <f>SUM(O34+Q34+S34+U34+W34+Y34+AA34)</f>
        <v>0</v>
      </c>
      <c r="D34" s="66">
        <f>SUM(P34+R34+T34+V34+X34+Z34+AB34)</f>
        <v>0</v>
      </c>
      <c r="E34" s="58"/>
      <c r="F34" s="59"/>
      <c r="G34" s="58"/>
      <c r="H34" s="67"/>
      <c r="I34" s="58"/>
      <c r="J34" s="67"/>
      <c r="K34" s="58"/>
      <c r="L34" s="67"/>
      <c r="M34" s="58"/>
      <c r="N34" s="67"/>
      <c r="O34" s="44"/>
      <c r="P34" s="46"/>
      <c r="Q34" s="111"/>
      <c r="R34" s="46"/>
      <c r="S34" s="44"/>
      <c r="T34" s="46"/>
      <c r="U34" s="111"/>
      <c r="V34" s="112"/>
      <c r="W34" s="112"/>
      <c r="X34" s="112"/>
      <c r="Y34" s="112"/>
      <c r="Z34" s="112"/>
      <c r="AA34" s="112"/>
      <c r="AB34" s="119"/>
      <c r="AC34" s="69"/>
      <c r="AD34" s="69"/>
      <c r="AE34" s="69"/>
      <c r="AF34" s="69"/>
      <c r="AG34" s="69"/>
      <c r="AH34" s="69"/>
      <c r="AI34" s="69"/>
      <c r="AJ34" s="69"/>
      <c r="AK34" s="69"/>
      <c r="AL34" s="120"/>
      <c r="AM34" s="120"/>
      <c r="AN34" s="48"/>
      <c r="AO34" s="118"/>
      <c r="AP34" s="50"/>
      <c r="AQ34" s="50"/>
      <c r="AR34" s="50"/>
      <c r="AS34" s="51"/>
      <c r="AT34" s="36"/>
      <c r="AU34" s="37"/>
      <c r="AV34" s="37"/>
      <c r="AW34" s="37"/>
      <c r="AX34" s="37"/>
      <c r="AY34" s="37"/>
      <c r="AZ34" s="37"/>
      <c r="BA34" s="37"/>
      <c r="BB34" s="37"/>
      <c r="BC34" s="8"/>
      <c r="BD34" s="8"/>
      <c r="BE34" s="8"/>
      <c r="BF34" s="8"/>
      <c r="BG34" s="8"/>
      <c r="BY34" s="3"/>
      <c r="BZ34" s="4"/>
      <c r="CA34" s="5"/>
      <c r="CB34" s="38"/>
      <c r="CC34" s="5"/>
      <c r="CD34" s="5"/>
      <c r="CE34" s="5"/>
      <c r="CF34" s="5"/>
      <c r="CG34" s="39"/>
      <c r="CH34" s="39"/>
      <c r="CI34" s="39"/>
      <c r="CJ34" s="39"/>
    </row>
    <row r="35" spans="1:88" s="2" customFormat="1" x14ac:dyDescent="0.2">
      <c r="A35" s="117" t="s">
        <v>55</v>
      </c>
      <c r="B35" s="121">
        <f>SUM(C35:D35)</f>
        <v>0</v>
      </c>
      <c r="C35" s="122">
        <f>SUM(E35+G35+I35+K35+M35+O35+Q35+S35+U35+W35+Y35+AA35+AC35+AE35+AG35+AI35+AK35+AM35)</f>
        <v>0</v>
      </c>
      <c r="D35" s="66">
        <f t="shared" ref="C35:D44" si="4">SUM(F35+H35+J35+L35+N35+P35+R35+T35+V35+X35+Z35+AB35+AD35+AF35+AH35+AJ35+AL35+AN35)</f>
        <v>0</v>
      </c>
      <c r="E35" s="44"/>
      <c r="F35" s="45"/>
      <c r="G35" s="44"/>
      <c r="H35" s="46"/>
      <c r="I35" s="44"/>
      <c r="J35" s="46"/>
      <c r="K35" s="44"/>
      <c r="L35" s="46"/>
      <c r="M35" s="44"/>
      <c r="N35" s="46"/>
      <c r="O35" s="44"/>
      <c r="P35" s="46"/>
      <c r="Q35" s="111"/>
      <c r="R35" s="46"/>
      <c r="S35" s="44"/>
      <c r="T35" s="46"/>
      <c r="U35" s="111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3"/>
      <c r="AM35" s="113"/>
      <c r="AN35" s="46"/>
      <c r="AO35" s="114"/>
      <c r="AP35" s="115"/>
      <c r="AQ35" s="115"/>
      <c r="AR35" s="115"/>
      <c r="AS35" s="116"/>
      <c r="AT35" s="36"/>
      <c r="AU35" s="37"/>
      <c r="AV35" s="37"/>
      <c r="AW35" s="37"/>
      <c r="AX35" s="37"/>
      <c r="AY35" s="37"/>
      <c r="AZ35" s="37"/>
      <c r="BA35" s="37"/>
      <c r="BB35" s="37"/>
      <c r="BC35" s="8"/>
      <c r="BD35" s="8"/>
      <c r="BE35" s="8"/>
      <c r="BF35" s="8"/>
      <c r="BG35" s="8"/>
      <c r="BY35" s="3"/>
      <c r="BZ35" s="4"/>
      <c r="CA35" s="5"/>
      <c r="CB35" s="38"/>
      <c r="CC35" s="5"/>
      <c r="CD35" s="5"/>
      <c r="CE35" s="5"/>
      <c r="CF35" s="5"/>
      <c r="CG35" s="39"/>
      <c r="CH35" s="39"/>
      <c r="CI35" s="39"/>
      <c r="CJ35" s="39"/>
    </row>
    <row r="36" spans="1:88" s="2" customFormat="1" x14ac:dyDescent="0.2">
      <c r="A36" s="117" t="s">
        <v>56</v>
      </c>
      <c r="B36" s="121">
        <f>SUM(C36:D36)</f>
        <v>0</v>
      </c>
      <c r="C36" s="122">
        <f>SUM(K36+M36+O36+Q36+S36+U36+W36+Y36+AA36+AC36+AE36+AG36+AI36+AK36+AM36)</f>
        <v>0</v>
      </c>
      <c r="D36" s="66">
        <f>SUM(L36+N36+P36+R36+T36+V36+X36+Z36+AB36+AD36+AF36+AH36+AJ36+AL36+AN36)</f>
        <v>0</v>
      </c>
      <c r="E36" s="123"/>
      <c r="F36" s="124"/>
      <c r="G36" s="123"/>
      <c r="H36" s="125"/>
      <c r="I36" s="123"/>
      <c r="J36" s="125"/>
      <c r="K36" s="44"/>
      <c r="L36" s="46"/>
      <c r="M36" s="44"/>
      <c r="N36" s="46"/>
      <c r="O36" s="44"/>
      <c r="P36" s="46"/>
      <c r="Q36" s="111"/>
      <c r="R36" s="46"/>
      <c r="S36" s="44"/>
      <c r="T36" s="46"/>
      <c r="U36" s="111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3"/>
      <c r="AM36" s="113"/>
      <c r="AN36" s="46"/>
      <c r="AO36" s="114"/>
      <c r="AP36" s="115"/>
      <c r="AQ36" s="115"/>
      <c r="AR36" s="115"/>
      <c r="AS36" s="116"/>
      <c r="AT36" s="36"/>
      <c r="AU36" s="37"/>
      <c r="AV36" s="37"/>
      <c r="AW36" s="37"/>
      <c r="AX36" s="37"/>
      <c r="AY36" s="37"/>
      <c r="AZ36" s="37"/>
      <c r="BA36" s="37"/>
      <c r="BB36" s="37"/>
      <c r="BC36" s="8"/>
      <c r="BD36" s="8"/>
      <c r="BE36" s="8"/>
      <c r="BF36" s="8"/>
      <c r="BG36" s="8"/>
      <c r="BY36" s="3"/>
      <c r="BZ36" s="4"/>
      <c r="CA36" s="5"/>
      <c r="CB36" s="38"/>
      <c r="CC36" s="5"/>
      <c r="CD36" s="5"/>
      <c r="CE36" s="5"/>
      <c r="CF36" s="5"/>
      <c r="CG36" s="39">
        <v>0</v>
      </c>
      <c r="CH36" s="39">
        <v>0</v>
      </c>
      <c r="CI36" s="39"/>
      <c r="CJ36" s="39"/>
    </row>
    <row r="37" spans="1:88" s="2" customFormat="1" x14ac:dyDescent="0.2">
      <c r="A37" s="60" t="s">
        <v>57</v>
      </c>
      <c r="B37" s="41">
        <f t="shared" si="2"/>
        <v>0</v>
      </c>
      <c r="C37" s="42">
        <f t="shared" si="4"/>
        <v>0</v>
      </c>
      <c r="D37" s="43">
        <f t="shared" si="4"/>
        <v>0</v>
      </c>
      <c r="E37" s="44"/>
      <c r="F37" s="45"/>
      <c r="G37" s="44"/>
      <c r="H37" s="46"/>
      <c r="I37" s="44"/>
      <c r="J37" s="46"/>
      <c r="K37" s="44"/>
      <c r="L37" s="46"/>
      <c r="M37" s="44"/>
      <c r="N37" s="46"/>
      <c r="O37" s="44"/>
      <c r="P37" s="46"/>
      <c r="Q37" s="111"/>
      <c r="R37" s="46"/>
      <c r="S37" s="44"/>
      <c r="T37" s="46"/>
      <c r="U37" s="111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3"/>
      <c r="AM37" s="113"/>
      <c r="AN37" s="46"/>
      <c r="AO37" s="118"/>
      <c r="AP37" s="50"/>
      <c r="AQ37" s="50"/>
      <c r="AR37" s="50"/>
      <c r="AS37" s="51"/>
      <c r="AT37" s="36"/>
      <c r="AU37" s="37"/>
      <c r="AV37" s="37"/>
      <c r="AW37" s="37"/>
      <c r="AX37" s="37"/>
      <c r="AY37" s="37"/>
      <c r="AZ37" s="37"/>
      <c r="BA37" s="37"/>
      <c r="BB37" s="37"/>
      <c r="BC37" s="8"/>
      <c r="BD37" s="8"/>
      <c r="BE37" s="8"/>
      <c r="BF37" s="8"/>
      <c r="BG37" s="8"/>
      <c r="BY37" s="3"/>
      <c r="BZ37" s="4"/>
      <c r="CA37" s="5"/>
      <c r="CB37" s="5"/>
      <c r="CC37" s="5"/>
      <c r="CD37" s="5"/>
      <c r="CE37" s="5"/>
      <c r="CF37" s="5"/>
      <c r="CG37" s="39"/>
      <c r="CH37" s="39"/>
      <c r="CI37" s="39"/>
      <c r="CJ37" s="39"/>
    </row>
    <row r="38" spans="1:88" s="2" customFormat="1" x14ac:dyDescent="0.2">
      <c r="A38" s="60" t="s">
        <v>58</v>
      </c>
      <c r="B38" s="41">
        <f>SUM(C38:D38)</f>
        <v>0</v>
      </c>
      <c r="C38" s="42">
        <f>SUM(E38+G38+I38+K38+M38+O38+Q38+S38+U38+W38+Y38+AA38+AC38+AE38+AG38+AI38+AK38+AM38)</f>
        <v>0</v>
      </c>
      <c r="D38" s="43">
        <f>SUM(F38+H38+J38+L38+N38+P38+R38+T38+V38+X38+Z38+AB38+AD38+AF38+AH38+AJ38+AL38+AN38)</f>
        <v>0</v>
      </c>
      <c r="E38" s="44"/>
      <c r="F38" s="45"/>
      <c r="G38" s="44"/>
      <c r="H38" s="46"/>
      <c r="I38" s="44"/>
      <c r="J38" s="46"/>
      <c r="K38" s="44"/>
      <c r="L38" s="46"/>
      <c r="M38" s="44"/>
      <c r="N38" s="46"/>
      <c r="O38" s="44"/>
      <c r="P38" s="46"/>
      <c r="Q38" s="111"/>
      <c r="R38" s="46"/>
      <c r="S38" s="44"/>
      <c r="T38" s="46"/>
      <c r="U38" s="111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3"/>
      <c r="AM38" s="113"/>
      <c r="AN38" s="46"/>
      <c r="AO38" s="118"/>
      <c r="AP38" s="50"/>
      <c r="AQ38" s="50"/>
      <c r="AR38" s="50"/>
      <c r="AS38" s="51"/>
      <c r="AT38" s="36"/>
      <c r="AU38" s="37"/>
      <c r="AV38" s="37"/>
      <c r="AW38" s="37"/>
      <c r="AX38" s="37"/>
      <c r="AY38" s="37"/>
      <c r="AZ38" s="37"/>
      <c r="BA38" s="37"/>
      <c r="BB38" s="37"/>
      <c r="BC38" s="8"/>
      <c r="BD38" s="8"/>
      <c r="BE38" s="8"/>
      <c r="BF38" s="8"/>
      <c r="BG38" s="8"/>
      <c r="BY38" s="3"/>
      <c r="BZ38" s="4"/>
      <c r="CA38" s="5"/>
      <c r="CB38" s="5"/>
      <c r="CC38" s="5"/>
      <c r="CD38" s="5"/>
      <c r="CE38" s="5"/>
      <c r="CF38" s="5"/>
      <c r="CG38" s="39"/>
      <c r="CH38" s="39"/>
      <c r="CI38" s="39"/>
      <c r="CJ38" s="39"/>
    </row>
    <row r="39" spans="1:88" s="2" customFormat="1" x14ac:dyDescent="0.2">
      <c r="A39" s="60" t="s">
        <v>59</v>
      </c>
      <c r="B39" s="41">
        <f>SUM(C39:D39)</f>
        <v>0</v>
      </c>
      <c r="C39" s="42">
        <f>SUM(E39+G39+I39+K39+M39+O39+Q39+S39+U39+W39+Y39+AA39+AC39+AE39+AG39+AI39+AK39+AM39)</f>
        <v>0</v>
      </c>
      <c r="D39" s="43">
        <f>SUM(F39+H39+J39+L39+N39+P39+R39+T39+V39+X39+Z39+AB39+AD39+AF39+AH39+AJ39+AL39+AN39)</f>
        <v>0</v>
      </c>
      <c r="E39" s="44"/>
      <c r="F39" s="45"/>
      <c r="G39" s="44"/>
      <c r="H39" s="46"/>
      <c r="I39" s="44"/>
      <c r="J39" s="46"/>
      <c r="K39" s="44"/>
      <c r="L39" s="46"/>
      <c r="M39" s="44"/>
      <c r="N39" s="46"/>
      <c r="O39" s="44"/>
      <c r="P39" s="46"/>
      <c r="Q39" s="111"/>
      <c r="R39" s="46"/>
      <c r="S39" s="44"/>
      <c r="T39" s="46"/>
      <c r="U39" s="111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3"/>
      <c r="AM39" s="113"/>
      <c r="AN39" s="46"/>
      <c r="AO39" s="118"/>
      <c r="AP39" s="50"/>
      <c r="AQ39" s="50"/>
      <c r="AR39" s="50"/>
      <c r="AS39" s="51"/>
      <c r="AT39" s="36"/>
      <c r="AU39" s="37"/>
      <c r="AV39" s="37"/>
      <c r="AW39" s="37"/>
      <c r="AX39" s="37"/>
      <c r="AY39" s="37"/>
      <c r="AZ39" s="37"/>
      <c r="BA39" s="37"/>
      <c r="BB39" s="37"/>
      <c r="BC39" s="8"/>
      <c r="BD39" s="8"/>
      <c r="BE39" s="8"/>
      <c r="BF39" s="8"/>
      <c r="BG39" s="8"/>
      <c r="BY39" s="3"/>
      <c r="BZ39" s="4"/>
      <c r="CA39" s="5"/>
      <c r="CB39" s="5"/>
      <c r="CC39" s="5"/>
      <c r="CD39" s="5"/>
      <c r="CE39" s="5"/>
      <c r="CF39" s="5"/>
      <c r="CG39" s="39"/>
      <c r="CH39" s="39"/>
      <c r="CI39" s="39"/>
      <c r="CJ39" s="39"/>
    </row>
    <row r="40" spans="1:88" s="2" customFormat="1" x14ac:dyDescent="0.2">
      <c r="A40" s="60" t="s">
        <v>60</v>
      </c>
      <c r="B40" s="41">
        <f t="shared" si="2"/>
        <v>0</v>
      </c>
      <c r="C40" s="42">
        <f t="shared" si="4"/>
        <v>0</v>
      </c>
      <c r="D40" s="43">
        <f t="shared" si="4"/>
        <v>0</v>
      </c>
      <c r="E40" s="44"/>
      <c r="F40" s="45"/>
      <c r="G40" s="44"/>
      <c r="H40" s="46"/>
      <c r="I40" s="44"/>
      <c r="J40" s="46"/>
      <c r="K40" s="44"/>
      <c r="L40" s="46"/>
      <c r="M40" s="44"/>
      <c r="N40" s="46"/>
      <c r="O40" s="44"/>
      <c r="P40" s="46"/>
      <c r="Q40" s="111"/>
      <c r="R40" s="46"/>
      <c r="S40" s="44"/>
      <c r="T40" s="46"/>
      <c r="U40" s="111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3"/>
      <c r="AM40" s="113"/>
      <c r="AN40" s="46"/>
      <c r="AO40" s="118"/>
      <c r="AP40" s="50"/>
      <c r="AQ40" s="50"/>
      <c r="AR40" s="50"/>
      <c r="AS40" s="51"/>
      <c r="AT40" s="36"/>
      <c r="AU40" s="37"/>
      <c r="AV40" s="37"/>
      <c r="AW40" s="37"/>
      <c r="AX40" s="37"/>
      <c r="AY40" s="37"/>
      <c r="AZ40" s="37"/>
      <c r="BA40" s="37"/>
      <c r="BB40" s="37"/>
      <c r="BC40" s="8"/>
      <c r="BD40" s="8"/>
      <c r="BE40" s="8"/>
      <c r="BF40" s="8"/>
      <c r="BG40" s="8"/>
      <c r="BY40" s="3"/>
      <c r="BZ40" s="4"/>
      <c r="CA40" s="5"/>
      <c r="CB40" s="5"/>
      <c r="CC40" s="5"/>
      <c r="CD40" s="5"/>
      <c r="CE40" s="5"/>
      <c r="CF40" s="5"/>
      <c r="CG40" s="39"/>
      <c r="CH40" s="39"/>
      <c r="CI40" s="39"/>
      <c r="CJ40" s="39"/>
    </row>
    <row r="41" spans="1:88" s="2" customFormat="1" x14ac:dyDescent="0.2">
      <c r="A41" s="60" t="s">
        <v>61</v>
      </c>
      <c r="B41" s="41">
        <f t="shared" si="2"/>
        <v>0</v>
      </c>
      <c r="C41" s="42">
        <f t="shared" si="4"/>
        <v>0</v>
      </c>
      <c r="D41" s="43">
        <f t="shared" si="4"/>
        <v>0</v>
      </c>
      <c r="E41" s="44"/>
      <c r="F41" s="45"/>
      <c r="G41" s="44"/>
      <c r="H41" s="46"/>
      <c r="I41" s="44"/>
      <c r="J41" s="46"/>
      <c r="K41" s="44"/>
      <c r="L41" s="46"/>
      <c r="M41" s="44"/>
      <c r="N41" s="46"/>
      <c r="O41" s="44"/>
      <c r="P41" s="46"/>
      <c r="Q41" s="111"/>
      <c r="R41" s="46"/>
      <c r="S41" s="44"/>
      <c r="T41" s="46"/>
      <c r="U41" s="111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3"/>
      <c r="AM41" s="113"/>
      <c r="AN41" s="46"/>
      <c r="AO41" s="126"/>
      <c r="AP41" s="72"/>
      <c r="AQ41" s="72"/>
      <c r="AR41" s="72"/>
      <c r="AS41" s="73"/>
      <c r="AT41" s="36"/>
      <c r="AU41" s="37"/>
      <c r="AV41" s="37"/>
      <c r="AW41" s="37"/>
      <c r="AX41" s="37"/>
      <c r="AY41" s="37"/>
      <c r="AZ41" s="37"/>
      <c r="BA41" s="37"/>
      <c r="BB41" s="37"/>
      <c r="BC41" s="8"/>
      <c r="BD41" s="8"/>
      <c r="BE41" s="8"/>
      <c r="BF41" s="8"/>
      <c r="BG41" s="8"/>
      <c r="BY41" s="3"/>
      <c r="BZ41" s="4"/>
      <c r="CA41" s="5"/>
      <c r="CB41" s="5"/>
      <c r="CC41" s="5"/>
      <c r="CD41" s="5"/>
      <c r="CE41" s="5"/>
      <c r="CF41" s="5"/>
      <c r="CG41" s="39"/>
      <c r="CH41" s="39"/>
      <c r="CI41" s="39"/>
      <c r="CJ41" s="39"/>
    </row>
    <row r="42" spans="1:88" s="2" customFormat="1" x14ac:dyDescent="0.2">
      <c r="A42" s="60" t="s">
        <v>62</v>
      </c>
      <c r="B42" s="41">
        <f t="shared" si="2"/>
        <v>0</v>
      </c>
      <c r="C42" s="42">
        <f t="shared" si="4"/>
        <v>0</v>
      </c>
      <c r="D42" s="43">
        <f t="shared" si="4"/>
        <v>0</v>
      </c>
      <c r="E42" s="44"/>
      <c r="F42" s="45"/>
      <c r="G42" s="44"/>
      <c r="H42" s="46"/>
      <c r="I42" s="44"/>
      <c r="J42" s="46"/>
      <c r="K42" s="44"/>
      <c r="L42" s="46"/>
      <c r="M42" s="44"/>
      <c r="N42" s="46"/>
      <c r="O42" s="44"/>
      <c r="P42" s="46"/>
      <c r="Q42" s="111"/>
      <c r="R42" s="46"/>
      <c r="S42" s="44"/>
      <c r="T42" s="46"/>
      <c r="U42" s="111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3"/>
      <c r="AM42" s="113"/>
      <c r="AN42" s="46"/>
      <c r="AO42" s="126"/>
      <c r="AP42" s="72"/>
      <c r="AQ42" s="72"/>
      <c r="AR42" s="72"/>
      <c r="AS42" s="73"/>
      <c r="AT42" s="36"/>
      <c r="AU42" s="37"/>
      <c r="AV42" s="37"/>
      <c r="AW42" s="37"/>
      <c r="AX42" s="37"/>
      <c r="AY42" s="37"/>
      <c r="AZ42" s="37"/>
      <c r="BA42" s="37"/>
      <c r="BB42" s="37"/>
      <c r="BC42" s="8"/>
      <c r="BD42" s="8"/>
      <c r="BE42" s="8"/>
      <c r="BF42" s="8"/>
      <c r="BG42" s="8"/>
      <c r="BY42" s="3"/>
      <c r="BZ42" s="4"/>
      <c r="CA42" s="5"/>
      <c r="CB42" s="5"/>
      <c r="CC42" s="5"/>
      <c r="CD42" s="5"/>
      <c r="CE42" s="5"/>
      <c r="CF42" s="5"/>
      <c r="CG42" s="39"/>
      <c r="CH42" s="39"/>
      <c r="CI42" s="39"/>
      <c r="CJ42" s="39"/>
    </row>
    <row r="43" spans="1:88" s="2" customFormat="1" x14ac:dyDescent="0.2">
      <c r="A43" s="60" t="s">
        <v>63</v>
      </c>
      <c r="B43" s="41">
        <f t="shared" si="2"/>
        <v>0</v>
      </c>
      <c r="C43" s="42">
        <f t="shared" si="4"/>
        <v>0</v>
      </c>
      <c r="D43" s="43">
        <f t="shared" si="4"/>
        <v>0</v>
      </c>
      <c r="E43" s="44"/>
      <c r="F43" s="45"/>
      <c r="G43" s="44"/>
      <c r="H43" s="46"/>
      <c r="I43" s="44"/>
      <c r="J43" s="46"/>
      <c r="K43" s="44"/>
      <c r="L43" s="46"/>
      <c r="M43" s="44"/>
      <c r="N43" s="46"/>
      <c r="O43" s="44"/>
      <c r="P43" s="46"/>
      <c r="Q43" s="111"/>
      <c r="R43" s="46"/>
      <c r="S43" s="44"/>
      <c r="T43" s="46"/>
      <c r="U43" s="111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3"/>
      <c r="AM43" s="113"/>
      <c r="AN43" s="46"/>
      <c r="AO43" s="126"/>
      <c r="AP43" s="72"/>
      <c r="AQ43" s="72"/>
      <c r="AR43" s="72"/>
      <c r="AS43" s="73"/>
      <c r="AT43" s="36"/>
      <c r="AU43" s="37"/>
      <c r="AV43" s="37"/>
      <c r="AW43" s="37"/>
      <c r="AX43" s="37"/>
      <c r="AY43" s="37"/>
      <c r="AZ43" s="37"/>
      <c r="BA43" s="37"/>
      <c r="BB43" s="37"/>
      <c r="BC43" s="8"/>
      <c r="BD43" s="8"/>
      <c r="BE43" s="8"/>
      <c r="BF43" s="8"/>
      <c r="BG43" s="8"/>
      <c r="BY43" s="3"/>
      <c r="BZ43" s="4"/>
      <c r="CA43" s="5"/>
      <c r="CB43" s="5"/>
      <c r="CC43" s="5"/>
      <c r="CD43" s="5"/>
      <c r="CE43" s="5"/>
      <c r="CF43" s="5"/>
      <c r="CG43" s="39"/>
      <c r="CH43" s="39"/>
      <c r="CI43" s="39"/>
      <c r="CJ43" s="39"/>
    </row>
    <row r="44" spans="1:88" s="2" customFormat="1" x14ac:dyDescent="0.2">
      <c r="A44" s="127" t="s">
        <v>64</v>
      </c>
      <c r="B44" s="128">
        <f t="shared" si="2"/>
        <v>0</v>
      </c>
      <c r="C44" s="129">
        <f t="shared" si="4"/>
        <v>0</v>
      </c>
      <c r="D44" s="130">
        <f t="shared" si="4"/>
        <v>0</v>
      </c>
      <c r="E44" s="86"/>
      <c r="F44" s="87"/>
      <c r="G44" s="86"/>
      <c r="H44" s="85"/>
      <c r="I44" s="86"/>
      <c r="J44" s="85"/>
      <c r="K44" s="86"/>
      <c r="L44" s="85"/>
      <c r="M44" s="86"/>
      <c r="N44" s="85"/>
      <c r="O44" s="86"/>
      <c r="P44" s="85"/>
      <c r="Q44" s="131"/>
      <c r="R44" s="85"/>
      <c r="S44" s="86"/>
      <c r="T44" s="85"/>
      <c r="U44" s="131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3"/>
      <c r="AM44" s="133"/>
      <c r="AN44" s="85"/>
      <c r="AO44" s="134"/>
      <c r="AP44" s="91"/>
      <c r="AQ44" s="91"/>
      <c r="AR44" s="91"/>
      <c r="AS44" s="92"/>
      <c r="AT44" s="36"/>
      <c r="AU44" s="37"/>
      <c r="AV44" s="37"/>
      <c r="AW44" s="37"/>
      <c r="AX44" s="37"/>
      <c r="AY44" s="37"/>
      <c r="AZ44" s="37"/>
      <c r="BA44" s="37"/>
      <c r="BB44" s="37"/>
      <c r="BC44" s="8"/>
      <c r="BD44" s="8"/>
      <c r="BE44" s="8"/>
      <c r="BF44" s="8"/>
      <c r="BG44" s="8"/>
      <c r="BY44" s="3"/>
      <c r="BZ44" s="4"/>
      <c r="CA44" s="5"/>
      <c r="CB44" s="5"/>
      <c r="CC44" s="5"/>
      <c r="CD44" s="5"/>
      <c r="CE44" s="5"/>
      <c r="CF44" s="5"/>
      <c r="CG44" s="39"/>
      <c r="CH44" s="39"/>
      <c r="CI44" s="39"/>
      <c r="CJ44" s="39"/>
    </row>
    <row r="45" spans="1:88" s="2" customForma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35"/>
      <c r="AP45" s="136"/>
      <c r="AQ45" s="137"/>
      <c r="AR45" s="13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X45" s="3"/>
      <c r="BY45" s="3"/>
      <c r="BZ45" s="4"/>
      <c r="CA45" s="5"/>
      <c r="CB45" s="5"/>
      <c r="CC45" s="5"/>
      <c r="CD45" s="5"/>
      <c r="CE45" s="5"/>
      <c r="CF45" s="5"/>
      <c r="CG45" s="39"/>
      <c r="CH45" s="39"/>
      <c r="CI45" s="39"/>
      <c r="CJ45" s="39"/>
    </row>
    <row r="46" spans="1:88" s="2" customFormat="1" ht="19.5" customHeight="1" x14ac:dyDescent="0.25">
      <c r="A46" s="424" t="s">
        <v>49</v>
      </c>
      <c r="B46" s="447" t="s">
        <v>4</v>
      </c>
      <c r="C46" s="442" t="s">
        <v>66</v>
      </c>
      <c r="D46" s="449"/>
      <c r="E46" s="449"/>
      <c r="F46" s="443"/>
      <c r="G46" s="442" t="s">
        <v>67</v>
      </c>
      <c r="H46" s="449"/>
      <c r="I46" s="449"/>
      <c r="J46" s="443"/>
      <c r="K46" s="6"/>
      <c r="L46" s="450"/>
      <c r="M46" s="450"/>
      <c r="N46" s="450"/>
      <c r="O46" s="450"/>
      <c r="P46" s="450"/>
      <c r="Q46" s="450"/>
      <c r="R46" s="450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39"/>
      <c r="AR46" s="140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X46" s="3"/>
      <c r="BY46" s="3"/>
      <c r="BZ46" s="4"/>
      <c r="CA46" s="5"/>
      <c r="CB46" s="5"/>
      <c r="CC46" s="5"/>
      <c r="CD46" s="5"/>
      <c r="CE46" s="5"/>
      <c r="CF46" s="5"/>
      <c r="CG46" s="39"/>
      <c r="CH46" s="39"/>
      <c r="CI46" s="39"/>
      <c r="CJ46" s="39"/>
    </row>
    <row r="47" spans="1:88" s="2" customFormat="1" x14ac:dyDescent="0.2">
      <c r="A47" s="426"/>
      <c r="B47" s="448"/>
      <c r="C47" s="141" t="s">
        <v>68</v>
      </c>
      <c r="D47" s="141" t="s">
        <v>69</v>
      </c>
      <c r="E47" s="12" t="s">
        <v>70</v>
      </c>
      <c r="F47" s="13" t="s">
        <v>71</v>
      </c>
      <c r="G47" s="141" t="s">
        <v>68</v>
      </c>
      <c r="H47" s="141" t="s">
        <v>69</v>
      </c>
      <c r="I47" s="12" t="s">
        <v>70</v>
      </c>
      <c r="J47" s="13" t="s">
        <v>71</v>
      </c>
      <c r="K47" s="6"/>
      <c r="L47" s="142"/>
      <c r="M47" s="142"/>
      <c r="N47" s="143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4"/>
      <c r="AR47" s="144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X47" s="3"/>
      <c r="BY47" s="3"/>
      <c r="BZ47" s="4"/>
      <c r="CA47" s="5"/>
      <c r="CB47" s="5"/>
      <c r="CC47" s="5"/>
      <c r="CD47" s="5"/>
      <c r="CE47" s="5"/>
      <c r="CF47" s="5"/>
      <c r="CG47" s="39"/>
      <c r="CH47" s="39"/>
      <c r="CI47" s="39"/>
      <c r="CJ47" s="39"/>
    </row>
    <row r="48" spans="1:88" s="2" customFormat="1" x14ac:dyDescent="0.2">
      <c r="A48" s="145" t="s">
        <v>72</v>
      </c>
      <c r="B48" s="146">
        <f>SUM(C48:J48)</f>
        <v>0</v>
      </c>
      <c r="C48" s="29"/>
      <c r="D48" s="107"/>
      <c r="E48" s="107"/>
      <c r="F48" s="30"/>
      <c r="G48" s="29"/>
      <c r="H48" s="107"/>
      <c r="I48" s="107"/>
      <c r="J48" s="31"/>
      <c r="K48" s="147"/>
      <c r="L48" s="142"/>
      <c r="M48" s="142"/>
      <c r="N48" s="148"/>
      <c r="O48" s="142"/>
      <c r="P48" s="142"/>
      <c r="Q48" s="142"/>
      <c r="R48" s="142"/>
      <c r="S48" s="142"/>
      <c r="T48" s="142"/>
      <c r="U48" s="142"/>
      <c r="V48" s="142"/>
      <c r="W48" s="142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4"/>
      <c r="AR48" s="14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X48" s="3"/>
      <c r="BY48" s="3"/>
      <c r="BZ48" s="4"/>
      <c r="CA48" s="5"/>
      <c r="CB48" s="5"/>
      <c r="CC48" s="5"/>
      <c r="CD48" s="5"/>
      <c r="CE48" s="5"/>
      <c r="CF48" s="5"/>
      <c r="CG48" s="39"/>
      <c r="CH48" s="39"/>
      <c r="CI48" s="39"/>
      <c r="CJ48" s="39"/>
    </row>
    <row r="49" spans="1:88" s="2" customFormat="1" x14ac:dyDescent="0.2">
      <c r="A49" s="80" t="s">
        <v>73</v>
      </c>
      <c r="B49" s="150">
        <f>SUM(C49:J49)</f>
        <v>0</v>
      </c>
      <c r="C49" s="86"/>
      <c r="D49" s="132"/>
      <c r="E49" s="132"/>
      <c r="F49" s="87"/>
      <c r="G49" s="86"/>
      <c r="H49" s="132"/>
      <c r="I49" s="132"/>
      <c r="J49" s="85"/>
      <c r="K49" s="147"/>
      <c r="L49" s="142"/>
      <c r="M49" s="142"/>
      <c r="N49" s="151"/>
      <c r="O49" s="142"/>
      <c r="P49" s="142"/>
      <c r="Q49" s="142"/>
      <c r="R49" s="142"/>
      <c r="S49" s="142"/>
      <c r="T49" s="142"/>
      <c r="U49" s="142"/>
      <c r="V49" s="142"/>
      <c r="W49" s="142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4"/>
      <c r="AR49" s="14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X49" s="3"/>
      <c r="BY49" s="3"/>
      <c r="BZ49" s="4"/>
      <c r="CA49" s="5"/>
      <c r="CB49" s="5"/>
      <c r="CC49" s="5"/>
      <c r="CD49" s="5"/>
      <c r="CE49" s="5"/>
      <c r="CF49" s="5"/>
      <c r="CG49" s="39"/>
      <c r="CH49" s="39"/>
      <c r="CI49" s="39"/>
      <c r="CJ49" s="39"/>
    </row>
    <row r="50" spans="1:88" s="2" customFormat="1" x14ac:dyDescent="0.2">
      <c r="A50" s="152" t="s">
        <v>74</v>
      </c>
      <c r="B50" s="152"/>
      <c r="C50" s="152"/>
      <c r="D50" s="152"/>
      <c r="E50" s="152"/>
      <c r="F50" s="152"/>
      <c r="G50" s="153"/>
      <c r="H50" s="153"/>
      <c r="I50" s="153"/>
      <c r="J50" s="153"/>
      <c r="K50" s="153"/>
      <c r="L50" s="153"/>
      <c r="M50" s="153"/>
      <c r="N50" s="153"/>
      <c r="O50" s="154"/>
      <c r="P50" s="152"/>
      <c r="Q50" s="153"/>
      <c r="R50" s="153"/>
      <c r="S50" s="154"/>
      <c r="T50" s="152"/>
      <c r="U50" s="153"/>
      <c r="V50" s="154"/>
      <c r="W50" s="152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49"/>
      <c r="AM50" s="155"/>
      <c r="AN50" s="155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X50" s="3"/>
      <c r="BY50" s="3"/>
      <c r="BZ50" s="4"/>
      <c r="CA50" s="5"/>
      <c r="CB50" s="5"/>
      <c r="CC50" s="5"/>
      <c r="CD50" s="5"/>
      <c r="CE50" s="5"/>
      <c r="CF50" s="5"/>
      <c r="CG50" s="39"/>
      <c r="CH50" s="39"/>
      <c r="CI50" s="39"/>
      <c r="CJ50" s="39"/>
    </row>
    <row r="51" spans="1:88" s="2" customFormat="1" x14ac:dyDescent="0.2">
      <c r="A51" s="424" t="s">
        <v>75</v>
      </c>
      <c r="B51" s="427" t="s">
        <v>32</v>
      </c>
      <c r="C51" s="428"/>
      <c r="D51" s="429"/>
      <c r="E51" s="433" t="s">
        <v>5</v>
      </c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5"/>
      <c r="W51" s="447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BX51" s="3"/>
      <c r="BY51" s="3"/>
      <c r="BZ51" s="4"/>
      <c r="CA51" s="5"/>
      <c r="CB51" s="5"/>
      <c r="CC51" s="5"/>
      <c r="CD51" s="5"/>
      <c r="CE51" s="5"/>
      <c r="CF51" s="5"/>
      <c r="CG51" s="39"/>
      <c r="CH51" s="39"/>
      <c r="CI51" s="39"/>
      <c r="CJ51" s="39"/>
    </row>
    <row r="52" spans="1:88" s="2" customFormat="1" ht="14.25" customHeight="1" x14ac:dyDescent="0.2">
      <c r="A52" s="425"/>
      <c r="B52" s="430"/>
      <c r="C52" s="431"/>
      <c r="D52" s="432"/>
      <c r="E52" s="447" t="s">
        <v>11</v>
      </c>
      <c r="F52" s="428" t="s">
        <v>12</v>
      </c>
      <c r="G52" s="447" t="s">
        <v>13</v>
      </c>
      <c r="H52" s="428" t="s">
        <v>14</v>
      </c>
      <c r="I52" s="447" t="s">
        <v>15</v>
      </c>
      <c r="J52" s="428" t="s">
        <v>16</v>
      </c>
      <c r="K52" s="447" t="s">
        <v>17</v>
      </c>
      <c r="L52" s="428" t="s">
        <v>18</v>
      </c>
      <c r="M52" s="447" t="s">
        <v>19</v>
      </c>
      <c r="N52" s="428" t="s">
        <v>20</v>
      </c>
      <c r="O52" s="447" t="s">
        <v>21</v>
      </c>
      <c r="P52" s="428" t="s">
        <v>22</v>
      </c>
      <c r="Q52" s="447" t="s">
        <v>23</v>
      </c>
      <c r="R52" s="428" t="s">
        <v>24</v>
      </c>
      <c r="S52" s="447" t="s">
        <v>25</v>
      </c>
      <c r="T52" s="428" t="s">
        <v>26</v>
      </c>
      <c r="U52" s="447" t="s">
        <v>27</v>
      </c>
      <c r="V52" s="429" t="s">
        <v>28</v>
      </c>
      <c r="W52" s="46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BX52" s="3"/>
      <c r="BY52" s="3"/>
      <c r="BZ52" s="4"/>
      <c r="CA52" s="5"/>
      <c r="CB52" s="5"/>
      <c r="CC52" s="5"/>
      <c r="CD52" s="5"/>
      <c r="CE52" s="5"/>
      <c r="CF52" s="5"/>
      <c r="CG52" s="39"/>
      <c r="CH52" s="39"/>
      <c r="CI52" s="39"/>
      <c r="CJ52" s="39"/>
    </row>
    <row r="53" spans="1:88" s="2" customFormat="1" x14ac:dyDescent="0.2">
      <c r="A53" s="426"/>
      <c r="B53" s="266" t="s">
        <v>29</v>
      </c>
      <c r="C53" s="157" t="s">
        <v>30</v>
      </c>
      <c r="D53" s="266" t="s">
        <v>31</v>
      </c>
      <c r="E53" s="448"/>
      <c r="F53" s="431"/>
      <c r="G53" s="448"/>
      <c r="H53" s="431"/>
      <c r="I53" s="448"/>
      <c r="J53" s="431"/>
      <c r="K53" s="448"/>
      <c r="L53" s="431"/>
      <c r="M53" s="448"/>
      <c r="N53" s="431"/>
      <c r="O53" s="448"/>
      <c r="P53" s="431"/>
      <c r="Q53" s="448"/>
      <c r="R53" s="431"/>
      <c r="S53" s="448"/>
      <c r="T53" s="431"/>
      <c r="U53" s="448"/>
      <c r="V53" s="432"/>
      <c r="W53" s="44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BX53" s="3"/>
      <c r="BY53" s="3"/>
      <c r="BZ53" s="4"/>
      <c r="CA53" s="5"/>
      <c r="CB53" s="5"/>
      <c r="CC53" s="5"/>
      <c r="CD53" s="5"/>
      <c r="CE53" s="5"/>
      <c r="CF53" s="5"/>
      <c r="CG53" s="39"/>
      <c r="CH53" s="39"/>
      <c r="CI53" s="39"/>
      <c r="CJ53" s="39"/>
    </row>
    <row r="54" spans="1:88" s="2" customFormat="1" x14ac:dyDescent="0.2">
      <c r="A54" s="158" t="s">
        <v>76</v>
      </c>
      <c r="B54" s="159">
        <f>SUM(B55:B56)</f>
        <v>0</v>
      </c>
      <c r="C54" s="160">
        <f>SUM(C55:C56)</f>
        <v>0</v>
      </c>
      <c r="D54" s="161">
        <f t="shared" ref="D54:W54" si="5">SUM(D55:D56)</f>
        <v>0</v>
      </c>
      <c r="E54" s="104">
        <f t="shared" si="5"/>
        <v>0</v>
      </c>
      <c r="F54" s="162">
        <f t="shared" si="5"/>
        <v>0</v>
      </c>
      <c r="G54" s="104">
        <f t="shared" si="5"/>
        <v>0</v>
      </c>
      <c r="H54" s="162">
        <f t="shared" si="5"/>
        <v>0</v>
      </c>
      <c r="I54" s="104">
        <f t="shared" si="5"/>
        <v>0</v>
      </c>
      <c r="J54" s="162">
        <f t="shared" si="5"/>
        <v>0</v>
      </c>
      <c r="K54" s="104">
        <f t="shared" si="5"/>
        <v>0</v>
      </c>
      <c r="L54" s="162">
        <f t="shared" si="5"/>
        <v>0</v>
      </c>
      <c r="M54" s="104">
        <f t="shared" si="5"/>
        <v>0</v>
      </c>
      <c r="N54" s="162">
        <f t="shared" si="5"/>
        <v>0</v>
      </c>
      <c r="O54" s="104">
        <f t="shared" si="5"/>
        <v>0</v>
      </c>
      <c r="P54" s="162">
        <f t="shared" si="5"/>
        <v>0</v>
      </c>
      <c r="Q54" s="104">
        <f t="shared" si="5"/>
        <v>0</v>
      </c>
      <c r="R54" s="162">
        <f t="shared" si="5"/>
        <v>0</v>
      </c>
      <c r="S54" s="104">
        <f t="shared" si="5"/>
        <v>0</v>
      </c>
      <c r="T54" s="162">
        <f t="shared" si="5"/>
        <v>0</v>
      </c>
      <c r="U54" s="104">
        <f t="shared" si="5"/>
        <v>0</v>
      </c>
      <c r="V54" s="162">
        <f t="shared" si="5"/>
        <v>0</v>
      </c>
      <c r="W54" s="104">
        <f t="shared" si="5"/>
        <v>0</v>
      </c>
      <c r="X54" s="98" t="s">
        <v>77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BX54" s="3"/>
      <c r="BY54" s="3"/>
      <c r="BZ54" s="4"/>
      <c r="CA54" s="5"/>
      <c r="CB54" s="5"/>
      <c r="CC54" s="5"/>
      <c r="CD54" s="5"/>
      <c r="CE54" s="5"/>
      <c r="CF54" s="5"/>
      <c r="CG54" s="39"/>
      <c r="CH54" s="39"/>
      <c r="CI54" s="39"/>
      <c r="CJ54" s="39"/>
    </row>
    <row r="55" spans="1:88" s="2" customFormat="1" x14ac:dyDescent="0.2">
      <c r="A55" s="52" t="s">
        <v>72</v>
      </c>
      <c r="B55" s="163">
        <f>SUM(E55:V55)</f>
        <v>0</v>
      </c>
      <c r="C55" s="164"/>
      <c r="D55" s="165"/>
      <c r="E55" s="166"/>
      <c r="F55" s="167"/>
      <c r="G55" s="166"/>
      <c r="H55" s="167"/>
      <c r="I55" s="166"/>
      <c r="J55" s="167"/>
      <c r="K55" s="166"/>
      <c r="L55" s="167"/>
      <c r="M55" s="166"/>
      <c r="N55" s="167"/>
      <c r="O55" s="166"/>
      <c r="P55" s="167"/>
      <c r="Q55" s="166"/>
      <c r="R55" s="167"/>
      <c r="S55" s="166"/>
      <c r="T55" s="167"/>
      <c r="U55" s="166"/>
      <c r="V55" s="167"/>
      <c r="W55" s="166"/>
      <c r="X55" s="168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8"/>
      <c r="AK55" s="8"/>
      <c r="BX55" s="3"/>
      <c r="BY55" s="3"/>
      <c r="BZ55" s="4"/>
      <c r="CA55" s="38"/>
      <c r="CB55" s="5"/>
      <c r="CC55" s="38"/>
      <c r="CD55" s="5"/>
      <c r="CE55" s="5"/>
      <c r="CF55" s="5"/>
      <c r="CG55" s="39">
        <v>0</v>
      </c>
      <c r="CH55" s="39">
        <v>0</v>
      </c>
      <c r="CI55" s="39">
        <v>0</v>
      </c>
      <c r="CJ55" s="39"/>
    </row>
    <row r="56" spans="1:88" s="2" customFormat="1" x14ac:dyDescent="0.2">
      <c r="A56" s="169" t="s">
        <v>78</v>
      </c>
      <c r="B56" s="170">
        <f>SUM(E56:V56)</f>
        <v>0</v>
      </c>
      <c r="C56" s="171"/>
      <c r="D56" s="172"/>
      <c r="E56" s="173"/>
      <c r="F56" s="174"/>
      <c r="G56" s="173"/>
      <c r="H56" s="174"/>
      <c r="I56" s="173"/>
      <c r="J56" s="174"/>
      <c r="K56" s="173"/>
      <c r="L56" s="174"/>
      <c r="M56" s="173"/>
      <c r="N56" s="174"/>
      <c r="O56" s="173"/>
      <c r="P56" s="174"/>
      <c r="Q56" s="173"/>
      <c r="R56" s="174"/>
      <c r="S56" s="173"/>
      <c r="T56" s="174"/>
      <c r="U56" s="173"/>
      <c r="V56" s="174"/>
      <c r="W56" s="173"/>
      <c r="X56" s="168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8"/>
      <c r="AK56" s="8"/>
      <c r="BX56" s="3"/>
      <c r="BY56" s="3"/>
      <c r="BZ56" s="4"/>
      <c r="CA56" s="5"/>
      <c r="CB56" s="5"/>
      <c r="CC56" s="5"/>
      <c r="CD56" s="5"/>
      <c r="CE56" s="5"/>
      <c r="CF56" s="5"/>
      <c r="CG56" s="39">
        <v>0</v>
      </c>
      <c r="CH56" s="39">
        <v>0</v>
      </c>
      <c r="CI56" s="39">
        <v>0</v>
      </c>
      <c r="CJ56" s="39"/>
    </row>
    <row r="57" spans="1:88" s="2" customFormat="1" x14ac:dyDescent="0.2">
      <c r="A57" s="175" t="s">
        <v>79</v>
      </c>
      <c r="B57" s="176">
        <f t="shared" ref="B57:V57" si="6">SUM(B58:B59)</f>
        <v>0</v>
      </c>
      <c r="C57" s="177">
        <f t="shared" si="6"/>
        <v>0</v>
      </c>
      <c r="D57" s="178">
        <f t="shared" si="6"/>
        <v>0</v>
      </c>
      <c r="E57" s="117">
        <f t="shared" si="6"/>
        <v>0</v>
      </c>
      <c r="F57" s="179">
        <f t="shared" si="6"/>
        <v>0</v>
      </c>
      <c r="G57" s="117">
        <f t="shared" si="6"/>
        <v>0</v>
      </c>
      <c r="H57" s="179">
        <f t="shared" si="6"/>
        <v>0</v>
      </c>
      <c r="I57" s="117">
        <f t="shared" si="6"/>
        <v>0</v>
      </c>
      <c r="J57" s="179">
        <f t="shared" si="6"/>
        <v>0</v>
      </c>
      <c r="K57" s="117">
        <f t="shared" si="6"/>
        <v>0</v>
      </c>
      <c r="L57" s="179">
        <f t="shared" si="6"/>
        <v>0</v>
      </c>
      <c r="M57" s="117">
        <f t="shared" si="6"/>
        <v>0</v>
      </c>
      <c r="N57" s="179">
        <f t="shared" si="6"/>
        <v>0</v>
      </c>
      <c r="O57" s="117">
        <f t="shared" si="6"/>
        <v>0</v>
      </c>
      <c r="P57" s="179">
        <f t="shared" si="6"/>
        <v>0</v>
      </c>
      <c r="Q57" s="117">
        <f t="shared" si="6"/>
        <v>0</v>
      </c>
      <c r="R57" s="179">
        <f t="shared" si="6"/>
        <v>0</v>
      </c>
      <c r="S57" s="117">
        <f t="shared" si="6"/>
        <v>0</v>
      </c>
      <c r="T57" s="179">
        <f t="shared" si="6"/>
        <v>0</v>
      </c>
      <c r="U57" s="117">
        <f t="shared" si="6"/>
        <v>0</v>
      </c>
      <c r="V57" s="179">
        <f t="shared" si="6"/>
        <v>0</v>
      </c>
      <c r="W57" s="104">
        <f>W58+W59</f>
        <v>0</v>
      </c>
      <c r="X57" s="9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BX57" s="3"/>
      <c r="BY57" s="3"/>
      <c r="BZ57" s="4"/>
      <c r="CA57" s="5"/>
      <c r="CB57" s="5"/>
      <c r="CC57" s="5"/>
      <c r="CD57" s="5"/>
      <c r="CE57" s="5"/>
      <c r="CF57" s="5"/>
      <c r="CG57" s="39">
        <v>0</v>
      </c>
      <c r="CH57" s="39">
        <v>0</v>
      </c>
      <c r="CI57" s="39">
        <v>0</v>
      </c>
      <c r="CJ57" s="39"/>
    </row>
    <row r="58" spans="1:88" s="2" customFormat="1" x14ac:dyDescent="0.2">
      <c r="A58" s="52" t="s">
        <v>72</v>
      </c>
      <c r="B58" s="163">
        <f>SUM(E58:V58)</f>
        <v>0</v>
      </c>
      <c r="C58" s="164"/>
      <c r="D58" s="165"/>
      <c r="E58" s="166"/>
      <c r="F58" s="167"/>
      <c r="G58" s="166"/>
      <c r="H58" s="167"/>
      <c r="I58" s="166"/>
      <c r="J58" s="167"/>
      <c r="K58" s="166"/>
      <c r="L58" s="167"/>
      <c r="M58" s="166"/>
      <c r="N58" s="167"/>
      <c r="O58" s="166"/>
      <c r="P58" s="167"/>
      <c r="Q58" s="166"/>
      <c r="R58" s="167"/>
      <c r="S58" s="166"/>
      <c r="T58" s="167"/>
      <c r="U58" s="166"/>
      <c r="V58" s="167"/>
      <c r="W58" s="166"/>
      <c r="X58" s="168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8"/>
      <c r="AK58" s="8"/>
      <c r="BX58" s="3"/>
      <c r="BY58" s="3"/>
      <c r="BZ58" s="4"/>
      <c r="CA58" s="5"/>
      <c r="CB58" s="5"/>
      <c r="CC58" s="5"/>
      <c r="CD58" s="5"/>
      <c r="CE58" s="5"/>
      <c r="CF58" s="5"/>
      <c r="CG58" s="39">
        <v>0</v>
      </c>
      <c r="CH58" s="39">
        <v>0</v>
      </c>
      <c r="CI58" s="39">
        <v>0</v>
      </c>
      <c r="CJ58" s="39"/>
    </row>
    <row r="59" spans="1:88" s="2" customFormat="1" x14ac:dyDescent="0.2">
      <c r="A59" s="169" t="s">
        <v>78</v>
      </c>
      <c r="B59" s="170">
        <f>SUM(E59:V59)</f>
        <v>0</v>
      </c>
      <c r="C59" s="171"/>
      <c r="D59" s="171"/>
      <c r="E59" s="173"/>
      <c r="F59" s="174"/>
      <c r="G59" s="173"/>
      <c r="H59" s="174"/>
      <c r="I59" s="173"/>
      <c r="J59" s="174"/>
      <c r="K59" s="173"/>
      <c r="L59" s="174"/>
      <c r="M59" s="173"/>
      <c r="N59" s="174"/>
      <c r="O59" s="173"/>
      <c r="P59" s="174"/>
      <c r="Q59" s="173"/>
      <c r="R59" s="174"/>
      <c r="S59" s="173"/>
      <c r="T59" s="174"/>
      <c r="U59" s="173"/>
      <c r="V59" s="174"/>
      <c r="W59" s="173"/>
      <c r="X59" s="168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8"/>
      <c r="AK59" s="8"/>
      <c r="BX59" s="3"/>
      <c r="BY59" s="3"/>
      <c r="BZ59" s="4"/>
      <c r="CA59" s="5"/>
      <c r="CB59" s="5"/>
      <c r="CC59" s="5"/>
      <c r="CD59" s="5"/>
      <c r="CE59" s="5"/>
      <c r="CF59" s="5"/>
      <c r="CG59" s="39">
        <v>0</v>
      </c>
      <c r="CH59" s="39">
        <v>0</v>
      </c>
      <c r="CI59" s="39">
        <v>0</v>
      </c>
      <c r="CJ59" s="39"/>
    </row>
    <row r="60" spans="1:88" s="2" customFormat="1" x14ac:dyDescent="0.2">
      <c r="A60" s="152" t="s">
        <v>80</v>
      </c>
      <c r="B60" s="152"/>
      <c r="C60" s="152"/>
      <c r="D60" s="152"/>
      <c r="E60" s="152"/>
      <c r="F60" s="9"/>
      <c r="G60" s="9"/>
      <c r="H60" s="180"/>
      <c r="I60" s="180"/>
      <c r="J60" s="181"/>
      <c r="K60" s="182"/>
      <c r="L60" s="183"/>
      <c r="M60" s="182"/>
      <c r="N60" s="6"/>
      <c r="O60" s="6"/>
      <c r="P60" s="6"/>
      <c r="Q60" s="6"/>
      <c r="R60" s="6"/>
      <c r="S60" s="6"/>
      <c r="T60" s="6"/>
      <c r="U60" s="6"/>
      <c r="V60" s="6"/>
      <c r="W60" s="6"/>
      <c r="X60" s="184"/>
      <c r="Y60" s="184"/>
      <c r="Z60" s="184"/>
      <c r="AA60" s="185"/>
      <c r="AB60" s="186"/>
      <c r="AC60" s="185"/>
      <c r="AD60" s="184"/>
      <c r="AE60" s="186"/>
      <c r="AF60" s="185"/>
      <c r="AG60" s="185"/>
      <c r="AH60" s="185"/>
      <c r="AI60" s="186"/>
      <c r="AJ60" s="98"/>
      <c r="AK60" s="187"/>
      <c r="AL60" s="149"/>
      <c r="AM60" s="155"/>
      <c r="AN60" s="155"/>
      <c r="BX60" s="3"/>
      <c r="BY60" s="3"/>
      <c r="BZ60" s="4"/>
      <c r="CA60" s="5"/>
      <c r="CB60" s="5"/>
      <c r="CC60" s="5"/>
      <c r="CD60" s="5"/>
      <c r="CE60" s="5"/>
      <c r="CF60" s="5"/>
      <c r="CG60" s="39"/>
      <c r="CH60" s="39"/>
      <c r="CI60" s="39"/>
      <c r="CJ60" s="39"/>
    </row>
    <row r="61" spans="1:88" s="2" customFormat="1" ht="14.25" customHeight="1" x14ac:dyDescent="0.2">
      <c r="A61" s="447" t="s">
        <v>75</v>
      </c>
      <c r="B61" s="457" t="s">
        <v>81</v>
      </c>
      <c r="C61" s="458"/>
      <c r="D61" s="457" t="s">
        <v>82</v>
      </c>
      <c r="E61" s="459"/>
      <c r="F61" s="460" t="s">
        <v>83</v>
      </c>
      <c r="G61" s="460"/>
      <c r="H61" s="98"/>
      <c r="I61" s="9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35"/>
      <c r="V61" s="188"/>
      <c r="W61" s="135"/>
      <c r="X61" s="189"/>
      <c r="Y61" s="189"/>
      <c r="Z61" s="189"/>
      <c r="AA61" s="185"/>
      <c r="AB61" s="189"/>
      <c r="AC61" s="185"/>
      <c r="AD61" s="189"/>
      <c r="AE61" s="185"/>
      <c r="AF61" s="185"/>
      <c r="AG61" s="190"/>
      <c r="AH61" s="185"/>
      <c r="AI61" s="190"/>
      <c r="AJ61" s="189"/>
      <c r="AK61" s="190"/>
      <c r="AL61" s="191"/>
      <c r="AM61" s="192"/>
      <c r="AN61" s="192"/>
      <c r="BX61" s="3"/>
      <c r="BY61" s="3"/>
      <c r="BZ61" s="4"/>
      <c r="CA61" s="5"/>
      <c r="CB61" s="5"/>
      <c r="CC61" s="5"/>
      <c r="CD61" s="5"/>
      <c r="CE61" s="5"/>
      <c r="CF61" s="5"/>
      <c r="CG61" s="39"/>
      <c r="CH61" s="39"/>
      <c r="CI61" s="39"/>
      <c r="CJ61" s="39"/>
    </row>
    <row r="62" spans="1:88" s="2" customFormat="1" ht="31.5" x14ac:dyDescent="0.2">
      <c r="A62" s="448"/>
      <c r="B62" s="11" t="s">
        <v>84</v>
      </c>
      <c r="C62" s="193" t="s">
        <v>85</v>
      </c>
      <c r="D62" s="11" t="s">
        <v>84</v>
      </c>
      <c r="E62" s="194" t="s">
        <v>85</v>
      </c>
      <c r="F62" s="195" t="s">
        <v>84</v>
      </c>
      <c r="G62" s="13" t="s">
        <v>85</v>
      </c>
      <c r="H62" s="6" t="s">
        <v>77</v>
      </c>
      <c r="I62" s="6"/>
      <c r="J62" s="196"/>
      <c r="K62" s="142"/>
      <c r="L62" s="142"/>
      <c r="M62" s="142"/>
      <c r="N62" s="142"/>
      <c r="O62" s="142"/>
      <c r="P62" s="142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2"/>
      <c r="AQ62" s="155"/>
      <c r="AR62" s="155"/>
      <c r="BX62" s="3"/>
      <c r="BY62" s="3"/>
      <c r="BZ62" s="4"/>
      <c r="CA62" s="5"/>
      <c r="CB62" s="5"/>
      <c r="CC62" s="5"/>
      <c r="CD62" s="5"/>
      <c r="CE62" s="5"/>
      <c r="CF62" s="5"/>
      <c r="CG62" s="39"/>
      <c r="CH62" s="39"/>
      <c r="CI62" s="39"/>
      <c r="CJ62" s="39"/>
    </row>
    <row r="63" spans="1:88" s="2" customFormat="1" x14ac:dyDescent="0.2">
      <c r="A63" s="197" t="s">
        <v>86</v>
      </c>
      <c r="B63" s="29"/>
      <c r="C63" s="31"/>
      <c r="D63" s="29"/>
      <c r="E63" s="31"/>
      <c r="F63" s="63"/>
      <c r="G63" s="198"/>
      <c r="H63" s="168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90"/>
      <c r="U63" s="190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55"/>
      <c r="AQ63" s="155"/>
      <c r="AR63" s="155"/>
      <c r="BX63" s="3"/>
      <c r="BY63" s="3"/>
      <c r="BZ63" s="4"/>
      <c r="CA63" s="38"/>
      <c r="CB63" s="38"/>
      <c r="CC63" s="38"/>
      <c r="CD63" s="5"/>
      <c r="CE63" s="5"/>
      <c r="CF63" s="5"/>
      <c r="CG63" s="39"/>
      <c r="CH63" s="39"/>
      <c r="CI63" s="39"/>
      <c r="CJ63" s="39"/>
    </row>
    <row r="64" spans="1:88" s="2" customFormat="1" ht="21" x14ac:dyDescent="0.2">
      <c r="A64" s="199" t="s">
        <v>87</v>
      </c>
      <c r="B64" s="88"/>
      <c r="C64" s="200"/>
      <c r="D64" s="88"/>
      <c r="E64" s="200"/>
      <c r="F64" s="88"/>
      <c r="G64" s="201"/>
      <c r="H64" s="168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90"/>
      <c r="U64" s="190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55"/>
      <c r="AQ64" s="155"/>
      <c r="AR64" s="155"/>
      <c r="BX64" s="3"/>
      <c r="BY64" s="3"/>
      <c r="BZ64" s="4"/>
      <c r="CA64" s="38"/>
      <c r="CB64" s="38"/>
      <c r="CC64" s="38"/>
      <c r="CD64" s="5"/>
      <c r="CE64" s="5"/>
      <c r="CF64" s="5"/>
      <c r="CG64" s="39"/>
      <c r="CH64" s="39"/>
      <c r="CI64" s="39"/>
      <c r="CJ64" s="39"/>
    </row>
    <row r="65" spans="1:88" s="2" customFormat="1" x14ac:dyDescent="0.2">
      <c r="A65" s="152" t="s">
        <v>88</v>
      </c>
      <c r="B65" s="202"/>
      <c r="C65" s="202"/>
      <c r="D65" s="202"/>
      <c r="E65" s="203"/>
      <c r="F65" s="203"/>
      <c r="G65" s="203"/>
      <c r="H65" s="98"/>
      <c r="I65" s="98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42"/>
      <c r="W65" s="142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55"/>
      <c r="AQ65" s="155"/>
      <c r="AR65" s="155"/>
      <c r="BX65" s="3"/>
      <c r="BY65" s="3"/>
      <c r="BZ65" s="4"/>
      <c r="CA65" s="5"/>
      <c r="CB65" s="5"/>
      <c r="CC65" s="5"/>
      <c r="CD65" s="5"/>
      <c r="CE65" s="5"/>
      <c r="CF65" s="5"/>
      <c r="CG65" s="39"/>
      <c r="CH65" s="39"/>
      <c r="CI65" s="39"/>
      <c r="CJ65" s="39"/>
    </row>
    <row r="66" spans="1:88" s="2" customFormat="1" x14ac:dyDescent="0.2">
      <c r="A66" s="204" t="s">
        <v>49</v>
      </c>
      <c r="B66" s="204" t="s">
        <v>32</v>
      </c>
      <c r="C66" s="205"/>
      <c r="D66" s="206"/>
      <c r="E66" s="206"/>
      <c r="F66" s="206"/>
      <c r="G66" s="206"/>
      <c r="H66" s="98"/>
      <c r="I66" s="98"/>
      <c r="J66" s="190"/>
      <c r="K66" s="190"/>
      <c r="L66" s="207"/>
      <c r="M66" s="207"/>
      <c r="N66" s="190"/>
      <c r="O66" s="190"/>
      <c r="P66" s="190"/>
      <c r="Q66" s="190"/>
      <c r="R66" s="190"/>
      <c r="S66" s="190"/>
      <c r="T66" s="190"/>
      <c r="U66" s="190"/>
      <c r="V66" s="142"/>
      <c r="W66" s="142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55"/>
      <c r="AQ66" s="155"/>
      <c r="AR66" s="155"/>
      <c r="BX66" s="3"/>
      <c r="BY66" s="3"/>
      <c r="BZ66" s="4"/>
      <c r="CA66" s="5"/>
      <c r="CB66" s="5"/>
      <c r="CC66" s="5"/>
      <c r="CD66" s="5"/>
      <c r="CE66" s="5"/>
      <c r="CF66" s="5"/>
      <c r="CG66" s="39"/>
      <c r="CH66" s="39"/>
      <c r="CI66" s="39"/>
      <c r="CJ66" s="39"/>
    </row>
    <row r="67" spans="1:88" s="2" customFormat="1" x14ac:dyDescent="0.2">
      <c r="A67" s="208" t="s">
        <v>72</v>
      </c>
      <c r="B67" s="209"/>
      <c r="C67" s="205"/>
      <c r="D67" s="206"/>
      <c r="E67" s="206"/>
      <c r="F67" s="206"/>
      <c r="G67" s="206"/>
      <c r="H67" s="6"/>
      <c r="I67" s="135"/>
      <c r="J67" s="142"/>
      <c r="K67" s="142"/>
      <c r="L67" s="210"/>
      <c r="M67" s="210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55"/>
      <c r="AQ67" s="155"/>
      <c r="AR67" s="155"/>
      <c r="BX67" s="3"/>
      <c r="BY67" s="3"/>
      <c r="BZ67" s="4"/>
      <c r="CA67" s="5"/>
      <c r="CB67" s="5"/>
      <c r="CC67" s="5"/>
      <c r="CD67" s="5"/>
      <c r="CE67" s="5"/>
      <c r="CF67" s="5"/>
      <c r="CG67" s="39"/>
      <c r="CH67" s="39"/>
      <c r="CI67" s="39"/>
      <c r="CJ67" s="39"/>
    </row>
    <row r="68" spans="1:88" s="2" customFormat="1" x14ac:dyDescent="0.2">
      <c r="A68" s="80" t="s">
        <v>89</v>
      </c>
      <c r="B68" s="211"/>
      <c r="C68" s="9"/>
      <c r="D68" s="212"/>
      <c r="E68" s="9"/>
      <c r="F68" s="213"/>
      <c r="G68" s="214"/>
      <c r="H68" s="6"/>
      <c r="I68" s="6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55"/>
      <c r="AQ68" s="155"/>
      <c r="AR68" s="155"/>
      <c r="BX68" s="3"/>
      <c r="BY68" s="3"/>
      <c r="BZ68" s="4"/>
      <c r="CA68" s="5"/>
      <c r="CB68" s="5"/>
      <c r="CC68" s="5"/>
      <c r="CD68" s="5"/>
      <c r="CE68" s="5"/>
      <c r="CF68" s="5"/>
      <c r="CG68" s="39"/>
      <c r="CH68" s="39"/>
      <c r="CI68" s="39"/>
      <c r="CJ68" s="39"/>
    </row>
    <row r="69" spans="1:88" s="2" customFormat="1" x14ac:dyDescent="0.2">
      <c r="A69" s="9" t="s">
        <v>90</v>
      </c>
      <c r="B69" s="9"/>
      <c r="C69" s="215"/>
      <c r="D69" s="215"/>
      <c r="E69" s="6"/>
      <c r="F69" s="6"/>
      <c r="G69" s="6"/>
      <c r="H69" s="6"/>
      <c r="I69" s="6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216"/>
      <c r="X69" s="149"/>
      <c r="Y69" s="149"/>
      <c r="Z69" s="149"/>
      <c r="AA69" s="149"/>
      <c r="AB69" s="149"/>
      <c r="AC69" s="149"/>
      <c r="AD69" s="149"/>
      <c r="AE69" s="149"/>
      <c r="AF69" s="191"/>
      <c r="AG69" s="149"/>
      <c r="AH69" s="217"/>
      <c r="AI69" s="149"/>
      <c r="AJ69" s="149"/>
      <c r="AK69" s="149"/>
      <c r="AL69" s="149"/>
      <c r="AM69" s="149"/>
      <c r="AN69" s="149"/>
      <c r="AO69" s="149"/>
      <c r="AP69" s="155"/>
      <c r="AQ69" s="155"/>
      <c r="AR69" s="155"/>
      <c r="BX69" s="3"/>
      <c r="BY69" s="3"/>
      <c r="BZ69" s="4"/>
      <c r="CA69" s="5"/>
      <c r="CB69" s="5"/>
      <c r="CC69" s="5"/>
      <c r="CD69" s="5"/>
      <c r="CE69" s="5"/>
      <c r="CF69" s="5"/>
      <c r="CG69" s="39"/>
      <c r="CH69" s="39"/>
      <c r="CI69" s="39"/>
      <c r="CJ69" s="39"/>
    </row>
    <row r="70" spans="1:88" s="2" customFormat="1" ht="14.25" customHeight="1" x14ac:dyDescent="0.2">
      <c r="A70" s="424" t="s">
        <v>91</v>
      </c>
      <c r="B70" s="447" t="s">
        <v>32</v>
      </c>
      <c r="C70" s="452" t="s">
        <v>92</v>
      </c>
      <c r="D70" s="454" t="s">
        <v>93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149"/>
      <c r="Y70" s="149"/>
      <c r="Z70" s="149"/>
      <c r="AA70" s="149"/>
      <c r="AB70" s="149"/>
      <c r="AC70" s="149"/>
      <c r="AD70" s="149"/>
      <c r="AE70" s="149"/>
      <c r="AF70" s="191"/>
      <c r="AG70" s="149"/>
      <c r="AH70" s="149"/>
      <c r="AI70" s="149"/>
      <c r="AJ70" s="149"/>
      <c r="AK70" s="149"/>
      <c r="AL70" s="149"/>
      <c r="AM70" s="149"/>
      <c r="AN70" s="149"/>
      <c r="AO70" s="149"/>
      <c r="AP70" s="155"/>
      <c r="AQ70" s="155"/>
      <c r="AR70" s="155"/>
      <c r="BX70" s="3"/>
      <c r="BY70" s="3"/>
      <c r="BZ70" s="4"/>
      <c r="CA70" s="5"/>
      <c r="CB70" s="5"/>
      <c r="CC70" s="5"/>
      <c r="CD70" s="5"/>
      <c r="CE70" s="5"/>
      <c r="CF70" s="5"/>
      <c r="CG70" s="39"/>
      <c r="CH70" s="39"/>
      <c r="CI70" s="39"/>
      <c r="CJ70" s="39"/>
    </row>
    <row r="71" spans="1:88" s="2" customFormat="1" x14ac:dyDescent="0.2">
      <c r="A71" s="426"/>
      <c r="B71" s="448"/>
      <c r="C71" s="453"/>
      <c r="D71" s="455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149"/>
      <c r="Y71" s="149"/>
      <c r="Z71" s="149"/>
      <c r="AA71" s="149"/>
      <c r="AB71" s="149"/>
      <c r="AC71" s="149"/>
      <c r="AD71" s="149"/>
      <c r="AE71" s="149"/>
      <c r="AF71" s="218"/>
      <c r="AG71" s="219"/>
      <c r="AH71" s="219"/>
      <c r="AI71" s="149"/>
      <c r="AJ71" s="149"/>
      <c r="AK71" s="149"/>
      <c r="AL71" s="149"/>
      <c r="AM71" s="149"/>
      <c r="AN71" s="149"/>
      <c r="AO71" s="149"/>
      <c r="AP71" s="155"/>
      <c r="AQ71" s="155"/>
      <c r="AR71" s="155"/>
      <c r="BX71" s="3"/>
      <c r="BY71" s="3"/>
      <c r="BZ71" s="4"/>
      <c r="CA71" s="5"/>
      <c r="CB71" s="5"/>
      <c r="CC71" s="5"/>
      <c r="CD71" s="5"/>
      <c r="CE71" s="5"/>
      <c r="CF71" s="5"/>
      <c r="CG71" s="39"/>
      <c r="CH71" s="39"/>
      <c r="CI71" s="39"/>
      <c r="CJ71" s="39"/>
    </row>
    <row r="72" spans="1:88" s="2" customFormat="1" x14ac:dyDescent="0.2">
      <c r="A72" s="220" t="s">
        <v>94</v>
      </c>
      <c r="B72" s="221">
        <f>SUM(C72:D72)</f>
        <v>0</v>
      </c>
      <c r="C72" s="222"/>
      <c r="D72" s="22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142"/>
      <c r="AJ72" s="142"/>
      <c r="AK72" s="142"/>
      <c r="AL72" s="142"/>
      <c r="AM72" s="142"/>
      <c r="AN72" s="142"/>
      <c r="AO72" s="142"/>
      <c r="AP72" s="155"/>
      <c r="AQ72" s="155"/>
      <c r="AR72" s="155"/>
      <c r="BX72" s="3"/>
      <c r="BY72" s="3"/>
      <c r="BZ72" s="4"/>
      <c r="CA72" s="5"/>
      <c r="CB72" s="5"/>
      <c r="CC72" s="5"/>
      <c r="CD72" s="5"/>
      <c r="CE72" s="5"/>
      <c r="CF72" s="5"/>
      <c r="CG72" s="39"/>
      <c r="CH72" s="39"/>
      <c r="CI72" s="39"/>
      <c r="CJ72" s="39"/>
    </row>
    <row r="73" spans="1:88" s="2" customFormat="1" x14ac:dyDescent="0.2">
      <c r="A73" s="456" t="s">
        <v>95</v>
      </c>
      <c r="B73" s="456"/>
      <c r="C73" s="456"/>
      <c r="D73" s="456"/>
      <c r="E73" s="456"/>
      <c r="F73" s="456"/>
      <c r="G73" s="456"/>
      <c r="H73" s="10"/>
      <c r="I73" s="10"/>
      <c r="J73" s="10"/>
      <c r="K73" s="10"/>
      <c r="L73" s="10"/>
      <c r="M73" s="10"/>
      <c r="N73" s="6"/>
      <c r="O73" s="6"/>
      <c r="P73" s="6"/>
      <c r="Q73" s="224"/>
      <c r="R73" s="224"/>
      <c r="S73" s="224"/>
      <c r="T73" s="224"/>
      <c r="U73" s="224"/>
      <c r="V73" s="224"/>
      <c r="W73" s="6"/>
      <c r="X73" s="224"/>
      <c r="Y73" s="224"/>
      <c r="Z73" s="225"/>
      <c r="AA73" s="226"/>
      <c r="AB73" s="226"/>
      <c r="AC73" s="226"/>
      <c r="AD73" s="226"/>
      <c r="AE73" s="227"/>
      <c r="AF73" s="227"/>
      <c r="AG73" s="227"/>
      <c r="AH73" s="228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BX73" s="3"/>
      <c r="BY73" s="3"/>
      <c r="BZ73" s="4"/>
      <c r="CA73" s="5"/>
      <c r="CB73" s="5"/>
      <c r="CC73" s="5"/>
      <c r="CD73" s="5"/>
      <c r="CE73" s="5"/>
      <c r="CF73" s="5"/>
      <c r="CG73" s="39"/>
      <c r="CH73" s="39"/>
      <c r="CI73" s="39"/>
      <c r="CJ73" s="39"/>
    </row>
    <row r="74" spans="1:88" s="2" customFormat="1" x14ac:dyDescent="0.2">
      <c r="A74" s="464" t="s">
        <v>49</v>
      </c>
      <c r="B74" s="427" t="s">
        <v>96</v>
      </c>
      <c r="C74" s="427" t="s">
        <v>32</v>
      </c>
      <c r="D74" s="428"/>
      <c r="E74" s="429"/>
      <c r="F74" s="433" t="s">
        <v>5</v>
      </c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51"/>
      <c r="AJ74" s="468" t="s">
        <v>97</v>
      </c>
      <c r="AK74" s="429" t="s">
        <v>98</v>
      </c>
      <c r="AL74" s="149"/>
      <c r="AM74" s="149"/>
      <c r="AN74" s="149"/>
      <c r="AO74" s="149"/>
      <c r="AP74" s="149"/>
      <c r="AQ74" s="149"/>
      <c r="AR74" s="149"/>
      <c r="AS74" s="155"/>
      <c r="AT74" s="155"/>
      <c r="BZ74" s="3"/>
      <c r="CA74" s="5"/>
      <c r="CB74" s="5"/>
      <c r="CC74" s="5"/>
      <c r="CD74" s="5"/>
      <c r="CE74" s="5"/>
      <c r="CF74" s="5"/>
      <c r="CG74" s="39"/>
      <c r="CH74" s="39"/>
      <c r="CI74" s="39"/>
      <c r="CJ74" s="39"/>
    </row>
    <row r="75" spans="1:88" s="2" customFormat="1" x14ac:dyDescent="0.2">
      <c r="A75" s="465"/>
      <c r="B75" s="467"/>
      <c r="C75" s="430"/>
      <c r="D75" s="431"/>
      <c r="E75" s="432"/>
      <c r="F75" s="433" t="s">
        <v>99</v>
      </c>
      <c r="G75" s="435"/>
      <c r="H75" s="433" t="s">
        <v>100</v>
      </c>
      <c r="I75" s="435"/>
      <c r="J75" s="433" t="s">
        <v>13</v>
      </c>
      <c r="K75" s="435"/>
      <c r="L75" s="433" t="s">
        <v>14</v>
      </c>
      <c r="M75" s="435"/>
      <c r="N75" s="433" t="s">
        <v>101</v>
      </c>
      <c r="O75" s="435"/>
      <c r="P75" s="433">
        <v>19</v>
      </c>
      <c r="Q75" s="435"/>
      <c r="R75" s="433" t="s">
        <v>16</v>
      </c>
      <c r="S75" s="435"/>
      <c r="T75" s="433" t="s">
        <v>17</v>
      </c>
      <c r="U75" s="435"/>
      <c r="V75" s="433" t="s">
        <v>18</v>
      </c>
      <c r="W75" s="435"/>
      <c r="X75" s="433" t="s">
        <v>19</v>
      </c>
      <c r="Y75" s="435"/>
      <c r="Z75" s="433" t="s">
        <v>20</v>
      </c>
      <c r="AA75" s="435"/>
      <c r="AB75" s="433" t="s">
        <v>21</v>
      </c>
      <c r="AC75" s="435"/>
      <c r="AD75" s="433" t="s">
        <v>22</v>
      </c>
      <c r="AE75" s="435"/>
      <c r="AF75" s="433" t="s">
        <v>23</v>
      </c>
      <c r="AG75" s="435"/>
      <c r="AH75" s="433" t="s">
        <v>24</v>
      </c>
      <c r="AI75" s="451"/>
      <c r="AJ75" s="469"/>
      <c r="AK75" s="444"/>
      <c r="AL75" s="149"/>
      <c r="AM75" s="142"/>
      <c r="AN75" s="149"/>
      <c r="AO75" s="149"/>
      <c r="AP75" s="149"/>
      <c r="AQ75" s="149"/>
      <c r="AR75" s="149"/>
      <c r="AS75" s="155"/>
      <c r="AT75" s="155"/>
      <c r="BZ75" s="3"/>
      <c r="CA75" s="5"/>
      <c r="CB75" s="5"/>
      <c r="CC75" s="5"/>
      <c r="CD75" s="5"/>
      <c r="CE75" s="5"/>
      <c r="CF75" s="5"/>
      <c r="CG75" s="39"/>
      <c r="CH75" s="39"/>
      <c r="CI75" s="39"/>
      <c r="CJ75" s="39"/>
    </row>
    <row r="76" spans="1:88" s="2" customFormat="1" x14ac:dyDescent="0.2">
      <c r="A76" s="466"/>
      <c r="B76" s="430"/>
      <c r="C76" s="11" t="s">
        <v>29</v>
      </c>
      <c r="D76" s="12" t="s">
        <v>30</v>
      </c>
      <c r="E76" s="13" t="s">
        <v>31</v>
      </c>
      <c r="F76" s="11" t="s">
        <v>30</v>
      </c>
      <c r="G76" s="13" t="s">
        <v>31</v>
      </c>
      <c r="H76" s="229" t="s">
        <v>30</v>
      </c>
      <c r="I76" s="13" t="s">
        <v>31</v>
      </c>
      <c r="J76" s="11" t="s">
        <v>30</v>
      </c>
      <c r="K76" s="13" t="s">
        <v>31</v>
      </c>
      <c r="L76" s="11" t="s">
        <v>30</v>
      </c>
      <c r="M76" s="13" t="s">
        <v>31</v>
      </c>
      <c r="N76" s="11" t="s">
        <v>30</v>
      </c>
      <c r="O76" s="13" t="s">
        <v>31</v>
      </c>
      <c r="P76" s="11" t="s">
        <v>30</v>
      </c>
      <c r="Q76" s="13" t="s">
        <v>31</v>
      </c>
      <c r="R76" s="11" t="s">
        <v>30</v>
      </c>
      <c r="S76" s="13" t="s">
        <v>31</v>
      </c>
      <c r="T76" s="11" t="s">
        <v>30</v>
      </c>
      <c r="U76" s="13" t="s">
        <v>31</v>
      </c>
      <c r="V76" s="11" t="s">
        <v>30</v>
      </c>
      <c r="W76" s="13" t="s">
        <v>31</v>
      </c>
      <c r="X76" s="11" t="s">
        <v>30</v>
      </c>
      <c r="Y76" s="13" t="s">
        <v>31</v>
      </c>
      <c r="Z76" s="11" t="s">
        <v>30</v>
      </c>
      <c r="AA76" s="13" t="s">
        <v>31</v>
      </c>
      <c r="AB76" s="11" t="s">
        <v>30</v>
      </c>
      <c r="AC76" s="13" t="s">
        <v>31</v>
      </c>
      <c r="AD76" s="11" t="s">
        <v>30</v>
      </c>
      <c r="AE76" s="13" t="s">
        <v>31</v>
      </c>
      <c r="AF76" s="11" t="s">
        <v>30</v>
      </c>
      <c r="AG76" s="13" t="s">
        <v>31</v>
      </c>
      <c r="AH76" s="11" t="s">
        <v>30</v>
      </c>
      <c r="AI76" s="230" t="s">
        <v>31</v>
      </c>
      <c r="AJ76" s="470"/>
      <c r="AK76" s="432"/>
      <c r="AL76" s="149"/>
      <c r="AM76" s="142"/>
      <c r="AN76" s="149"/>
      <c r="AO76" s="149"/>
      <c r="AP76" s="149"/>
      <c r="AQ76" s="149"/>
      <c r="AR76" s="149"/>
      <c r="AS76" s="155"/>
      <c r="AT76" s="155"/>
      <c r="BZ76" s="3"/>
      <c r="CA76" s="5"/>
      <c r="CB76" s="5"/>
      <c r="CC76" s="5"/>
      <c r="CD76" s="5"/>
      <c r="CE76" s="5"/>
      <c r="CF76" s="5"/>
      <c r="CG76" s="39"/>
      <c r="CH76" s="39"/>
      <c r="CI76" s="39"/>
      <c r="CJ76" s="39"/>
    </row>
    <row r="77" spans="1:88" s="2" customFormat="1" x14ac:dyDescent="0.2">
      <c r="A77" s="231" t="s">
        <v>102</v>
      </c>
      <c r="B77" s="232" t="s">
        <v>103</v>
      </c>
      <c r="C77" s="17">
        <f>SUM(D77:E77)</f>
        <v>0</v>
      </c>
      <c r="D77" s="18">
        <f t="shared" ref="D77:E80" si="7">SUM(F77,H77,J77,L77,N77,P77,R77,T77,V77,X77,Z77,AB77,AD77,AF77,AH77)</f>
        <v>0</v>
      </c>
      <c r="E77" s="233">
        <f t="shared" si="7"/>
        <v>0</v>
      </c>
      <c r="F77" s="234"/>
      <c r="G77" s="235"/>
      <c r="H77" s="236"/>
      <c r="I77" s="235"/>
      <c r="J77" s="234"/>
      <c r="K77" s="237"/>
      <c r="L77" s="234"/>
      <c r="M77" s="237"/>
      <c r="N77" s="234"/>
      <c r="O77" s="237"/>
      <c r="P77" s="234"/>
      <c r="Q77" s="237"/>
      <c r="R77" s="234"/>
      <c r="S77" s="237"/>
      <c r="T77" s="234"/>
      <c r="U77" s="237"/>
      <c r="V77" s="234"/>
      <c r="W77" s="237"/>
      <c r="X77" s="234"/>
      <c r="Y77" s="237"/>
      <c r="Z77" s="234"/>
      <c r="AA77" s="237"/>
      <c r="AB77" s="234"/>
      <c r="AC77" s="237"/>
      <c r="AD77" s="234"/>
      <c r="AE77" s="237"/>
      <c r="AF77" s="234"/>
      <c r="AG77" s="237"/>
      <c r="AH77" s="234"/>
      <c r="AI77" s="238"/>
      <c r="AJ77" s="239"/>
      <c r="AK77" s="235"/>
      <c r="AL77" s="240"/>
      <c r="AM77" s="142"/>
      <c r="AN77" s="149"/>
      <c r="AO77" s="149"/>
      <c r="AP77" s="149"/>
      <c r="AQ77" s="149"/>
      <c r="AR77" s="149"/>
      <c r="AS77" s="155"/>
      <c r="AT77" s="155"/>
      <c r="BZ77" s="3"/>
      <c r="CA77" s="5"/>
      <c r="CB77" s="5"/>
      <c r="CC77" s="5"/>
      <c r="CD77" s="5"/>
      <c r="CE77" s="5"/>
      <c r="CF77" s="5"/>
      <c r="CG77" s="39"/>
      <c r="CH77" s="39"/>
      <c r="CI77" s="39"/>
      <c r="CJ77" s="39"/>
    </row>
    <row r="78" spans="1:88" s="2" customFormat="1" x14ac:dyDescent="0.2">
      <c r="A78" s="462" t="s">
        <v>104</v>
      </c>
      <c r="B78" s="242" t="s">
        <v>105</v>
      </c>
      <c r="C78" s="26">
        <f>SUM(D78:E78)</f>
        <v>0</v>
      </c>
      <c r="D78" s="243">
        <f t="shared" si="7"/>
        <v>0</v>
      </c>
      <c r="E78" s="243">
        <f t="shared" si="7"/>
        <v>0</v>
      </c>
      <c r="F78" s="244"/>
      <c r="G78" s="245"/>
      <c r="H78" s="246"/>
      <c r="I78" s="245"/>
      <c r="J78" s="244"/>
      <c r="K78" s="247"/>
      <c r="L78" s="244"/>
      <c r="M78" s="247"/>
      <c r="N78" s="244"/>
      <c r="O78" s="247"/>
      <c r="P78" s="244"/>
      <c r="Q78" s="247"/>
      <c r="R78" s="244"/>
      <c r="S78" s="247"/>
      <c r="T78" s="244"/>
      <c r="U78" s="247"/>
      <c r="V78" s="244"/>
      <c r="W78" s="247"/>
      <c r="X78" s="244"/>
      <c r="Y78" s="247"/>
      <c r="Z78" s="244"/>
      <c r="AA78" s="247"/>
      <c r="AB78" s="244"/>
      <c r="AC78" s="247"/>
      <c r="AD78" s="244"/>
      <c r="AE78" s="247"/>
      <c r="AF78" s="244"/>
      <c r="AG78" s="247"/>
      <c r="AH78" s="244"/>
      <c r="AI78" s="248"/>
      <c r="AJ78" s="249"/>
      <c r="AK78" s="245"/>
      <c r="AL78" s="240"/>
      <c r="AM78" s="142"/>
      <c r="AN78" s="149"/>
      <c r="AO78" s="149"/>
      <c r="AP78" s="149"/>
      <c r="AQ78" s="149"/>
      <c r="AR78" s="149"/>
      <c r="AS78" s="155"/>
      <c r="AT78" s="155"/>
      <c r="BZ78" s="3"/>
      <c r="CA78" s="5"/>
      <c r="CB78" s="5"/>
      <c r="CC78" s="5"/>
      <c r="CD78" s="5"/>
      <c r="CE78" s="5"/>
      <c r="CF78" s="5"/>
      <c r="CG78" s="39"/>
      <c r="CH78" s="39"/>
      <c r="CI78" s="39"/>
      <c r="CJ78" s="39"/>
    </row>
    <row r="79" spans="1:88" s="2" customFormat="1" ht="21" x14ac:dyDescent="0.2">
      <c r="A79" s="462"/>
      <c r="B79" s="250" t="s">
        <v>106</v>
      </c>
      <c r="C79" s="74">
        <f>SUM(D79:E79)</f>
        <v>0</v>
      </c>
      <c r="D79" s="243">
        <f t="shared" si="7"/>
        <v>0</v>
      </c>
      <c r="E79" s="243">
        <f t="shared" si="7"/>
        <v>0</v>
      </c>
      <c r="F79" s="251"/>
      <c r="G79" s="252"/>
      <c r="H79" s="253"/>
      <c r="I79" s="252"/>
      <c r="J79" s="251"/>
      <c r="K79" s="254"/>
      <c r="L79" s="251"/>
      <c r="M79" s="254"/>
      <c r="N79" s="251"/>
      <c r="O79" s="254"/>
      <c r="P79" s="251"/>
      <c r="Q79" s="254"/>
      <c r="R79" s="251"/>
      <c r="S79" s="254"/>
      <c r="T79" s="251"/>
      <c r="U79" s="254"/>
      <c r="V79" s="251"/>
      <c r="W79" s="254"/>
      <c r="X79" s="251"/>
      <c r="Y79" s="254"/>
      <c r="Z79" s="251"/>
      <c r="AA79" s="254"/>
      <c r="AB79" s="251"/>
      <c r="AC79" s="254"/>
      <c r="AD79" s="251"/>
      <c r="AE79" s="254"/>
      <c r="AF79" s="251"/>
      <c r="AG79" s="254"/>
      <c r="AH79" s="251"/>
      <c r="AI79" s="255"/>
      <c r="AJ79" s="256"/>
      <c r="AK79" s="252"/>
      <c r="AL79" s="240"/>
      <c r="AM79" s="142"/>
      <c r="AN79" s="149"/>
      <c r="AO79" s="149"/>
      <c r="AP79" s="149"/>
      <c r="AQ79" s="149"/>
      <c r="AR79" s="149"/>
      <c r="AS79" s="155"/>
      <c r="AT79" s="155"/>
      <c r="BZ79" s="3"/>
      <c r="CA79" s="5"/>
      <c r="CB79" s="5"/>
      <c r="CC79" s="5"/>
      <c r="CD79" s="5"/>
      <c r="CE79" s="5"/>
      <c r="CF79" s="5"/>
      <c r="CG79" s="39"/>
      <c r="CH79" s="39"/>
      <c r="CI79" s="39"/>
      <c r="CJ79" s="39"/>
    </row>
    <row r="80" spans="1:88" s="2" customFormat="1" x14ac:dyDescent="0.2">
      <c r="A80" s="241" t="s">
        <v>60</v>
      </c>
      <c r="B80" s="257" t="s">
        <v>107</v>
      </c>
      <c r="C80" s="17">
        <f>SUM(D80:E80)</f>
        <v>0</v>
      </c>
      <c r="D80" s="18">
        <f t="shared" si="7"/>
        <v>0</v>
      </c>
      <c r="E80" s="233">
        <f t="shared" si="7"/>
        <v>0</v>
      </c>
      <c r="F80" s="258"/>
      <c r="G80" s="259"/>
      <c r="H80" s="260"/>
      <c r="I80" s="259"/>
      <c r="J80" s="258"/>
      <c r="K80" s="261"/>
      <c r="L80" s="258"/>
      <c r="M80" s="261"/>
      <c r="N80" s="258"/>
      <c r="O80" s="261"/>
      <c r="P80" s="258"/>
      <c r="Q80" s="261"/>
      <c r="R80" s="258"/>
      <c r="S80" s="261"/>
      <c r="T80" s="258"/>
      <c r="U80" s="261"/>
      <c r="V80" s="258"/>
      <c r="W80" s="261"/>
      <c r="X80" s="258"/>
      <c r="Y80" s="261"/>
      <c r="Z80" s="258"/>
      <c r="AA80" s="261"/>
      <c r="AB80" s="258"/>
      <c r="AC80" s="261"/>
      <c r="AD80" s="258"/>
      <c r="AE80" s="261"/>
      <c r="AF80" s="258"/>
      <c r="AG80" s="261"/>
      <c r="AH80" s="258"/>
      <c r="AI80" s="262"/>
      <c r="AJ80" s="263"/>
      <c r="AK80" s="259"/>
      <c r="AL80" s="240"/>
      <c r="AM80" s="142"/>
      <c r="AN80" s="149"/>
      <c r="AO80" s="149"/>
      <c r="AP80" s="149"/>
      <c r="AQ80" s="149"/>
      <c r="AR80" s="149"/>
      <c r="AS80" s="155"/>
      <c r="AT80" s="155"/>
      <c r="BZ80" s="3"/>
      <c r="CA80" s="5"/>
      <c r="CB80" s="5"/>
      <c r="CC80" s="5"/>
      <c r="CD80" s="5"/>
      <c r="CE80" s="5"/>
      <c r="CF80" s="5"/>
      <c r="CG80" s="39"/>
      <c r="CH80" s="39"/>
      <c r="CI80" s="39"/>
      <c r="CJ80" s="39"/>
    </row>
    <row r="81" spans="1:104" x14ac:dyDescent="0.2">
      <c r="A81" s="9" t="s">
        <v>108</v>
      </c>
      <c r="B81" s="6"/>
      <c r="C81" s="1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224"/>
      <c r="R81" s="224"/>
      <c r="S81" s="224"/>
      <c r="T81" s="224"/>
      <c r="U81" s="224"/>
      <c r="V81" s="224"/>
      <c r="W81" s="6"/>
      <c r="X81" s="224"/>
      <c r="Y81" s="224"/>
      <c r="Z81" s="264"/>
      <c r="AA81" s="225"/>
      <c r="AB81" s="265"/>
      <c r="AC81" s="265"/>
      <c r="AD81" s="265"/>
      <c r="AE81" s="265"/>
      <c r="AF81" s="265"/>
      <c r="AG81" s="155"/>
      <c r="AH81" s="135"/>
      <c r="AI81" s="149"/>
      <c r="AJ81" s="149"/>
      <c r="AK81" s="149"/>
      <c r="AL81" s="149"/>
      <c r="AM81" s="149"/>
      <c r="AN81" s="149"/>
      <c r="AO81" s="149"/>
      <c r="AP81" s="149"/>
      <c r="AQ81" s="155"/>
      <c r="AR81" s="155"/>
      <c r="CG81" s="39"/>
      <c r="CH81" s="39"/>
      <c r="CI81" s="39"/>
      <c r="CJ81" s="39"/>
    </row>
    <row r="82" spans="1:104" ht="14.25" customHeight="1" x14ac:dyDescent="0.2">
      <c r="A82" s="462" t="s">
        <v>91</v>
      </c>
      <c r="B82" s="463" t="s">
        <v>32</v>
      </c>
      <c r="C82" s="463" t="s">
        <v>109</v>
      </c>
      <c r="D82" s="463" t="s">
        <v>110</v>
      </c>
      <c r="E82" s="6"/>
      <c r="F82" s="6"/>
      <c r="G82" s="6"/>
      <c r="H82" s="142"/>
      <c r="I82" s="142"/>
      <c r="J82" s="142"/>
      <c r="K82" s="142"/>
      <c r="L82" s="142"/>
      <c r="M82" s="142"/>
      <c r="N82" s="142"/>
      <c r="O82" s="142"/>
      <c r="P82" s="267"/>
      <c r="Q82" s="267"/>
      <c r="R82" s="267"/>
      <c r="S82" s="267"/>
      <c r="T82" s="267"/>
      <c r="U82" s="267"/>
      <c r="V82" s="267"/>
      <c r="W82" s="142"/>
      <c r="X82" s="267"/>
      <c r="Y82" s="155"/>
      <c r="Z82" s="155"/>
      <c r="AA82" s="155"/>
      <c r="AB82" s="155"/>
      <c r="AC82" s="155"/>
      <c r="AD82" s="155"/>
      <c r="AE82" s="155"/>
      <c r="AF82" s="155"/>
      <c r="AG82" s="155"/>
      <c r="AH82" s="149"/>
      <c r="AI82" s="149"/>
      <c r="AJ82" s="149"/>
      <c r="AK82" s="149"/>
      <c r="AL82" s="149"/>
      <c r="AM82" s="149"/>
      <c r="AN82" s="149"/>
      <c r="AO82" s="149"/>
      <c r="AP82" s="149"/>
      <c r="AQ82" s="155"/>
      <c r="AR82" s="155"/>
      <c r="CG82" s="39"/>
      <c r="CH82" s="39"/>
      <c r="CI82" s="39"/>
      <c r="CJ82" s="39"/>
    </row>
    <row r="83" spans="1:104" x14ac:dyDescent="0.2">
      <c r="A83" s="462"/>
      <c r="B83" s="463"/>
      <c r="C83" s="463"/>
      <c r="D83" s="463"/>
      <c r="E83" s="6"/>
      <c r="F83" s="6"/>
      <c r="G83" s="6"/>
      <c r="H83" s="142"/>
      <c r="I83" s="142"/>
      <c r="J83" s="142"/>
      <c r="K83" s="142"/>
      <c r="L83" s="142"/>
      <c r="M83" s="142"/>
      <c r="N83" s="142"/>
      <c r="O83" s="142"/>
      <c r="P83" s="267"/>
      <c r="Q83" s="267"/>
      <c r="R83" s="267"/>
      <c r="S83" s="267"/>
      <c r="T83" s="267"/>
      <c r="U83" s="267"/>
      <c r="V83" s="267"/>
      <c r="W83" s="142"/>
      <c r="X83" s="267"/>
      <c r="Y83" s="155"/>
      <c r="Z83" s="155"/>
      <c r="AA83" s="155"/>
      <c r="AB83" s="155"/>
      <c r="AC83" s="155"/>
      <c r="AD83" s="155"/>
      <c r="AE83" s="155"/>
      <c r="AF83" s="155"/>
      <c r="AG83" s="155"/>
      <c r="AH83" s="149"/>
      <c r="AI83" s="149"/>
      <c r="AJ83" s="149"/>
      <c r="AK83" s="149"/>
      <c r="AL83" s="149"/>
      <c r="AM83" s="149"/>
      <c r="AN83" s="149"/>
      <c r="AO83" s="149"/>
      <c r="AP83" s="149"/>
      <c r="AQ83" s="155"/>
      <c r="AR83" s="155"/>
      <c r="CG83" s="39"/>
      <c r="CH83" s="39"/>
      <c r="CI83" s="39"/>
      <c r="CJ83" s="39"/>
    </row>
    <row r="84" spans="1:104" x14ac:dyDescent="0.2">
      <c r="A84" s="481" t="s">
        <v>111</v>
      </c>
      <c r="B84" s="482"/>
      <c r="C84" s="482"/>
      <c r="D84" s="483"/>
      <c r="E84" s="6"/>
      <c r="F84" s="6"/>
      <c r="G84" s="6"/>
      <c r="H84" s="142"/>
      <c r="I84" s="142"/>
      <c r="J84" s="142"/>
      <c r="K84" s="142"/>
      <c r="L84" s="142"/>
      <c r="M84" s="142"/>
      <c r="N84" s="142"/>
      <c r="O84" s="142"/>
      <c r="P84" s="267"/>
      <c r="Q84" s="267"/>
      <c r="R84" s="267"/>
      <c r="S84" s="267"/>
      <c r="T84" s="267"/>
      <c r="U84" s="267"/>
      <c r="V84" s="267"/>
      <c r="W84" s="142"/>
      <c r="X84" s="267"/>
      <c r="Y84" s="155"/>
      <c r="Z84" s="155"/>
      <c r="AA84" s="155"/>
      <c r="AB84" s="155"/>
      <c r="AC84" s="155"/>
      <c r="AD84" s="155"/>
      <c r="AE84" s="155"/>
      <c r="AF84" s="155"/>
      <c r="AG84" s="155"/>
      <c r="AH84" s="149"/>
      <c r="AI84" s="149"/>
      <c r="AJ84" s="149"/>
      <c r="AK84" s="149"/>
      <c r="AL84" s="149"/>
      <c r="AM84" s="149"/>
      <c r="AN84" s="149"/>
      <c r="AO84" s="149"/>
      <c r="AP84" s="149"/>
      <c r="AQ84" s="155"/>
      <c r="AR84" s="155"/>
      <c r="CG84" s="39"/>
      <c r="CH84" s="39"/>
      <c r="CI84" s="39"/>
      <c r="CJ84" s="39"/>
    </row>
    <row r="85" spans="1:104" x14ac:dyDescent="0.2">
      <c r="A85" s="268" t="s">
        <v>112</v>
      </c>
      <c r="B85" s="269">
        <f>SUM(C85:D85)</f>
        <v>53</v>
      </c>
      <c r="C85" s="270">
        <v>53</v>
      </c>
      <c r="D85" s="270"/>
      <c r="E85" s="6"/>
      <c r="F85" s="6"/>
      <c r="G85" s="6"/>
      <c r="H85" s="142"/>
      <c r="I85" s="142"/>
      <c r="J85" s="142"/>
      <c r="K85" s="142"/>
      <c r="L85" s="142"/>
      <c r="M85" s="142"/>
      <c r="N85" s="142"/>
      <c r="O85" s="142"/>
      <c r="P85" s="267"/>
      <c r="Q85" s="267"/>
      <c r="R85" s="267"/>
      <c r="S85" s="267"/>
      <c r="T85" s="267"/>
      <c r="U85" s="267"/>
      <c r="V85" s="267"/>
      <c r="W85" s="142"/>
      <c r="X85" s="267"/>
      <c r="Y85" s="155"/>
      <c r="Z85" s="155"/>
      <c r="AA85" s="155"/>
      <c r="AB85" s="155"/>
      <c r="AC85" s="155"/>
      <c r="AD85" s="155"/>
      <c r="AE85" s="155"/>
      <c r="AF85" s="155"/>
      <c r="AG85" s="155"/>
      <c r="AH85" s="149"/>
      <c r="AI85" s="149"/>
      <c r="AJ85" s="149"/>
      <c r="AK85" s="149"/>
      <c r="AL85" s="149"/>
      <c r="AM85" s="149"/>
      <c r="AN85" s="149"/>
      <c r="AO85" s="149"/>
      <c r="AP85" s="149"/>
      <c r="AQ85" s="155"/>
      <c r="AR85" s="155"/>
      <c r="CG85" s="39"/>
      <c r="CH85" s="39"/>
      <c r="CI85" s="39"/>
      <c r="CJ85" s="39"/>
    </row>
    <row r="86" spans="1:104" x14ac:dyDescent="0.2">
      <c r="A86" s="271" t="s">
        <v>113</v>
      </c>
      <c r="B86" s="250">
        <f t="shared" ref="B86:B89" si="8">SUM(C86:D86)</f>
        <v>0</v>
      </c>
      <c r="C86" s="166"/>
      <c r="D86" s="166"/>
      <c r="E86" s="6"/>
      <c r="F86" s="6"/>
      <c r="G86" s="6"/>
      <c r="H86" s="142"/>
      <c r="I86" s="142"/>
      <c r="J86" s="142"/>
      <c r="K86" s="142"/>
      <c r="L86" s="142"/>
      <c r="M86" s="142"/>
      <c r="N86" s="142"/>
      <c r="O86" s="142"/>
      <c r="P86" s="267"/>
      <c r="Q86" s="267"/>
      <c r="R86" s="267"/>
      <c r="S86" s="267"/>
      <c r="T86" s="267"/>
      <c r="U86" s="267"/>
      <c r="V86" s="267"/>
      <c r="W86" s="142"/>
      <c r="X86" s="267"/>
      <c r="Y86" s="155"/>
      <c r="Z86" s="155"/>
      <c r="AA86" s="155"/>
      <c r="AB86" s="155"/>
      <c r="AC86" s="155"/>
      <c r="AD86" s="155"/>
      <c r="AE86" s="155"/>
      <c r="AF86" s="155"/>
      <c r="AG86" s="155"/>
      <c r="AH86" s="149"/>
      <c r="AI86" s="149"/>
      <c r="AJ86" s="149"/>
      <c r="AK86" s="149"/>
      <c r="AL86" s="149"/>
      <c r="AM86" s="149"/>
      <c r="AN86" s="149"/>
      <c r="AO86" s="149"/>
      <c r="AP86" s="149"/>
      <c r="AQ86" s="155"/>
      <c r="AR86" s="155"/>
      <c r="CG86" s="39"/>
      <c r="CH86" s="39"/>
      <c r="CI86" s="39"/>
      <c r="CJ86" s="39"/>
    </row>
    <row r="87" spans="1:104" x14ac:dyDescent="0.2">
      <c r="A87" s="271" t="s">
        <v>114</v>
      </c>
      <c r="B87" s="250">
        <f t="shared" si="8"/>
        <v>0</v>
      </c>
      <c r="C87" s="166"/>
      <c r="D87" s="166"/>
      <c r="E87" s="6"/>
      <c r="F87" s="6"/>
      <c r="G87" s="6"/>
      <c r="H87" s="142"/>
      <c r="I87" s="142"/>
      <c r="J87" s="142"/>
      <c r="K87" s="142"/>
      <c r="L87" s="142"/>
      <c r="M87" s="142"/>
      <c r="N87" s="142"/>
      <c r="O87" s="142"/>
      <c r="P87" s="267"/>
      <c r="Q87" s="267"/>
      <c r="R87" s="267"/>
      <c r="S87" s="267"/>
      <c r="T87" s="267"/>
      <c r="U87" s="267"/>
      <c r="V87" s="267"/>
      <c r="W87" s="142"/>
      <c r="X87" s="267"/>
      <c r="Y87" s="155"/>
      <c r="Z87" s="155"/>
      <c r="AA87" s="155"/>
      <c r="AB87" s="155"/>
      <c r="AC87" s="155"/>
      <c r="AD87" s="155"/>
      <c r="AE87" s="155"/>
      <c r="AF87" s="155"/>
      <c r="AG87" s="155"/>
      <c r="AH87" s="149"/>
      <c r="AI87" s="149"/>
      <c r="AJ87" s="149"/>
      <c r="AK87" s="149"/>
      <c r="AL87" s="149"/>
      <c r="AM87" s="149"/>
      <c r="AN87" s="149"/>
      <c r="AO87" s="149"/>
      <c r="AP87" s="149"/>
      <c r="AQ87" s="155"/>
      <c r="AR87" s="155"/>
      <c r="CG87" s="39"/>
      <c r="CH87" s="39"/>
      <c r="CI87" s="39"/>
      <c r="CJ87" s="39"/>
    </row>
    <row r="88" spans="1:104" x14ac:dyDescent="0.2">
      <c r="A88" s="271" t="s">
        <v>115</v>
      </c>
      <c r="B88" s="250">
        <f t="shared" si="8"/>
        <v>0</v>
      </c>
      <c r="C88" s="166"/>
      <c r="D88" s="166"/>
      <c r="E88" s="6"/>
      <c r="F88" s="6"/>
      <c r="G88" s="6"/>
      <c r="H88" s="142"/>
      <c r="I88" s="142"/>
      <c r="J88" s="142"/>
      <c r="K88" s="142"/>
      <c r="L88" s="142"/>
      <c r="M88" s="142"/>
      <c r="N88" s="142"/>
      <c r="O88" s="142"/>
      <c r="P88" s="267"/>
      <c r="Q88" s="267"/>
      <c r="R88" s="267"/>
      <c r="S88" s="267"/>
      <c r="T88" s="267"/>
      <c r="U88" s="267"/>
      <c r="V88" s="267"/>
      <c r="W88" s="142"/>
      <c r="X88" s="267"/>
      <c r="Y88" s="155"/>
      <c r="Z88" s="155"/>
      <c r="AA88" s="155"/>
      <c r="AB88" s="155"/>
      <c r="AC88" s="155"/>
      <c r="AD88" s="155"/>
      <c r="AE88" s="155"/>
      <c r="AF88" s="155"/>
      <c r="AG88" s="155"/>
      <c r="AH88" s="149"/>
      <c r="AI88" s="149"/>
      <c r="AJ88" s="149"/>
      <c r="AK88" s="149"/>
      <c r="AL88" s="149"/>
      <c r="AM88" s="149"/>
      <c r="AN88" s="149"/>
      <c r="AO88" s="149"/>
      <c r="AP88" s="149"/>
      <c r="AQ88" s="155"/>
      <c r="AR88" s="155"/>
      <c r="CG88" s="39"/>
      <c r="CH88" s="39"/>
      <c r="CI88" s="39"/>
      <c r="CJ88" s="39"/>
    </row>
    <row r="89" spans="1:104" x14ac:dyDescent="0.2">
      <c r="A89" s="272" t="s">
        <v>116</v>
      </c>
      <c r="B89" s="273">
        <f t="shared" si="8"/>
        <v>0</v>
      </c>
      <c r="C89" s="274"/>
      <c r="D89" s="274"/>
      <c r="E89" s="6"/>
      <c r="F89" s="6"/>
      <c r="G89" s="6"/>
      <c r="H89" s="142"/>
      <c r="I89" s="142"/>
      <c r="J89" s="142"/>
      <c r="K89" s="142"/>
      <c r="L89" s="142"/>
      <c r="M89" s="142"/>
      <c r="N89" s="142"/>
      <c r="O89" s="142"/>
      <c r="P89" s="267"/>
      <c r="Q89" s="267"/>
      <c r="R89" s="267"/>
      <c r="S89" s="267"/>
      <c r="T89" s="267"/>
      <c r="U89" s="267"/>
      <c r="V89" s="267"/>
      <c r="W89" s="142"/>
      <c r="X89" s="267"/>
      <c r="Y89" s="155"/>
      <c r="Z89" s="155"/>
      <c r="AA89" s="155"/>
      <c r="AB89" s="155"/>
      <c r="AC89" s="155"/>
      <c r="AD89" s="155"/>
      <c r="AE89" s="155"/>
      <c r="AF89" s="155"/>
      <c r="AG89" s="155"/>
      <c r="AH89" s="149"/>
      <c r="AI89" s="149"/>
      <c r="AJ89" s="149"/>
      <c r="AK89" s="149"/>
      <c r="AL89" s="149"/>
      <c r="AM89" s="149"/>
      <c r="AN89" s="149"/>
      <c r="AO89" s="149"/>
      <c r="AP89" s="149"/>
      <c r="AQ89" s="155"/>
      <c r="AR89" s="155"/>
      <c r="CG89" s="39"/>
      <c r="CH89" s="39"/>
      <c r="CI89" s="39"/>
      <c r="CJ89" s="39"/>
    </row>
    <row r="90" spans="1:104" x14ac:dyDescent="0.2">
      <c r="A90" s="481" t="s">
        <v>117</v>
      </c>
      <c r="B90" s="482"/>
      <c r="C90" s="482"/>
      <c r="D90" s="483"/>
      <c r="E90" s="6"/>
      <c r="F90" s="6"/>
      <c r="G90" s="6"/>
      <c r="H90" s="142"/>
      <c r="I90" s="142"/>
      <c r="J90" s="142"/>
      <c r="K90" s="142"/>
      <c r="L90" s="142"/>
      <c r="M90" s="142"/>
      <c r="N90" s="142"/>
      <c r="O90" s="142"/>
      <c r="P90" s="267"/>
      <c r="Q90" s="267"/>
      <c r="R90" s="267"/>
      <c r="S90" s="267"/>
      <c r="T90" s="267"/>
      <c r="U90" s="267"/>
      <c r="V90" s="267"/>
      <c r="W90" s="142"/>
      <c r="X90" s="267"/>
      <c r="Y90" s="155"/>
      <c r="Z90" s="155"/>
      <c r="AA90" s="155"/>
      <c r="AB90" s="155"/>
      <c r="AC90" s="155"/>
      <c r="AD90" s="155"/>
      <c r="AE90" s="155"/>
      <c r="AF90" s="155"/>
      <c r="AG90" s="155"/>
      <c r="AH90" s="149"/>
      <c r="AI90" s="149"/>
      <c r="AJ90" s="149"/>
      <c r="AK90" s="149"/>
      <c r="AL90" s="149"/>
      <c r="AM90" s="149"/>
      <c r="AN90" s="149"/>
      <c r="AO90" s="149"/>
      <c r="AP90" s="149"/>
      <c r="AQ90" s="155"/>
      <c r="AR90" s="155"/>
      <c r="CG90" s="39"/>
      <c r="CH90" s="39"/>
      <c r="CI90" s="39"/>
      <c r="CJ90" s="39"/>
    </row>
    <row r="91" spans="1:104" x14ac:dyDescent="0.2">
      <c r="A91" s="197" t="s">
        <v>118</v>
      </c>
      <c r="B91" s="275">
        <f>SUM(C91:D91)</f>
        <v>0</v>
      </c>
      <c r="C91" s="270"/>
      <c r="D91" s="270"/>
      <c r="E91" s="6"/>
      <c r="F91" s="6"/>
      <c r="G91" s="6"/>
      <c r="H91" s="142"/>
      <c r="I91" s="142"/>
      <c r="J91" s="142"/>
      <c r="K91" s="142"/>
      <c r="L91" s="142"/>
      <c r="M91" s="142"/>
      <c r="N91" s="142"/>
      <c r="O91" s="142"/>
      <c r="P91" s="267"/>
      <c r="Q91" s="267"/>
      <c r="R91" s="267"/>
      <c r="S91" s="267"/>
      <c r="T91" s="267"/>
      <c r="U91" s="267"/>
      <c r="V91" s="267"/>
      <c r="W91" s="142"/>
      <c r="X91" s="267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CG91" s="39"/>
      <c r="CH91" s="39"/>
      <c r="CI91" s="39"/>
      <c r="CJ91" s="39"/>
    </row>
    <row r="92" spans="1:104" x14ac:dyDescent="0.2">
      <c r="A92" s="276" t="s">
        <v>119</v>
      </c>
      <c r="B92" s="277">
        <f t="shared" ref="B92:B93" si="9">SUM(C92:D92)</f>
        <v>0</v>
      </c>
      <c r="C92" s="166"/>
      <c r="D92" s="166"/>
      <c r="E92" s="6"/>
      <c r="F92" s="6"/>
      <c r="G92" s="6"/>
      <c r="H92" s="142"/>
      <c r="I92" s="142"/>
      <c r="J92" s="142"/>
      <c r="K92" s="142"/>
      <c r="L92" s="142"/>
      <c r="M92" s="142"/>
      <c r="N92" s="142"/>
      <c r="O92" s="142"/>
      <c r="P92" s="267"/>
      <c r="Q92" s="267"/>
      <c r="R92" s="267"/>
      <c r="S92" s="267"/>
      <c r="T92" s="267"/>
      <c r="U92" s="267"/>
      <c r="V92" s="267"/>
      <c r="W92" s="142"/>
      <c r="X92" s="267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CG92" s="39"/>
      <c r="CH92" s="39"/>
      <c r="CI92" s="39"/>
      <c r="CJ92" s="39"/>
    </row>
    <row r="93" spans="1:104" ht="21" x14ac:dyDescent="0.2">
      <c r="A93" s="199" t="s">
        <v>120</v>
      </c>
      <c r="B93" s="278">
        <f t="shared" si="9"/>
        <v>0</v>
      </c>
      <c r="C93" s="279"/>
      <c r="D93" s="279"/>
      <c r="E93" s="6"/>
      <c r="F93" s="6"/>
      <c r="G93" s="6"/>
      <c r="H93" s="142"/>
      <c r="I93" s="142"/>
      <c r="J93" s="142"/>
      <c r="K93" s="142"/>
      <c r="L93" s="142"/>
      <c r="M93" s="142"/>
      <c r="N93" s="142"/>
      <c r="O93" s="142"/>
      <c r="P93" s="267"/>
      <c r="Q93" s="267"/>
      <c r="R93" s="267"/>
      <c r="S93" s="267"/>
      <c r="T93" s="267"/>
      <c r="U93" s="267"/>
      <c r="V93" s="267"/>
      <c r="W93" s="142"/>
      <c r="X93" s="267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CG93" s="39"/>
      <c r="CH93" s="39"/>
      <c r="CI93" s="39"/>
      <c r="CJ93" s="39"/>
    </row>
    <row r="94" spans="1:104" s="8" customFormat="1" x14ac:dyDescent="0.2">
      <c r="A94" s="484" t="s">
        <v>121</v>
      </c>
      <c r="B94" s="484"/>
      <c r="C94" s="484"/>
      <c r="D94" s="484"/>
      <c r="E94" s="484"/>
      <c r="F94" s="484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44"/>
      <c r="R94" s="144"/>
      <c r="S94" s="144"/>
      <c r="T94" s="144"/>
      <c r="U94" s="144"/>
      <c r="V94" s="144"/>
      <c r="W94" s="190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BX94" s="4"/>
      <c r="BY94" s="4"/>
      <c r="BZ94" s="4"/>
      <c r="CA94" s="5"/>
      <c r="CB94" s="5"/>
      <c r="CC94" s="5"/>
      <c r="CD94" s="5"/>
      <c r="CE94" s="5"/>
      <c r="CF94" s="5"/>
      <c r="CG94" s="39"/>
      <c r="CH94" s="39"/>
      <c r="CI94" s="39"/>
      <c r="CJ94" s="39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4"/>
    </row>
    <row r="95" spans="1:104" ht="14.25" customHeight="1" x14ac:dyDescent="0.2">
      <c r="A95" s="477" t="s">
        <v>122</v>
      </c>
      <c r="B95" s="486" t="s">
        <v>123</v>
      </c>
      <c r="C95" s="487"/>
      <c r="D95" s="486" t="s">
        <v>124</v>
      </c>
      <c r="E95" s="487"/>
      <c r="F95" s="490" t="s">
        <v>125</v>
      </c>
      <c r="G95" s="471" t="s">
        <v>126</v>
      </c>
      <c r="H95" s="472"/>
      <c r="I95" s="471" t="s">
        <v>127</v>
      </c>
      <c r="J95" s="472"/>
      <c r="K95" s="6"/>
      <c r="L95" s="6"/>
      <c r="M95" s="6"/>
      <c r="N95" s="6"/>
      <c r="O95" s="6"/>
      <c r="P95" s="224"/>
      <c r="Q95" s="224"/>
      <c r="R95" s="224"/>
      <c r="S95" s="224"/>
      <c r="T95" s="224"/>
      <c r="U95" s="224"/>
      <c r="V95" s="6"/>
      <c r="W95" s="224"/>
      <c r="X95" s="280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CG95" s="39"/>
      <c r="CH95" s="39"/>
      <c r="CI95" s="39"/>
      <c r="CJ95" s="39"/>
    </row>
    <row r="96" spans="1:104" x14ac:dyDescent="0.2">
      <c r="A96" s="485"/>
      <c r="B96" s="488"/>
      <c r="C96" s="489"/>
      <c r="D96" s="488"/>
      <c r="E96" s="489"/>
      <c r="F96" s="491"/>
      <c r="G96" s="473"/>
      <c r="H96" s="474"/>
      <c r="I96" s="473"/>
      <c r="J96" s="474"/>
      <c r="K96" s="6"/>
      <c r="L96" s="6"/>
      <c r="M96" s="6"/>
      <c r="N96" s="6"/>
      <c r="O96" s="6"/>
      <c r="P96" s="224"/>
      <c r="Q96" s="224"/>
      <c r="R96" s="224"/>
      <c r="S96" s="224"/>
      <c r="T96" s="224"/>
      <c r="U96" s="224"/>
      <c r="V96" s="6"/>
      <c r="W96" s="224"/>
      <c r="X96" s="267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CG96" s="39"/>
      <c r="CH96" s="39"/>
      <c r="CI96" s="39"/>
      <c r="CJ96" s="39"/>
    </row>
    <row r="97" spans="1:88" s="2" customFormat="1" ht="21" x14ac:dyDescent="0.2">
      <c r="A97" s="478"/>
      <c r="B97" s="281" t="s">
        <v>128</v>
      </c>
      <c r="C97" s="282" t="s">
        <v>129</v>
      </c>
      <c r="D97" s="283" t="s">
        <v>130</v>
      </c>
      <c r="E97" s="284" t="s">
        <v>131</v>
      </c>
      <c r="F97" s="492"/>
      <c r="G97" s="281" t="s">
        <v>128</v>
      </c>
      <c r="H97" s="282" t="s">
        <v>129</v>
      </c>
      <c r="I97" s="281" t="s">
        <v>130</v>
      </c>
      <c r="J97" s="282" t="s">
        <v>132</v>
      </c>
      <c r="K97" s="6"/>
      <c r="L97" s="6"/>
      <c r="M97" s="6"/>
      <c r="N97" s="6"/>
      <c r="O97" s="6"/>
      <c r="P97" s="224"/>
      <c r="Q97" s="224"/>
      <c r="R97" s="224"/>
      <c r="S97" s="224"/>
      <c r="T97" s="224"/>
      <c r="U97" s="224"/>
      <c r="V97" s="6"/>
      <c r="W97" s="224"/>
      <c r="X97" s="267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BX97" s="3"/>
      <c r="BY97" s="3"/>
      <c r="BZ97" s="4"/>
      <c r="CA97" s="5"/>
      <c r="CB97" s="5"/>
      <c r="CC97" s="5"/>
      <c r="CD97" s="5"/>
      <c r="CE97" s="5"/>
      <c r="CF97" s="5"/>
      <c r="CG97" s="39"/>
      <c r="CH97" s="39"/>
      <c r="CI97" s="39"/>
      <c r="CJ97" s="39"/>
    </row>
    <row r="98" spans="1:88" s="2" customFormat="1" x14ac:dyDescent="0.2">
      <c r="A98" s="285" t="s">
        <v>133</v>
      </c>
      <c r="B98" s="286">
        <v>5210</v>
      </c>
      <c r="C98" s="287">
        <v>393</v>
      </c>
      <c r="D98" s="286">
        <v>13010</v>
      </c>
      <c r="E98" s="287">
        <v>464</v>
      </c>
      <c r="F98" s="287">
        <v>4817</v>
      </c>
      <c r="G98" s="286"/>
      <c r="H98" s="287"/>
      <c r="I98" s="286"/>
      <c r="J98" s="287"/>
      <c r="K98" s="288" t="str">
        <f>CA98&amp;CB98&amp;CC98&amp;CD98</f>
        <v/>
      </c>
      <c r="L98" s="6"/>
      <c r="M98" s="6"/>
      <c r="N98" s="6"/>
      <c r="O98" s="6"/>
      <c r="P98" s="224"/>
      <c r="Q98" s="224"/>
      <c r="R98" s="224"/>
      <c r="S98" s="224"/>
      <c r="T98" s="224"/>
      <c r="U98" s="224"/>
      <c r="V98" s="6"/>
      <c r="W98" s="224"/>
      <c r="X98" s="267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BX98" s="3"/>
      <c r="BY98" s="3"/>
      <c r="BZ98" s="4"/>
      <c r="CA98" s="289" t="str">
        <f>IF(CG98=1,"* Las recetas totales despachadas a pacientes del PSC, deben ser menores o iguales al total de Recetas con Despacho Total. ","")</f>
        <v/>
      </c>
      <c r="CB98" s="289" t="str">
        <f>IF(CH98=1,"* Las recetas parciales despachadas a pacientes del PSC, deben ser menores o iguales al total de Recetas con Despacho Parcial. ","")</f>
        <v/>
      </c>
      <c r="CC98" s="289" t="str">
        <f>IF(CI98=1,"* Las prescripciones emitidas a pacientes del PSC, deben ser menores o iguales a las Prescripciones totales emitidas. ","")</f>
        <v/>
      </c>
      <c r="CD98" s="289" t="str">
        <f>IF(CJ98=1,"* Las prescripciones rechazadas a pacientes del PSC, deben ser menores o iguales a las Prescripciones totales rechazadas. ","")</f>
        <v/>
      </c>
      <c r="CE98" s="5"/>
      <c r="CF98" s="5"/>
      <c r="CG98" s="290">
        <f>IF(B98&lt;G98,1,0)</f>
        <v>0</v>
      </c>
      <c r="CH98" s="290">
        <f t="shared" ref="CH98:CJ100" si="10">IF(C98&lt;H98,1,0)</f>
        <v>0</v>
      </c>
      <c r="CI98" s="290">
        <f>IF(D98&lt;I98,1,0)</f>
        <v>0</v>
      </c>
      <c r="CJ98" s="290">
        <f>IF(E98&lt;J98,1,0)</f>
        <v>0</v>
      </c>
    </row>
    <row r="99" spans="1:88" s="2" customFormat="1" x14ac:dyDescent="0.2">
      <c r="A99" s="291" t="s">
        <v>134</v>
      </c>
      <c r="B99" s="292">
        <v>3213</v>
      </c>
      <c r="C99" s="293">
        <v>269</v>
      </c>
      <c r="D99" s="292">
        <v>4709</v>
      </c>
      <c r="E99" s="293">
        <v>359</v>
      </c>
      <c r="F99" s="293">
        <v>2944</v>
      </c>
      <c r="G99" s="294"/>
      <c r="H99" s="295"/>
      <c r="I99" s="294"/>
      <c r="J99" s="295"/>
      <c r="K99" s="288" t="str">
        <f t="shared" ref="K99:K100" si="11">CA99&amp;CB99&amp;CC99&amp;CD99</f>
        <v/>
      </c>
      <c r="L99" s="6"/>
      <c r="M99" s="6"/>
      <c r="N99" s="6"/>
      <c r="O99" s="6"/>
      <c r="P99" s="224"/>
      <c r="Q99" s="224"/>
      <c r="R99" s="224"/>
      <c r="S99" s="224"/>
      <c r="T99" s="224"/>
      <c r="U99" s="224"/>
      <c r="V99" s="6"/>
      <c r="W99" s="224"/>
      <c r="X99" s="267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BX99" s="3"/>
      <c r="BY99" s="3"/>
      <c r="BZ99" s="4"/>
      <c r="CA99" s="289" t="str">
        <f t="shared" ref="CA99:CA100" si="12">IF(CG99=1,"* Las recetas totales despachadas a pacientes del PSC, deben ser menores o iguales al total de Recetas con Despacho Total. ","")</f>
        <v/>
      </c>
      <c r="CB99" s="289" t="str">
        <f t="shared" ref="CB99:CB100" si="13">IF(CH99=1,"* Las recetas parciales despachadas a pacientes del PSC, deben ser menores o iguales al total de Recetas con Despacho Parcial. ","")</f>
        <v/>
      </c>
      <c r="CC99" s="289" t="str">
        <f t="shared" ref="CC99:CC100" si="14">IF(CI99=1,"* Las prescripciones emitidas a pacientes del PSC, deben ser menores o iguales a las Prescripciones totales emitidas. ","")</f>
        <v/>
      </c>
      <c r="CD99" s="289" t="str">
        <f t="shared" ref="CD99:CD100" si="15">IF(CJ99=1,"* Las prescripciones rechazadas a pacientes del PSC, deben ser menores o iguales a las Prescripciones totales rechazadas. ","")</f>
        <v/>
      </c>
      <c r="CE99" s="5"/>
      <c r="CF99" s="5"/>
      <c r="CG99" s="290">
        <f t="shared" ref="CG99:CG100" si="16">IF(B99&lt;G99,1,0)</f>
        <v>0</v>
      </c>
      <c r="CH99" s="290">
        <f t="shared" si="10"/>
        <v>0</v>
      </c>
      <c r="CI99" s="290">
        <f t="shared" si="10"/>
        <v>0</v>
      </c>
      <c r="CJ99" s="290">
        <f t="shared" si="10"/>
        <v>0</v>
      </c>
    </row>
    <row r="100" spans="1:88" s="2" customFormat="1" x14ac:dyDescent="0.2">
      <c r="A100" s="296" t="s">
        <v>135</v>
      </c>
      <c r="B100" s="297">
        <v>864</v>
      </c>
      <c r="C100" s="298"/>
      <c r="D100" s="297">
        <v>864</v>
      </c>
      <c r="E100" s="298"/>
      <c r="F100" s="298">
        <v>864</v>
      </c>
      <c r="G100" s="299"/>
      <c r="H100" s="300"/>
      <c r="I100" s="299"/>
      <c r="J100" s="300"/>
      <c r="K100" s="288" t="str">
        <f t="shared" si="11"/>
        <v/>
      </c>
      <c r="L100" s="6"/>
      <c r="M100" s="6"/>
      <c r="N100" s="6"/>
      <c r="O100" s="6"/>
      <c r="P100" s="224"/>
      <c r="Q100" s="224"/>
      <c r="R100" s="224"/>
      <c r="S100" s="224"/>
      <c r="T100" s="224"/>
      <c r="U100" s="224"/>
      <c r="V100" s="6"/>
      <c r="W100" s="224"/>
      <c r="X100" s="267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BX100" s="3"/>
      <c r="BY100" s="3"/>
      <c r="BZ100" s="4"/>
      <c r="CA100" s="289" t="str">
        <f t="shared" si="12"/>
        <v/>
      </c>
      <c r="CB100" s="289" t="str">
        <f t="shared" si="13"/>
        <v/>
      </c>
      <c r="CC100" s="289" t="str">
        <f t="shared" si="14"/>
        <v/>
      </c>
      <c r="CD100" s="289" t="str">
        <f t="shared" si="15"/>
        <v/>
      </c>
      <c r="CE100" s="5"/>
      <c r="CF100" s="5"/>
      <c r="CG100" s="290">
        <f t="shared" si="16"/>
        <v>0</v>
      </c>
      <c r="CH100" s="290">
        <f t="shared" si="10"/>
        <v>0</v>
      </c>
      <c r="CI100" s="290">
        <f t="shared" si="10"/>
        <v>0</v>
      </c>
      <c r="CJ100" s="290">
        <f t="shared" si="10"/>
        <v>0</v>
      </c>
    </row>
    <row r="101" spans="1:88" s="2" customFormat="1" x14ac:dyDescent="0.2">
      <c r="A101" s="301" t="s">
        <v>32</v>
      </c>
      <c r="B101" s="302">
        <f t="shared" ref="B101:J101" si="17">SUM(B98:B100)</f>
        <v>9287</v>
      </c>
      <c r="C101" s="303">
        <f t="shared" si="17"/>
        <v>662</v>
      </c>
      <c r="D101" s="302">
        <f t="shared" si="17"/>
        <v>18583</v>
      </c>
      <c r="E101" s="303">
        <f t="shared" si="17"/>
        <v>823</v>
      </c>
      <c r="F101" s="303">
        <f t="shared" si="17"/>
        <v>8625</v>
      </c>
      <c r="G101" s="302">
        <f t="shared" si="17"/>
        <v>0</v>
      </c>
      <c r="H101" s="303">
        <f t="shared" si="17"/>
        <v>0</v>
      </c>
      <c r="I101" s="302">
        <f t="shared" si="17"/>
        <v>0</v>
      </c>
      <c r="J101" s="303">
        <f t="shared" si="17"/>
        <v>0</v>
      </c>
      <c r="K101" s="6"/>
      <c r="L101" s="6"/>
      <c r="M101" s="6"/>
      <c r="N101" s="6"/>
      <c r="O101" s="6"/>
      <c r="P101" s="224"/>
      <c r="Q101" s="224"/>
      <c r="R101" s="224"/>
      <c r="S101" s="224"/>
      <c r="T101" s="224"/>
      <c r="U101" s="224"/>
      <c r="V101" s="6"/>
      <c r="W101" s="224"/>
      <c r="X101" s="267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BX101" s="3"/>
      <c r="BY101" s="3"/>
      <c r="BZ101" s="4"/>
      <c r="CA101" s="5"/>
      <c r="CB101" s="5"/>
      <c r="CC101" s="5"/>
      <c r="CD101" s="5"/>
      <c r="CE101" s="5"/>
      <c r="CF101" s="5"/>
      <c r="CG101" s="39"/>
      <c r="CH101" s="39"/>
      <c r="CI101" s="39"/>
      <c r="CJ101" s="39"/>
    </row>
    <row r="102" spans="1:88" s="2" customFormat="1" ht="19.5" x14ac:dyDescent="0.2">
      <c r="A102" s="9" t="s">
        <v>136</v>
      </c>
      <c r="B102" s="304"/>
      <c r="C102" s="305"/>
      <c r="D102" s="306"/>
      <c r="E102" s="307"/>
      <c r="F102" s="307"/>
      <c r="G102" s="308"/>
      <c r="H102" s="308"/>
      <c r="I102" s="309"/>
      <c r="J102" s="310"/>
      <c r="K102" s="309"/>
      <c r="L102" s="310"/>
      <c r="M102" s="6"/>
      <c r="N102" s="6"/>
      <c r="O102" s="6"/>
      <c r="P102" s="6"/>
      <c r="Q102" s="224"/>
      <c r="R102" s="224"/>
      <c r="S102" s="224"/>
      <c r="T102" s="224"/>
      <c r="U102" s="224"/>
      <c r="V102" s="224"/>
      <c r="W102" s="6"/>
      <c r="X102" s="267"/>
      <c r="Y102" s="267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BX102" s="3"/>
      <c r="BY102" s="3"/>
      <c r="BZ102" s="4"/>
      <c r="CA102" s="5"/>
      <c r="CB102" s="5"/>
      <c r="CC102" s="5"/>
      <c r="CD102" s="5"/>
      <c r="CE102" s="5"/>
      <c r="CF102" s="5"/>
      <c r="CG102" s="39"/>
      <c r="CH102" s="39"/>
      <c r="CI102" s="39"/>
      <c r="CJ102" s="39"/>
    </row>
    <row r="103" spans="1:88" s="2" customFormat="1" ht="19.5" customHeight="1" x14ac:dyDescent="0.2">
      <c r="A103" s="475" t="s">
        <v>137</v>
      </c>
      <c r="B103" s="477" t="s">
        <v>138</v>
      </c>
      <c r="C103" s="475" t="s">
        <v>139</v>
      </c>
      <c r="D103" s="479"/>
      <c r="E103" s="479"/>
      <c r="F103" s="479"/>
      <c r="G103" s="479"/>
      <c r="H103" s="479"/>
      <c r="I103" s="479"/>
      <c r="J103" s="479"/>
      <c r="K103" s="480"/>
      <c r="L103" s="477" t="s">
        <v>140</v>
      </c>
      <c r="M103" s="6"/>
      <c r="N103" s="306"/>
      <c r="O103" s="306"/>
      <c r="P103" s="306"/>
      <c r="Q103" s="224"/>
      <c r="R103" s="224"/>
      <c r="S103" s="224"/>
      <c r="T103" s="224"/>
      <c r="U103" s="224"/>
      <c r="V103" s="224"/>
      <c r="W103" s="224"/>
      <c r="X103" s="224"/>
      <c r="Y103" s="267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BX103" s="3"/>
      <c r="BY103" s="3"/>
      <c r="BZ103" s="4"/>
      <c r="CA103" s="5"/>
      <c r="CB103" s="5"/>
      <c r="CC103" s="5"/>
      <c r="CD103" s="5"/>
      <c r="CE103" s="5"/>
      <c r="CF103" s="5"/>
      <c r="CG103" s="39"/>
      <c r="CH103" s="39"/>
      <c r="CI103" s="39"/>
      <c r="CJ103" s="39"/>
    </row>
    <row r="104" spans="1:88" s="2" customFormat="1" ht="19.5" x14ac:dyDescent="0.2">
      <c r="A104" s="476"/>
      <c r="B104" s="478"/>
      <c r="C104" s="241" t="s">
        <v>141</v>
      </c>
      <c r="D104" s="241" t="s">
        <v>142</v>
      </c>
      <c r="E104" s="241" t="s">
        <v>143</v>
      </c>
      <c r="F104" s="241" t="s">
        <v>144</v>
      </c>
      <c r="G104" s="241" t="s">
        <v>145</v>
      </c>
      <c r="H104" s="241" t="s">
        <v>146</v>
      </c>
      <c r="I104" s="241" t="s">
        <v>147</v>
      </c>
      <c r="J104" s="311" t="s">
        <v>148</v>
      </c>
      <c r="K104" s="241" t="s">
        <v>149</v>
      </c>
      <c r="L104" s="478"/>
      <c r="M104" s="6"/>
      <c r="N104" s="306"/>
      <c r="O104" s="306"/>
      <c r="P104" s="306"/>
      <c r="Q104" s="224"/>
      <c r="R104" s="224"/>
      <c r="S104" s="224"/>
      <c r="T104" s="224"/>
      <c r="U104" s="224"/>
      <c r="V104" s="224"/>
      <c r="W104" s="224"/>
      <c r="X104" s="224"/>
      <c r="Y104" s="267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BX104" s="3"/>
      <c r="BY104" s="3"/>
      <c r="BZ104" s="4"/>
      <c r="CA104" s="5"/>
      <c r="CB104" s="5"/>
      <c r="CC104" s="5"/>
      <c r="CD104" s="5"/>
      <c r="CE104" s="5"/>
      <c r="CF104" s="5"/>
      <c r="CG104" s="39"/>
      <c r="CH104" s="39"/>
      <c r="CI104" s="39"/>
      <c r="CJ104" s="39"/>
    </row>
    <row r="105" spans="1:88" s="2" customFormat="1" ht="19.5" x14ac:dyDescent="0.2">
      <c r="A105" s="104" t="s">
        <v>150</v>
      </c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3"/>
      <c r="M105" s="6"/>
      <c r="N105" s="306"/>
      <c r="O105" s="306"/>
      <c r="P105" s="306"/>
      <c r="Q105" s="224"/>
      <c r="R105" s="224"/>
      <c r="S105" s="224"/>
      <c r="T105" s="224"/>
      <c r="U105" s="224"/>
      <c r="V105" s="224"/>
      <c r="W105" s="224"/>
      <c r="X105" s="224"/>
      <c r="Y105" s="267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BX105" s="3"/>
      <c r="BY105" s="3"/>
      <c r="BZ105" s="4"/>
      <c r="CA105" s="5"/>
      <c r="CB105" s="5"/>
      <c r="CC105" s="5"/>
      <c r="CD105" s="5"/>
      <c r="CE105" s="5"/>
      <c r="CF105" s="5"/>
      <c r="CG105" s="39"/>
      <c r="CH105" s="39"/>
      <c r="CI105" s="39"/>
      <c r="CJ105" s="39"/>
    </row>
    <row r="106" spans="1:88" s="2" customFormat="1" ht="19.5" x14ac:dyDescent="0.2">
      <c r="A106" s="110" t="s">
        <v>151</v>
      </c>
      <c r="B106" s="31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5"/>
      <c r="M106" s="310"/>
      <c r="N106" s="306"/>
      <c r="O106" s="306"/>
      <c r="P106" s="306"/>
      <c r="Q106" s="224"/>
      <c r="R106" s="224"/>
      <c r="S106" s="224"/>
      <c r="T106" s="224"/>
      <c r="U106" s="224"/>
      <c r="V106" s="224"/>
      <c r="W106" s="224"/>
      <c r="X106" s="224"/>
      <c r="Y106" s="267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BX106" s="3"/>
      <c r="BY106" s="3"/>
      <c r="BZ106" s="4"/>
      <c r="CA106" s="5"/>
      <c r="CB106" s="5"/>
      <c r="CC106" s="5"/>
      <c r="CD106" s="5"/>
      <c r="CE106" s="5"/>
      <c r="CF106" s="5"/>
      <c r="CG106" s="39"/>
      <c r="CH106" s="39"/>
      <c r="CI106" s="39"/>
      <c r="CJ106" s="39"/>
    </row>
    <row r="107" spans="1:88" s="2" customFormat="1" ht="19.5" x14ac:dyDescent="0.2">
      <c r="A107" s="221" t="s">
        <v>152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7"/>
      <c r="M107" s="318"/>
      <c r="N107" s="306"/>
      <c r="O107" s="306"/>
      <c r="P107" s="306"/>
      <c r="Q107" s="224"/>
      <c r="R107" s="224"/>
      <c r="S107" s="224"/>
      <c r="T107" s="224"/>
      <c r="U107" s="224"/>
      <c r="V107" s="224"/>
      <c r="W107" s="224"/>
      <c r="X107" s="224"/>
      <c r="Y107" s="267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BX107" s="3"/>
      <c r="BY107" s="3"/>
      <c r="BZ107" s="4"/>
      <c r="CA107" s="5"/>
      <c r="CB107" s="5"/>
      <c r="CC107" s="5"/>
      <c r="CD107" s="5"/>
      <c r="CE107" s="5"/>
      <c r="CF107" s="5"/>
      <c r="CG107" s="39"/>
      <c r="CH107" s="39"/>
      <c r="CI107" s="39"/>
      <c r="CJ107" s="39"/>
    </row>
    <row r="108" spans="1:88" s="2" customFormat="1" x14ac:dyDescent="0.2">
      <c r="A108" s="10" t="s">
        <v>153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20"/>
      <c r="AP108" s="320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X108" s="3"/>
      <c r="BY108" s="3"/>
      <c r="BZ108" s="4"/>
      <c r="CA108" s="5"/>
      <c r="CB108" s="5"/>
      <c r="CC108" s="5"/>
      <c r="CD108" s="5"/>
      <c r="CE108" s="5"/>
      <c r="CF108" s="5"/>
      <c r="CG108" s="39"/>
      <c r="CH108" s="39"/>
      <c r="CI108" s="39"/>
      <c r="CJ108" s="39"/>
    </row>
    <row r="109" spans="1:88" s="2" customFormat="1" x14ac:dyDescent="0.2">
      <c r="A109" s="507" t="s">
        <v>154</v>
      </c>
      <c r="B109" s="467" t="s">
        <v>4</v>
      </c>
      <c r="C109" s="493"/>
      <c r="D109" s="444"/>
      <c r="E109" s="433" t="s">
        <v>5</v>
      </c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51"/>
      <c r="AO109" s="444" t="s">
        <v>6</v>
      </c>
      <c r="AP109" s="461" t="s">
        <v>155</v>
      </c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X109" s="3"/>
      <c r="BY109" s="3"/>
      <c r="BZ109" s="4"/>
      <c r="CA109" s="5"/>
      <c r="CB109" s="5"/>
      <c r="CC109" s="5"/>
      <c r="CD109" s="5"/>
      <c r="CE109" s="5"/>
      <c r="CF109" s="5"/>
      <c r="CG109" s="39"/>
      <c r="CH109" s="39"/>
      <c r="CI109" s="39"/>
      <c r="CJ109" s="39"/>
    </row>
    <row r="110" spans="1:88" s="2" customFormat="1" x14ac:dyDescent="0.2">
      <c r="A110" s="508"/>
      <c r="B110" s="430"/>
      <c r="C110" s="431"/>
      <c r="D110" s="432"/>
      <c r="E110" s="433" t="s">
        <v>11</v>
      </c>
      <c r="F110" s="435"/>
      <c r="G110" s="433" t="s">
        <v>12</v>
      </c>
      <c r="H110" s="435"/>
      <c r="I110" s="433" t="s">
        <v>13</v>
      </c>
      <c r="J110" s="435"/>
      <c r="K110" s="433" t="s">
        <v>14</v>
      </c>
      <c r="L110" s="435"/>
      <c r="M110" s="433" t="s">
        <v>15</v>
      </c>
      <c r="N110" s="435"/>
      <c r="O110" s="433" t="s">
        <v>16</v>
      </c>
      <c r="P110" s="435"/>
      <c r="Q110" s="434" t="s">
        <v>17</v>
      </c>
      <c r="R110" s="435"/>
      <c r="S110" s="433" t="s">
        <v>18</v>
      </c>
      <c r="T110" s="435"/>
      <c r="U110" s="433" t="s">
        <v>19</v>
      </c>
      <c r="V110" s="435"/>
      <c r="W110" s="433" t="s">
        <v>20</v>
      </c>
      <c r="X110" s="435"/>
      <c r="Y110" s="433" t="s">
        <v>21</v>
      </c>
      <c r="Z110" s="435"/>
      <c r="AA110" s="433" t="s">
        <v>22</v>
      </c>
      <c r="AB110" s="435"/>
      <c r="AC110" s="433" t="s">
        <v>23</v>
      </c>
      <c r="AD110" s="435"/>
      <c r="AE110" s="433" t="s">
        <v>24</v>
      </c>
      <c r="AF110" s="435"/>
      <c r="AG110" s="433" t="s">
        <v>25</v>
      </c>
      <c r="AH110" s="435"/>
      <c r="AI110" s="433" t="s">
        <v>26</v>
      </c>
      <c r="AJ110" s="435"/>
      <c r="AK110" s="433" t="s">
        <v>27</v>
      </c>
      <c r="AL110" s="435"/>
      <c r="AM110" s="434" t="s">
        <v>28</v>
      </c>
      <c r="AN110" s="451"/>
      <c r="AO110" s="444"/>
      <c r="AP110" s="461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X110" s="3"/>
      <c r="BY110" s="3"/>
      <c r="BZ110" s="4"/>
      <c r="CA110" s="5"/>
      <c r="CB110" s="5"/>
      <c r="CC110" s="5"/>
      <c r="CD110" s="5"/>
      <c r="CE110" s="5"/>
      <c r="CF110" s="5"/>
      <c r="CG110" s="39"/>
      <c r="CH110" s="39"/>
      <c r="CI110" s="39"/>
      <c r="CJ110" s="39"/>
    </row>
    <row r="111" spans="1:88" s="2" customFormat="1" x14ac:dyDescent="0.2">
      <c r="A111" s="509"/>
      <c r="B111" s="11" t="s">
        <v>29</v>
      </c>
      <c r="C111" s="12" t="s">
        <v>30</v>
      </c>
      <c r="D111" s="99" t="s">
        <v>31</v>
      </c>
      <c r="E111" s="11" t="s">
        <v>30</v>
      </c>
      <c r="F111" s="13" t="s">
        <v>31</v>
      </c>
      <c r="G111" s="11" t="s">
        <v>30</v>
      </c>
      <c r="H111" s="13" t="s">
        <v>31</v>
      </c>
      <c r="I111" s="11" t="s">
        <v>30</v>
      </c>
      <c r="J111" s="13" t="s">
        <v>31</v>
      </c>
      <c r="K111" s="11" t="s">
        <v>30</v>
      </c>
      <c r="L111" s="13" t="s">
        <v>31</v>
      </c>
      <c r="M111" s="11" t="s">
        <v>30</v>
      </c>
      <c r="N111" s="13" t="s">
        <v>31</v>
      </c>
      <c r="O111" s="11" t="s">
        <v>30</v>
      </c>
      <c r="P111" s="13" t="s">
        <v>31</v>
      </c>
      <c r="Q111" s="11" t="s">
        <v>30</v>
      </c>
      <c r="R111" s="13" t="s">
        <v>31</v>
      </c>
      <c r="S111" s="11" t="s">
        <v>30</v>
      </c>
      <c r="T111" s="13" t="s">
        <v>31</v>
      </c>
      <c r="U111" s="11" t="s">
        <v>30</v>
      </c>
      <c r="V111" s="13" t="s">
        <v>31</v>
      </c>
      <c r="W111" s="11" t="s">
        <v>30</v>
      </c>
      <c r="X111" s="13" t="s">
        <v>31</v>
      </c>
      <c r="Y111" s="11" t="s">
        <v>30</v>
      </c>
      <c r="Z111" s="13" t="s">
        <v>31</v>
      </c>
      <c r="AA111" s="11" t="s">
        <v>30</v>
      </c>
      <c r="AB111" s="13" t="s">
        <v>31</v>
      </c>
      <c r="AC111" s="11" t="s">
        <v>30</v>
      </c>
      <c r="AD111" s="13" t="s">
        <v>31</v>
      </c>
      <c r="AE111" s="11" t="s">
        <v>30</v>
      </c>
      <c r="AF111" s="13" t="s">
        <v>31</v>
      </c>
      <c r="AG111" s="11" t="s">
        <v>30</v>
      </c>
      <c r="AH111" s="13" t="s">
        <v>31</v>
      </c>
      <c r="AI111" s="11" t="s">
        <v>30</v>
      </c>
      <c r="AJ111" s="13" t="s">
        <v>31</v>
      </c>
      <c r="AK111" s="11" t="s">
        <v>30</v>
      </c>
      <c r="AL111" s="13" t="s">
        <v>31</v>
      </c>
      <c r="AM111" s="11" t="s">
        <v>30</v>
      </c>
      <c r="AN111" s="230" t="s">
        <v>31</v>
      </c>
      <c r="AO111" s="432"/>
      <c r="AP111" s="44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X111" s="3"/>
      <c r="BY111" s="3"/>
      <c r="BZ111" s="4"/>
      <c r="CA111" s="5"/>
      <c r="CB111" s="5"/>
      <c r="CC111" s="5"/>
      <c r="CD111" s="5"/>
      <c r="CE111" s="5"/>
      <c r="CF111" s="5"/>
      <c r="CG111" s="39"/>
      <c r="CH111" s="39"/>
      <c r="CI111" s="39"/>
      <c r="CJ111" s="39"/>
    </row>
    <row r="112" spans="1:88" s="2" customFormat="1" x14ac:dyDescent="0.2">
      <c r="A112" s="321" t="s">
        <v>156</v>
      </c>
      <c r="B112" s="322">
        <f>SUM(C112:D112)</f>
        <v>0</v>
      </c>
      <c r="C112" s="323">
        <f t="shared" ref="C112:D114" si="18">SUM(E112+G112+I112+K112+M112+O112+Q112+S112+U112+W112+Y112+AA112+AC112+AE112+AG112+AI112+AK112+AM112)</f>
        <v>0</v>
      </c>
      <c r="D112" s="324">
        <f t="shared" si="18"/>
        <v>0</v>
      </c>
      <c r="E112" s="63"/>
      <c r="F112" s="198"/>
      <c r="G112" s="63"/>
      <c r="H112" s="325"/>
      <c r="I112" s="63"/>
      <c r="J112" s="325"/>
      <c r="K112" s="63"/>
      <c r="L112" s="325"/>
      <c r="M112" s="63"/>
      <c r="N112" s="325"/>
      <c r="O112" s="63"/>
      <c r="P112" s="325"/>
      <c r="Q112" s="326"/>
      <c r="R112" s="325"/>
      <c r="S112" s="63"/>
      <c r="T112" s="325"/>
      <c r="U112" s="63"/>
      <c r="V112" s="325"/>
      <c r="W112" s="63"/>
      <c r="X112" s="325"/>
      <c r="Y112" s="63"/>
      <c r="Z112" s="325"/>
      <c r="AA112" s="63"/>
      <c r="AB112" s="325"/>
      <c r="AC112" s="63"/>
      <c r="AD112" s="325"/>
      <c r="AE112" s="63"/>
      <c r="AF112" s="325"/>
      <c r="AG112" s="63"/>
      <c r="AH112" s="325"/>
      <c r="AI112" s="63"/>
      <c r="AJ112" s="325"/>
      <c r="AK112" s="63"/>
      <c r="AL112" s="325"/>
      <c r="AM112" s="327"/>
      <c r="AN112" s="328"/>
      <c r="AO112" s="116"/>
      <c r="AP112" s="116"/>
      <c r="AQ112" s="168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8"/>
      <c r="BD112" s="8"/>
      <c r="BE112" s="8"/>
      <c r="BF112" s="8"/>
      <c r="BX112" s="3"/>
      <c r="BY112" s="3"/>
      <c r="BZ112" s="4"/>
      <c r="CA112" s="38"/>
      <c r="CB112" s="38"/>
      <c r="CC112" s="38"/>
      <c r="CD112" s="5"/>
      <c r="CE112" s="5"/>
      <c r="CF112" s="5"/>
      <c r="CG112" s="39">
        <v>0</v>
      </c>
      <c r="CH112" s="39">
        <v>0</v>
      </c>
      <c r="CI112" s="39">
        <v>0</v>
      </c>
      <c r="CJ112" s="39"/>
    </row>
    <row r="113" spans="1:88" s="2" customFormat="1" x14ac:dyDescent="0.2">
      <c r="A113" s="321" t="s">
        <v>157</v>
      </c>
      <c r="B113" s="322">
        <f>SUM(C113:D113)</f>
        <v>0</v>
      </c>
      <c r="C113" s="323">
        <f t="shared" si="18"/>
        <v>0</v>
      </c>
      <c r="D113" s="324">
        <f t="shared" si="18"/>
        <v>0</v>
      </c>
      <c r="E113" s="44"/>
      <c r="F113" s="45"/>
      <c r="G113" s="44"/>
      <c r="H113" s="46"/>
      <c r="I113" s="44"/>
      <c r="J113" s="46"/>
      <c r="K113" s="44"/>
      <c r="L113" s="46"/>
      <c r="M113" s="44"/>
      <c r="N113" s="46"/>
      <c r="O113" s="44"/>
      <c r="P113" s="46"/>
      <c r="Q113" s="111"/>
      <c r="R113" s="46"/>
      <c r="S113" s="44"/>
      <c r="T113" s="46"/>
      <c r="U113" s="44"/>
      <c r="V113" s="46"/>
      <c r="W113" s="44"/>
      <c r="X113" s="46"/>
      <c r="Y113" s="44"/>
      <c r="Z113" s="46"/>
      <c r="AA113" s="44"/>
      <c r="AB113" s="46"/>
      <c r="AC113" s="44"/>
      <c r="AD113" s="46"/>
      <c r="AE113" s="44"/>
      <c r="AF113" s="46"/>
      <c r="AG113" s="44"/>
      <c r="AH113" s="46"/>
      <c r="AI113" s="44"/>
      <c r="AJ113" s="46"/>
      <c r="AK113" s="44"/>
      <c r="AL113" s="46"/>
      <c r="AM113" s="167"/>
      <c r="AN113" s="329"/>
      <c r="AO113" s="51"/>
      <c r="AP113" s="51"/>
      <c r="AQ113" s="168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8"/>
      <c r="BD113" s="8"/>
      <c r="BE113" s="8"/>
      <c r="BF113" s="8"/>
      <c r="BX113" s="3"/>
      <c r="BY113" s="3"/>
      <c r="BZ113" s="4"/>
      <c r="CA113" s="5"/>
      <c r="CB113" s="5"/>
      <c r="CC113" s="5"/>
      <c r="CD113" s="5"/>
      <c r="CE113" s="5"/>
      <c r="CF113" s="5"/>
      <c r="CG113" s="39">
        <v>0</v>
      </c>
      <c r="CH113" s="39">
        <v>0</v>
      </c>
      <c r="CI113" s="39">
        <v>0</v>
      </c>
      <c r="CJ113" s="39"/>
    </row>
    <row r="114" spans="1:88" s="2" customFormat="1" x14ac:dyDescent="0.2">
      <c r="A114" s="330" t="s">
        <v>158</v>
      </c>
      <c r="B114" s="331">
        <f>SUM(C114:D114)</f>
        <v>0</v>
      </c>
      <c r="C114" s="332">
        <f t="shared" si="18"/>
        <v>0</v>
      </c>
      <c r="D114" s="333">
        <f t="shared" si="18"/>
        <v>0</v>
      </c>
      <c r="E114" s="86"/>
      <c r="F114" s="87"/>
      <c r="G114" s="86"/>
      <c r="H114" s="85"/>
      <c r="I114" s="86"/>
      <c r="J114" s="85"/>
      <c r="K114" s="86"/>
      <c r="L114" s="85"/>
      <c r="M114" s="86"/>
      <c r="N114" s="85"/>
      <c r="O114" s="86"/>
      <c r="P114" s="85"/>
      <c r="Q114" s="131"/>
      <c r="R114" s="85"/>
      <c r="S114" s="86"/>
      <c r="T114" s="85"/>
      <c r="U114" s="86"/>
      <c r="V114" s="85"/>
      <c r="W114" s="86"/>
      <c r="X114" s="85"/>
      <c r="Y114" s="86"/>
      <c r="Z114" s="85"/>
      <c r="AA114" s="86"/>
      <c r="AB114" s="85"/>
      <c r="AC114" s="86"/>
      <c r="AD114" s="85"/>
      <c r="AE114" s="86"/>
      <c r="AF114" s="85"/>
      <c r="AG114" s="86"/>
      <c r="AH114" s="85"/>
      <c r="AI114" s="86"/>
      <c r="AJ114" s="85"/>
      <c r="AK114" s="86"/>
      <c r="AL114" s="85"/>
      <c r="AM114" s="174"/>
      <c r="AN114" s="334"/>
      <c r="AO114" s="92"/>
      <c r="AP114" s="92"/>
      <c r="AQ114" s="168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8"/>
      <c r="BD114" s="8"/>
      <c r="BE114" s="8"/>
      <c r="BF114" s="8"/>
      <c r="BX114" s="3"/>
      <c r="BY114" s="3"/>
      <c r="BZ114" s="4"/>
      <c r="CA114" s="5"/>
      <c r="CB114" s="5"/>
      <c r="CC114" s="5"/>
      <c r="CD114" s="5"/>
      <c r="CE114" s="5"/>
      <c r="CF114" s="5"/>
      <c r="CG114" s="39">
        <v>0</v>
      </c>
      <c r="CH114" s="39">
        <v>0</v>
      </c>
      <c r="CI114" s="39">
        <v>0</v>
      </c>
      <c r="CJ114" s="39"/>
    </row>
    <row r="115" spans="1:88" s="2" customFormat="1" x14ac:dyDescent="0.2">
      <c r="A115" s="152" t="s">
        <v>159</v>
      </c>
      <c r="B115" s="335"/>
      <c r="C115" s="335"/>
      <c r="D115" s="335"/>
      <c r="E115" s="335"/>
      <c r="F115" s="6"/>
      <c r="G115" s="6"/>
      <c r="H115" s="6"/>
      <c r="I115" s="6"/>
      <c r="J115" s="6"/>
      <c r="K115" s="6"/>
      <c r="L115" s="336"/>
      <c r="M115" s="336"/>
      <c r="N115" s="336"/>
      <c r="O115" s="336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X115" s="3"/>
      <c r="BY115" s="3"/>
      <c r="BZ115" s="4"/>
      <c r="CA115" s="5"/>
      <c r="CB115" s="5"/>
      <c r="CC115" s="5"/>
      <c r="CD115" s="5"/>
      <c r="CE115" s="5"/>
      <c r="CF115" s="5"/>
      <c r="CG115" s="39"/>
      <c r="CH115" s="39"/>
      <c r="CI115" s="39"/>
      <c r="CJ115" s="39"/>
    </row>
    <row r="116" spans="1:88" s="2" customFormat="1" x14ac:dyDescent="0.2">
      <c r="A116" s="496" t="s">
        <v>160</v>
      </c>
      <c r="B116" s="497"/>
      <c r="C116" s="496" t="s">
        <v>161</v>
      </c>
      <c r="D116" s="502"/>
      <c r="E116" s="497"/>
      <c r="F116" s="496" t="s">
        <v>162</v>
      </c>
      <c r="G116" s="502"/>
      <c r="H116" s="502"/>
      <c r="I116" s="502"/>
      <c r="J116" s="502"/>
      <c r="K116" s="502"/>
      <c r="L116" s="502"/>
      <c r="M116" s="502"/>
      <c r="N116" s="502"/>
      <c r="O116" s="497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X116" s="3"/>
      <c r="BY116" s="3"/>
      <c r="BZ116" s="4"/>
      <c r="CA116" s="5"/>
      <c r="CB116" s="5"/>
      <c r="CC116" s="5"/>
      <c r="CD116" s="5"/>
      <c r="CE116" s="5"/>
      <c r="CF116" s="5"/>
      <c r="CG116" s="39"/>
      <c r="CH116" s="39"/>
      <c r="CI116" s="39"/>
      <c r="CJ116" s="39"/>
    </row>
    <row r="117" spans="1:88" s="2" customFormat="1" x14ac:dyDescent="0.2">
      <c r="A117" s="498"/>
      <c r="B117" s="499"/>
      <c r="C117" s="498"/>
      <c r="D117" s="503"/>
      <c r="E117" s="499"/>
      <c r="F117" s="500"/>
      <c r="G117" s="504"/>
      <c r="H117" s="504"/>
      <c r="I117" s="504"/>
      <c r="J117" s="504"/>
      <c r="K117" s="504"/>
      <c r="L117" s="504"/>
      <c r="M117" s="504"/>
      <c r="N117" s="504"/>
      <c r="O117" s="501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X117" s="3"/>
      <c r="BY117" s="3"/>
      <c r="BZ117" s="4"/>
      <c r="CA117" s="5"/>
      <c r="CB117" s="5"/>
      <c r="CC117" s="5"/>
      <c r="CD117" s="5"/>
      <c r="CE117" s="5"/>
      <c r="CF117" s="5"/>
      <c r="CG117" s="39"/>
      <c r="CH117" s="39"/>
      <c r="CI117" s="39"/>
      <c r="CJ117" s="39"/>
    </row>
    <row r="118" spans="1:88" s="2" customFormat="1" x14ac:dyDescent="0.2">
      <c r="A118" s="498"/>
      <c r="B118" s="499"/>
      <c r="C118" s="500"/>
      <c r="D118" s="504"/>
      <c r="E118" s="501"/>
      <c r="F118" s="505" t="s">
        <v>163</v>
      </c>
      <c r="G118" s="506"/>
      <c r="H118" s="505" t="s">
        <v>164</v>
      </c>
      <c r="I118" s="506"/>
      <c r="J118" s="505" t="s">
        <v>165</v>
      </c>
      <c r="K118" s="506"/>
      <c r="L118" s="505" t="s">
        <v>166</v>
      </c>
      <c r="M118" s="506"/>
      <c r="N118" s="505" t="s">
        <v>167</v>
      </c>
      <c r="O118" s="506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X118" s="3"/>
      <c r="BY118" s="3"/>
      <c r="BZ118" s="4"/>
      <c r="CA118" s="5"/>
      <c r="CB118" s="5"/>
      <c r="CC118" s="5"/>
      <c r="CD118" s="5"/>
      <c r="CE118" s="5"/>
      <c r="CF118" s="5"/>
      <c r="CG118" s="39"/>
      <c r="CH118" s="39"/>
      <c r="CI118" s="39"/>
      <c r="CJ118" s="39"/>
    </row>
    <row r="119" spans="1:88" s="2" customFormat="1" x14ac:dyDescent="0.2">
      <c r="A119" s="500"/>
      <c r="B119" s="501"/>
      <c r="C119" s="337" t="s">
        <v>29</v>
      </c>
      <c r="D119" s="141" t="s">
        <v>30</v>
      </c>
      <c r="E119" s="311" t="s">
        <v>31</v>
      </c>
      <c r="F119" s="337" t="s">
        <v>30</v>
      </c>
      <c r="G119" s="311" t="s">
        <v>31</v>
      </c>
      <c r="H119" s="337" t="s">
        <v>30</v>
      </c>
      <c r="I119" s="311" t="s">
        <v>31</v>
      </c>
      <c r="J119" s="337" t="s">
        <v>30</v>
      </c>
      <c r="K119" s="311" t="s">
        <v>31</v>
      </c>
      <c r="L119" s="337" t="s">
        <v>30</v>
      </c>
      <c r="M119" s="311" t="s">
        <v>31</v>
      </c>
      <c r="N119" s="337" t="s">
        <v>30</v>
      </c>
      <c r="O119" s="311" t="s">
        <v>31</v>
      </c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X119" s="3"/>
      <c r="BY119" s="3"/>
      <c r="BZ119" s="4"/>
      <c r="CA119" s="5"/>
      <c r="CB119" s="5"/>
      <c r="CC119" s="5"/>
      <c r="CD119" s="5"/>
      <c r="CE119" s="5"/>
      <c r="CF119" s="5"/>
      <c r="CG119" s="39"/>
      <c r="CH119" s="39"/>
      <c r="CI119" s="39"/>
      <c r="CJ119" s="39"/>
    </row>
    <row r="120" spans="1:88" s="2" customFormat="1" x14ac:dyDescent="0.2">
      <c r="A120" s="447" t="s">
        <v>168</v>
      </c>
      <c r="B120" s="338" t="s">
        <v>169</v>
      </c>
      <c r="C120" s="339">
        <f t="shared" ref="C120:C126" si="19">SUM(D120:E120)</f>
        <v>0</v>
      </c>
      <c r="D120" s="340">
        <f t="shared" ref="D120:E126" si="20">SUM(F120+H120+J120+L120+N120)</f>
        <v>0</v>
      </c>
      <c r="E120" s="341">
        <f t="shared" si="20"/>
        <v>0</v>
      </c>
      <c r="F120" s="342"/>
      <c r="G120" s="343"/>
      <c r="H120" s="342"/>
      <c r="I120" s="343"/>
      <c r="J120" s="342"/>
      <c r="K120" s="343"/>
      <c r="L120" s="342"/>
      <c r="M120" s="343"/>
      <c r="N120" s="342"/>
      <c r="O120" s="343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X120" s="3"/>
      <c r="BY120" s="3"/>
      <c r="BZ120" s="4"/>
      <c r="CA120" s="5"/>
      <c r="CB120" s="5"/>
      <c r="CC120" s="5"/>
      <c r="CD120" s="5"/>
      <c r="CE120" s="5"/>
      <c r="CF120" s="5"/>
      <c r="CG120" s="39"/>
      <c r="CH120" s="39"/>
      <c r="CI120" s="39"/>
      <c r="CJ120" s="39"/>
    </row>
    <row r="121" spans="1:88" s="2" customFormat="1" x14ac:dyDescent="0.2">
      <c r="A121" s="467"/>
      <c r="B121" s="344" t="s">
        <v>170</v>
      </c>
      <c r="C121" s="322">
        <f t="shared" si="19"/>
        <v>0</v>
      </c>
      <c r="D121" s="323">
        <f t="shared" si="20"/>
        <v>0</v>
      </c>
      <c r="E121" s="345">
        <f t="shared" si="20"/>
        <v>0</v>
      </c>
      <c r="F121" s="346"/>
      <c r="G121" s="347"/>
      <c r="H121" s="346"/>
      <c r="I121" s="347"/>
      <c r="J121" s="346"/>
      <c r="K121" s="347"/>
      <c r="L121" s="346"/>
      <c r="M121" s="347"/>
      <c r="N121" s="346"/>
      <c r="O121" s="347"/>
      <c r="BX121" s="3"/>
      <c r="BY121" s="3"/>
      <c r="BZ121" s="4"/>
      <c r="CA121" s="5"/>
      <c r="CB121" s="5"/>
      <c r="CC121" s="5"/>
      <c r="CD121" s="5"/>
      <c r="CE121" s="5"/>
      <c r="CF121" s="5"/>
      <c r="CG121" s="39"/>
      <c r="CH121" s="39"/>
      <c r="CI121" s="39"/>
      <c r="CJ121" s="39"/>
    </row>
    <row r="122" spans="1:88" s="2" customFormat="1" ht="15.75" thickBot="1" x14ac:dyDescent="0.3">
      <c r="A122" s="494"/>
      <c r="B122" s="348" t="s">
        <v>171</v>
      </c>
      <c r="C122" s="349">
        <f t="shared" si="19"/>
        <v>0</v>
      </c>
      <c r="D122" s="350">
        <f t="shared" si="20"/>
        <v>0</v>
      </c>
      <c r="E122" s="351">
        <f t="shared" si="20"/>
        <v>0</v>
      </c>
      <c r="F122" s="352"/>
      <c r="G122" s="353"/>
      <c r="H122" s="352"/>
      <c r="I122" s="353"/>
      <c r="J122" s="352"/>
      <c r="K122" s="353"/>
      <c r="L122" s="352"/>
      <c r="M122" s="353"/>
      <c r="N122" s="352"/>
      <c r="O122" s="353"/>
      <c r="BX122" s="3"/>
      <c r="BY122" s="3"/>
      <c r="BZ122" s="4"/>
      <c r="CA122" s="5"/>
      <c r="CB122" s="5"/>
      <c r="CC122" s="5"/>
      <c r="CD122" s="5"/>
      <c r="CE122" s="5"/>
      <c r="CF122" s="5"/>
      <c r="CG122" s="39"/>
      <c r="CH122" s="39"/>
      <c r="CI122" s="39"/>
      <c r="CJ122" s="39"/>
    </row>
    <row r="123" spans="1:88" s="2" customFormat="1" ht="15" thickTop="1" x14ac:dyDescent="0.2">
      <c r="A123" s="495" t="s">
        <v>172</v>
      </c>
      <c r="B123" s="25" t="s">
        <v>72</v>
      </c>
      <c r="C123" s="354">
        <f t="shared" si="19"/>
        <v>0</v>
      </c>
      <c r="D123" s="355">
        <f t="shared" si="20"/>
        <v>0</v>
      </c>
      <c r="E123" s="341">
        <f t="shared" si="20"/>
        <v>0</v>
      </c>
      <c r="F123" s="342"/>
      <c r="G123" s="343"/>
      <c r="H123" s="342"/>
      <c r="I123" s="343"/>
      <c r="J123" s="342"/>
      <c r="K123" s="343"/>
      <c r="L123" s="342"/>
      <c r="M123" s="343"/>
      <c r="N123" s="342"/>
      <c r="O123" s="343"/>
      <c r="BX123" s="3"/>
      <c r="BY123" s="3"/>
      <c r="BZ123" s="4"/>
      <c r="CA123" s="5"/>
      <c r="CB123" s="5"/>
      <c r="CC123" s="5"/>
      <c r="CD123" s="5"/>
      <c r="CE123" s="5"/>
      <c r="CF123" s="5"/>
      <c r="CG123" s="39"/>
      <c r="CH123" s="39"/>
      <c r="CI123" s="39"/>
      <c r="CJ123" s="39"/>
    </row>
    <row r="124" spans="1:88" s="2" customFormat="1" x14ac:dyDescent="0.2">
      <c r="A124" s="461"/>
      <c r="B124" s="25" t="s">
        <v>173</v>
      </c>
      <c r="C124" s="354">
        <f t="shared" si="19"/>
        <v>0</v>
      </c>
      <c r="D124" s="355">
        <f t="shared" si="20"/>
        <v>0</v>
      </c>
      <c r="E124" s="341">
        <f t="shared" si="20"/>
        <v>0</v>
      </c>
      <c r="F124" s="342"/>
      <c r="G124" s="343"/>
      <c r="H124" s="342"/>
      <c r="I124" s="343"/>
      <c r="J124" s="342"/>
      <c r="K124" s="343"/>
      <c r="L124" s="342"/>
      <c r="M124" s="343"/>
      <c r="N124" s="342"/>
      <c r="O124" s="343"/>
      <c r="BX124" s="3"/>
      <c r="BY124" s="3"/>
      <c r="BZ124" s="4"/>
      <c r="CA124" s="5"/>
      <c r="CB124" s="5"/>
      <c r="CC124" s="5"/>
      <c r="CD124" s="5"/>
      <c r="CE124" s="5"/>
      <c r="CF124" s="5"/>
      <c r="CG124" s="39"/>
      <c r="CH124" s="39"/>
      <c r="CI124" s="39"/>
      <c r="CJ124" s="39"/>
    </row>
    <row r="125" spans="1:88" s="2" customFormat="1" x14ac:dyDescent="0.2">
      <c r="A125" s="461"/>
      <c r="B125" s="40" t="s">
        <v>174</v>
      </c>
      <c r="C125" s="322">
        <f t="shared" si="19"/>
        <v>0</v>
      </c>
      <c r="D125" s="323">
        <f t="shared" si="20"/>
        <v>0</v>
      </c>
      <c r="E125" s="345">
        <f t="shared" si="20"/>
        <v>0</v>
      </c>
      <c r="F125" s="346"/>
      <c r="G125" s="347"/>
      <c r="H125" s="346"/>
      <c r="I125" s="347"/>
      <c r="J125" s="346"/>
      <c r="K125" s="347"/>
      <c r="L125" s="346"/>
      <c r="M125" s="347"/>
      <c r="N125" s="346"/>
      <c r="O125" s="347"/>
      <c r="BX125" s="3"/>
      <c r="BY125" s="3"/>
      <c r="BZ125" s="4"/>
      <c r="CA125" s="5"/>
      <c r="CB125" s="5"/>
      <c r="CC125" s="5"/>
      <c r="CD125" s="5"/>
      <c r="CE125" s="5"/>
      <c r="CF125" s="5"/>
      <c r="CG125" s="39"/>
      <c r="CH125" s="39"/>
      <c r="CI125" s="39"/>
      <c r="CJ125" s="39"/>
    </row>
    <row r="126" spans="1:88" s="2" customFormat="1" x14ac:dyDescent="0.2">
      <c r="A126" s="448"/>
      <c r="B126" s="356" t="s">
        <v>104</v>
      </c>
      <c r="C126" s="331">
        <f t="shared" si="19"/>
        <v>0</v>
      </c>
      <c r="D126" s="332">
        <f t="shared" si="20"/>
        <v>0</v>
      </c>
      <c r="E126" s="357">
        <f t="shared" si="20"/>
        <v>0</v>
      </c>
      <c r="F126" s="358"/>
      <c r="G126" s="359"/>
      <c r="H126" s="358"/>
      <c r="I126" s="359"/>
      <c r="J126" s="358"/>
      <c r="K126" s="359"/>
      <c r="L126" s="358"/>
      <c r="M126" s="359"/>
      <c r="N126" s="358"/>
      <c r="O126" s="359"/>
      <c r="BX126" s="3"/>
      <c r="BY126" s="3"/>
      <c r="BZ126" s="4"/>
      <c r="CA126" s="5"/>
      <c r="CB126" s="5"/>
      <c r="CC126" s="5"/>
      <c r="CD126" s="5"/>
      <c r="CE126" s="5"/>
      <c r="CF126" s="5"/>
      <c r="CG126" s="39"/>
      <c r="CH126" s="39"/>
      <c r="CI126" s="39"/>
      <c r="CJ126" s="39"/>
    </row>
    <row r="127" spans="1:88" s="2" customFormat="1" x14ac:dyDescent="0.2">
      <c r="BX127" s="3"/>
      <c r="BY127" s="3"/>
      <c r="BZ127" s="4"/>
      <c r="CA127" s="5"/>
      <c r="CB127" s="5"/>
      <c r="CC127" s="5"/>
      <c r="CD127" s="5"/>
      <c r="CE127" s="5"/>
      <c r="CF127" s="5"/>
      <c r="CG127" s="39"/>
      <c r="CH127" s="39"/>
      <c r="CI127" s="39"/>
      <c r="CJ127" s="39"/>
    </row>
    <row r="128" spans="1:88" s="2" customFormat="1" x14ac:dyDescent="0.2">
      <c r="BX128" s="3"/>
      <c r="BY128" s="3"/>
      <c r="BZ128" s="4"/>
      <c r="CA128" s="5"/>
      <c r="CB128" s="5"/>
      <c r="CC128" s="5"/>
      <c r="CD128" s="5"/>
      <c r="CE128" s="5"/>
      <c r="CF128" s="5"/>
      <c r="CG128" s="39"/>
      <c r="CH128" s="39"/>
      <c r="CI128" s="39"/>
      <c r="CJ128" s="39"/>
    </row>
    <row r="129" spans="76:104" x14ac:dyDescent="0.2">
      <c r="BX129" s="2"/>
      <c r="BY129" s="2"/>
      <c r="BZ129" s="2"/>
      <c r="CA129" s="2"/>
      <c r="CB129" s="2"/>
      <c r="CC129" s="2"/>
      <c r="CD129" s="2"/>
      <c r="CE129" s="2"/>
      <c r="CF129" s="2"/>
      <c r="CG129" s="39"/>
      <c r="CH129" s="39"/>
      <c r="CI129" s="39"/>
      <c r="CJ129" s="39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208" spans="1:104" s="360" customFormat="1" x14ac:dyDescent="0.2">
      <c r="A208" s="360">
        <f>SUM(B12:D12,B31:B44,B48:B49,B54,B57,C77:E77,B91:B93,B101:F101,B105:B107,B112:B114,C120:C126,C78:C80,B72,B67:B68,B63:G64)</f>
        <v>37980</v>
      </c>
      <c r="B208" s="360">
        <f>SUM(CG13:CJ129)</f>
        <v>0</v>
      </c>
      <c r="BX208" s="361"/>
      <c r="BY208" s="361"/>
      <c r="BZ208" s="361"/>
      <c r="CA208" s="361"/>
      <c r="CB208" s="361"/>
      <c r="CC208" s="361"/>
      <c r="CD208" s="361"/>
      <c r="CE208" s="361"/>
      <c r="CF208" s="361"/>
      <c r="CG208" s="361"/>
      <c r="CH208" s="361"/>
      <c r="CI208" s="361"/>
      <c r="CJ208" s="361"/>
      <c r="CK208" s="361"/>
      <c r="CL208" s="361"/>
      <c r="CM208" s="361"/>
      <c r="CN208" s="361"/>
      <c r="CO208" s="361"/>
      <c r="CP208" s="361"/>
      <c r="CQ208" s="361"/>
      <c r="CR208" s="361"/>
      <c r="CS208" s="361"/>
      <c r="CT208" s="361"/>
      <c r="CU208" s="361"/>
      <c r="CV208" s="361"/>
      <c r="CW208" s="361"/>
      <c r="CX208" s="361"/>
      <c r="CY208" s="361"/>
      <c r="CZ208" s="361"/>
    </row>
  </sheetData>
  <mergeCells count="161"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  <mergeCell ref="O110:P110"/>
    <mergeCell ref="Q110:R110"/>
    <mergeCell ref="S110:T110"/>
    <mergeCell ref="U110:V110"/>
    <mergeCell ref="W110:X110"/>
    <mergeCell ref="Y110:Z110"/>
    <mergeCell ref="A109:A111"/>
    <mergeCell ref="B109:D110"/>
    <mergeCell ref="E109:AN109"/>
    <mergeCell ref="AO109:AO111"/>
    <mergeCell ref="AP109:AP111"/>
    <mergeCell ref="E110:F110"/>
    <mergeCell ref="G110:H110"/>
    <mergeCell ref="I110:J110"/>
    <mergeCell ref="K110:L110"/>
    <mergeCell ref="M110:N110"/>
    <mergeCell ref="G95:H96"/>
    <mergeCell ref="I95:J96"/>
    <mergeCell ref="A103:A104"/>
    <mergeCell ref="B103:B104"/>
    <mergeCell ref="C103:K103"/>
    <mergeCell ref="L103:L104"/>
    <mergeCell ref="A84:D84"/>
    <mergeCell ref="A90:D90"/>
    <mergeCell ref="A94:F94"/>
    <mergeCell ref="A95:A97"/>
    <mergeCell ref="B95:C96"/>
    <mergeCell ref="D95:E96"/>
    <mergeCell ref="F95:F97"/>
    <mergeCell ref="A78:A79"/>
    <mergeCell ref="A82:A83"/>
    <mergeCell ref="B82:B83"/>
    <mergeCell ref="C82:C83"/>
    <mergeCell ref="D82:D83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A74:A76"/>
    <mergeCell ref="B74:B76"/>
    <mergeCell ref="C74:E75"/>
    <mergeCell ref="F74:AI74"/>
    <mergeCell ref="AJ74:AJ76"/>
    <mergeCell ref="X75:Y75"/>
    <mergeCell ref="Z75:AA75"/>
    <mergeCell ref="AB75:AC75"/>
    <mergeCell ref="AD75:AE75"/>
    <mergeCell ref="AF75:AG75"/>
    <mergeCell ref="AH75:AI75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8"/>
  <sheetViews>
    <sheetView topLeftCell="A81" workbookViewId="0">
      <selection activeCell="C100" sqref="C100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4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hidden="1" customWidth="1"/>
    <col min="79" max="103" width="10.85546875" style="5" hidden="1" customWidth="1"/>
    <col min="104" max="104" width="6.42578125" style="5" hidden="1" customWidth="1"/>
    <col min="105" max="105" width="10.85546875" style="2" hidden="1" customWidth="1"/>
    <col min="106" max="16384" width="11.42578125" style="2"/>
  </cols>
  <sheetData>
    <row r="1" spans="1:104" x14ac:dyDescent="0.2">
      <c r="A1" s="1" t="s">
        <v>0</v>
      </c>
    </row>
    <row r="2" spans="1:104" x14ac:dyDescent="0.2">
      <c r="A2" s="1" t="str">
        <f>CONCATENATE("COMUNA: ",[3]NOMBRE!B2," - ","( ",[3]NOMBRE!C2,[3]NOMBRE!D2,[3]NOMBRE!E2,[3]NOMBRE!F2,[3]NOMBRE!G2," )")</f>
        <v>COMUNA: LINARES - ( 07401 )</v>
      </c>
    </row>
    <row r="3" spans="1:104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104" x14ac:dyDescent="0.2">
      <c r="A4" s="1" t="str">
        <f>CONCATENATE("MES: ",[3]NOMBRE!B6," - ","( ",[3]NOMBRE!C6,[3]NOMBRE!D6," )")</f>
        <v>MES: FEBRERO - ( 02 )</v>
      </c>
    </row>
    <row r="5" spans="1:104" x14ac:dyDescent="0.2">
      <c r="A5" s="1" t="str">
        <f>CONCATENATE("AÑO: ",[3]NOMBRE!B7)</f>
        <v>AÑO: 2020</v>
      </c>
    </row>
    <row r="6" spans="1:104" ht="15" customHeight="1" x14ac:dyDescent="0.2">
      <c r="A6" s="423" t="s">
        <v>1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14.25" customHeight="1" x14ac:dyDescent="0.2">
      <c r="A9" s="424" t="s">
        <v>3</v>
      </c>
      <c r="B9" s="427" t="s">
        <v>4</v>
      </c>
      <c r="C9" s="428"/>
      <c r="D9" s="429"/>
      <c r="E9" s="433" t="s">
        <v>5</v>
      </c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5"/>
      <c r="AO9" s="436" t="s">
        <v>6</v>
      </c>
      <c r="AP9" s="439" t="s">
        <v>7</v>
      </c>
      <c r="AQ9" s="439" t="s">
        <v>8</v>
      </c>
      <c r="AR9" s="429" t="s">
        <v>9</v>
      </c>
      <c r="AS9" s="429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x14ac:dyDescent="0.2">
      <c r="A10" s="425"/>
      <c r="B10" s="430"/>
      <c r="C10" s="431"/>
      <c r="D10" s="432"/>
      <c r="E10" s="433" t="s">
        <v>11</v>
      </c>
      <c r="F10" s="435"/>
      <c r="G10" s="442" t="s">
        <v>12</v>
      </c>
      <c r="H10" s="443"/>
      <c r="I10" s="442" t="s">
        <v>13</v>
      </c>
      <c r="J10" s="443"/>
      <c r="K10" s="442" t="s">
        <v>14</v>
      </c>
      <c r="L10" s="443"/>
      <c r="M10" s="442" t="s">
        <v>15</v>
      </c>
      <c r="N10" s="443"/>
      <c r="O10" s="442" t="s">
        <v>16</v>
      </c>
      <c r="P10" s="443"/>
      <c r="Q10" s="442" t="s">
        <v>17</v>
      </c>
      <c r="R10" s="443"/>
      <c r="S10" s="442" t="s">
        <v>18</v>
      </c>
      <c r="T10" s="443"/>
      <c r="U10" s="442" t="s">
        <v>19</v>
      </c>
      <c r="V10" s="443"/>
      <c r="W10" s="442" t="s">
        <v>20</v>
      </c>
      <c r="X10" s="443"/>
      <c r="Y10" s="442" t="s">
        <v>21</v>
      </c>
      <c r="Z10" s="443"/>
      <c r="AA10" s="442" t="s">
        <v>22</v>
      </c>
      <c r="AB10" s="443"/>
      <c r="AC10" s="442" t="s">
        <v>23</v>
      </c>
      <c r="AD10" s="443"/>
      <c r="AE10" s="442" t="s">
        <v>24</v>
      </c>
      <c r="AF10" s="443"/>
      <c r="AG10" s="442" t="s">
        <v>25</v>
      </c>
      <c r="AH10" s="443"/>
      <c r="AI10" s="442" t="s">
        <v>26</v>
      </c>
      <c r="AJ10" s="443"/>
      <c r="AK10" s="442" t="s">
        <v>27</v>
      </c>
      <c r="AL10" s="443"/>
      <c r="AM10" s="433" t="s">
        <v>28</v>
      </c>
      <c r="AN10" s="435"/>
      <c r="AO10" s="437"/>
      <c r="AP10" s="440"/>
      <c r="AQ10" s="440"/>
      <c r="AR10" s="444"/>
      <c r="AS10" s="444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x14ac:dyDescent="0.2">
      <c r="A11" s="426"/>
      <c r="B11" s="11" t="s">
        <v>29</v>
      </c>
      <c r="C11" s="12" t="s">
        <v>30</v>
      </c>
      <c r="D11" s="13" t="s">
        <v>31</v>
      </c>
      <c r="E11" s="14" t="s">
        <v>30</v>
      </c>
      <c r="F11" s="15" t="s">
        <v>31</v>
      </c>
      <c r="G11" s="14" t="s">
        <v>30</v>
      </c>
      <c r="H11" s="15" t="s">
        <v>31</v>
      </c>
      <c r="I11" s="14" t="s">
        <v>30</v>
      </c>
      <c r="J11" s="15" t="s">
        <v>31</v>
      </c>
      <c r="K11" s="14" t="s">
        <v>30</v>
      </c>
      <c r="L11" s="15" t="s">
        <v>31</v>
      </c>
      <c r="M11" s="14" t="s">
        <v>30</v>
      </c>
      <c r="N11" s="15" t="s">
        <v>31</v>
      </c>
      <c r="O11" s="14" t="s">
        <v>30</v>
      </c>
      <c r="P11" s="15" t="s">
        <v>31</v>
      </c>
      <c r="Q11" s="14" t="s">
        <v>30</v>
      </c>
      <c r="R11" s="15" t="s">
        <v>31</v>
      </c>
      <c r="S11" s="14" t="s">
        <v>30</v>
      </c>
      <c r="T11" s="15" t="s">
        <v>31</v>
      </c>
      <c r="U11" s="14" t="s">
        <v>30</v>
      </c>
      <c r="V11" s="15" t="s">
        <v>31</v>
      </c>
      <c r="W11" s="14" t="s">
        <v>30</v>
      </c>
      <c r="X11" s="15" t="s">
        <v>31</v>
      </c>
      <c r="Y11" s="14" t="s">
        <v>30</v>
      </c>
      <c r="Z11" s="15" t="s">
        <v>31</v>
      </c>
      <c r="AA11" s="14" t="s">
        <v>30</v>
      </c>
      <c r="AB11" s="15" t="s">
        <v>31</v>
      </c>
      <c r="AC11" s="14" t="s">
        <v>30</v>
      </c>
      <c r="AD11" s="15" t="s">
        <v>31</v>
      </c>
      <c r="AE11" s="14" t="s">
        <v>30</v>
      </c>
      <c r="AF11" s="15" t="s">
        <v>31</v>
      </c>
      <c r="AG11" s="14" t="s">
        <v>30</v>
      </c>
      <c r="AH11" s="15" t="s">
        <v>31</v>
      </c>
      <c r="AI11" s="14" t="s">
        <v>30</v>
      </c>
      <c r="AJ11" s="15" t="s">
        <v>31</v>
      </c>
      <c r="AK11" s="14" t="s">
        <v>30</v>
      </c>
      <c r="AL11" s="15" t="s">
        <v>31</v>
      </c>
      <c r="AM11" s="14" t="s">
        <v>30</v>
      </c>
      <c r="AN11" s="15" t="s">
        <v>31</v>
      </c>
      <c r="AO11" s="438"/>
      <c r="AP11" s="441"/>
      <c r="AQ11" s="441"/>
      <c r="AR11" s="432"/>
      <c r="AS11" s="432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x14ac:dyDescent="0.2">
      <c r="A12" s="241" t="s">
        <v>32</v>
      </c>
      <c r="B12" s="17">
        <f>SUM(B13:B26)</f>
        <v>0</v>
      </c>
      <c r="C12" s="18">
        <f>SUM(C13:C26)</f>
        <v>0</v>
      </c>
      <c r="D12" s="19">
        <f>SUM(D13:D26)</f>
        <v>0</v>
      </c>
      <c r="E12" s="14">
        <f>SUM(E13:E26)</f>
        <v>0</v>
      </c>
      <c r="F12" s="20">
        <f t="shared" ref="F12:AO12" si="0">SUM(F13:F26)</f>
        <v>0</v>
      </c>
      <c r="G12" s="21">
        <f>SUM(G13:G26)</f>
        <v>0</v>
      </c>
      <c r="H12" s="20">
        <f t="shared" si="0"/>
        <v>0</v>
      </c>
      <c r="I12" s="14">
        <f t="shared" si="0"/>
        <v>0</v>
      </c>
      <c r="J12" s="20">
        <f t="shared" si="0"/>
        <v>0</v>
      </c>
      <c r="K12" s="14">
        <f t="shared" si="0"/>
        <v>0</v>
      </c>
      <c r="L12" s="20">
        <f t="shared" si="0"/>
        <v>0</v>
      </c>
      <c r="M12" s="14">
        <f t="shared" si="0"/>
        <v>0</v>
      </c>
      <c r="N12" s="20">
        <f t="shared" si="0"/>
        <v>0</v>
      </c>
      <c r="O12" s="14">
        <f t="shared" si="0"/>
        <v>0</v>
      </c>
      <c r="P12" s="20">
        <f t="shared" si="0"/>
        <v>0</v>
      </c>
      <c r="Q12" s="14">
        <f t="shared" si="0"/>
        <v>0</v>
      </c>
      <c r="R12" s="20">
        <f t="shared" si="0"/>
        <v>0</v>
      </c>
      <c r="S12" s="14">
        <f t="shared" si="0"/>
        <v>0</v>
      </c>
      <c r="T12" s="20">
        <f t="shared" si="0"/>
        <v>0</v>
      </c>
      <c r="U12" s="14">
        <f>SUM(U13:U26)</f>
        <v>0</v>
      </c>
      <c r="V12" s="20">
        <f>SUM(V13:V26)</f>
        <v>0</v>
      </c>
      <c r="W12" s="14">
        <f t="shared" si="0"/>
        <v>0</v>
      </c>
      <c r="X12" s="20">
        <f t="shared" si="0"/>
        <v>0</v>
      </c>
      <c r="Y12" s="14">
        <f t="shared" si="0"/>
        <v>0</v>
      </c>
      <c r="Z12" s="20">
        <f t="shared" si="0"/>
        <v>0</v>
      </c>
      <c r="AA12" s="14">
        <f t="shared" si="0"/>
        <v>0</v>
      </c>
      <c r="AB12" s="20">
        <f t="shared" si="0"/>
        <v>0</v>
      </c>
      <c r="AC12" s="14">
        <f t="shared" si="0"/>
        <v>0</v>
      </c>
      <c r="AD12" s="20">
        <f t="shared" si="0"/>
        <v>0</v>
      </c>
      <c r="AE12" s="14">
        <f t="shared" si="0"/>
        <v>0</v>
      </c>
      <c r="AF12" s="20">
        <f t="shared" si="0"/>
        <v>0</v>
      </c>
      <c r="AG12" s="21">
        <f t="shared" si="0"/>
        <v>0</v>
      </c>
      <c r="AH12" s="21">
        <f t="shared" si="0"/>
        <v>0</v>
      </c>
      <c r="AI12" s="21">
        <f t="shared" si="0"/>
        <v>0</v>
      </c>
      <c r="AJ12" s="21">
        <f t="shared" si="0"/>
        <v>0</v>
      </c>
      <c r="AK12" s="21">
        <f t="shared" si="0"/>
        <v>0</v>
      </c>
      <c r="AL12" s="21">
        <f t="shared" si="0"/>
        <v>0</v>
      </c>
      <c r="AM12" s="21">
        <f t="shared" si="0"/>
        <v>0</v>
      </c>
      <c r="AN12" s="21">
        <f t="shared" si="0"/>
        <v>0</v>
      </c>
      <c r="AO12" s="22">
        <f t="shared" si="0"/>
        <v>0</v>
      </c>
      <c r="AP12" s="23">
        <f>SUM(AP13:AP26)</f>
        <v>0</v>
      </c>
      <c r="AQ12" s="24">
        <f>SUM(AQ13:AQ26)</f>
        <v>0</v>
      </c>
      <c r="AR12" s="15">
        <f>SUM(AR13:AR26)</f>
        <v>0</v>
      </c>
      <c r="AS12" s="15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x14ac:dyDescent="0.2">
      <c r="A13" s="25" t="s">
        <v>33</v>
      </c>
      <c r="B13" s="26">
        <f>SUM(C13:D13)</f>
        <v>0</v>
      </c>
      <c r="C13" s="27">
        <f>SUM(E13+G13+I13+K13+M13+O13+Q13+S13+U13+W13+Y13+AA13+AC13+AE13+AG13+AI13+AK13+AM13)</f>
        <v>0</v>
      </c>
      <c r="D13" s="28">
        <f>SUM(F13+H13+J13+L13+N13+P13+R13+T13+V13+X13+Z13+AB13+AD13+AF13+AH13+AJ13+AL13+AN13)</f>
        <v>0</v>
      </c>
      <c r="E13" s="29"/>
      <c r="F13" s="30"/>
      <c r="G13" s="29"/>
      <c r="H13" s="30"/>
      <c r="I13" s="29"/>
      <c r="J13" s="31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  <c r="AB13" s="31"/>
      <c r="AC13" s="29"/>
      <c r="AD13" s="31"/>
      <c r="AE13" s="29"/>
      <c r="AF13" s="31"/>
      <c r="AG13" s="29"/>
      <c r="AH13" s="31"/>
      <c r="AI13" s="29"/>
      <c r="AJ13" s="31"/>
      <c r="AK13" s="29"/>
      <c r="AL13" s="31"/>
      <c r="AM13" s="32"/>
      <c r="AN13" s="31"/>
      <c r="AO13" s="33"/>
      <c r="AP13" s="34"/>
      <c r="AQ13" s="34"/>
      <c r="AR13" s="35"/>
      <c r="AS13" s="35"/>
      <c r="AT13" s="36"/>
      <c r="AU13" s="37"/>
      <c r="AV13" s="37"/>
      <c r="AW13" s="37"/>
      <c r="AX13" s="37"/>
      <c r="AY13" s="37"/>
      <c r="AZ13" s="37"/>
      <c r="BA13" s="37"/>
      <c r="BB13" s="37"/>
      <c r="BC13" s="37"/>
      <c r="BD13" s="8"/>
      <c r="BE13" s="8"/>
      <c r="BF13" s="8"/>
      <c r="BW13" s="3"/>
      <c r="BY13" s="4"/>
      <c r="CA13" s="38"/>
      <c r="CG13" s="39">
        <v>0</v>
      </c>
      <c r="CH13" s="39"/>
      <c r="CI13" s="39">
        <v>0</v>
      </c>
      <c r="CJ13" s="39">
        <v>0</v>
      </c>
      <c r="CZ13" s="2"/>
    </row>
    <row r="14" spans="1:104" x14ac:dyDescent="0.2">
      <c r="A14" s="40" t="s">
        <v>34</v>
      </c>
      <c r="B14" s="41">
        <f t="shared" ref="B14:B26" si="1">SUM(C14:D14)</f>
        <v>0</v>
      </c>
      <c r="C14" s="42">
        <f>SUM(E14+G14+I14)</f>
        <v>0</v>
      </c>
      <c r="D14" s="43">
        <f>SUM(F14+H14+J14)</f>
        <v>0</v>
      </c>
      <c r="E14" s="44"/>
      <c r="F14" s="45"/>
      <c r="G14" s="44"/>
      <c r="H14" s="45"/>
      <c r="I14" s="44"/>
      <c r="J14" s="46"/>
      <c r="K14" s="47"/>
      <c r="L14" s="48"/>
      <c r="M14" s="47"/>
      <c r="N14" s="48"/>
      <c r="O14" s="47"/>
      <c r="P14" s="48"/>
      <c r="Q14" s="47"/>
      <c r="R14" s="48"/>
      <c r="S14" s="47"/>
      <c r="T14" s="48"/>
      <c r="U14" s="47"/>
      <c r="V14" s="48"/>
      <c r="W14" s="47"/>
      <c r="X14" s="48"/>
      <c r="Y14" s="47"/>
      <c r="Z14" s="48"/>
      <c r="AA14" s="47"/>
      <c r="AB14" s="48"/>
      <c r="AC14" s="47"/>
      <c r="AD14" s="48"/>
      <c r="AE14" s="47"/>
      <c r="AF14" s="48"/>
      <c r="AG14" s="47"/>
      <c r="AH14" s="48"/>
      <c r="AI14" s="47"/>
      <c r="AJ14" s="48"/>
      <c r="AK14" s="47"/>
      <c r="AL14" s="48"/>
      <c r="AM14" s="47"/>
      <c r="AN14" s="48"/>
      <c r="AO14" s="49"/>
      <c r="AP14" s="50"/>
      <c r="AQ14" s="50"/>
      <c r="AR14" s="51"/>
      <c r="AS14" s="51"/>
      <c r="AT14" s="36"/>
      <c r="AU14" s="37"/>
      <c r="AV14" s="37"/>
      <c r="AW14" s="37"/>
      <c r="AX14" s="37"/>
      <c r="AY14" s="37"/>
      <c r="AZ14" s="37"/>
      <c r="BA14" s="37"/>
      <c r="BB14" s="37"/>
      <c r="BC14" s="37"/>
      <c r="BD14" s="8"/>
      <c r="BE14" s="8"/>
      <c r="BF14" s="8"/>
      <c r="BW14" s="3"/>
      <c r="BY14" s="4"/>
      <c r="CA14" s="38"/>
      <c r="CG14" s="39">
        <v>0</v>
      </c>
      <c r="CH14" s="39"/>
      <c r="CI14" s="39">
        <v>0</v>
      </c>
      <c r="CJ14" s="39">
        <v>0</v>
      </c>
      <c r="CZ14" s="2"/>
    </row>
    <row r="15" spans="1:104" x14ac:dyDescent="0.2">
      <c r="A15" s="52" t="s">
        <v>35</v>
      </c>
      <c r="B15" s="41">
        <f t="shared" si="1"/>
        <v>0</v>
      </c>
      <c r="C15" s="42">
        <f>SUM(E15+G15+I15+K15+M15+O15+Q15+S15+U15+W15+Y15+AA15+AC15+AE15+AG15+AI15+AK15+AM15)</f>
        <v>0</v>
      </c>
      <c r="D15" s="43">
        <f>SUM(F15+H15+J15+L15+N15+P15+R15+T15+V15+X15+Z15+AB15+AD15+AF15+AH15+AJ15+AL15+AN15)</f>
        <v>0</v>
      </c>
      <c r="E15" s="44"/>
      <c r="F15" s="45"/>
      <c r="G15" s="44"/>
      <c r="H15" s="45"/>
      <c r="I15" s="44"/>
      <c r="J15" s="46"/>
      <c r="K15" s="44"/>
      <c r="L15" s="46"/>
      <c r="M15" s="44"/>
      <c r="N15" s="46"/>
      <c r="O15" s="44"/>
      <c r="P15" s="46"/>
      <c r="Q15" s="44"/>
      <c r="R15" s="46"/>
      <c r="S15" s="44"/>
      <c r="T15" s="46"/>
      <c r="U15" s="44"/>
      <c r="V15" s="46"/>
      <c r="W15" s="44"/>
      <c r="X15" s="46"/>
      <c r="Y15" s="44"/>
      <c r="Z15" s="46"/>
      <c r="AA15" s="44"/>
      <c r="AB15" s="46"/>
      <c r="AC15" s="44"/>
      <c r="AD15" s="46"/>
      <c r="AE15" s="44"/>
      <c r="AF15" s="46"/>
      <c r="AG15" s="44"/>
      <c r="AH15" s="46"/>
      <c r="AI15" s="44"/>
      <c r="AJ15" s="46"/>
      <c r="AK15" s="44"/>
      <c r="AL15" s="46"/>
      <c r="AM15" s="53"/>
      <c r="AN15" s="46"/>
      <c r="AO15" s="49"/>
      <c r="AP15" s="50"/>
      <c r="AQ15" s="50"/>
      <c r="AR15" s="51"/>
      <c r="AS15" s="51"/>
      <c r="AT15" s="36"/>
      <c r="AU15" s="37"/>
      <c r="AV15" s="37"/>
      <c r="AW15" s="37"/>
      <c r="AX15" s="37"/>
      <c r="AY15" s="37"/>
      <c r="AZ15" s="37"/>
      <c r="BA15" s="37"/>
      <c r="BB15" s="37"/>
      <c r="BC15" s="37"/>
      <c r="BD15" s="8"/>
      <c r="BE15" s="8"/>
      <c r="BF15" s="8"/>
      <c r="BW15" s="3"/>
      <c r="BY15" s="4"/>
      <c r="CA15" s="38"/>
      <c r="CG15" s="39">
        <v>0</v>
      </c>
      <c r="CH15" s="39"/>
      <c r="CI15" s="39">
        <v>0</v>
      </c>
      <c r="CJ15" s="39">
        <v>0</v>
      </c>
      <c r="CZ15" s="2"/>
    </row>
    <row r="16" spans="1:104" x14ac:dyDescent="0.2">
      <c r="A16" s="54" t="s">
        <v>36</v>
      </c>
      <c r="B16" s="55">
        <f t="shared" si="1"/>
        <v>0</v>
      </c>
      <c r="C16" s="56">
        <f>SUM(I16+K16+M16+O16+Q16+S16+U16+W16+Y16+AA16+AC16+AE16+AG16+AI16+AK16+AM16)</f>
        <v>0</v>
      </c>
      <c r="D16" s="57">
        <f>SUM(J16+L16+N16+P16+R16+T16+V16+X16+Z16+AB16+AD16+AF16+AH16+AJ16+AL16+AN16)</f>
        <v>0</v>
      </c>
      <c r="E16" s="47"/>
      <c r="F16" s="48"/>
      <c r="G16" s="58"/>
      <c r="H16" s="59"/>
      <c r="I16" s="44"/>
      <c r="J16" s="46"/>
      <c r="K16" s="44"/>
      <c r="L16" s="46"/>
      <c r="M16" s="44"/>
      <c r="N16" s="46"/>
      <c r="O16" s="44"/>
      <c r="P16" s="46"/>
      <c r="Q16" s="44"/>
      <c r="R16" s="46"/>
      <c r="S16" s="44"/>
      <c r="T16" s="46"/>
      <c r="U16" s="44"/>
      <c r="V16" s="46"/>
      <c r="W16" s="44"/>
      <c r="X16" s="46"/>
      <c r="Y16" s="44"/>
      <c r="Z16" s="46"/>
      <c r="AA16" s="44"/>
      <c r="AB16" s="46"/>
      <c r="AC16" s="44"/>
      <c r="AD16" s="46"/>
      <c r="AE16" s="44"/>
      <c r="AF16" s="46"/>
      <c r="AG16" s="44"/>
      <c r="AH16" s="46"/>
      <c r="AI16" s="44"/>
      <c r="AJ16" s="46"/>
      <c r="AK16" s="44"/>
      <c r="AL16" s="46"/>
      <c r="AM16" s="53"/>
      <c r="AN16" s="46"/>
      <c r="AO16" s="49"/>
      <c r="AP16" s="50"/>
      <c r="AQ16" s="50"/>
      <c r="AR16" s="51"/>
      <c r="AS16" s="51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8"/>
      <c r="BE16" s="8"/>
      <c r="BF16" s="8"/>
      <c r="BW16" s="3"/>
      <c r="BY16" s="4"/>
      <c r="CA16" s="38"/>
      <c r="CG16" s="39">
        <v>0</v>
      </c>
      <c r="CH16" s="39"/>
      <c r="CI16" s="39">
        <v>0</v>
      </c>
      <c r="CJ16" s="39">
        <v>0</v>
      </c>
      <c r="CZ16" s="2"/>
    </row>
    <row r="17" spans="1:104" x14ac:dyDescent="0.2">
      <c r="A17" s="60" t="s">
        <v>37</v>
      </c>
      <c r="B17" s="41">
        <f t="shared" si="1"/>
        <v>0</v>
      </c>
      <c r="C17" s="42">
        <f>SUM(U17+W17+Y17+AA17+AC17+AE17+AG17+AI17+AK17+AM17)</f>
        <v>0</v>
      </c>
      <c r="D17" s="43">
        <f>SUM(V17+X17+Z17+AB17+AD17+AF17+AH17+AJ17+AL17+AN17)</f>
        <v>0</v>
      </c>
      <c r="E17" s="47"/>
      <c r="F17" s="61"/>
      <c r="G17" s="47"/>
      <c r="H17" s="61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4"/>
      <c r="V17" s="46"/>
      <c r="W17" s="44"/>
      <c r="X17" s="46"/>
      <c r="Y17" s="44"/>
      <c r="Z17" s="46"/>
      <c r="AA17" s="44"/>
      <c r="AB17" s="46"/>
      <c r="AC17" s="44"/>
      <c r="AD17" s="46"/>
      <c r="AE17" s="44"/>
      <c r="AF17" s="46"/>
      <c r="AG17" s="44"/>
      <c r="AH17" s="46"/>
      <c r="AI17" s="44"/>
      <c r="AJ17" s="46"/>
      <c r="AK17" s="44"/>
      <c r="AL17" s="46"/>
      <c r="AM17" s="53"/>
      <c r="AN17" s="46"/>
      <c r="AO17" s="49"/>
      <c r="AP17" s="50"/>
      <c r="AQ17" s="50"/>
      <c r="AR17" s="51"/>
      <c r="AS17" s="51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8"/>
      <c r="BE17" s="8"/>
      <c r="BF17" s="8"/>
      <c r="BW17" s="3"/>
      <c r="BY17" s="4"/>
      <c r="CA17" s="38"/>
      <c r="CG17" s="39">
        <v>0</v>
      </c>
      <c r="CH17" s="39"/>
      <c r="CI17" s="39">
        <v>0</v>
      </c>
      <c r="CJ17" s="39">
        <v>0</v>
      </c>
      <c r="CZ17" s="2"/>
    </row>
    <row r="18" spans="1:104" x14ac:dyDescent="0.2">
      <c r="A18" s="62" t="s">
        <v>38</v>
      </c>
      <c r="B18" s="41">
        <f t="shared" si="1"/>
        <v>0</v>
      </c>
      <c r="C18" s="42">
        <f>SUM(E18+G18+I18+K18+M18+O18+Q18+S18+U18+W18+Y18+AA18+AC18+AE18+AG18+AI18+AK18+AM18)</f>
        <v>0</v>
      </c>
      <c r="D18" s="43">
        <f>SUM(F18+H18+J18+L18+N18+P18+R18+T18+V18+X18+Z18+AB18+AD18+AF18+AH18+AJ18+AL18+AN18)</f>
        <v>0</v>
      </c>
      <c r="E18" s="44"/>
      <c r="F18" s="45"/>
      <c r="G18" s="44"/>
      <c r="H18" s="45"/>
      <c r="I18" s="44"/>
      <c r="J18" s="46"/>
      <c r="K18" s="63"/>
      <c r="L18" s="46"/>
      <c r="M18" s="44"/>
      <c r="N18" s="46"/>
      <c r="O18" s="44"/>
      <c r="P18" s="46"/>
      <c r="Q18" s="44"/>
      <c r="R18" s="46"/>
      <c r="S18" s="44"/>
      <c r="T18" s="46"/>
      <c r="U18" s="44"/>
      <c r="V18" s="46"/>
      <c r="W18" s="44"/>
      <c r="X18" s="46"/>
      <c r="Y18" s="44"/>
      <c r="Z18" s="46"/>
      <c r="AA18" s="44"/>
      <c r="AB18" s="46"/>
      <c r="AC18" s="44"/>
      <c r="AD18" s="46"/>
      <c r="AE18" s="44"/>
      <c r="AF18" s="46"/>
      <c r="AG18" s="44"/>
      <c r="AH18" s="46"/>
      <c r="AI18" s="44"/>
      <c r="AJ18" s="46"/>
      <c r="AK18" s="44"/>
      <c r="AL18" s="46"/>
      <c r="AM18" s="53"/>
      <c r="AN18" s="46"/>
      <c r="AO18" s="49"/>
      <c r="AP18" s="50"/>
      <c r="AQ18" s="50"/>
      <c r="AR18" s="51"/>
      <c r="AS18" s="51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8"/>
      <c r="BE18" s="8"/>
      <c r="BF18" s="8"/>
      <c r="BW18" s="3"/>
      <c r="BY18" s="4"/>
      <c r="CA18" s="38"/>
      <c r="CG18" s="39">
        <v>0</v>
      </c>
      <c r="CH18" s="39"/>
      <c r="CI18" s="39">
        <v>0</v>
      </c>
      <c r="CJ18" s="39">
        <v>0</v>
      </c>
      <c r="CZ18" s="2"/>
    </row>
    <row r="19" spans="1:104" x14ac:dyDescent="0.2">
      <c r="A19" s="64" t="s">
        <v>39</v>
      </c>
      <c r="B19" s="41">
        <f>SUM(C19:D19)</f>
        <v>0</v>
      </c>
      <c r="C19" s="65"/>
      <c r="D19" s="66">
        <f>SUM(L19+N19+P19+R19+T19+V19+X19+Z19+AB19+AD19+AF19)</f>
        <v>0</v>
      </c>
      <c r="E19" s="58"/>
      <c r="F19" s="59"/>
      <c r="G19" s="58"/>
      <c r="H19" s="59"/>
      <c r="I19" s="58"/>
      <c r="J19" s="67"/>
      <c r="K19" s="47"/>
      <c r="L19" s="68"/>
      <c r="M19" s="69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58"/>
      <c r="AH19" s="67"/>
      <c r="AI19" s="58"/>
      <c r="AJ19" s="67"/>
      <c r="AK19" s="58"/>
      <c r="AL19" s="67"/>
      <c r="AM19" s="70"/>
      <c r="AN19" s="48"/>
      <c r="AO19" s="71"/>
      <c r="AP19" s="72"/>
      <c r="AQ19" s="72"/>
      <c r="AR19" s="73"/>
      <c r="AS19" s="73"/>
      <c r="AT19" s="36"/>
      <c r="AU19" s="37"/>
      <c r="AV19" s="37"/>
      <c r="AW19" s="37"/>
      <c r="AX19" s="37"/>
      <c r="AY19" s="37"/>
      <c r="AZ19" s="37"/>
      <c r="BA19" s="37"/>
      <c r="BB19" s="37"/>
      <c r="BC19" s="37"/>
      <c r="BD19" s="8"/>
      <c r="BE19" s="8"/>
      <c r="BF19" s="8"/>
      <c r="BW19" s="3"/>
      <c r="BY19" s="4"/>
      <c r="CA19" s="38"/>
      <c r="CG19" s="39">
        <v>0</v>
      </c>
      <c r="CH19" s="39"/>
      <c r="CI19" s="39">
        <v>0</v>
      </c>
      <c r="CJ19" s="39">
        <v>0</v>
      </c>
      <c r="CZ19" s="2"/>
    </row>
    <row r="20" spans="1:104" x14ac:dyDescent="0.2">
      <c r="A20" s="64" t="s">
        <v>40</v>
      </c>
      <c r="B20" s="41">
        <f>SUM(C20:D20)</f>
        <v>0</v>
      </c>
      <c r="C20" s="65"/>
      <c r="D20" s="43">
        <f>SUM(F20+H20+J20+L20+N20+P20+R20+T20+V20+X20+Z20+AB20+AD20+AF20+AH20+AJ20+AL20+AN20)</f>
        <v>0</v>
      </c>
      <c r="E20" s="58"/>
      <c r="F20" s="45"/>
      <c r="G20" s="58"/>
      <c r="H20" s="45"/>
      <c r="I20" s="58"/>
      <c r="J20" s="68"/>
      <c r="K20" s="58"/>
      <c r="L20" s="68"/>
      <c r="M20" s="69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69"/>
      <c r="AN20" s="68"/>
      <c r="AO20" s="71"/>
      <c r="AP20" s="72"/>
      <c r="AQ20" s="72"/>
      <c r="AR20" s="73"/>
      <c r="AS20" s="73"/>
      <c r="AT20" s="36"/>
      <c r="AU20" s="37"/>
      <c r="AV20" s="37"/>
      <c r="AW20" s="37"/>
      <c r="AX20" s="37"/>
      <c r="AY20" s="37"/>
      <c r="AZ20" s="37"/>
      <c r="BA20" s="37"/>
      <c r="BB20" s="37"/>
      <c r="BC20" s="37"/>
      <c r="BD20" s="8"/>
      <c r="BE20" s="8"/>
      <c r="BF20" s="8"/>
      <c r="BW20" s="3"/>
      <c r="BY20" s="4"/>
      <c r="CA20" s="38"/>
      <c r="CG20" s="39">
        <v>0</v>
      </c>
      <c r="CH20" s="39"/>
      <c r="CI20" s="39">
        <v>0</v>
      </c>
      <c r="CJ20" s="39">
        <v>0</v>
      </c>
      <c r="CZ20" s="2"/>
    </row>
    <row r="21" spans="1:104" x14ac:dyDescent="0.2">
      <c r="A21" s="64" t="s">
        <v>41</v>
      </c>
      <c r="B21" s="74">
        <f t="shared" si="1"/>
        <v>0</v>
      </c>
      <c r="C21" s="75">
        <f>SUM(O21+Q21+S21+U21+W21+Y21+AA21)</f>
        <v>0</v>
      </c>
      <c r="D21" s="43">
        <f>SUM(P21+R21+T21+V21+X21+Z21+AB21)</f>
        <v>0</v>
      </c>
      <c r="E21" s="58"/>
      <c r="F21" s="59"/>
      <c r="G21" s="58"/>
      <c r="H21" s="59"/>
      <c r="I21" s="58"/>
      <c r="J21" s="67"/>
      <c r="K21" s="47"/>
      <c r="L21" s="67"/>
      <c r="M21" s="58"/>
      <c r="N21" s="67"/>
      <c r="O21" s="76"/>
      <c r="P21" s="68"/>
      <c r="Q21" s="76"/>
      <c r="R21" s="68"/>
      <c r="S21" s="76"/>
      <c r="T21" s="68"/>
      <c r="U21" s="76"/>
      <c r="V21" s="68"/>
      <c r="W21" s="76"/>
      <c r="X21" s="68"/>
      <c r="Y21" s="76"/>
      <c r="Z21" s="68"/>
      <c r="AA21" s="76"/>
      <c r="AB21" s="68"/>
      <c r="AC21" s="58"/>
      <c r="AD21" s="67"/>
      <c r="AE21" s="58"/>
      <c r="AF21" s="67"/>
      <c r="AG21" s="69"/>
      <c r="AH21" s="67"/>
      <c r="AI21" s="58"/>
      <c r="AJ21" s="67"/>
      <c r="AK21" s="58"/>
      <c r="AL21" s="67"/>
      <c r="AM21" s="70"/>
      <c r="AN21" s="48"/>
      <c r="AO21" s="71"/>
      <c r="AP21" s="72"/>
      <c r="AQ21" s="72"/>
      <c r="AR21" s="73"/>
      <c r="AS21" s="73"/>
      <c r="AT21" s="36"/>
      <c r="AU21" s="37"/>
      <c r="AV21" s="37"/>
      <c r="AW21" s="37"/>
      <c r="AX21" s="37"/>
      <c r="AY21" s="37"/>
      <c r="AZ21" s="37"/>
      <c r="BA21" s="37"/>
      <c r="BB21" s="37"/>
      <c r="BC21" s="37"/>
      <c r="BD21" s="8"/>
      <c r="BE21" s="8"/>
      <c r="BF21" s="8"/>
      <c r="BW21" s="3"/>
      <c r="BY21" s="4"/>
      <c r="CA21" s="38"/>
      <c r="CG21" s="39">
        <v>0</v>
      </c>
      <c r="CH21" s="39"/>
      <c r="CI21" s="39">
        <v>0</v>
      </c>
      <c r="CJ21" s="39">
        <v>0</v>
      </c>
      <c r="CZ21" s="2"/>
    </row>
    <row r="22" spans="1:104" x14ac:dyDescent="0.2">
      <c r="A22" s="64" t="s">
        <v>42</v>
      </c>
      <c r="B22" s="74">
        <f t="shared" si="1"/>
        <v>0</v>
      </c>
      <c r="C22" s="75">
        <f>SUM(E22+G22+I22+K22+M22+O22+Q22+S22+U22+W22+Y22+AA22+AC22+AE22+AG22+AI22+AK22+AM22)</f>
        <v>0</v>
      </c>
      <c r="D22" s="66">
        <f>SUM(F22+H22+J22+L22+N22+P22+R22+T22+V22+X22+Z22+AB22+AD22+AF22+AH22+AJ22+AL22+AN22)</f>
        <v>0</v>
      </c>
      <c r="E22" s="76"/>
      <c r="F22" s="77"/>
      <c r="G22" s="76"/>
      <c r="H22" s="77"/>
      <c r="I22" s="76"/>
      <c r="J22" s="68"/>
      <c r="K22" s="63"/>
      <c r="L22" s="68"/>
      <c r="M22" s="76"/>
      <c r="N22" s="68"/>
      <c r="O22" s="76"/>
      <c r="P22" s="68"/>
      <c r="Q22" s="76"/>
      <c r="R22" s="68"/>
      <c r="S22" s="76"/>
      <c r="T22" s="68"/>
      <c r="U22" s="76"/>
      <c r="V22" s="68"/>
      <c r="W22" s="76"/>
      <c r="X22" s="68"/>
      <c r="Y22" s="76"/>
      <c r="Z22" s="68"/>
      <c r="AA22" s="76"/>
      <c r="AB22" s="68"/>
      <c r="AC22" s="76"/>
      <c r="AD22" s="68"/>
      <c r="AE22" s="76"/>
      <c r="AF22" s="68"/>
      <c r="AG22" s="76"/>
      <c r="AH22" s="68"/>
      <c r="AI22" s="76"/>
      <c r="AJ22" s="68"/>
      <c r="AK22" s="76"/>
      <c r="AL22" s="68"/>
      <c r="AM22" s="78"/>
      <c r="AN22" s="68"/>
      <c r="AO22" s="71"/>
      <c r="AP22" s="72"/>
      <c r="AQ22" s="72"/>
      <c r="AR22" s="73"/>
      <c r="AS22" s="73"/>
      <c r="AT22" s="36"/>
      <c r="AU22" s="37"/>
      <c r="AV22" s="37"/>
      <c r="AW22" s="37"/>
      <c r="AX22" s="37"/>
      <c r="AY22" s="37"/>
      <c r="AZ22" s="37"/>
      <c r="BA22" s="37"/>
      <c r="BB22" s="37"/>
      <c r="BC22" s="37"/>
      <c r="BD22" s="8"/>
      <c r="BE22" s="8"/>
      <c r="BF22" s="8"/>
      <c r="BW22" s="3"/>
      <c r="BY22" s="4"/>
      <c r="CG22" s="39">
        <v>0</v>
      </c>
      <c r="CH22" s="39"/>
      <c r="CI22" s="39">
        <v>0</v>
      </c>
      <c r="CJ22" s="39">
        <v>0</v>
      </c>
      <c r="CZ22" s="2"/>
    </row>
    <row r="23" spans="1:104" x14ac:dyDescent="0.2">
      <c r="A23" s="60" t="s">
        <v>43</v>
      </c>
      <c r="B23" s="74">
        <f t="shared" si="1"/>
        <v>0</v>
      </c>
      <c r="C23" s="75">
        <f>SUM(E23+G23+I23+K23+M23+O23+Q23+S23+U23+W23+Y23+AA23+AC23+AE23+AG23+AI23+AK23+AM23)</f>
        <v>0</v>
      </c>
      <c r="D23" s="66">
        <f>SUM(F23+H23+J23+L23+N23+P23+R23+T23+V23+X23+Z23+AB23+AD23+AF23+AH23+AJ23+AL23+AN23)</f>
        <v>0</v>
      </c>
      <c r="E23" s="76"/>
      <c r="F23" s="77"/>
      <c r="G23" s="76"/>
      <c r="H23" s="77"/>
      <c r="I23" s="76"/>
      <c r="J23" s="68"/>
      <c r="K23" s="63"/>
      <c r="L23" s="68"/>
      <c r="M23" s="76"/>
      <c r="N23" s="68"/>
      <c r="O23" s="76"/>
      <c r="P23" s="68"/>
      <c r="Q23" s="76"/>
      <c r="R23" s="68"/>
      <c r="S23" s="76"/>
      <c r="T23" s="68"/>
      <c r="U23" s="76"/>
      <c r="V23" s="68"/>
      <c r="W23" s="76"/>
      <c r="X23" s="68"/>
      <c r="Y23" s="76"/>
      <c r="Z23" s="68"/>
      <c r="AA23" s="76"/>
      <c r="AB23" s="68"/>
      <c r="AC23" s="76"/>
      <c r="AD23" s="68"/>
      <c r="AE23" s="76"/>
      <c r="AF23" s="68"/>
      <c r="AG23" s="76"/>
      <c r="AH23" s="68"/>
      <c r="AI23" s="76"/>
      <c r="AJ23" s="68"/>
      <c r="AK23" s="76"/>
      <c r="AL23" s="68"/>
      <c r="AM23" s="78"/>
      <c r="AN23" s="68"/>
      <c r="AO23" s="71"/>
      <c r="AP23" s="72"/>
      <c r="AQ23" s="72"/>
      <c r="AR23" s="73"/>
      <c r="AS23" s="73"/>
      <c r="AT23" s="36"/>
      <c r="AU23" s="37"/>
      <c r="AV23" s="37"/>
      <c r="AW23" s="37"/>
      <c r="AX23" s="37"/>
      <c r="AY23" s="37"/>
      <c r="AZ23" s="37"/>
      <c r="BA23" s="37"/>
      <c r="BB23" s="37"/>
      <c r="BC23" s="37"/>
      <c r="BD23" s="8"/>
      <c r="BE23" s="8"/>
      <c r="BF23" s="8"/>
      <c r="BW23" s="3"/>
      <c r="BY23" s="4"/>
      <c r="CG23" s="39">
        <v>0</v>
      </c>
      <c r="CH23" s="39"/>
      <c r="CI23" s="39">
        <v>0</v>
      </c>
      <c r="CJ23" s="39">
        <v>0</v>
      </c>
      <c r="CZ23" s="2"/>
    </row>
    <row r="24" spans="1:104" x14ac:dyDescent="0.2">
      <c r="A24" s="60" t="s">
        <v>44</v>
      </c>
      <c r="B24" s="41">
        <f t="shared" si="1"/>
        <v>0</v>
      </c>
      <c r="C24" s="42">
        <f>SUM(G24+I24+K24+M24+O24+Q24+S24+U24+W24+Y24+AA24+AC24+AE24+AG24+AI24+AK24+AM24)</f>
        <v>0</v>
      </c>
      <c r="D24" s="43">
        <f>SUM(H24+J24+L24+N24+P24+R24+T24+V24+X24+Z24+AB24+AD24+AF24+AH24+AJ24+AL24+AN24)</f>
        <v>0</v>
      </c>
      <c r="E24" s="47"/>
      <c r="F24" s="48"/>
      <c r="G24" s="76"/>
      <c r="H24" s="77"/>
      <c r="I24" s="76"/>
      <c r="J24" s="68"/>
      <c r="K24" s="63"/>
      <c r="L24" s="68"/>
      <c r="M24" s="76"/>
      <c r="N24" s="68"/>
      <c r="O24" s="76"/>
      <c r="P24" s="68"/>
      <c r="Q24" s="76"/>
      <c r="R24" s="68"/>
      <c r="S24" s="76"/>
      <c r="T24" s="68"/>
      <c r="U24" s="76"/>
      <c r="V24" s="68"/>
      <c r="W24" s="76"/>
      <c r="X24" s="68"/>
      <c r="Y24" s="76"/>
      <c r="Z24" s="68"/>
      <c r="AA24" s="76"/>
      <c r="AB24" s="68"/>
      <c r="AC24" s="76"/>
      <c r="AD24" s="68"/>
      <c r="AE24" s="76"/>
      <c r="AF24" s="68"/>
      <c r="AG24" s="76"/>
      <c r="AH24" s="68"/>
      <c r="AI24" s="76"/>
      <c r="AJ24" s="68"/>
      <c r="AK24" s="76"/>
      <c r="AL24" s="68"/>
      <c r="AM24" s="78"/>
      <c r="AN24" s="68"/>
      <c r="AO24" s="71"/>
      <c r="AP24" s="72"/>
      <c r="AQ24" s="72"/>
      <c r="AR24" s="73"/>
      <c r="AS24" s="73"/>
      <c r="AT24" s="36"/>
      <c r="AU24" s="37"/>
      <c r="AV24" s="37"/>
      <c r="AW24" s="37"/>
      <c r="AX24" s="37"/>
      <c r="AY24" s="37"/>
      <c r="AZ24" s="37"/>
      <c r="BA24" s="37"/>
      <c r="BB24" s="37"/>
      <c r="BC24" s="37"/>
      <c r="BD24" s="8"/>
      <c r="BE24" s="8"/>
      <c r="BF24" s="8"/>
      <c r="BW24" s="3"/>
      <c r="BY24" s="4"/>
      <c r="CG24" s="39">
        <v>0</v>
      </c>
      <c r="CH24" s="39"/>
      <c r="CI24" s="39">
        <v>0</v>
      </c>
      <c r="CJ24" s="39">
        <v>0</v>
      </c>
      <c r="CZ24" s="2"/>
    </row>
    <row r="25" spans="1:104" x14ac:dyDescent="0.2">
      <c r="A25" s="60" t="s">
        <v>45</v>
      </c>
      <c r="B25" s="41">
        <f t="shared" si="1"/>
        <v>0</v>
      </c>
      <c r="C25" s="42">
        <f>SUM(M25+O25+Q25+S25+U25+W25+Y25+AA25+AC25+AE25+AG25+AI25+AK25+AM25)</f>
        <v>0</v>
      </c>
      <c r="D25" s="43">
        <f>SUM(N25+P25+R25+T25+V25+X25+Z25+AB25+AD25+AF25+AH25+AJ25+AL25+AN25)</f>
        <v>0</v>
      </c>
      <c r="E25" s="79"/>
      <c r="F25" s="67"/>
      <c r="G25" s="58"/>
      <c r="H25" s="59"/>
      <c r="I25" s="58"/>
      <c r="J25" s="59"/>
      <c r="K25" s="58"/>
      <c r="L25" s="59"/>
      <c r="M25" s="76"/>
      <c r="N25" s="68"/>
      <c r="O25" s="76"/>
      <c r="P25" s="68"/>
      <c r="Q25" s="76"/>
      <c r="R25" s="68"/>
      <c r="S25" s="76"/>
      <c r="T25" s="68"/>
      <c r="U25" s="76"/>
      <c r="V25" s="68"/>
      <c r="W25" s="76"/>
      <c r="X25" s="68"/>
      <c r="Y25" s="76"/>
      <c r="Z25" s="68"/>
      <c r="AA25" s="76"/>
      <c r="AB25" s="68"/>
      <c r="AC25" s="76"/>
      <c r="AD25" s="68"/>
      <c r="AE25" s="76"/>
      <c r="AF25" s="68"/>
      <c r="AG25" s="76"/>
      <c r="AH25" s="68"/>
      <c r="AI25" s="76"/>
      <c r="AJ25" s="68"/>
      <c r="AK25" s="76"/>
      <c r="AL25" s="68"/>
      <c r="AM25" s="78"/>
      <c r="AN25" s="68"/>
      <c r="AO25" s="71"/>
      <c r="AP25" s="72"/>
      <c r="AQ25" s="72"/>
      <c r="AR25" s="73"/>
      <c r="AS25" s="73"/>
      <c r="AT25" s="36"/>
      <c r="AU25" s="37"/>
      <c r="AV25" s="37"/>
      <c r="AW25" s="37"/>
      <c r="AX25" s="37"/>
      <c r="AY25" s="37"/>
      <c r="AZ25" s="37"/>
      <c r="BA25" s="37"/>
      <c r="BB25" s="37"/>
      <c r="BC25" s="37"/>
      <c r="BD25" s="8"/>
      <c r="BE25" s="8"/>
      <c r="BF25" s="8"/>
      <c r="BW25" s="3"/>
      <c r="BY25" s="4"/>
      <c r="CG25" s="39">
        <v>0</v>
      </c>
      <c r="CH25" s="39"/>
      <c r="CI25" s="39">
        <v>0</v>
      </c>
      <c r="CJ25" s="39">
        <v>0</v>
      </c>
      <c r="CZ25" s="2"/>
    </row>
    <row r="26" spans="1:104" x14ac:dyDescent="0.2">
      <c r="A26" s="80" t="s">
        <v>46</v>
      </c>
      <c r="B26" s="81">
        <f t="shared" si="1"/>
        <v>0</v>
      </c>
      <c r="C26" s="82">
        <f>SUM(E26+G26+I26+K26+M26+O26+Q26+S26+U26+W26+Y26+AA26+AC26+AE26+AG26+AI26+AK26+AM26)</f>
        <v>0</v>
      </c>
      <c r="D26" s="83">
        <f>SUM(F26+H26+J26+L26+N26+P26+R26+T26+V26+X26+Z26+AB26+AD26+AF26+AH26+AJ26+AL26+AN26)</f>
        <v>0</v>
      </c>
      <c r="E26" s="84"/>
      <c r="F26" s="85"/>
      <c r="G26" s="86"/>
      <c r="H26" s="87"/>
      <c r="I26" s="86"/>
      <c r="J26" s="85"/>
      <c r="K26" s="88"/>
      <c r="L26" s="85"/>
      <c r="M26" s="86"/>
      <c r="N26" s="85"/>
      <c r="O26" s="86"/>
      <c r="P26" s="85"/>
      <c r="Q26" s="86"/>
      <c r="R26" s="85"/>
      <c r="S26" s="86"/>
      <c r="T26" s="85"/>
      <c r="U26" s="86"/>
      <c r="V26" s="85"/>
      <c r="W26" s="86"/>
      <c r="X26" s="85"/>
      <c r="Y26" s="86"/>
      <c r="Z26" s="85"/>
      <c r="AA26" s="86"/>
      <c r="AB26" s="85"/>
      <c r="AC26" s="86"/>
      <c r="AD26" s="85"/>
      <c r="AE26" s="86"/>
      <c r="AF26" s="85"/>
      <c r="AG26" s="86"/>
      <c r="AH26" s="85"/>
      <c r="AI26" s="86"/>
      <c r="AJ26" s="85"/>
      <c r="AK26" s="86"/>
      <c r="AL26" s="85"/>
      <c r="AM26" s="89"/>
      <c r="AN26" s="85"/>
      <c r="AO26" s="90"/>
      <c r="AP26" s="91"/>
      <c r="AQ26" s="91"/>
      <c r="AR26" s="92"/>
      <c r="AS26" s="92"/>
      <c r="AT26" s="36"/>
      <c r="AU26" s="37"/>
      <c r="AV26" s="37"/>
      <c r="AW26" s="37"/>
      <c r="AX26" s="37"/>
      <c r="AY26" s="37"/>
      <c r="AZ26" s="37"/>
      <c r="BA26" s="37"/>
      <c r="BB26" s="37"/>
      <c r="BC26" s="37"/>
      <c r="BD26" s="8"/>
      <c r="BE26" s="8"/>
      <c r="BF26" s="8"/>
      <c r="BW26" s="3"/>
      <c r="BY26" s="4"/>
      <c r="CG26" s="39">
        <v>0</v>
      </c>
      <c r="CH26" s="39"/>
      <c r="CI26" s="39">
        <v>0</v>
      </c>
      <c r="CJ26" s="39">
        <v>0</v>
      </c>
      <c r="CZ26" s="2"/>
    </row>
    <row r="27" spans="1:104" x14ac:dyDescent="0.2">
      <c r="A27" s="9" t="s">
        <v>47</v>
      </c>
      <c r="B27" s="10"/>
      <c r="C27" s="10"/>
      <c r="D27" s="10"/>
      <c r="E27" s="10"/>
      <c r="F27" s="93"/>
      <c r="G27" s="93" t="s">
        <v>48</v>
      </c>
      <c r="H27" s="94"/>
      <c r="I27" s="94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6"/>
      <c r="AQ27" s="97"/>
      <c r="AR27" s="9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39"/>
      <c r="CH27" s="39"/>
      <c r="CI27" s="39"/>
      <c r="CJ27" s="39"/>
    </row>
    <row r="28" spans="1:104" ht="14.25" customHeight="1" x14ac:dyDescent="0.2">
      <c r="A28" s="424" t="s">
        <v>49</v>
      </c>
      <c r="B28" s="427" t="s">
        <v>4</v>
      </c>
      <c r="C28" s="428"/>
      <c r="D28" s="429"/>
      <c r="E28" s="433" t="s">
        <v>5</v>
      </c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5"/>
      <c r="AO28" s="436" t="s">
        <v>6</v>
      </c>
      <c r="AP28" s="439" t="s">
        <v>7</v>
      </c>
      <c r="AQ28" s="439" t="s">
        <v>8</v>
      </c>
      <c r="AR28" s="439" t="s">
        <v>50</v>
      </c>
      <c r="AS28" s="429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39"/>
      <c r="CH28" s="39"/>
      <c r="CI28" s="39"/>
      <c r="CJ28" s="39"/>
    </row>
    <row r="29" spans="1:104" x14ac:dyDescent="0.2">
      <c r="A29" s="425"/>
      <c r="B29" s="430"/>
      <c r="C29" s="431"/>
      <c r="D29" s="432"/>
      <c r="E29" s="433" t="s">
        <v>11</v>
      </c>
      <c r="F29" s="435"/>
      <c r="G29" s="433" t="s">
        <v>12</v>
      </c>
      <c r="H29" s="435"/>
      <c r="I29" s="433" t="s">
        <v>13</v>
      </c>
      <c r="J29" s="435"/>
      <c r="K29" s="433" t="s">
        <v>14</v>
      </c>
      <c r="L29" s="435"/>
      <c r="M29" s="433" t="s">
        <v>15</v>
      </c>
      <c r="N29" s="435"/>
      <c r="O29" s="433" t="s">
        <v>16</v>
      </c>
      <c r="P29" s="435"/>
      <c r="Q29" s="434" t="s">
        <v>17</v>
      </c>
      <c r="R29" s="435"/>
      <c r="S29" s="433" t="s">
        <v>18</v>
      </c>
      <c r="T29" s="435"/>
      <c r="U29" s="434" t="s">
        <v>19</v>
      </c>
      <c r="V29" s="445"/>
      <c r="W29" s="446" t="s">
        <v>20</v>
      </c>
      <c r="X29" s="445"/>
      <c r="Y29" s="446" t="s">
        <v>21</v>
      </c>
      <c r="Z29" s="434"/>
      <c r="AA29" s="433" t="s">
        <v>22</v>
      </c>
      <c r="AB29" s="435"/>
      <c r="AC29" s="434" t="s">
        <v>23</v>
      </c>
      <c r="AD29" s="434"/>
      <c r="AE29" s="433" t="s">
        <v>24</v>
      </c>
      <c r="AF29" s="435"/>
      <c r="AG29" s="433" t="s">
        <v>25</v>
      </c>
      <c r="AH29" s="435"/>
      <c r="AI29" s="433" t="s">
        <v>26</v>
      </c>
      <c r="AJ29" s="435"/>
      <c r="AK29" s="433" t="s">
        <v>27</v>
      </c>
      <c r="AL29" s="435"/>
      <c r="AM29" s="434" t="s">
        <v>28</v>
      </c>
      <c r="AN29" s="435"/>
      <c r="AO29" s="437"/>
      <c r="AP29" s="440"/>
      <c r="AQ29" s="440"/>
      <c r="AR29" s="440"/>
      <c r="AS29" s="444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39"/>
      <c r="CH29" s="39"/>
      <c r="CI29" s="39"/>
      <c r="CJ29" s="39"/>
    </row>
    <row r="30" spans="1:104" x14ac:dyDescent="0.2">
      <c r="A30" s="426"/>
      <c r="B30" s="11" t="s">
        <v>29</v>
      </c>
      <c r="C30" s="12" t="s">
        <v>30</v>
      </c>
      <c r="D30" s="99" t="s">
        <v>31</v>
      </c>
      <c r="E30" s="100" t="s">
        <v>30</v>
      </c>
      <c r="F30" s="101" t="s">
        <v>31</v>
      </c>
      <c r="G30" s="100" t="s">
        <v>30</v>
      </c>
      <c r="H30" s="101" t="s">
        <v>31</v>
      </c>
      <c r="I30" s="100" t="s">
        <v>30</v>
      </c>
      <c r="J30" s="101" t="s">
        <v>31</v>
      </c>
      <c r="K30" s="100" t="s">
        <v>30</v>
      </c>
      <c r="L30" s="101" t="s">
        <v>31</v>
      </c>
      <c r="M30" s="100" t="s">
        <v>30</v>
      </c>
      <c r="N30" s="101" t="s">
        <v>31</v>
      </c>
      <c r="O30" s="100" t="s">
        <v>30</v>
      </c>
      <c r="P30" s="101" t="s">
        <v>31</v>
      </c>
      <c r="Q30" s="102" t="s">
        <v>30</v>
      </c>
      <c r="R30" s="101" t="s">
        <v>31</v>
      </c>
      <c r="S30" s="100" t="s">
        <v>30</v>
      </c>
      <c r="T30" s="101" t="s">
        <v>31</v>
      </c>
      <c r="U30" s="102" t="s">
        <v>30</v>
      </c>
      <c r="V30" s="103" t="s">
        <v>31</v>
      </c>
      <c r="W30" s="100" t="s">
        <v>30</v>
      </c>
      <c r="X30" s="103" t="s">
        <v>31</v>
      </c>
      <c r="Y30" s="100" t="s">
        <v>30</v>
      </c>
      <c r="Z30" s="103" t="s">
        <v>31</v>
      </c>
      <c r="AA30" s="100" t="s">
        <v>30</v>
      </c>
      <c r="AB30" s="103" t="s">
        <v>31</v>
      </c>
      <c r="AC30" s="100" t="s">
        <v>30</v>
      </c>
      <c r="AD30" s="103" t="s">
        <v>31</v>
      </c>
      <c r="AE30" s="100" t="s">
        <v>30</v>
      </c>
      <c r="AF30" s="103" t="s">
        <v>31</v>
      </c>
      <c r="AG30" s="100" t="s">
        <v>30</v>
      </c>
      <c r="AH30" s="103" t="s">
        <v>31</v>
      </c>
      <c r="AI30" s="100" t="s">
        <v>30</v>
      </c>
      <c r="AJ30" s="103" t="s">
        <v>31</v>
      </c>
      <c r="AK30" s="100" t="s">
        <v>30</v>
      </c>
      <c r="AL30" s="103" t="s">
        <v>31</v>
      </c>
      <c r="AM30" s="100" t="s">
        <v>30</v>
      </c>
      <c r="AN30" s="101" t="s">
        <v>31</v>
      </c>
      <c r="AO30" s="438"/>
      <c r="AP30" s="441"/>
      <c r="AQ30" s="441"/>
      <c r="AR30" s="441"/>
      <c r="AS30" s="432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39"/>
      <c r="CH30" s="39"/>
      <c r="CI30" s="39"/>
      <c r="CJ30" s="39"/>
    </row>
    <row r="31" spans="1:104" x14ac:dyDescent="0.2">
      <c r="A31" s="104" t="s">
        <v>51</v>
      </c>
      <c r="B31" s="105">
        <f t="shared" ref="B31:B44" si="2">SUM(C31:D31)</f>
        <v>0</v>
      </c>
      <c r="C31" s="27">
        <f t="shared" ref="C31:D33" si="3">SUM(E31+G31+I31+K31+M31+O31+Q31+S31+U31+W31+Y31+AA31+AC31+AE31+AG31+AI31+AK31+AM31)</f>
        <v>0</v>
      </c>
      <c r="D31" s="28">
        <f t="shared" si="3"/>
        <v>0</v>
      </c>
      <c r="E31" s="29"/>
      <c r="F31" s="30"/>
      <c r="G31" s="29"/>
      <c r="H31" s="31"/>
      <c r="I31" s="29"/>
      <c r="J31" s="31"/>
      <c r="K31" s="29"/>
      <c r="L31" s="31"/>
      <c r="M31" s="29"/>
      <c r="N31" s="31"/>
      <c r="O31" s="29"/>
      <c r="P31" s="31"/>
      <c r="Q31" s="106"/>
      <c r="R31" s="31"/>
      <c r="S31" s="29"/>
      <c r="T31" s="31"/>
      <c r="U31" s="106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108"/>
      <c r="AN31" s="31"/>
      <c r="AO31" s="109"/>
      <c r="AP31" s="34"/>
      <c r="AQ31" s="34"/>
      <c r="AR31" s="34"/>
      <c r="AS31" s="35"/>
      <c r="AT31" s="36"/>
      <c r="AU31" s="37"/>
      <c r="AV31" s="37"/>
      <c r="AW31" s="37"/>
      <c r="AX31" s="37"/>
      <c r="AY31" s="37"/>
      <c r="AZ31" s="37"/>
      <c r="BA31" s="37"/>
      <c r="BB31" s="37"/>
      <c r="BC31" s="8"/>
      <c r="BD31" s="8"/>
      <c r="BE31" s="8"/>
      <c r="BF31" s="8"/>
      <c r="BG31" s="8"/>
      <c r="BX31" s="2"/>
      <c r="CA31" s="38"/>
      <c r="CB31" s="38"/>
      <c r="CG31" s="39">
        <v>0</v>
      </c>
      <c r="CH31" s="39">
        <v>0</v>
      </c>
      <c r="CI31" s="39"/>
      <c r="CJ31" s="39"/>
    </row>
    <row r="32" spans="1:104" x14ac:dyDescent="0.2">
      <c r="A32" s="110" t="s">
        <v>52</v>
      </c>
      <c r="B32" s="41">
        <f t="shared" si="2"/>
        <v>0</v>
      </c>
      <c r="C32" s="42">
        <f t="shared" si="3"/>
        <v>0</v>
      </c>
      <c r="D32" s="43">
        <f t="shared" si="3"/>
        <v>0</v>
      </c>
      <c r="E32" s="44"/>
      <c r="F32" s="45"/>
      <c r="G32" s="44"/>
      <c r="H32" s="46"/>
      <c r="I32" s="44"/>
      <c r="J32" s="46"/>
      <c r="K32" s="44"/>
      <c r="L32" s="46"/>
      <c r="M32" s="44"/>
      <c r="N32" s="46"/>
      <c r="O32" s="44"/>
      <c r="P32" s="46"/>
      <c r="Q32" s="111"/>
      <c r="R32" s="46"/>
      <c r="S32" s="44"/>
      <c r="T32" s="46"/>
      <c r="U32" s="111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3"/>
      <c r="AM32" s="113"/>
      <c r="AN32" s="46"/>
      <c r="AO32" s="114"/>
      <c r="AP32" s="115"/>
      <c r="AQ32" s="115"/>
      <c r="AR32" s="115"/>
      <c r="AS32" s="116"/>
      <c r="AT32" s="36"/>
      <c r="AU32" s="37"/>
      <c r="AV32" s="37"/>
      <c r="AW32" s="37"/>
      <c r="AX32" s="37"/>
      <c r="AY32" s="37"/>
      <c r="AZ32" s="37"/>
      <c r="BA32" s="37"/>
      <c r="BB32" s="37"/>
      <c r="BC32" s="8"/>
      <c r="BD32" s="8"/>
      <c r="BE32" s="8"/>
      <c r="BF32" s="8"/>
      <c r="BG32" s="8"/>
      <c r="BX32" s="2"/>
      <c r="CB32" s="38"/>
      <c r="CG32" s="39">
        <v>0</v>
      </c>
      <c r="CH32" s="39">
        <v>0</v>
      </c>
      <c r="CI32" s="39"/>
      <c r="CJ32" s="39"/>
    </row>
    <row r="33" spans="1:88" s="2" customFormat="1" x14ac:dyDescent="0.2">
      <c r="A33" s="117" t="s">
        <v>53</v>
      </c>
      <c r="B33" s="41">
        <f t="shared" si="2"/>
        <v>0</v>
      </c>
      <c r="C33" s="42">
        <f t="shared" si="3"/>
        <v>0</v>
      </c>
      <c r="D33" s="66">
        <f t="shared" si="3"/>
        <v>0</v>
      </c>
      <c r="E33" s="44"/>
      <c r="F33" s="45"/>
      <c r="G33" s="44"/>
      <c r="H33" s="46"/>
      <c r="I33" s="44"/>
      <c r="J33" s="46"/>
      <c r="K33" s="44"/>
      <c r="L33" s="46"/>
      <c r="M33" s="44"/>
      <c r="N33" s="46"/>
      <c r="O33" s="44"/>
      <c r="P33" s="46"/>
      <c r="Q33" s="111"/>
      <c r="R33" s="46"/>
      <c r="S33" s="44"/>
      <c r="T33" s="46"/>
      <c r="U33" s="111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3"/>
      <c r="AM33" s="113"/>
      <c r="AN33" s="46"/>
      <c r="AO33" s="118"/>
      <c r="AP33" s="50"/>
      <c r="AQ33" s="50"/>
      <c r="AR33" s="50"/>
      <c r="AS33" s="51"/>
      <c r="AT33" s="36"/>
      <c r="AU33" s="37"/>
      <c r="AV33" s="37"/>
      <c r="AW33" s="37"/>
      <c r="AX33" s="37"/>
      <c r="AY33" s="37"/>
      <c r="AZ33" s="37"/>
      <c r="BA33" s="37"/>
      <c r="BB33" s="37"/>
      <c r="BC33" s="8"/>
      <c r="BD33" s="8"/>
      <c r="BE33" s="8"/>
      <c r="BF33" s="8"/>
      <c r="BG33" s="8"/>
      <c r="BY33" s="3"/>
      <c r="BZ33" s="4"/>
      <c r="CA33" s="5"/>
      <c r="CB33" s="38"/>
      <c r="CC33" s="5"/>
      <c r="CD33" s="5"/>
      <c r="CE33" s="5"/>
      <c r="CF33" s="5"/>
      <c r="CG33" s="39">
        <v>0</v>
      </c>
      <c r="CH33" s="39">
        <v>0</v>
      </c>
      <c r="CI33" s="39"/>
      <c r="CJ33" s="39"/>
    </row>
    <row r="34" spans="1:88" s="2" customFormat="1" x14ac:dyDescent="0.2">
      <c r="A34" s="117" t="s">
        <v>54</v>
      </c>
      <c r="B34" s="41">
        <f t="shared" si="2"/>
        <v>0</v>
      </c>
      <c r="C34" s="42">
        <f>SUM(O34+Q34+S34+U34+W34+Y34+AA34)</f>
        <v>0</v>
      </c>
      <c r="D34" s="66">
        <f>SUM(P34+R34+T34+V34+X34+Z34+AB34)</f>
        <v>0</v>
      </c>
      <c r="E34" s="58"/>
      <c r="F34" s="59"/>
      <c r="G34" s="58"/>
      <c r="H34" s="67"/>
      <c r="I34" s="58"/>
      <c r="J34" s="67"/>
      <c r="K34" s="58"/>
      <c r="L34" s="67"/>
      <c r="M34" s="58"/>
      <c r="N34" s="67"/>
      <c r="O34" s="44"/>
      <c r="P34" s="46"/>
      <c r="Q34" s="111"/>
      <c r="R34" s="46"/>
      <c r="S34" s="44"/>
      <c r="T34" s="46"/>
      <c r="U34" s="111"/>
      <c r="V34" s="112"/>
      <c r="W34" s="112"/>
      <c r="X34" s="112"/>
      <c r="Y34" s="112"/>
      <c r="Z34" s="112"/>
      <c r="AA34" s="112"/>
      <c r="AB34" s="119"/>
      <c r="AC34" s="69"/>
      <c r="AD34" s="69"/>
      <c r="AE34" s="69"/>
      <c r="AF34" s="69"/>
      <c r="AG34" s="69"/>
      <c r="AH34" s="69"/>
      <c r="AI34" s="69"/>
      <c r="AJ34" s="69"/>
      <c r="AK34" s="69"/>
      <c r="AL34" s="120"/>
      <c r="AM34" s="120"/>
      <c r="AN34" s="48"/>
      <c r="AO34" s="118"/>
      <c r="AP34" s="50"/>
      <c r="AQ34" s="50"/>
      <c r="AR34" s="50"/>
      <c r="AS34" s="51"/>
      <c r="AT34" s="36"/>
      <c r="AU34" s="37"/>
      <c r="AV34" s="37"/>
      <c r="AW34" s="37"/>
      <c r="AX34" s="37"/>
      <c r="AY34" s="37"/>
      <c r="AZ34" s="37"/>
      <c r="BA34" s="37"/>
      <c r="BB34" s="37"/>
      <c r="BC34" s="8"/>
      <c r="BD34" s="8"/>
      <c r="BE34" s="8"/>
      <c r="BF34" s="8"/>
      <c r="BG34" s="8"/>
      <c r="BY34" s="3"/>
      <c r="BZ34" s="4"/>
      <c r="CA34" s="5"/>
      <c r="CB34" s="38"/>
      <c r="CC34" s="5"/>
      <c r="CD34" s="5"/>
      <c r="CE34" s="5"/>
      <c r="CF34" s="5"/>
      <c r="CG34" s="39"/>
      <c r="CH34" s="39"/>
      <c r="CI34" s="39"/>
      <c r="CJ34" s="39"/>
    </row>
    <row r="35" spans="1:88" s="2" customFormat="1" x14ac:dyDescent="0.2">
      <c r="A35" s="117" t="s">
        <v>55</v>
      </c>
      <c r="B35" s="121">
        <f>SUM(C35:D35)</f>
        <v>0</v>
      </c>
      <c r="C35" s="122">
        <f>SUM(E35+G35+I35+K35+M35+O35+Q35+S35+U35+W35+Y35+AA35+AC35+AE35+AG35+AI35+AK35+AM35)</f>
        <v>0</v>
      </c>
      <c r="D35" s="66">
        <f t="shared" ref="C35:D44" si="4">SUM(F35+H35+J35+L35+N35+P35+R35+T35+V35+X35+Z35+AB35+AD35+AF35+AH35+AJ35+AL35+AN35)</f>
        <v>0</v>
      </c>
      <c r="E35" s="44"/>
      <c r="F35" s="45"/>
      <c r="G35" s="44"/>
      <c r="H35" s="46"/>
      <c r="I35" s="44"/>
      <c r="J35" s="46"/>
      <c r="K35" s="44"/>
      <c r="L35" s="46"/>
      <c r="M35" s="44"/>
      <c r="N35" s="46"/>
      <c r="O35" s="44"/>
      <c r="P35" s="46"/>
      <c r="Q35" s="111"/>
      <c r="R35" s="46"/>
      <c r="S35" s="44"/>
      <c r="T35" s="46"/>
      <c r="U35" s="111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3"/>
      <c r="AM35" s="113"/>
      <c r="AN35" s="46"/>
      <c r="AO35" s="114"/>
      <c r="AP35" s="115"/>
      <c r="AQ35" s="115"/>
      <c r="AR35" s="115"/>
      <c r="AS35" s="116"/>
      <c r="AT35" s="36"/>
      <c r="AU35" s="37"/>
      <c r="AV35" s="37"/>
      <c r="AW35" s="37"/>
      <c r="AX35" s="37"/>
      <c r="AY35" s="37"/>
      <c r="AZ35" s="37"/>
      <c r="BA35" s="37"/>
      <c r="BB35" s="37"/>
      <c r="BC35" s="8"/>
      <c r="BD35" s="8"/>
      <c r="BE35" s="8"/>
      <c r="BF35" s="8"/>
      <c r="BG35" s="8"/>
      <c r="BY35" s="3"/>
      <c r="BZ35" s="4"/>
      <c r="CA35" s="5"/>
      <c r="CB35" s="38"/>
      <c r="CC35" s="5"/>
      <c r="CD35" s="5"/>
      <c r="CE35" s="5"/>
      <c r="CF35" s="5"/>
      <c r="CG35" s="39"/>
      <c r="CH35" s="39"/>
      <c r="CI35" s="39"/>
      <c r="CJ35" s="39"/>
    </row>
    <row r="36" spans="1:88" s="2" customFormat="1" x14ac:dyDescent="0.2">
      <c r="A36" s="117" t="s">
        <v>56</v>
      </c>
      <c r="B36" s="121">
        <f>SUM(C36:D36)</f>
        <v>0</v>
      </c>
      <c r="C36" s="122">
        <f>SUM(K36+M36+O36+Q36+S36+U36+W36+Y36+AA36+AC36+AE36+AG36+AI36+AK36+AM36)</f>
        <v>0</v>
      </c>
      <c r="D36" s="66">
        <f>SUM(L36+N36+P36+R36+T36+V36+X36+Z36+AB36+AD36+AF36+AH36+AJ36+AL36+AN36)</f>
        <v>0</v>
      </c>
      <c r="E36" s="123"/>
      <c r="F36" s="124"/>
      <c r="G36" s="123"/>
      <c r="H36" s="125"/>
      <c r="I36" s="123"/>
      <c r="J36" s="125"/>
      <c r="K36" s="44"/>
      <c r="L36" s="46"/>
      <c r="M36" s="44"/>
      <c r="N36" s="46"/>
      <c r="O36" s="44"/>
      <c r="P36" s="46"/>
      <c r="Q36" s="111"/>
      <c r="R36" s="46"/>
      <c r="S36" s="44"/>
      <c r="T36" s="46"/>
      <c r="U36" s="111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3"/>
      <c r="AM36" s="113"/>
      <c r="AN36" s="46"/>
      <c r="AO36" s="114"/>
      <c r="AP36" s="115"/>
      <c r="AQ36" s="115"/>
      <c r="AR36" s="115"/>
      <c r="AS36" s="116"/>
      <c r="AT36" s="36"/>
      <c r="AU36" s="37"/>
      <c r="AV36" s="37"/>
      <c r="AW36" s="37"/>
      <c r="AX36" s="37"/>
      <c r="AY36" s="37"/>
      <c r="AZ36" s="37"/>
      <c r="BA36" s="37"/>
      <c r="BB36" s="37"/>
      <c r="BC36" s="8"/>
      <c r="BD36" s="8"/>
      <c r="BE36" s="8"/>
      <c r="BF36" s="8"/>
      <c r="BG36" s="8"/>
      <c r="BY36" s="3"/>
      <c r="BZ36" s="4"/>
      <c r="CA36" s="5"/>
      <c r="CB36" s="38"/>
      <c r="CC36" s="5"/>
      <c r="CD36" s="5"/>
      <c r="CE36" s="5"/>
      <c r="CF36" s="5"/>
      <c r="CG36" s="39">
        <v>0</v>
      </c>
      <c r="CH36" s="39">
        <v>0</v>
      </c>
      <c r="CI36" s="39"/>
      <c r="CJ36" s="39"/>
    </row>
    <row r="37" spans="1:88" s="2" customFormat="1" x14ac:dyDescent="0.2">
      <c r="A37" s="60" t="s">
        <v>57</v>
      </c>
      <c r="B37" s="41">
        <f t="shared" si="2"/>
        <v>0</v>
      </c>
      <c r="C37" s="42">
        <f t="shared" si="4"/>
        <v>0</v>
      </c>
      <c r="D37" s="43">
        <f t="shared" si="4"/>
        <v>0</v>
      </c>
      <c r="E37" s="44"/>
      <c r="F37" s="45"/>
      <c r="G37" s="44"/>
      <c r="H37" s="46"/>
      <c r="I37" s="44"/>
      <c r="J37" s="46"/>
      <c r="K37" s="44"/>
      <c r="L37" s="46"/>
      <c r="M37" s="44"/>
      <c r="N37" s="46"/>
      <c r="O37" s="44"/>
      <c r="P37" s="46"/>
      <c r="Q37" s="111"/>
      <c r="R37" s="46"/>
      <c r="S37" s="44"/>
      <c r="T37" s="46"/>
      <c r="U37" s="111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3"/>
      <c r="AM37" s="113"/>
      <c r="AN37" s="46"/>
      <c r="AO37" s="118"/>
      <c r="AP37" s="50"/>
      <c r="AQ37" s="50"/>
      <c r="AR37" s="50"/>
      <c r="AS37" s="51"/>
      <c r="AT37" s="36"/>
      <c r="AU37" s="37"/>
      <c r="AV37" s="37"/>
      <c r="AW37" s="37"/>
      <c r="AX37" s="37"/>
      <c r="AY37" s="37"/>
      <c r="AZ37" s="37"/>
      <c r="BA37" s="37"/>
      <c r="BB37" s="37"/>
      <c r="BC37" s="8"/>
      <c r="BD37" s="8"/>
      <c r="BE37" s="8"/>
      <c r="BF37" s="8"/>
      <c r="BG37" s="8"/>
      <c r="BY37" s="3"/>
      <c r="BZ37" s="4"/>
      <c r="CA37" s="5"/>
      <c r="CB37" s="5"/>
      <c r="CC37" s="5"/>
      <c r="CD37" s="5"/>
      <c r="CE37" s="5"/>
      <c r="CF37" s="5"/>
      <c r="CG37" s="39"/>
      <c r="CH37" s="39"/>
      <c r="CI37" s="39"/>
      <c r="CJ37" s="39"/>
    </row>
    <row r="38" spans="1:88" s="2" customFormat="1" x14ac:dyDescent="0.2">
      <c r="A38" s="60" t="s">
        <v>58</v>
      </c>
      <c r="B38" s="41">
        <f>SUM(C38:D38)</f>
        <v>0</v>
      </c>
      <c r="C38" s="42">
        <f>SUM(E38+G38+I38+K38+M38+O38+Q38+S38+U38+W38+Y38+AA38+AC38+AE38+AG38+AI38+AK38+AM38)</f>
        <v>0</v>
      </c>
      <c r="D38" s="43">
        <f>SUM(F38+H38+J38+L38+N38+P38+R38+T38+V38+X38+Z38+AB38+AD38+AF38+AH38+AJ38+AL38+AN38)</f>
        <v>0</v>
      </c>
      <c r="E38" s="44"/>
      <c r="F38" s="45"/>
      <c r="G38" s="44"/>
      <c r="H38" s="46"/>
      <c r="I38" s="44"/>
      <c r="J38" s="46"/>
      <c r="K38" s="44"/>
      <c r="L38" s="46"/>
      <c r="M38" s="44"/>
      <c r="N38" s="46"/>
      <c r="O38" s="44"/>
      <c r="P38" s="46"/>
      <c r="Q38" s="111"/>
      <c r="R38" s="46"/>
      <c r="S38" s="44"/>
      <c r="T38" s="46"/>
      <c r="U38" s="111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3"/>
      <c r="AM38" s="113"/>
      <c r="AN38" s="46"/>
      <c r="AO38" s="118"/>
      <c r="AP38" s="50"/>
      <c r="AQ38" s="50"/>
      <c r="AR38" s="50"/>
      <c r="AS38" s="51"/>
      <c r="AT38" s="36"/>
      <c r="AU38" s="37"/>
      <c r="AV38" s="37"/>
      <c r="AW38" s="37"/>
      <c r="AX38" s="37"/>
      <c r="AY38" s="37"/>
      <c r="AZ38" s="37"/>
      <c r="BA38" s="37"/>
      <c r="BB38" s="37"/>
      <c r="BC38" s="8"/>
      <c r="BD38" s="8"/>
      <c r="BE38" s="8"/>
      <c r="BF38" s="8"/>
      <c r="BG38" s="8"/>
      <c r="BY38" s="3"/>
      <c r="BZ38" s="4"/>
      <c r="CA38" s="5"/>
      <c r="CB38" s="5"/>
      <c r="CC38" s="5"/>
      <c r="CD38" s="5"/>
      <c r="CE38" s="5"/>
      <c r="CF38" s="5"/>
      <c r="CG38" s="39"/>
      <c r="CH38" s="39"/>
      <c r="CI38" s="39"/>
      <c r="CJ38" s="39"/>
    </row>
    <row r="39" spans="1:88" s="2" customFormat="1" x14ac:dyDescent="0.2">
      <c r="A39" s="60" t="s">
        <v>59</v>
      </c>
      <c r="B39" s="41">
        <f>SUM(C39:D39)</f>
        <v>0</v>
      </c>
      <c r="C39" s="42">
        <f>SUM(E39+G39+I39+K39+M39+O39+Q39+S39+U39+W39+Y39+AA39+AC39+AE39+AG39+AI39+AK39+AM39)</f>
        <v>0</v>
      </c>
      <c r="D39" s="43">
        <f>SUM(F39+H39+J39+L39+N39+P39+R39+T39+V39+X39+Z39+AB39+AD39+AF39+AH39+AJ39+AL39+AN39)</f>
        <v>0</v>
      </c>
      <c r="E39" s="44"/>
      <c r="F39" s="45"/>
      <c r="G39" s="44"/>
      <c r="H39" s="46"/>
      <c r="I39" s="44"/>
      <c r="J39" s="46"/>
      <c r="K39" s="44"/>
      <c r="L39" s="46"/>
      <c r="M39" s="44"/>
      <c r="N39" s="46"/>
      <c r="O39" s="44"/>
      <c r="P39" s="46"/>
      <c r="Q39" s="111"/>
      <c r="R39" s="46"/>
      <c r="S39" s="44"/>
      <c r="T39" s="46"/>
      <c r="U39" s="111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3"/>
      <c r="AM39" s="113"/>
      <c r="AN39" s="46"/>
      <c r="AO39" s="118"/>
      <c r="AP39" s="50"/>
      <c r="AQ39" s="50"/>
      <c r="AR39" s="50"/>
      <c r="AS39" s="51"/>
      <c r="AT39" s="36"/>
      <c r="AU39" s="37"/>
      <c r="AV39" s="37"/>
      <c r="AW39" s="37"/>
      <c r="AX39" s="37"/>
      <c r="AY39" s="37"/>
      <c r="AZ39" s="37"/>
      <c r="BA39" s="37"/>
      <c r="BB39" s="37"/>
      <c r="BC39" s="8"/>
      <c r="BD39" s="8"/>
      <c r="BE39" s="8"/>
      <c r="BF39" s="8"/>
      <c r="BG39" s="8"/>
      <c r="BY39" s="3"/>
      <c r="BZ39" s="4"/>
      <c r="CA39" s="5"/>
      <c r="CB39" s="5"/>
      <c r="CC39" s="5"/>
      <c r="CD39" s="5"/>
      <c r="CE39" s="5"/>
      <c r="CF39" s="5"/>
      <c r="CG39" s="39"/>
      <c r="CH39" s="39"/>
      <c r="CI39" s="39"/>
      <c r="CJ39" s="39"/>
    </row>
    <row r="40" spans="1:88" s="2" customFormat="1" x14ac:dyDescent="0.2">
      <c r="A40" s="60" t="s">
        <v>60</v>
      </c>
      <c r="B40" s="41">
        <f t="shared" si="2"/>
        <v>0</v>
      </c>
      <c r="C40" s="42">
        <f t="shared" si="4"/>
        <v>0</v>
      </c>
      <c r="D40" s="43">
        <f t="shared" si="4"/>
        <v>0</v>
      </c>
      <c r="E40" s="44"/>
      <c r="F40" s="45"/>
      <c r="G40" s="44"/>
      <c r="H40" s="46"/>
      <c r="I40" s="44"/>
      <c r="J40" s="46"/>
      <c r="K40" s="44"/>
      <c r="L40" s="46"/>
      <c r="M40" s="44"/>
      <c r="N40" s="46"/>
      <c r="O40" s="44"/>
      <c r="P40" s="46"/>
      <c r="Q40" s="111"/>
      <c r="R40" s="46"/>
      <c r="S40" s="44"/>
      <c r="T40" s="46"/>
      <c r="U40" s="111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3"/>
      <c r="AM40" s="113"/>
      <c r="AN40" s="46"/>
      <c r="AO40" s="118"/>
      <c r="AP40" s="50"/>
      <c r="AQ40" s="50"/>
      <c r="AR40" s="50"/>
      <c r="AS40" s="51"/>
      <c r="AT40" s="36"/>
      <c r="AU40" s="37"/>
      <c r="AV40" s="37"/>
      <c r="AW40" s="37"/>
      <c r="AX40" s="37"/>
      <c r="AY40" s="37"/>
      <c r="AZ40" s="37"/>
      <c r="BA40" s="37"/>
      <c r="BB40" s="37"/>
      <c r="BC40" s="8"/>
      <c r="BD40" s="8"/>
      <c r="BE40" s="8"/>
      <c r="BF40" s="8"/>
      <c r="BG40" s="8"/>
      <c r="BY40" s="3"/>
      <c r="BZ40" s="4"/>
      <c r="CA40" s="5"/>
      <c r="CB40" s="5"/>
      <c r="CC40" s="5"/>
      <c r="CD40" s="5"/>
      <c r="CE40" s="5"/>
      <c r="CF40" s="5"/>
      <c r="CG40" s="39"/>
      <c r="CH40" s="39"/>
      <c r="CI40" s="39"/>
      <c r="CJ40" s="39"/>
    </row>
    <row r="41" spans="1:88" s="2" customFormat="1" x14ac:dyDescent="0.2">
      <c r="A41" s="60" t="s">
        <v>61</v>
      </c>
      <c r="B41" s="41">
        <f t="shared" si="2"/>
        <v>0</v>
      </c>
      <c r="C41" s="42">
        <f t="shared" si="4"/>
        <v>0</v>
      </c>
      <c r="D41" s="43">
        <f t="shared" si="4"/>
        <v>0</v>
      </c>
      <c r="E41" s="44"/>
      <c r="F41" s="45"/>
      <c r="G41" s="44"/>
      <c r="H41" s="46"/>
      <c r="I41" s="44"/>
      <c r="J41" s="46"/>
      <c r="K41" s="44"/>
      <c r="L41" s="46"/>
      <c r="M41" s="44"/>
      <c r="N41" s="46"/>
      <c r="O41" s="44"/>
      <c r="P41" s="46"/>
      <c r="Q41" s="111"/>
      <c r="R41" s="46"/>
      <c r="S41" s="44"/>
      <c r="T41" s="46"/>
      <c r="U41" s="111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3"/>
      <c r="AM41" s="113"/>
      <c r="AN41" s="46"/>
      <c r="AO41" s="126"/>
      <c r="AP41" s="72"/>
      <c r="AQ41" s="72"/>
      <c r="AR41" s="72"/>
      <c r="AS41" s="73"/>
      <c r="AT41" s="36"/>
      <c r="AU41" s="37"/>
      <c r="AV41" s="37"/>
      <c r="AW41" s="37"/>
      <c r="AX41" s="37"/>
      <c r="AY41" s="37"/>
      <c r="AZ41" s="37"/>
      <c r="BA41" s="37"/>
      <c r="BB41" s="37"/>
      <c r="BC41" s="8"/>
      <c r="BD41" s="8"/>
      <c r="BE41" s="8"/>
      <c r="BF41" s="8"/>
      <c r="BG41" s="8"/>
      <c r="BY41" s="3"/>
      <c r="BZ41" s="4"/>
      <c r="CA41" s="5"/>
      <c r="CB41" s="5"/>
      <c r="CC41" s="5"/>
      <c r="CD41" s="5"/>
      <c r="CE41" s="5"/>
      <c r="CF41" s="5"/>
      <c r="CG41" s="39"/>
      <c r="CH41" s="39"/>
      <c r="CI41" s="39"/>
      <c r="CJ41" s="39"/>
    </row>
    <row r="42" spans="1:88" s="2" customFormat="1" x14ac:dyDescent="0.2">
      <c r="A42" s="60" t="s">
        <v>62</v>
      </c>
      <c r="B42" s="41">
        <f t="shared" si="2"/>
        <v>0</v>
      </c>
      <c r="C42" s="42">
        <f t="shared" si="4"/>
        <v>0</v>
      </c>
      <c r="D42" s="43">
        <f t="shared" si="4"/>
        <v>0</v>
      </c>
      <c r="E42" s="44"/>
      <c r="F42" s="45"/>
      <c r="G42" s="44"/>
      <c r="H42" s="46"/>
      <c r="I42" s="44"/>
      <c r="J42" s="46"/>
      <c r="K42" s="44"/>
      <c r="L42" s="46"/>
      <c r="M42" s="44"/>
      <c r="N42" s="46"/>
      <c r="O42" s="44"/>
      <c r="P42" s="46"/>
      <c r="Q42" s="111"/>
      <c r="R42" s="46"/>
      <c r="S42" s="44"/>
      <c r="T42" s="46"/>
      <c r="U42" s="111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3"/>
      <c r="AM42" s="113"/>
      <c r="AN42" s="46"/>
      <c r="AO42" s="126"/>
      <c r="AP42" s="72"/>
      <c r="AQ42" s="72"/>
      <c r="AR42" s="72"/>
      <c r="AS42" s="73"/>
      <c r="AT42" s="36"/>
      <c r="AU42" s="37"/>
      <c r="AV42" s="37"/>
      <c r="AW42" s="37"/>
      <c r="AX42" s="37"/>
      <c r="AY42" s="37"/>
      <c r="AZ42" s="37"/>
      <c r="BA42" s="37"/>
      <c r="BB42" s="37"/>
      <c r="BC42" s="8"/>
      <c r="BD42" s="8"/>
      <c r="BE42" s="8"/>
      <c r="BF42" s="8"/>
      <c r="BG42" s="8"/>
      <c r="BY42" s="3"/>
      <c r="BZ42" s="4"/>
      <c r="CA42" s="5"/>
      <c r="CB42" s="5"/>
      <c r="CC42" s="5"/>
      <c r="CD42" s="5"/>
      <c r="CE42" s="5"/>
      <c r="CF42" s="5"/>
      <c r="CG42" s="39"/>
      <c r="CH42" s="39"/>
      <c r="CI42" s="39"/>
      <c r="CJ42" s="39"/>
    </row>
    <row r="43" spans="1:88" s="2" customFormat="1" x14ac:dyDescent="0.2">
      <c r="A43" s="60" t="s">
        <v>63</v>
      </c>
      <c r="B43" s="41">
        <f t="shared" si="2"/>
        <v>0</v>
      </c>
      <c r="C43" s="42">
        <f t="shared" si="4"/>
        <v>0</v>
      </c>
      <c r="D43" s="43">
        <f t="shared" si="4"/>
        <v>0</v>
      </c>
      <c r="E43" s="44"/>
      <c r="F43" s="45"/>
      <c r="G43" s="44"/>
      <c r="H43" s="46"/>
      <c r="I43" s="44"/>
      <c r="J43" s="46"/>
      <c r="K43" s="44"/>
      <c r="L43" s="46"/>
      <c r="M43" s="44"/>
      <c r="N43" s="46"/>
      <c r="O43" s="44"/>
      <c r="P43" s="46"/>
      <c r="Q43" s="111"/>
      <c r="R43" s="46"/>
      <c r="S43" s="44"/>
      <c r="T43" s="46"/>
      <c r="U43" s="111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3"/>
      <c r="AM43" s="113"/>
      <c r="AN43" s="46"/>
      <c r="AO43" s="126"/>
      <c r="AP43" s="72"/>
      <c r="AQ43" s="72"/>
      <c r="AR43" s="72"/>
      <c r="AS43" s="73"/>
      <c r="AT43" s="36"/>
      <c r="AU43" s="37"/>
      <c r="AV43" s="37"/>
      <c r="AW43" s="37"/>
      <c r="AX43" s="37"/>
      <c r="AY43" s="37"/>
      <c r="AZ43" s="37"/>
      <c r="BA43" s="37"/>
      <c r="BB43" s="37"/>
      <c r="BC43" s="8"/>
      <c r="BD43" s="8"/>
      <c r="BE43" s="8"/>
      <c r="BF43" s="8"/>
      <c r="BG43" s="8"/>
      <c r="BY43" s="3"/>
      <c r="BZ43" s="4"/>
      <c r="CA43" s="5"/>
      <c r="CB43" s="5"/>
      <c r="CC43" s="5"/>
      <c r="CD43" s="5"/>
      <c r="CE43" s="5"/>
      <c r="CF43" s="5"/>
      <c r="CG43" s="39"/>
      <c r="CH43" s="39"/>
      <c r="CI43" s="39"/>
      <c r="CJ43" s="39"/>
    </row>
    <row r="44" spans="1:88" s="2" customFormat="1" x14ac:dyDescent="0.2">
      <c r="A44" s="127" t="s">
        <v>64</v>
      </c>
      <c r="B44" s="128">
        <f t="shared" si="2"/>
        <v>0</v>
      </c>
      <c r="C44" s="129">
        <f t="shared" si="4"/>
        <v>0</v>
      </c>
      <c r="D44" s="130">
        <f t="shared" si="4"/>
        <v>0</v>
      </c>
      <c r="E44" s="86"/>
      <c r="F44" s="87"/>
      <c r="G44" s="86"/>
      <c r="H44" s="85"/>
      <c r="I44" s="86"/>
      <c r="J44" s="85"/>
      <c r="K44" s="86"/>
      <c r="L44" s="85"/>
      <c r="M44" s="86"/>
      <c r="N44" s="85"/>
      <c r="O44" s="86"/>
      <c r="P44" s="85"/>
      <c r="Q44" s="131"/>
      <c r="R44" s="85"/>
      <c r="S44" s="86"/>
      <c r="T44" s="85"/>
      <c r="U44" s="131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3"/>
      <c r="AM44" s="133"/>
      <c r="AN44" s="85"/>
      <c r="AO44" s="134"/>
      <c r="AP44" s="91"/>
      <c r="AQ44" s="91"/>
      <c r="AR44" s="91"/>
      <c r="AS44" s="92"/>
      <c r="AT44" s="36"/>
      <c r="AU44" s="37"/>
      <c r="AV44" s="37"/>
      <c r="AW44" s="37"/>
      <c r="AX44" s="37"/>
      <c r="AY44" s="37"/>
      <c r="AZ44" s="37"/>
      <c r="BA44" s="37"/>
      <c r="BB44" s="37"/>
      <c r="BC44" s="8"/>
      <c r="BD44" s="8"/>
      <c r="BE44" s="8"/>
      <c r="BF44" s="8"/>
      <c r="BG44" s="8"/>
      <c r="BY44" s="3"/>
      <c r="BZ44" s="4"/>
      <c r="CA44" s="5"/>
      <c r="CB44" s="5"/>
      <c r="CC44" s="5"/>
      <c r="CD44" s="5"/>
      <c r="CE44" s="5"/>
      <c r="CF44" s="5"/>
      <c r="CG44" s="39"/>
      <c r="CH44" s="39"/>
      <c r="CI44" s="39"/>
      <c r="CJ44" s="39"/>
    </row>
    <row r="45" spans="1:88" s="2" customForma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35"/>
      <c r="AP45" s="136"/>
      <c r="AQ45" s="137"/>
      <c r="AR45" s="13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X45" s="3"/>
      <c r="BY45" s="3"/>
      <c r="BZ45" s="4"/>
      <c r="CA45" s="5"/>
      <c r="CB45" s="5"/>
      <c r="CC45" s="5"/>
      <c r="CD45" s="5"/>
      <c r="CE45" s="5"/>
      <c r="CF45" s="5"/>
      <c r="CG45" s="39"/>
      <c r="CH45" s="39"/>
      <c r="CI45" s="39"/>
      <c r="CJ45" s="39"/>
    </row>
    <row r="46" spans="1:88" s="2" customFormat="1" ht="19.5" customHeight="1" x14ac:dyDescent="0.25">
      <c r="A46" s="424" t="s">
        <v>49</v>
      </c>
      <c r="B46" s="447" t="s">
        <v>4</v>
      </c>
      <c r="C46" s="442" t="s">
        <v>66</v>
      </c>
      <c r="D46" s="449"/>
      <c r="E46" s="449"/>
      <c r="F46" s="443"/>
      <c r="G46" s="442" t="s">
        <v>67</v>
      </c>
      <c r="H46" s="449"/>
      <c r="I46" s="449"/>
      <c r="J46" s="443"/>
      <c r="K46" s="6"/>
      <c r="L46" s="450"/>
      <c r="M46" s="450"/>
      <c r="N46" s="450"/>
      <c r="O46" s="450"/>
      <c r="P46" s="450"/>
      <c r="Q46" s="450"/>
      <c r="R46" s="450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39"/>
      <c r="AR46" s="140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X46" s="3"/>
      <c r="BY46" s="3"/>
      <c r="BZ46" s="4"/>
      <c r="CA46" s="5"/>
      <c r="CB46" s="5"/>
      <c r="CC46" s="5"/>
      <c r="CD46" s="5"/>
      <c r="CE46" s="5"/>
      <c r="CF46" s="5"/>
      <c r="CG46" s="39"/>
      <c r="CH46" s="39"/>
      <c r="CI46" s="39"/>
      <c r="CJ46" s="39"/>
    </row>
    <row r="47" spans="1:88" s="2" customFormat="1" x14ac:dyDescent="0.2">
      <c r="A47" s="426"/>
      <c r="B47" s="448"/>
      <c r="C47" s="141" t="s">
        <v>68</v>
      </c>
      <c r="D47" s="141" t="s">
        <v>69</v>
      </c>
      <c r="E47" s="12" t="s">
        <v>70</v>
      </c>
      <c r="F47" s="13" t="s">
        <v>71</v>
      </c>
      <c r="G47" s="141" t="s">
        <v>68</v>
      </c>
      <c r="H47" s="141" t="s">
        <v>69</v>
      </c>
      <c r="I47" s="12" t="s">
        <v>70</v>
      </c>
      <c r="J47" s="13" t="s">
        <v>71</v>
      </c>
      <c r="K47" s="6"/>
      <c r="L47" s="142"/>
      <c r="M47" s="142"/>
      <c r="N47" s="143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4"/>
      <c r="AR47" s="144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X47" s="3"/>
      <c r="BY47" s="3"/>
      <c r="BZ47" s="4"/>
      <c r="CA47" s="5"/>
      <c r="CB47" s="5"/>
      <c r="CC47" s="5"/>
      <c r="CD47" s="5"/>
      <c r="CE47" s="5"/>
      <c r="CF47" s="5"/>
      <c r="CG47" s="39"/>
      <c r="CH47" s="39"/>
      <c r="CI47" s="39"/>
      <c r="CJ47" s="39"/>
    </row>
    <row r="48" spans="1:88" s="2" customFormat="1" x14ac:dyDescent="0.2">
      <c r="A48" s="145" t="s">
        <v>72</v>
      </c>
      <c r="B48" s="146">
        <f>SUM(C48:J48)</f>
        <v>0</v>
      </c>
      <c r="C48" s="29"/>
      <c r="D48" s="107"/>
      <c r="E48" s="107"/>
      <c r="F48" s="30"/>
      <c r="G48" s="29"/>
      <c r="H48" s="107"/>
      <c r="I48" s="107"/>
      <c r="J48" s="31"/>
      <c r="K48" s="147"/>
      <c r="L48" s="142"/>
      <c r="M48" s="142"/>
      <c r="N48" s="148"/>
      <c r="O48" s="142"/>
      <c r="P48" s="142"/>
      <c r="Q48" s="142"/>
      <c r="R48" s="142"/>
      <c r="S48" s="142"/>
      <c r="T48" s="142"/>
      <c r="U48" s="142"/>
      <c r="V48" s="142"/>
      <c r="W48" s="142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4"/>
      <c r="AR48" s="14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X48" s="3"/>
      <c r="BY48" s="3"/>
      <c r="BZ48" s="4"/>
      <c r="CA48" s="5"/>
      <c r="CB48" s="5"/>
      <c r="CC48" s="5"/>
      <c r="CD48" s="5"/>
      <c r="CE48" s="5"/>
      <c r="CF48" s="5"/>
      <c r="CG48" s="39"/>
      <c r="CH48" s="39"/>
      <c r="CI48" s="39"/>
      <c r="CJ48" s="39"/>
    </row>
    <row r="49" spans="1:88" s="2" customFormat="1" x14ac:dyDescent="0.2">
      <c r="A49" s="80" t="s">
        <v>73</v>
      </c>
      <c r="B49" s="150">
        <f>SUM(C49:J49)</f>
        <v>0</v>
      </c>
      <c r="C49" s="86"/>
      <c r="D49" s="132"/>
      <c r="E49" s="132"/>
      <c r="F49" s="87"/>
      <c r="G49" s="86"/>
      <c r="H49" s="132"/>
      <c r="I49" s="132"/>
      <c r="J49" s="85"/>
      <c r="K49" s="147"/>
      <c r="L49" s="142"/>
      <c r="M49" s="142"/>
      <c r="N49" s="151"/>
      <c r="O49" s="142"/>
      <c r="P49" s="142"/>
      <c r="Q49" s="142"/>
      <c r="R49" s="142"/>
      <c r="S49" s="142"/>
      <c r="T49" s="142"/>
      <c r="U49" s="142"/>
      <c r="V49" s="142"/>
      <c r="W49" s="142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4"/>
      <c r="AR49" s="14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X49" s="3"/>
      <c r="BY49" s="3"/>
      <c r="BZ49" s="4"/>
      <c r="CA49" s="5"/>
      <c r="CB49" s="5"/>
      <c r="CC49" s="5"/>
      <c r="CD49" s="5"/>
      <c r="CE49" s="5"/>
      <c r="CF49" s="5"/>
      <c r="CG49" s="39"/>
      <c r="CH49" s="39"/>
      <c r="CI49" s="39"/>
      <c r="CJ49" s="39"/>
    </row>
    <row r="50" spans="1:88" s="2" customFormat="1" x14ac:dyDescent="0.2">
      <c r="A50" s="152" t="s">
        <v>74</v>
      </c>
      <c r="B50" s="152"/>
      <c r="C50" s="152"/>
      <c r="D50" s="152"/>
      <c r="E50" s="152"/>
      <c r="F50" s="152"/>
      <c r="G50" s="153"/>
      <c r="H50" s="153"/>
      <c r="I50" s="153"/>
      <c r="J50" s="153"/>
      <c r="K50" s="153"/>
      <c r="L50" s="153"/>
      <c r="M50" s="153"/>
      <c r="N50" s="153"/>
      <c r="O50" s="154"/>
      <c r="P50" s="152"/>
      <c r="Q50" s="153"/>
      <c r="R50" s="153"/>
      <c r="S50" s="154"/>
      <c r="T50" s="152"/>
      <c r="U50" s="153"/>
      <c r="V50" s="154"/>
      <c r="W50" s="152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49"/>
      <c r="AM50" s="155"/>
      <c r="AN50" s="155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X50" s="3"/>
      <c r="BY50" s="3"/>
      <c r="BZ50" s="4"/>
      <c r="CA50" s="5"/>
      <c r="CB50" s="5"/>
      <c r="CC50" s="5"/>
      <c r="CD50" s="5"/>
      <c r="CE50" s="5"/>
      <c r="CF50" s="5"/>
      <c r="CG50" s="39"/>
      <c r="CH50" s="39"/>
      <c r="CI50" s="39"/>
      <c r="CJ50" s="39"/>
    </row>
    <row r="51" spans="1:88" s="2" customFormat="1" x14ac:dyDescent="0.2">
      <c r="A51" s="424" t="s">
        <v>75</v>
      </c>
      <c r="B51" s="427" t="s">
        <v>32</v>
      </c>
      <c r="C51" s="428"/>
      <c r="D51" s="429"/>
      <c r="E51" s="433" t="s">
        <v>5</v>
      </c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5"/>
      <c r="W51" s="447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BX51" s="3"/>
      <c r="BY51" s="3"/>
      <c r="BZ51" s="4"/>
      <c r="CA51" s="5"/>
      <c r="CB51" s="5"/>
      <c r="CC51" s="5"/>
      <c r="CD51" s="5"/>
      <c r="CE51" s="5"/>
      <c r="CF51" s="5"/>
      <c r="CG51" s="39"/>
      <c r="CH51" s="39"/>
      <c r="CI51" s="39"/>
      <c r="CJ51" s="39"/>
    </row>
    <row r="52" spans="1:88" s="2" customFormat="1" ht="14.25" customHeight="1" x14ac:dyDescent="0.2">
      <c r="A52" s="425"/>
      <c r="B52" s="430"/>
      <c r="C52" s="431"/>
      <c r="D52" s="432"/>
      <c r="E52" s="447" t="s">
        <v>11</v>
      </c>
      <c r="F52" s="428" t="s">
        <v>12</v>
      </c>
      <c r="G52" s="447" t="s">
        <v>13</v>
      </c>
      <c r="H52" s="428" t="s">
        <v>14</v>
      </c>
      <c r="I52" s="447" t="s">
        <v>15</v>
      </c>
      <c r="J52" s="428" t="s">
        <v>16</v>
      </c>
      <c r="K52" s="447" t="s">
        <v>17</v>
      </c>
      <c r="L52" s="428" t="s">
        <v>18</v>
      </c>
      <c r="M52" s="447" t="s">
        <v>19</v>
      </c>
      <c r="N52" s="428" t="s">
        <v>20</v>
      </c>
      <c r="O52" s="447" t="s">
        <v>21</v>
      </c>
      <c r="P52" s="428" t="s">
        <v>22</v>
      </c>
      <c r="Q52" s="447" t="s">
        <v>23</v>
      </c>
      <c r="R52" s="428" t="s">
        <v>24</v>
      </c>
      <c r="S52" s="447" t="s">
        <v>25</v>
      </c>
      <c r="T52" s="428" t="s">
        <v>26</v>
      </c>
      <c r="U52" s="447" t="s">
        <v>27</v>
      </c>
      <c r="V52" s="429" t="s">
        <v>28</v>
      </c>
      <c r="W52" s="46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BX52" s="3"/>
      <c r="BY52" s="3"/>
      <c r="BZ52" s="4"/>
      <c r="CA52" s="5"/>
      <c r="CB52" s="5"/>
      <c r="CC52" s="5"/>
      <c r="CD52" s="5"/>
      <c r="CE52" s="5"/>
      <c r="CF52" s="5"/>
      <c r="CG52" s="39"/>
      <c r="CH52" s="39"/>
      <c r="CI52" s="39"/>
      <c r="CJ52" s="39"/>
    </row>
    <row r="53" spans="1:88" s="2" customFormat="1" x14ac:dyDescent="0.2">
      <c r="A53" s="426"/>
      <c r="B53" s="266" t="s">
        <v>29</v>
      </c>
      <c r="C53" s="157" t="s">
        <v>30</v>
      </c>
      <c r="D53" s="266" t="s">
        <v>31</v>
      </c>
      <c r="E53" s="448"/>
      <c r="F53" s="431"/>
      <c r="G53" s="448"/>
      <c r="H53" s="431"/>
      <c r="I53" s="448"/>
      <c r="J53" s="431"/>
      <c r="K53" s="448"/>
      <c r="L53" s="431"/>
      <c r="M53" s="448"/>
      <c r="N53" s="431"/>
      <c r="O53" s="448"/>
      <c r="P53" s="431"/>
      <c r="Q53" s="448"/>
      <c r="R53" s="431"/>
      <c r="S53" s="448"/>
      <c r="T53" s="431"/>
      <c r="U53" s="448"/>
      <c r="V53" s="432"/>
      <c r="W53" s="44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BX53" s="3"/>
      <c r="BY53" s="3"/>
      <c r="BZ53" s="4"/>
      <c r="CA53" s="5"/>
      <c r="CB53" s="5"/>
      <c r="CC53" s="5"/>
      <c r="CD53" s="5"/>
      <c r="CE53" s="5"/>
      <c r="CF53" s="5"/>
      <c r="CG53" s="39"/>
      <c r="CH53" s="39"/>
      <c r="CI53" s="39"/>
      <c r="CJ53" s="39"/>
    </row>
    <row r="54" spans="1:88" s="2" customFormat="1" x14ac:dyDescent="0.2">
      <c r="A54" s="158" t="s">
        <v>76</v>
      </c>
      <c r="B54" s="159">
        <f>SUM(B55:B56)</f>
        <v>0</v>
      </c>
      <c r="C54" s="160">
        <f>SUM(C55:C56)</f>
        <v>0</v>
      </c>
      <c r="D54" s="161">
        <f t="shared" ref="D54:W54" si="5">SUM(D55:D56)</f>
        <v>0</v>
      </c>
      <c r="E54" s="104">
        <f t="shared" si="5"/>
        <v>0</v>
      </c>
      <c r="F54" s="162">
        <f t="shared" si="5"/>
        <v>0</v>
      </c>
      <c r="G54" s="104">
        <f t="shared" si="5"/>
        <v>0</v>
      </c>
      <c r="H54" s="162">
        <f t="shared" si="5"/>
        <v>0</v>
      </c>
      <c r="I54" s="104">
        <f t="shared" si="5"/>
        <v>0</v>
      </c>
      <c r="J54" s="162">
        <f t="shared" si="5"/>
        <v>0</v>
      </c>
      <c r="K54" s="104">
        <f t="shared" si="5"/>
        <v>0</v>
      </c>
      <c r="L54" s="162">
        <f t="shared" si="5"/>
        <v>0</v>
      </c>
      <c r="M54" s="104">
        <f t="shared" si="5"/>
        <v>0</v>
      </c>
      <c r="N54" s="162">
        <f t="shared" si="5"/>
        <v>0</v>
      </c>
      <c r="O54" s="104">
        <f t="shared" si="5"/>
        <v>0</v>
      </c>
      <c r="P54" s="162">
        <f t="shared" si="5"/>
        <v>0</v>
      </c>
      <c r="Q54" s="104">
        <f t="shared" si="5"/>
        <v>0</v>
      </c>
      <c r="R54" s="162">
        <f t="shared" si="5"/>
        <v>0</v>
      </c>
      <c r="S54" s="104">
        <f t="shared" si="5"/>
        <v>0</v>
      </c>
      <c r="T54" s="162">
        <f t="shared" si="5"/>
        <v>0</v>
      </c>
      <c r="U54" s="104">
        <f t="shared" si="5"/>
        <v>0</v>
      </c>
      <c r="V54" s="162">
        <f t="shared" si="5"/>
        <v>0</v>
      </c>
      <c r="W54" s="104">
        <f t="shared" si="5"/>
        <v>0</v>
      </c>
      <c r="X54" s="98" t="s">
        <v>77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BX54" s="3"/>
      <c r="BY54" s="3"/>
      <c r="BZ54" s="4"/>
      <c r="CA54" s="5"/>
      <c r="CB54" s="5"/>
      <c r="CC54" s="5"/>
      <c r="CD54" s="5"/>
      <c r="CE54" s="5"/>
      <c r="CF54" s="5"/>
      <c r="CG54" s="39"/>
      <c r="CH54" s="39"/>
      <c r="CI54" s="39"/>
      <c r="CJ54" s="39"/>
    </row>
    <row r="55" spans="1:88" s="2" customFormat="1" x14ac:dyDescent="0.2">
      <c r="A55" s="52" t="s">
        <v>72</v>
      </c>
      <c r="B55" s="163">
        <f>SUM(E55:V55)</f>
        <v>0</v>
      </c>
      <c r="C55" s="164"/>
      <c r="D55" s="165"/>
      <c r="E55" s="166"/>
      <c r="F55" s="167"/>
      <c r="G55" s="166"/>
      <c r="H55" s="167"/>
      <c r="I55" s="166"/>
      <c r="J55" s="167"/>
      <c r="K55" s="166"/>
      <c r="L55" s="167"/>
      <c r="M55" s="166"/>
      <c r="N55" s="167"/>
      <c r="O55" s="166"/>
      <c r="P55" s="167"/>
      <c r="Q55" s="166"/>
      <c r="R55" s="167"/>
      <c r="S55" s="166"/>
      <c r="T55" s="167"/>
      <c r="U55" s="166"/>
      <c r="V55" s="167"/>
      <c r="W55" s="166"/>
      <c r="X55" s="168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8"/>
      <c r="AK55" s="8"/>
      <c r="BX55" s="3"/>
      <c r="BY55" s="3"/>
      <c r="BZ55" s="4"/>
      <c r="CA55" s="38"/>
      <c r="CB55" s="5"/>
      <c r="CC55" s="38"/>
      <c r="CD55" s="5"/>
      <c r="CE55" s="5"/>
      <c r="CF55" s="5"/>
      <c r="CG55" s="39">
        <v>0</v>
      </c>
      <c r="CH55" s="39">
        <v>0</v>
      </c>
      <c r="CI55" s="39">
        <v>0</v>
      </c>
      <c r="CJ55" s="39"/>
    </row>
    <row r="56" spans="1:88" s="2" customFormat="1" x14ac:dyDescent="0.2">
      <c r="A56" s="169" t="s">
        <v>78</v>
      </c>
      <c r="B56" s="170">
        <f>SUM(E56:V56)</f>
        <v>0</v>
      </c>
      <c r="C56" s="171"/>
      <c r="D56" s="172"/>
      <c r="E56" s="173"/>
      <c r="F56" s="174"/>
      <c r="G56" s="173"/>
      <c r="H56" s="174"/>
      <c r="I56" s="173"/>
      <c r="J56" s="174"/>
      <c r="K56" s="173"/>
      <c r="L56" s="174"/>
      <c r="M56" s="173"/>
      <c r="N56" s="174"/>
      <c r="O56" s="173"/>
      <c r="P56" s="174"/>
      <c r="Q56" s="173"/>
      <c r="R56" s="174"/>
      <c r="S56" s="173"/>
      <c r="T56" s="174"/>
      <c r="U56" s="173"/>
      <c r="V56" s="174"/>
      <c r="W56" s="173"/>
      <c r="X56" s="168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8"/>
      <c r="AK56" s="8"/>
      <c r="BX56" s="3"/>
      <c r="BY56" s="3"/>
      <c r="BZ56" s="4"/>
      <c r="CA56" s="5"/>
      <c r="CB56" s="5"/>
      <c r="CC56" s="5"/>
      <c r="CD56" s="5"/>
      <c r="CE56" s="5"/>
      <c r="CF56" s="5"/>
      <c r="CG56" s="39">
        <v>0</v>
      </c>
      <c r="CH56" s="39">
        <v>0</v>
      </c>
      <c r="CI56" s="39">
        <v>0</v>
      </c>
      <c r="CJ56" s="39"/>
    </row>
    <row r="57" spans="1:88" s="2" customFormat="1" x14ac:dyDescent="0.2">
      <c r="A57" s="175" t="s">
        <v>79</v>
      </c>
      <c r="B57" s="176">
        <f t="shared" ref="B57:V57" si="6">SUM(B58:B59)</f>
        <v>0</v>
      </c>
      <c r="C57" s="177">
        <f t="shared" si="6"/>
        <v>0</v>
      </c>
      <c r="D57" s="178">
        <f t="shared" si="6"/>
        <v>0</v>
      </c>
      <c r="E57" s="117">
        <f t="shared" si="6"/>
        <v>0</v>
      </c>
      <c r="F57" s="179">
        <f t="shared" si="6"/>
        <v>0</v>
      </c>
      <c r="G57" s="117">
        <f t="shared" si="6"/>
        <v>0</v>
      </c>
      <c r="H57" s="179">
        <f t="shared" si="6"/>
        <v>0</v>
      </c>
      <c r="I57" s="117">
        <f t="shared" si="6"/>
        <v>0</v>
      </c>
      <c r="J57" s="179">
        <f t="shared" si="6"/>
        <v>0</v>
      </c>
      <c r="K57" s="117">
        <f t="shared" si="6"/>
        <v>0</v>
      </c>
      <c r="L57" s="179">
        <f t="shared" si="6"/>
        <v>0</v>
      </c>
      <c r="M57" s="117">
        <f t="shared" si="6"/>
        <v>0</v>
      </c>
      <c r="N57" s="179">
        <f t="shared" si="6"/>
        <v>0</v>
      </c>
      <c r="O57" s="117">
        <f t="shared" si="6"/>
        <v>0</v>
      </c>
      <c r="P57" s="179">
        <f t="shared" si="6"/>
        <v>0</v>
      </c>
      <c r="Q57" s="117">
        <f t="shared" si="6"/>
        <v>0</v>
      </c>
      <c r="R57" s="179">
        <f t="shared" si="6"/>
        <v>0</v>
      </c>
      <c r="S57" s="117">
        <f t="shared" si="6"/>
        <v>0</v>
      </c>
      <c r="T57" s="179">
        <f t="shared" si="6"/>
        <v>0</v>
      </c>
      <c r="U57" s="117">
        <f t="shared" si="6"/>
        <v>0</v>
      </c>
      <c r="V57" s="179">
        <f t="shared" si="6"/>
        <v>0</v>
      </c>
      <c r="W57" s="104">
        <f>W58+W59</f>
        <v>0</v>
      </c>
      <c r="X57" s="9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BX57" s="3"/>
      <c r="BY57" s="3"/>
      <c r="BZ57" s="4"/>
      <c r="CA57" s="5"/>
      <c r="CB57" s="5"/>
      <c r="CC57" s="5"/>
      <c r="CD57" s="5"/>
      <c r="CE57" s="5"/>
      <c r="CF57" s="5"/>
      <c r="CG57" s="39">
        <v>0</v>
      </c>
      <c r="CH57" s="39">
        <v>0</v>
      </c>
      <c r="CI57" s="39">
        <v>0</v>
      </c>
      <c r="CJ57" s="39"/>
    </row>
    <row r="58" spans="1:88" s="2" customFormat="1" x14ac:dyDescent="0.2">
      <c r="A58" s="52" t="s">
        <v>72</v>
      </c>
      <c r="B58" s="163">
        <f>SUM(E58:V58)</f>
        <v>0</v>
      </c>
      <c r="C58" s="164"/>
      <c r="D58" s="165"/>
      <c r="E58" s="166"/>
      <c r="F58" s="167"/>
      <c r="G58" s="166"/>
      <c r="H58" s="167"/>
      <c r="I58" s="166"/>
      <c r="J58" s="167"/>
      <c r="K58" s="166"/>
      <c r="L58" s="167"/>
      <c r="M58" s="166"/>
      <c r="N58" s="167"/>
      <c r="O58" s="166"/>
      <c r="P58" s="167"/>
      <c r="Q58" s="166"/>
      <c r="R58" s="167"/>
      <c r="S58" s="166"/>
      <c r="T58" s="167"/>
      <c r="U58" s="166"/>
      <c r="V58" s="167"/>
      <c r="W58" s="166"/>
      <c r="X58" s="168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8"/>
      <c r="AK58" s="8"/>
      <c r="BX58" s="3"/>
      <c r="BY58" s="3"/>
      <c r="BZ58" s="4"/>
      <c r="CA58" s="5"/>
      <c r="CB58" s="5"/>
      <c r="CC58" s="5"/>
      <c r="CD58" s="5"/>
      <c r="CE58" s="5"/>
      <c r="CF58" s="5"/>
      <c r="CG58" s="39">
        <v>0</v>
      </c>
      <c r="CH58" s="39">
        <v>0</v>
      </c>
      <c r="CI58" s="39">
        <v>0</v>
      </c>
      <c r="CJ58" s="39"/>
    </row>
    <row r="59" spans="1:88" s="2" customFormat="1" x14ac:dyDescent="0.2">
      <c r="A59" s="169" t="s">
        <v>78</v>
      </c>
      <c r="B59" s="170">
        <f>SUM(E59:V59)</f>
        <v>0</v>
      </c>
      <c r="C59" s="171"/>
      <c r="D59" s="171"/>
      <c r="E59" s="173"/>
      <c r="F59" s="174"/>
      <c r="G59" s="173"/>
      <c r="H59" s="174"/>
      <c r="I59" s="173"/>
      <c r="J59" s="174"/>
      <c r="K59" s="173"/>
      <c r="L59" s="174"/>
      <c r="M59" s="173"/>
      <c r="N59" s="174"/>
      <c r="O59" s="173"/>
      <c r="P59" s="174"/>
      <c r="Q59" s="173"/>
      <c r="R59" s="174"/>
      <c r="S59" s="173"/>
      <c r="T59" s="174"/>
      <c r="U59" s="173"/>
      <c r="V59" s="174"/>
      <c r="W59" s="173"/>
      <c r="X59" s="168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8"/>
      <c r="AK59" s="8"/>
      <c r="BX59" s="3"/>
      <c r="BY59" s="3"/>
      <c r="BZ59" s="4"/>
      <c r="CA59" s="5"/>
      <c r="CB59" s="5"/>
      <c r="CC59" s="5"/>
      <c r="CD59" s="5"/>
      <c r="CE59" s="5"/>
      <c r="CF59" s="5"/>
      <c r="CG59" s="39">
        <v>0</v>
      </c>
      <c r="CH59" s="39">
        <v>0</v>
      </c>
      <c r="CI59" s="39">
        <v>0</v>
      </c>
      <c r="CJ59" s="39"/>
    </row>
    <row r="60" spans="1:88" s="2" customFormat="1" x14ac:dyDescent="0.2">
      <c r="A60" s="152" t="s">
        <v>80</v>
      </c>
      <c r="B60" s="152"/>
      <c r="C60" s="152"/>
      <c r="D60" s="152"/>
      <c r="E60" s="152"/>
      <c r="F60" s="9"/>
      <c r="G60" s="9"/>
      <c r="H60" s="180"/>
      <c r="I60" s="180"/>
      <c r="J60" s="181"/>
      <c r="K60" s="182"/>
      <c r="L60" s="183"/>
      <c r="M60" s="182"/>
      <c r="N60" s="6"/>
      <c r="O60" s="6"/>
      <c r="P60" s="6"/>
      <c r="Q60" s="6"/>
      <c r="R60" s="6"/>
      <c r="S60" s="6"/>
      <c r="T60" s="6"/>
      <c r="U60" s="6"/>
      <c r="V60" s="6"/>
      <c r="W60" s="6"/>
      <c r="X60" s="184"/>
      <c r="Y60" s="184"/>
      <c r="Z60" s="184"/>
      <c r="AA60" s="185"/>
      <c r="AB60" s="186"/>
      <c r="AC60" s="185"/>
      <c r="AD60" s="184"/>
      <c r="AE60" s="186"/>
      <c r="AF60" s="185"/>
      <c r="AG60" s="185"/>
      <c r="AH60" s="185"/>
      <c r="AI60" s="186"/>
      <c r="AJ60" s="98"/>
      <c r="AK60" s="187"/>
      <c r="AL60" s="149"/>
      <c r="AM60" s="155"/>
      <c r="AN60" s="155"/>
      <c r="BX60" s="3"/>
      <c r="BY60" s="3"/>
      <c r="BZ60" s="4"/>
      <c r="CA60" s="5"/>
      <c r="CB60" s="5"/>
      <c r="CC60" s="5"/>
      <c r="CD60" s="5"/>
      <c r="CE60" s="5"/>
      <c r="CF60" s="5"/>
      <c r="CG60" s="39"/>
      <c r="CH60" s="39"/>
      <c r="CI60" s="39"/>
      <c r="CJ60" s="39"/>
    </row>
    <row r="61" spans="1:88" s="2" customFormat="1" ht="14.25" customHeight="1" x14ac:dyDescent="0.2">
      <c r="A61" s="447" t="s">
        <v>75</v>
      </c>
      <c r="B61" s="457" t="s">
        <v>81</v>
      </c>
      <c r="C61" s="458"/>
      <c r="D61" s="457" t="s">
        <v>82</v>
      </c>
      <c r="E61" s="459"/>
      <c r="F61" s="460" t="s">
        <v>83</v>
      </c>
      <c r="G61" s="460"/>
      <c r="H61" s="98"/>
      <c r="I61" s="9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35"/>
      <c r="V61" s="188"/>
      <c r="W61" s="135"/>
      <c r="X61" s="189"/>
      <c r="Y61" s="189"/>
      <c r="Z61" s="189"/>
      <c r="AA61" s="185"/>
      <c r="AB61" s="189"/>
      <c r="AC61" s="185"/>
      <c r="AD61" s="189"/>
      <c r="AE61" s="185"/>
      <c r="AF61" s="185"/>
      <c r="AG61" s="190"/>
      <c r="AH61" s="185"/>
      <c r="AI61" s="190"/>
      <c r="AJ61" s="189"/>
      <c r="AK61" s="190"/>
      <c r="AL61" s="191"/>
      <c r="AM61" s="192"/>
      <c r="AN61" s="192"/>
      <c r="BX61" s="3"/>
      <c r="BY61" s="3"/>
      <c r="BZ61" s="4"/>
      <c r="CA61" s="5"/>
      <c r="CB61" s="5"/>
      <c r="CC61" s="5"/>
      <c r="CD61" s="5"/>
      <c r="CE61" s="5"/>
      <c r="CF61" s="5"/>
      <c r="CG61" s="39"/>
      <c r="CH61" s="39"/>
      <c r="CI61" s="39"/>
      <c r="CJ61" s="39"/>
    </row>
    <row r="62" spans="1:88" s="2" customFormat="1" ht="31.5" x14ac:dyDescent="0.2">
      <c r="A62" s="448"/>
      <c r="B62" s="11" t="s">
        <v>84</v>
      </c>
      <c r="C62" s="193" t="s">
        <v>85</v>
      </c>
      <c r="D62" s="11" t="s">
        <v>84</v>
      </c>
      <c r="E62" s="194" t="s">
        <v>85</v>
      </c>
      <c r="F62" s="195" t="s">
        <v>84</v>
      </c>
      <c r="G62" s="13" t="s">
        <v>85</v>
      </c>
      <c r="H62" s="6" t="s">
        <v>77</v>
      </c>
      <c r="I62" s="6"/>
      <c r="J62" s="196"/>
      <c r="K62" s="142"/>
      <c r="L62" s="142"/>
      <c r="M62" s="142"/>
      <c r="N62" s="142"/>
      <c r="O62" s="142"/>
      <c r="P62" s="142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2"/>
      <c r="AQ62" s="155"/>
      <c r="AR62" s="155"/>
      <c r="BX62" s="3"/>
      <c r="BY62" s="3"/>
      <c r="BZ62" s="4"/>
      <c r="CA62" s="5"/>
      <c r="CB62" s="5"/>
      <c r="CC62" s="5"/>
      <c r="CD62" s="5"/>
      <c r="CE62" s="5"/>
      <c r="CF62" s="5"/>
      <c r="CG62" s="39"/>
      <c r="CH62" s="39"/>
      <c r="CI62" s="39"/>
      <c r="CJ62" s="39"/>
    </row>
    <row r="63" spans="1:88" s="2" customFormat="1" x14ac:dyDescent="0.2">
      <c r="A63" s="197" t="s">
        <v>86</v>
      </c>
      <c r="B63" s="29"/>
      <c r="C63" s="31"/>
      <c r="D63" s="29"/>
      <c r="E63" s="31"/>
      <c r="F63" s="63"/>
      <c r="G63" s="198"/>
      <c r="H63" s="168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90"/>
      <c r="U63" s="190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55"/>
      <c r="AQ63" s="155"/>
      <c r="AR63" s="155"/>
      <c r="BX63" s="3"/>
      <c r="BY63" s="3"/>
      <c r="BZ63" s="4"/>
      <c r="CA63" s="38"/>
      <c r="CB63" s="38"/>
      <c r="CC63" s="38"/>
      <c r="CD63" s="5"/>
      <c r="CE63" s="5"/>
      <c r="CF63" s="5"/>
      <c r="CG63" s="39"/>
      <c r="CH63" s="39"/>
      <c r="CI63" s="39"/>
      <c r="CJ63" s="39"/>
    </row>
    <row r="64" spans="1:88" s="2" customFormat="1" ht="21" x14ac:dyDescent="0.2">
      <c r="A64" s="199" t="s">
        <v>87</v>
      </c>
      <c r="B64" s="88"/>
      <c r="C64" s="200"/>
      <c r="D64" s="88"/>
      <c r="E64" s="200"/>
      <c r="F64" s="88"/>
      <c r="G64" s="201"/>
      <c r="H64" s="168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90"/>
      <c r="U64" s="190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55"/>
      <c r="AQ64" s="155"/>
      <c r="AR64" s="155"/>
      <c r="BX64" s="3"/>
      <c r="BY64" s="3"/>
      <c r="BZ64" s="4"/>
      <c r="CA64" s="38"/>
      <c r="CB64" s="38"/>
      <c r="CC64" s="38"/>
      <c r="CD64" s="5"/>
      <c r="CE64" s="5"/>
      <c r="CF64" s="5"/>
      <c r="CG64" s="39"/>
      <c r="CH64" s="39"/>
      <c r="CI64" s="39"/>
      <c r="CJ64" s="39"/>
    </row>
    <row r="65" spans="1:88" s="2" customFormat="1" x14ac:dyDescent="0.2">
      <c r="A65" s="152" t="s">
        <v>88</v>
      </c>
      <c r="B65" s="202"/>
      <c r="C65" s="202"/>
      <c r="D65" s="202"/>
      <c r="E65" s="203"/>
      <c r="F65" s="203"/>
      <c r="G65" s="203"/>
      <c r="H65" s="98"/>
      <c r="I65" s="98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42"/>
      <c r="W65" s="142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55"/>
      <c r="AQ65" s="155"/>
      <c r="AR65" s="155"/>
      <c r="BX65" s="3"/>
      <c r="BY65" s="3"/>
      <c r="BZ65" s="4"/>
      <c r="CA65" s="5"/>
      <c r="CB65" s="5"/>
      <c r="CC65" s="5"/>
      <c r="CD65" s="5"/>
      <c r="CE65" s="5"/>
      <c r="CF65" s="5"/>
      <c r="CG65" s="39"/>
      <c r="CH65" s="39"/>
      <c r="CI65" s="39"/>
      <c r="CJ65" s="39"/>
    </row>
    <row r="66" spans="1:88" s="2" customFormat="1" x14ac:dyDescent="0.2">
      <c r="A66" s="204" t="s">
        <v>49</v>
      </c>
      <c r="B66" s="204" t="s">
        <v>32</v>
      </c>
      <c r="C66" s="205"/>
      <c r="D66" s="206"/>
      <c r="E66" s="206"/>
      <c r="F66" s="206"/>
      <c r="G66" s="206"/>
      <c r="H66" s="98"/>
      <c r="I66" s="98"/>
      <c r="J66" s="190"/>
      <c r="K66" s="190"/>
      <c r="L66" s="207"/>
      <c r="M66" s="207"/>
      <c r="N66" s="190"/>
      <c r="O66" s="190"/>
      <c r="P66" s="190"/>
      <c r="Q66" s="190"/>
      <c r="R66" s="190"/>
      <c r="S66" s="190"/>
      <c r="T66" s="190"/>
      <c r="U66" s="190"/>
      <c r="V66" s="142"/>
      <c r="W66" s="142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55"/>
      <c r="AQ66" s="155"/>
      <c r="AR66" s="155"/>
      <c r="BX66" s="3"/>
      <c r="BY66" s="3"/>
      <c r="BZ66" s="4"/>
      <c r="CA66" s="5"/>
      <c r="CB66" s="5"/>
      <c r="CC66" s="5"/>
      <c r="CD66" s="5"/>
      <c r="CE66" s="5"/>
      <c r="CF66" s="5"/>
      <c r="CG66" s="39"/>
      <c r="CH66" s="39"/>
      <c r="CI66" s="39"/>
      <c r="CJ66" s="39"/>
    </row>
    <row r="67" spans="1:88" s="2" customFormat="1" x14ac:dyDescent="0.2">
      <c r="A67" s="208" t="s">
        <v>72</v>
      </c>
      <c r="B67" s="209"/>
      <c r="C67" s="205"/>
      <c r="D67" s="206"/>
      <c r="E67" s="206"/>
      <c r="F67" s="206"/>
      <c r="G67" s="206"/>
      <c r="H67" s="6"/>
      <c r="I67" s="135"/>
      <c r="J67" s="142"/>
      <c r="K67" s="142"/>
      <c r="L67" s="210"/>
      <c r="M67" s="210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55"/>
      <c r="AQ67" s="155"/>
      <c r="AR67" s="155"/>
      <c r="BX67" s="3"/>
      <c r="BY67" s="3"/>
      <c r="BZ67" s="4"/>
      <c r="CA67" s="5"/>
      <c r="CB67" s="5"/>
      <c r="CC67" s="5"/>
      <c r="CD67" s="5"/>
      <c r="CE67" s="5"/>
      <c r="CF67" s="5"/>
      <c r="CG67" s="39"/>
      <c r="CH67" s="39"/>
      <c r="CI67" s="39"/>
      <c r="CJ67" s="39"/>
    </row>
    <row r="68" spans="1:88" s="2" customFormat="1" x14ac:dyDescent="0.2">
      <c r="A68" s="80" t="s">
        <v>89</v>
      </c>
      <c r="B68" s="211"/>
      <c r="C68" s="9"/>
      <c r="D68" s="212"/>
      <c r="E68" s="9"/>
      <c r="F68" s="213"/>
      <c r="G68" s="214"/>
      <c r="H68" s="6"/>
      <c r="I68" s="6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55"/>
      <c r="AQ68" s="155"/>
      <c r="AR68" s="155"/>
      <c r="BX68" s="3"/>
      <c r="BY68" s="3"/>
      <c r="BZ68" s="4"/>
      <c r="CA68" s="5"/>
      <c r="CB68" s="5"/>
      <c r="CC68" s="5"/>
      <c r="CD68" s="5"/>
      <c r="CE68" s="5"/>
      <c r="CF68" s="5"/>
      <c r="CG68" s="39"/>
      <c r="CH68" s="39"/>
      <c r="CI68" s="39"/>
      <c r="CJ68" s="39"/>
    </row>
    <row r="69" spans="1:88" s="2" customFormat="1" x14ac:dyDescent="0.2">
      <c r="A69" s="9" t="s">
        <v>90</v>
      </c>
      <c r="B69" s="9"/>
      <c r="C69" s="215"/>
      <c r="D69" s="215"/>
      <c r="E69" s="6"/>
      <c r="F69" s="6"/>
      <c r="G69" s="6"/>
      <c r="H69" s="6"/>
      <c r="I69" s="6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216"/>
      <c r="X69" s="149"/>
      <c r="Y69" s="149"/>
      <c r="Z69" s="149"/>
      <c r="AA69" s="149"/>
      <c r="AB69" s="149"/>
      <c r="AC69" s="149"/>
      <c r="AD69" s="149"/>
      <c r="AE69" s="149"/>
      <c r="AF69" s="191"/>
      <c r="AG69" s="149"/>
      <c r="AH69" s="217"/>
      <c r="AI69" s="149"/>
      <c r="AJ69" s="149"/>
      <c r="AK69" s="149"/>
      <c r="AL69" s="149"/>
      <c r="AM69" s="149"/>
      <c r="AN69" s="149"/>
      <c r="AO69" s="149"/>
      <c r="AP69" s="155"/>
      <c r="AQ69" s="155"/>
      <c r="AR69" s="155"/>
      <c r="BX69" s="3"/>
      <c r="BY69" s="3"/>
      <c r="BZ69" s="4"/>
      <c r="CA69" s="5"/>
      <c r="CB69" s="5"/>
      <c r="CC69" s="5"/>
      <c r="CD69" s="5"/>
      <c r="CE69" s="5"/>
      <c r="CF69" s="5"/>
      <c r="CG69" s="39"/>
      <c r="CH69" s="39"/>
      <c r="CI69" s="39"/>
      <c r="CJ69" s="39"/>
    </row>
    <row r="70" spans="1:88" s="2" customFormat="1" ht="14.25" customHeight="1" x14ac:dyDescent="0.2">
      <c r="A70" s="424" t="s">
        <v>91</v>
      </c>
      <c r="B70" s="447" t="s">
        <v>32</v>
      </c>
      <c r="C70" s="452" t="s">
        <v>92</v>
      </c>
      <c r="D70" s="454" t="s">
        <v>93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149"/>
      <c r="Y70" s="149"/>
      <c r="Z70" s="149"/>
      <c r="AA70" s="149"/>
      <c r="AB70" s="149"/>
      <c r="AC70" s="149"/>
      <c r="AD70" s="149"/>
      <c r="AE70" s="149"/>
      <c r="AF70" s="191"/>
      <c r="AG70" s="149"/>
      <c r="AH70" s="149"/>
      <c r="AI70" s="149"/>
      <c r="AJ70" s="149"/>
      <c r="AK70" s="149"/>
      <c r="AL70" s="149"/>
      <c r="AM70" s="149"/>
      <c r="AN70" s="149"/>
      <c r="AO70" s="149"/>
      <c r="AP70" s="155"/>
      <c r="AQ70" s="155"/>
      <c r="AR70" s="155"/>
      <c r="BX70" s="3"/>
      <c r="BY70" s="3"/>
      <c r="BZ70" s="4"/>
      <c r="CA70" s="5"/>
      <c r="CB70" s="5"/>
      <c r="CC70" s="5"/>
      <c r="CD70" s="5"/>
      <c r="CE70" s="5"/>
      <c r="CF70" s="5"/>
      <c r="CG70" s="39"/>
      <c r="CH70" s="39"/>
      <c r="CI70" s="39"/>
      <c r="CJ70" s="39"/>
    </row>
    <row r="71" spans="1:88" s="2" customFormat="1" x14ac:dyDescent="0.2">
      <c r="A71" s="426"/>
      <c r="B71" s="448"/>
      <c r="C71" s="453"/>
      <c r="D71" s="455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149"/>
      <c r="Y71" s="149"/>
      <c r="Z71" s="149"/>
      <c r="AA71" s="149"/>
      <c r="AB71" s="149"/>
      <c r="AC71" s="149"/>
      <c r="AD71" s="149"/>
      <c r="AE71" s="149"/>
      <c r="AF71" s="218"/>
      <c r="AG71" s="219"/>
      <c r="AH71" s="219"/>
      <c r="AI71" s="149"/>
      <c r="AJ71" s="149"/>
      <c r="AK71" s="149"/>
      <c r="AL71" s="149"/>
      <c r="AM71" s="149"/>
      <c r="AN71" s="149"/>
      <c r="AO71" s="149"/>
      <c r="AP71" s="155"/>
      <c r="AQ71" s="155"/>
      <c r="AR71" s="155"/>
      <c r="BX71" s="3"/>
      <c r="BY71" s="3"/>
      <c r="BZ71" s="4"/>
      <c r="CA71" s="5"/>
      <c r="CB71" s="5"/>
      <c r="CC71" s="5"/>
      <c r="CD71" s="5"/>
      <c r="CE71" s="5"/>
      <c r="CF71" s="5"/>
      <c r="CG71" s="39"/>
      <c r="CH71" s="39"/>
      <c r="CI71" s="39"/>
      <c r="CJ71" s="39"/>
    </row>
    <row r="72" spans="1:88" s="2" customFormat="1" x14ac:dyDescent="0.2">
      <c r="A72" s="220" t="s">
        <v>94</v>
      </c>
      <c r="B72" s="221">
        <f>SUM(C72:D72)</f>
        <v>0</v>
      </c>
      <c r="C72" s="222"/>
      <c r="D72" s="22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142"/>
      <c r="AJ72" s="142"/>
      <c r="AK72" s="142"/>
      <c r="AL72" s="142"/>
      <c r="AM72" s="142"/>
      <c r="AN72" s="142"/>
      <c r="AO72" s="142"/>
      <c r="AP72" s="155"/>
      <c r="AQ72" s="155"/>
      <c r="AR72" s="155"/>
      <c r="BX72" s="3"/>
      <c r="BY72" s="3"/>
      <c r="BZ72" s="4"/>
      <c r="CA72" s="5"/>
      <c r="CB72" s="5"/>
      <c r="CC72" s="5"/>
      <c r="CD72" s="5"/>
      <c r="CE72" s="5"/>
      <c r="CF72" s="5"/>
      <c r="CG72" s="39"/>
      <c r="CH72" s="39"/>
      <c r="CI72" s="39"/>
      <c r="CJ72" s="39"/>
    </row>
    <row r="73" spans="1:88" s="2" customFormat="1" x14ac:dyDescent="0.2">
      <c r="A73" s="456" t="s">
        <v>95</v>
      </c>
      <c r="B73" s="456"/>
      <c r="C73" s="456"/>
      <c r="D73" s="456"/>
      <c r="E73" s="456"/>
      <c r="F73" s="456"/>
      <c r="G73" s="456"/>
      <c r="H73" s="10"/>
      <c r="I73" s="10"/>
      <c r="J73" s="10"/>
      <c r="K73" s="10"/>
      <c r="L73" s="10"/>
      <c r="M73" s="10"/>
      <c r="N73" s="6"/>
      <c r="O73" s="6"/>
      <c r="P73" s="6"/>
      <c r="Q73" s="224"/>
      <c r="R73" s="224"/>
      <c r="S73" s="224"/>
      <c r="T73" s="224"/>
      <c r="U73" s="224"/>
      <c r="V73" s="224"/>
      <c r="W73" s="6"/>
      <c r="X73" s="224"/>
      <c r="Y73" s="224"/>
      <c r="Z73" s="225"/>
      <c r="AA73" s="226"/>
      <c r="AB73" s="226"/>
      <c r="AC73" s="226"/>
      <c r="AD73" s="226"/>
      <c r="AE73" s="227"/>
      <c r="AF73" s="227"/>
      <c r="AG73" s="227"/>
      <c r="AH73" s="228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BX73" s="3"/>
      <c r="BY73" s="3"/>
      <c r="BZ73" s="4"/>
      <c r="CA73" s="5"/>
      <c r="CB73" s="5"/>
      <c r="CC73" s="5"/>
      <c r="CD73" s="5"/>
      <c r="CE73" s="5"/>
      <c r="CF73" s="5"/>
      <c r="CG73" s="39"/>
      <c r="CH73" s="39"/>
      <c r="CI73" s="39"/>
      <c r="CJ73" s="39"/>
    </row>
    <row r="74" spans="1:88" s="2" customFormat="1" x14ac:dyDescent="0.2">
      <c r="A74" s="464" t="s">
        <v>49</v>
      </c>
      <c r="B74" s="427" t="s">
        <v>96</v>
      </c>
      <c r="C74" s="427" t="s">
        <v>32</v>
      </c>
      <c r="D74" s="428"/>
      <c r="E74" s="429"/>
      <c r="F74" s="433" t="s">
        <v>5</v>
      </c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51"/>
      <c r="AJ74" s="468" t="s">
        <v>97</v>
      </c>
      <c r="AK74" s="429" t="s">
        <v>98</v>
      </c>
      <c r="AL74" s="149"/>
      <c r="AM74" s="149"/>
      <c r="AN74" s="149"/>
      <c r="AO74" s="149"/>
      <c r="AP74" s="149"/>
      <c r="AQ74" s="149"/>
      <c r="AR74" s="149"/>
      <c r="AS74" s="155"/>
      <c r="AT74" s="155"/>
      <c r="BZ74" s="3"/>
      <c r="CA74" s="5"/>
      <c r="CB74" s="5"/>
      <c r="CC74" s="5"/>
      <c r="CD74" s="5"/>
      <c r="CE74" s="5"/>
      <c r="CF74" s="5"/>
      <c r="CG74" s="39"/>
      <c r="CH74" s="39"/>
      <c r="CI74" s="39"/>
      <c r="CJ74" s="39"/>
    </row>
    <row r="75" spans="1:88" s="2" customFormat="1" x14ac:dyDescent="0.2">
      <c r="A75" s="465"/>
      <c r="B75" s="467"/>
      <c r="C75" s="430"/>
      <c r="D75" s="431"/>
      <c r="E75" s="432"/>
      <c r="F75" s="433" t="s">
        <v>99</v>
      </c>
      <c r="G75" s="435"/>
      <c r="H75" s="433" t="s">
        <v>100</v>
      </c>
      <c r="I75" s="435"/>
      <c r="J75" s="433" t="s">
        <v>13</v>
      </c>
      <c r="K75" s="435"/>
      <c r="L75" s="433" t="s">
        <v>14</v>
      </c>
      <c r="M75" s="435"/>
      <c r="N75" s="433" t="s">
        <v>101</v>
      </c>
      <c r="O75" s="435"/>
      <c r="P75" s="433">
        <v>19</v>
      </c>
      <c r="Q75" s="435"/>
      <c r="R75" s="433" t="s">
        <v>16</v>
      </c>
      <c r="S75" s="435"/>
      <c r="T75" s="433" t="s">
        <v>17</v>
      </c>
      <c r="U75" s="435"/>
      <c r="V75" s="433" t="s">
        <v>18</v>
      </c>
      <c r="W75" s="435"/>
      <c r="X75" s="433" t="s">
        <v>19</v>
      </c>
      <c r="Y75" s="435"/>
      <c r="Z75" s="433" t="s">
        <v>20</v>
      </c>
      <c r="AA75" s="435"/>
      <c r="AB75" s="433" t="s">
        <v>21</v>
      </c>
      <c r="AC75" s="435"/>
      <c r="AD75" s="433" t="s">
        <v>22</v>
      </c>
      <c r="AE75" s="435"/>
      <c r="AF75" s="433" t="s">
        <v>23</v>
      </c>
      <c r="AG75" s="435"/>
      <c r="AH75" s="433" t="s">
        <v>24</v>
      </c>
      <c r="AI75" s="451"/>
      <c r="AJ75" s="469"/>
      <c r="AK75" s="444"/>
      <c r="AL75" s="149"/>
      <c r="AM75" s="142"/>
      <c r="AN75" s="149"/>
      <c r="AO75" s="149"/>
      <c r="AP75" s="149"/>
      <c r="AQ75" s="149"/>
      <c r="AR75" s="149"/>
      <c r="AS75" s="155"/>
      <c r="AT75" s="155"/>
      <c r="BZ75" s="3"/>
      <c r="CA75" s="5"/>
      <c r="CB75" s="5"/>
      <c r="CC75" s="5"/>
      <c r="CD75" s="5"/>
      <c r="CE75" s="5"/>
      <c r="CF75" s="5"/>
      <c r="CG75" s="39"/>
      <c r="CH75" s="39"/>
      <c r="CI75" s="39"/>
      <c r="CJ75" s="39"/>
    </row>
    <row r="76" spans="1:88" s="2" customFormat="1" x14ac:dyDescent="0.2">
      <c r="A76" s="466"/>
      <c r="B76" s="430"/>
      <c r="C76" s="11" t="s">
        <v>29</v>
      </c>
      <c r="D76" s="12" t="s">
        <v>30</v>
      </c>
      <c r="E76" s="13" t="s">
        <v>31</v>
      </c>
      <c r="F76" s="11" t="s">
        <v>30</v>
      </c>
      <c r="G76" s="13" t="s">
        <v>31</v>
      </c>
      <c r="H76" s="229" t="s">
        <v>30</v>
      </c>
      <c r="I76" s="13" t="s">
        <v>31</v>
      </c>
      <c r="J76" s="11" t="s">
        <v>30</v>
      </c>
      <c r="K76" s="13" t="s">
        <v>31</v>
      </c>
      <c r="L76" s="11" t="s">
        <v>30</v>
      </c>
      <c r="M76" s="13" t="s">
        <v>31</v>
      </c>
      <c r="N76" s="11" t="s">
        <v>30</v>
      </c>
      <c r="O76" s="13" t="s">
        <v>31</v>
      </c>
      <c r="P76" s="11" t="s">
        <v>30</v>
      </c>
      <c r="Q76" s="13" t="s">
        <v>31</v>
      </c>
      <c r="R76" s="11" t="s">
        <v>30</v>
      </c>
      <c r="S76" s="13" t="s">
        <v>31</v>
      </c>
      <c r="T76" s="11" t="s">
        <v>30</v>
      </c>
      <c r="U76" s="13" t="s">
        <v>31</v>
      </c>
      <c r="V76" s="11" t="s">
        <v>30</v>
      </c>
      <c r="W76" s="13" t="s">
        <v>31</v>
      </c>
      <c r="X76" s="11" t="s">
        <v>30</v>
      </c>
      <c r="Y76" s="13" t="s">
        <v>31</v>
      </c>
      <c r="Z76" s="11" t="s">
        <v>30</v>
      </c>
      <c r="AA76" s="13" t="s">
        <v>31</v>
      </c>
      <c r="AB76" s="11" t="s">
        <v>30</v>
      </c>
      <c r="AC76" s="13" t="s">
        <v>31</v>
      </c>
      <c r="AD76" s="11" t="s">
        <v>30</v>
      </c>
      <c r="AE76" s="13" t="s">
        <v>31</v>
      </c>
      <c r="AF76" s="11" t="s">
        <v>30</v>
      </c>
      <c r="AG76" s="13" t="s">
        <v>31</v>
      </c>
      <c r="AH76" s="11" t="s">
        <v>30</v>
      </c>
      <c r="AI76" s="230" t="s">
        <v>31</v>
      </c>
      <c r="AJ76" s="470"/>
      <c r="AK76" s="432"/>
      <c r="AL76" s="149"/>
      <c r="AM76" s="142"/>
      <c r="AN76" s="149"/>
      <c r="AO76" s="149"/>
      <c r="AP76" s="149"/>
      <c r="AQ76" s="149"/>
      <c r="AR76" s="149"/>
      <c r="AS76" s="155"/>
      <c r="AT76" s="155"/>
      <c r="BZ76" s="3"/>
      <c r="CA76" s="5"/>
      <c r="CB76" s="5"/>
      <c r="CC76" s="5"/>
      <c r="CD76" s="5"/>
      <c r="CE76" s="5"/>
      <c r="CF76" s="5"/>
      <c r="CG76" s="39"/>
      <c r="CH76" s="39"/>
      <c r="CI76" s="39"/>
      <c r="CJ76" s="39"/>
    </row>
    <row r="77" spans="1:88" s="2" customFormat="1" x14ac:dyDescent="0.2">
      <c r="A77" s="231" t="s">
        <v>102</v>
      </c>
      <c r="B77" s="232" t="s">
        <v>103</v>
      </c>
      <c r="C77" s="17">
        <f>SUM(D77:E77)</f>
        <v>0</v>
      </c>
      <c r="D77" s="18">
        <f t="shared" ref="D77:E80" si="7">SUM(F77,H77,J77,L77,N77,P77,R77,T77,V77,X77,Z77,AB77,AD77,AF77,AH77)</f>
        <v>0</v>
      </c>
      <c r="E77" s="233">
        <f t="shared" si="7"/>
        <v>0</v>
      </c>
      <c r="F77" s="234"/>
      <c r="G77" s="235"/>
      <c r="H77" s="236"/>
      <c r="I77" s="235"/>
      <c r="J77" s="234"/>
      <c r="K77" s="237"/>
      <c r="L77" s="234"/>
      <c r="M77" s="237"/>
      <c r="N77" s="234"/>
      <c r="O77" s="237"/>
      <c r="P77" s="234"/>
      <c r="Q77" s="237"/>
      <c r="R77" s="234"/>
      <c r="S77" s="237"/>
      <c r="T77" s="234"/>
      <c r="U77" s="237"/>
      <c r="V77" s="234"/>
      <c r="W77" s="237"/>
      <c r="X77" s="234"/>
      <c r="Y77" s="237"/>
      <c r="Z77" s="234"/>
      <c r="AA77" s="237"/>
      <c r="AB77" s="234"/>
      <c r="AC77" s="237"/>
      <c r="AD77" s="234"/>
      <c r="AE77" s="237"/>
      <c r="AF77" s="234"/>
      <c r="AG77" s="237"/>
      <c r="AH77" s="234"/>
      <c r="AI77" s="238"/>
      <c r="AJ77" s="239"/>
      <c r="AK77" s="235"/>
      <c r="AL77" s="240"/>
      <c r="AM77" s="142"/>
      <c r="AN77" s="149"/>
      <c r="AO77" s="149"/>
      <c r="AP77" s="149"/>
      <c r="AQ77" s="149"/>
      <c r="AR77" s="149"/>
      <c r="AS77" s="155"/>
      <c r="AT77" s="155"/>
      <c r="BZ77" s="3"/>
      <c r="CA77" s="5"/>
      <c r="CB77" s="5"/>
      <c r="CC77" s="5"/>
      <c r="CD77" s="5"/>
      <c r="CE77" s="5"/>
      <c r="CF77" s="5"/>
      <c r="CG77" s="39"/>
      <c r="CH77" s="39"/>
      <c r="CI77" s="39"/>
      <c r="CJ77" s="39"/>
    </row>
    <row r="78" spans="1:88" s="2" customFormat="1" x14ac:dyDescent="0.2">
      <c r="A78" s="462" t="s">
        <v>104</v>
      </c>
      <c r="B78" s="242" t="s">
        <v>105</v>
      </c>
      <c r="C78" s="26">
        <f>SUM(D78:E78)</f>
        <v>0</v>
      </c>
      <c r="D78" s="243">
        <f t="shared" si="7"/>
        <v>0</v>
      </c>
      <c r="E78" s="243">
        <f t="shared" si="7"/>
        <v>0</v>
      </c>
      <c r="F78" s="244"/>
      <c r="G78" s="245"/>
      <c r="H78" s="246"/>
      <c r="I78" s="245"/>
      <c r="J78" s="244"/>
      <c r="K78" s="247"/>
      <c r="L78" s="244"/>
      <c r="M78" s="247"/>
      <c r="N78" s="244"/>
      <c r="O78" s="247"/>
      <c r="P78" s="244"/>
      <c r="Q78" s="247"/>
      <c r="R78" s="244"/>
      <c r="S78" s="247"/>
      <c r="T78" s="244"/>
      <c r="U78" s="247"/>
      <c r="V78" s="244"/>
      <c r="W78" s="247"/>
      <c r="X78" s="244"/>
      <c r="Y78" s="247"/>
      <c r="Z78" s="244"/>
      <c r="AA78" s="247"/>
      <c r="AB78" s="244"/>
      <c r="AC78" s="247"/>
      <c r="AD78" s="244"/>
      <c r="AE78" s="247"/>
      <c r="AF78" s="244"/>
      <c r="AG78" s="247"/>
      <c r="AH78" s="244"/>
      <c r="AI78" s="248"/>
      <c r="AJ78" s="249"/>
      <c r="AK78" s="245"/>
      <c r="AL78" s="240"/>
      <c r="AM78" s="142"/>
      <c r="AN78" s="149"/>
      <c r="AO78" s="149"/>
      <c r="AP78" s="149"/>
      <c r="AQ78" s="149"/>
      <c r="AR78" s="149"/>
      <c r="AS78" s="155"/>
      <c r="AT78" s="155"/>
      <c r="BZ78" s="3"/>
      <c r="CA78" s="5"/>
      <c r="CB78" s="5"/>
      <c r="CC78" s="5"/>
      <c r="CD78" s="5"/>
      <c r="CE78" s="5"/>
      <c r="CF78" s="5"/>
      <c r="CG78" s="39"/>
      <c r="CH78" s="39"/>
      <c r="CI78" s="39"/>
      <c r="CJ78" s="39"/>
    </row>
    <row r="79" spans="1:88" s="2" customFormat="1" ht="21" x14ac:dyDescent="0.2">
      <c r="A79" s="462"/>
      <c r="B79" s="250" t="s">
        <v>106</v>
      </c>
      <c r="C79" s="74">
        <f>SUM(D79:E79)</f>
        <v>0</v>
      </c>
      <c r="D79" s="243">
        <f t="shared" si="7"/>
        <v>0</v>
      </c>
      <c r="E79" s="243">
        <f t="shared" si="7"/>
        <v>0</v>
      </c>
      <c r="F79" s="251"/>
      <c r="G79" s="252"/>
      <c r="H79" s="253"/>
      <c r="I79" s="252"/>
      <c r="J79" s="251"/>
      <c r="K79" s="254"/>
      <c r="L79" s="251"/>
      <c r="M79" s="254"/>
      <c r="N79" s="251"/>
      <c r="O79" s="254"/>
      <c r="P79" s="251"/>
      <c r="Q79" s="254"/>
      <c r="R79" s="251"/>
      <c r="S79" s="254"/>
      <c r="T79" s="251"/>
      <c r="U79" s="254"/>
      <c r="V79" s="251"/>
      <c r="W79" s="254"/>
      <c r="X79" s="251"/>
      <c r="Y79" s="254"/>
      <c r="Z79" s="251"/>
      <c r="AA79" s="254"/>
      <c r="AB79" s="251"/>
      <c r="AC79" s="254"/>
      <c r="AD79" s="251"/>
      <c r="AE79" s="254"/>
      <c r="AF79" s="251"/>
      <c r="AG79" s="254"/>
      <c r="AH79" s="251"/>
      <c r="AI79" s="255"/>
      <c r="AJ79" s="256"/>
      <c r="AK79" s="252"/>
      <c r="AL79" s="240"/>
      <c r="AM79" s="142"/>
      <c r="AN79" s="149"/>
      <c r="AO79" s="149"/>
      <c r="AP79" s="149"/>
      <c r="AQ79" s="149"/>
      <c r="AR79" s="149"/>
      <c r="AS79" s="155"/>
      <c r="AT79" s="155"/>
      <c r="BZ79" s="3"/>
      <c r="CA79" s="5"/>
      <c r="CB79" s="5"/>
      <c r="CC79" s="5"/>
      <c r="CD79" s="5"/>
      <c r="CE79" s="5"/>
      <c r="CF79" s="5"/>
      <c r="CG79" s="39"/>
      <c r="CH79" s="39"/>
      <c r="CI79" s="39"/>
      <c r="CJ79" s="39"/>
    </row>
    <row r="80" spans="1:88" s="2" customFormat="1" x14ac:dyDescent="0.2">
      <c r="A80" s="241" t="s">
        <v>60</v>
      </c>
      <c r="B80" s="257" t="s">
        <v>107</v>
      </c>
      <c r="C80" s="17">
        <f>SUM(D80:E80)</f>
        <v>0</v>
      </c>
      <c r="D80" s="18">
        <f t="shared" si="7"/>
        <v>0</v>
      </c>
      <c r="E80" s="233">
        <f t="shared" si="7"/>
        <v>0</v>
      </c>
      <c r="F80" s="258"/>
      <c r="G80" s="259"/>
      <c r="H80" s="260"/>
      <c r="I80" s="259"/>
      <c r="J80" s="258"/>
      <c r="K80" s="261"/>
      <c r="L80" s="258"/>
      <c r="M80" s="261"/>
      <c r="N80" s="258"/>
      <c r="O80" s="261"/>
      <c r="P80" s="258"/>
      <c r="Q80" s="261"/>
      <c r="R80" s="258"/>
      <c r="S80" s="261"/>
      <c r="T80" s="258"/>
      <c r="U80" s="261"/>
      <c r="V80" s="258"/>
      <c r="W80" s="261"/>
      <c r="X80" s="258"/>
      <c r="Y80" s="261"/>
      <c r="Z80" s="258"/>
      <c r="AA80" s="261"/>
      <c r="AB80" s="258"/>
      <c r="AC80" s="261"/>
      <c r="AD80" s="258"/>
      <c r="AE80" s="261"/>
      <c r="AF80" s="258"/>
      <c r="AG80" s="261"/>
      <c r="AH80" s="258"/>
      <c r="AI80" s="262"/>
      <c r="AJ80" s="263"/>
      <c r="AK80" s="259"/>
      <c r="AL80" s="240"/>
      <c r="AM80" s="142"/>
      <c r="AN80" s="149"/>
      <c r="AO80" s="149"/>
      <c r="AP80" s="149"/>
      <c r="AQ80" s="149"/>
      <c r="AR80" s="149"/>
      <c r="AS80" s="155"/>
      <c r="AT80" s="155"/>
      <c r="BZ80" s="3"/>
      <c r="CA80" s="5"/>
      <c r="CB80" s="5"/>
      <c r="CC80" s="5"/>
      <c r="CD80" s="5"/>
      <c r="CE80" s="5"/>
      <c r="CF80" s="5"/>
      <c r="CG80" s="39"/>
      <c r="CH80" s="39"/>
      <c r="CI80" s="39"/>
      <c r="CJ80" s="39"/>
    </row>
    <row r="81" spans="1:104" x14ac:dyDescent="0.2">
      <c r="A81" s="9" t="s">
        <v>108</v>
      </c>
      <c r="B81" s="6"/>
      <c r="C81" s="1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224"/>
      <c r="R81" s="224"/>
      <c r="S81" s="224"/>
      <c r="T81" s="224"/>
      <c r="U81" s="224"/>
      <c r="V81" s="224"/>
      <c r="W81" s="6"/>
      <c r="X81" s="224"/>
      <c r="Y81" s="224"/>
      <c r="Z81" s="264"/>
      <c r="AA81" s="225"/>
      <c r="AB81" s="265"/>
      <c r="AC81" s="265"/>
      <c r="AD81" s="265"/>
      <c r="AE81" s="265"/>
      <c r="AF81" s="265"/>
      <c r="AG81" s="155"/>
      <c r="AH81" s="135"/>
      <c r="AI81" s="149"/>
      <c r="AJ81" s="149"/>
      <c r="AK81" s="149"/>
      <c r="AL81" s="149"/>
      <c r="AM81" s="149"/>
      <c r="AN81" s="149"/>
      <c r="AO81" s="149"/>
      <c r="AP81" s="149"/>
      <c r="AQ81" s="155"/>
      <c r="AR81" s="155"/>
      <c r="CG81" s="39"/>
      <c r="CH81" s="39"/>
      <c r="CI81" s="39"/>
      <c r="CJ81" s="39"/>
    </row>
    <row r="82" spans="1:104" ht="14.25" customHeight="1" x14ac:dyDescent="0.2">
      <c r="A82" s="462" t="s">
        <v>91</v>
      </c>
      <c r="B82" s="463" t="s">
        <v>32</v>
      </c>
      <c r="C82" s="463" t="s">
        <v>109</v>
      </c>
      <c r="D82" s="463" t="s">
        <v>110</v>
      </c>
      <c r="E82" s="6"/>
      <c r="F82" s="6"/>
      <c r="G82" s="6"/>
      <c r="H82" s="142"/>
      <c r="I82" s="142"/>
      <c r="J82" s="142"/>
      <c r="K82" s="142"/>
      <c r="L82" s="142"/>
      <c r="M82" s="142"/>
      <c r="N82" s="142"/>
      <c r="O82" s="142"/>
      <c r="P82" s="267"/>
      <c r="Q82" s="267"/>
      <c r="R82" s="267"/>
      <c r="S82" s="267"/>
      <c r="T82" s="267"/>
      <c r="U82" s="267"/>
      <c r="V82" s="267"/>
      <c r="W82" s="142"/>
      <c r="X82" s="267"/>
      <c r="Y82" s="155"/>
      <c r="Z82" s="155"/>
      <c r="AA82" s="155"/>
      <c r="AB82" s="155"/>
      <c r="AC82" s="155"/>
      <c r="AD82" s="155"/>
      <c r="AE82" s="155"/>
      <c r="AF82" s="155"/>
      <c r="AG82" s="155"/>
      <c r="AH82" s="149"/>
      <c r="AI82" s="149"/>
      <c r="AJ82" s="149"/>
      <c r="AK82" s="149"/>
      <c r="AL82" s="149"/>
      <c r="AM82" s="149"/>
      <c r="AN82" s="149"/>
      <c r="AO82" s="149"/>
      <c r="AP82" s="149"/>
      <c r="AQ82" s="155"/>
      <c r="AR82" s="155"/>
      <c r="CG82" s="39"/>
      <c r="CH82" s="39"/>
      <c r="CI82" s="39"/>
      <c r="CJ82" s="39"/>
    </row>
    <row r="83" spans="1:104" x14ac:dyDescent="0.2">
      <c r="A83" s="462"/>
      <c r="B83" s="463"/>
      <c r="C83" s="463"/>
      <c r="D83" s="463"/>
      <c r="E83" s="6"/>
      <c r="F83" s="6"/>
      <c r="G83" s="6"/>
      <c r="H83" s="142"/>
      <c r="I83" s="142"/>
      <c r="J83" s="142"/>
      <c r="K83" s="142"/>
      <c r="L83" s="142"/>
      <c r="M83" s="142"/>
      <c r="N83" s="142"/>
      <c r="O83" s="142"/>
      <c r="P83" s="267"/>
      <c r="Q83" s="267"/>
      <c r="R83" s="267"/>
      <c r="S83" s="267"/>
      <c r="T83" s="267"/>
      <c r="U83" s="267"/>
      <c r="V83" s="267"/>
      <c r="W83" s="142"/>
      <c r="X83" s="267"/>
      <c r="Y83" s="155"/>
      <c r="Z83" s="155"/>
      <c r="AA83" s="155"/>
      <c r="AB83" s="155"/>
      <c r="AC83" s="155"/>
      <c r="AD83" s="155"/>
      <c r="AE83" s="155"/>
      <c r="AF83" s="155"/>
      <c r="AG83" s="155"/>
      <c r="AH83" s="149"/>
      <c r="AI83" s="149"/>
      <c r="AJ83" s="149"/>
      <c r="AK83" s="149"/>
      <c r="AL83" s="149"/>
      <c r="AM83" s="149"/>
      <c r="AN83" s="149"/>
      <c r="AO83" s="149"/>
      <c r="AP83" s="149"/>
      <c r="AQ83" s="155"/>
      <c r="AR83" s="155"/>
      <c r="CG83" s="39"/>
      <c r="CH83" s="39"/>
      <c r="CI83" s="39"/>
      <c r="CJ83" s="39"/>
    </row>
    <row r="84" spans="1:104" x14ac:dyDescent="0.2">
      <c r="A84" s="481" t="s">
        <v>111</v>
      </c>
      <c r="B84" s="482"/>
      <c r="C84" s="482"/>
      <c r="D84" s="483"/>
      <c r="E84" s="6"/>
      <c r="F84" s="6"/>
      <c r="G84" s="6"/>
      <c r="H84" s="142"/>
      <c r="I84" s="142"/>
      <c r="J84" s="142"/>
      <c r="K84" s="142"/>
      <c r="L84" s="142"/>
      <c r="M84" s="142"/>
      <c r="N84" s="142"/>
      <c r="O84" s="142"/>
      <c r="P84" s="267"/>
      <c r="Q84" s="267"/>
      <c r="R84" s="267"/>
      <c r="S84" s="267"/>
      <c r="T84" s="267"/>
      <c r="U84" s="267"/>
      <c r="V84" s="267"/>
      <c r="W84" s="142"/>
      <c r="X84" s="267"/>
      <c r="Y84" s="155"/>
      <c r="Z84" s="155"/>
      <c r="AA84" s="155"/>
      <c r="AB84" s="155"/>
      <c r="AC84" s="155"/>
      <c r="AD84" s="155"/>
      <c r="AE84" s="155"/>
      <c r="AF84" s="155"/>
      <c r="AG84" s="155"/>
      <c r="AH84" s="149"/>
      <c r="AI84" s="149"/>
      <c r="AJ84" s="149"/>
      <c r="AK84" s="149"/>
      <c r="AL84" s="149"/>
      <c r="AM84" s="149"/>
      <c r="AN84" s="149"/>
      <c r="AO84" s="149"/>
      <c r="AP84" s="149"/>
      <c r="AQ84" s="155"/>
      <c r="AR84" s="155"/>
      <c r="CG84" s="39"/>
      <c r="CH84" s="39"/>
      <c r="CI84" s="39"/>
      <c r="CJ84" s="39"/>
    </row>
    <row r="85" spans="1:104" x14ac:dyDescent="0.2">
      <c r="A85" s="268" t="s">
        <v>112</v>
      </c>
      <c r="B85" s="269">
        <f>SUM(C85:D85)</f>
        <v>53</v>
      </c>
      <c r="C85" s="270">
        <v>53</v>
      </c>
      <c r="D85" s="270"/>
      <c r="E85" s="6"/>
      <c r="F85" s="6"/>
      <c r="G85" s="6"/>
      <c r="H85" s="142"/>
      <c r="I85" s="142"/>
      <c r="J85" s="142"/>
      <c r="K85" s="142"/>
      <c r="L85" s="142"/>
      <c r="M85" s="142"/>
      <c r="N85" s="142"/>
      <c r="O85" s="142"/>
      <c r="P85" s="267"/>
      <c r="Q85" s="267"/>
      <c r="R85" s="267"/>
      <c r="S85" s="267"/>
      <c r="T85" s="267"/>
      <c r="U85" s="267"/>
      <c r="V85" s="267"/>
      <c r="W85" s="142"/>
      <c r="X85" s="267"/>
      <c r="Y85" s="155"/>
      <c r="Z85" s="155"/>
      <c r="AA85" s="155"/>
      <c r="AB85" s="155"/>
      <c r="AC85" s="155"/>
      <c r="AD85" s="155"/>
      <c r="AE85" s="155"/>
      <c r="AF85" s="155"/>
      <c r="AG85" s="155"/>
      <c r="AH85" s="149"/>
      <c r="AI85" s="149"/>
      <c r="AJ85" s="149"/>
      <c r="AK85" s="149"/>
      <c r="AL85" s="149"/>
      <c r="AM85" s="149"/>
      <c r="AN85" s="149"/>
      <c r="AO85" s="149"/>
      <c r="AP85" s="149"/>
      <c r="AQ85" s="155"/>
      <c r="AR85" s="155"/>
      <c r="CG85" s="39"/>
      <c r="CH85" s="39"/>
      <c r="CI85" s="39"/>
      <c r="CJ85" s="39"/>
    </row>
    <row r="86" spans="1:104" x14ac:dyDescent="0.2">
      <c r="A86" s="271" t="s">
        <v>113</v>
      </c>
      <c r="B86" s="250">
        <f t="shared" ref="B86:B89" si="8">SUM(C86:D86)</f>
        <v>0</v>
      </c>
      <c r="C86" s="166"/>
      <c r="D86" s="166"/>
      <c r="E86" s="6"/>
      <c r="F86" s="6"/>
      <c r="G86" s="6"/>
      <c r="H86" s="142"/>
      <c r="I86" s="142"/>
      <c r="J86" s="142"/>
      <c r="K86" s="142"/>
      <c r="L86" s="142"/>
      <c r="M86" s="142"/>
      <c r="N86" s="142"/>
      <c r="O86" s="142"/>
      <c r="P86" s="267"/>
      <c r="Q86" s="267"/>
      <c r="R86" s="267"/>
      <c r="S86" s="267"/>
      <c r="T86" s="267"/>
      <c r="U86" s="267"/>
      <c r="V86" s="267"/>
      <c r="W86" s="142"/>
      <c r="X86" s="267"/>
      <c r="Y86" s="155"/>
      <c r="Z86" s="155"/>
      <c r="AA86" s="155"/>
      <c r="AB86" s="155"/>
      <c r="AC86" s="155"/>
      <c r="AD86" s="155"/>
      <c r="AE86" s="155"/>
      <c r="AF86" s="155"/>
      <c r="AG86" s="155"/>
      <c r="AH86" s="149"/>
      <c r="AI86" s="149"/>
      <c r="AJ86" s="149"/>
      <c r="AK86" s="149"/>
      <c r="AL86" s="149"/>
      <c r="AM86" s="149"/>
      <c r="AN86" s="149"/>
      <c r="AO86" s="149"/>
      <c r="AP86" s="149"/>
      <c r="AQ86" s="155"/>
      <c r="AR86" s="155"/>
      <c r="CG86" s="39"/>
      <c r="CH86" s="39"/>
      <c r="CI86" s="39"/>
      <c r="CJ86" s="39"/>
    </row>
    <row r="87" spans="1:104" x14ac:dyDescent="0.2">
      <c r="A87" s="271" t="s">
        <v>114</v>
      </c>
      <c r="B87" s="250">
        <f t="shared" si="8"/>
        <v>0</v>
      </c>
      <c r="C87" s="166"/>
      <c r="D87" s="166"/>
      <c r="E87" s="6"/>
      <c r="F87" s="6"/>
      <c r="G87" s="6"/>
      <c r="H87" s="142"/>
      <c r="I87" s="142"/>
      <c r="J87" s="142"/>
      <c r="K87" s="142"/>
      <c r="L87" s="142"/>
      <c r="M87" s="142"/>
      <c r="N87" s="142"/>
      <c r="O87" s="142"/>
      <c r="P87" s="267"/>
      <c r="Q87" s="267"/>
      <c r="R87" s="267"/>
      <c r="S87" s="267"/>
      <c r="T87" s="267"/>
      <c r="U87" s="267"/>
      <c r="V87" s="267"/>
      <c r="W87" s="142"/>
      <c r="X87" s="267"/>
      <c r="Y87" s="155"/>
      <c r="Z87" s="155"/>
      <c r="AA87" s="155"/>
      <c r="AB87" s="155"/>
      <c r="AC87" s="155"/>
      <c r="AD87" s="155"/>
      <c r="AE87" s="155"/>
      <c r="AF87" s="155"/>
      <c r="AG87" s="155"/>
      <c r="AH87" s="149"/>
      <c r="AI87" s="149"/>
      <c r="AJ87" s="149"/>
      <c r="AK87" s="149"/>
      <c r="AL87" s="149"/>
      <c r="AM87" s="149"/>
      <c r="AN87" s="149"/>
      <c r="AO87" s="149"/>
      <c r="AP87" s="149"/>
      <c r="AQ87" s="155"/>
      <c r="AR87" s="155"/>
      <c r="CG87" s="39"/>
      <c r="CH87" s="39"/>
      <c r="CI87" s="39"/>
      <c r="CJ87" s="39"/>
    </row>
    <row r="88" spans="1:104" x14ac:dyDescent="0.2">
      <c r="A88" s="271" t="s">
        <v>115</v>
      </c>
      <c r="B88" s="250">
        <f t="shared" si="8"/>
        <v>0</v>
      </c>
      <c r="C88" s="166"/>
      <c r="D88" s="166"/>
      <c r="E88" s="6"/>
      <c r="F88" s="6"/>
      <c r="G88" s="6"/>
      <c r="H88" s="142"/>
      <c r="I88" s="142"/>
      <c r="J88" s="142"/>
      <c r="K88" s="142"/>
      <c r="L88" s="142"/>
      <c r="M88" s="142"/>
      <c r="N88" s="142"/>
      <c r="O88" s="142"/>
      <c r="P88" s="267"/>
      <c r="Q88" s="267"/>
      <c r="R88" s="267"/>
      <c r="S88" s="267"/>
      <c r="T88" s="267"/>
      <c r="U88" s="267"/>
      <c r="V88" s="267"/>
      <c r="W88" s="142"/>
      <c r="X88" s="267"/>
      <c r="Y88" s="155"/>
      <c r="Z88" s="155"/>
      <c r="AA88" s="155"/>
      <c r="AB88" s="155"/>
      <c r="AC88" s="155"/>
      <c r="AD88" s="155"/>
      <c r="AE88" s="155"/>
      <c r="AF88" s="155"/>
      <c r="AG88" s="155"/>
      <c r="AH88" s="149"/>
      <c r="AI88" s="149"/>
      <c r="AJ88" s="149"/>
      <c r="AK88" s="149"/>
      <c r="AL88" s="149"/>
      <c r="AM88" s="149"/>
      <c r="AN88" s="149"/>
      <c r="AO88" s="149"/>
      <c r="AP88" s="149"/>
      <c r="AQ88" s="155"/>
      <c r="AR88" s="155"/>
      <c r="CG88" s="39"/>
      <c r="CH88" s="39"/>
      <c r="CI88" s="39"/>
      <c r="CJ88" s="39"/>
    </row>
    <row r="89" spans="1:104" x14ac:dyDescent="0.2">
      <c r="A89" s="272" t="s">
        <v>116</v>
      </c>
      <c r="B89" s="273">
        <f t="shared" si="8"/>
        <v>0</v>
      </c>
      <c r="C89" s="274"/>
      <c r="D89" s="274"/>
      <c r="E89" s="6"/>
      <c r="F89" s="6"/>
      <c r="G89" s="6"/>
      <c r="H89" s="142"/>
      <c r="I89" s="142"/>
      <c r="J89" s="142"/>
      <c r="K89" s="142"/>
      <c r="L89" s="142"/>
      <c r="M89" s="142"/>
      <c r="N89" s="142"/>
      <c r="O89" s="142"/>
      <c r="P89" s="267"/>
      <c r="Q89" s="267"/>
      <c r="R89" s="267"/>
      <c r="S89" s="267"/>
      <c r="T89" s="267"/>
      <c r="U89" s="267"/>
      <c r="V89" s="267"/>
      <c r="W89" s="142"/>
      <c r="X89" s="267"/>
      <c r="Y89" s="155"/>
      <c r="Z89" s="155"/>
      <c r="AA89" s="155"/>
      <c r="AB89" s="155"/>
      <c r="AC89" s="155"/>
      <c r="AD89" s="155"/>
      <c r="AE89" s="155"/>
      <c r="AF89" s="155"/>
      <c r="AG89" s="155"/>
      <c r="AH89" s="149"/>
      <c r="AI89" s="149"/>
      <c r="AJ89" s="149"/>
      <c r="AK89" s="149"/>
      <c r="AL89" s="149"/>
      <c r="AM89" s="149"/>
      <c r="AN89" s="149"/>
      <c r="AO89" s="149"/>
      <c r="AP89" s="149"/>
      <c r="AQ89" s="155"/>
      <c r="AR89" s="155"/>
      <c r="CG89" s="39"/>
      <c r="CH89" s="39"/>
      <c r="CI89" s="39"/>
      <c r="CJ89" s="39"/>
    </row>
    <row r="90" spans="1:104" x14ac:dyDescent="0.2">
      <c r="A90" s="481" t="s">
        <v>117</v>
      </c>
      <c r="B90" s="482"/>
      <c r="C90" s="482"/>
      <c r="D90" s="483"/>
      <c r="E90" s="6"/>
      <c r="F90" s="6"/>
      <c r="G90" s="6"/>
      <c r="H90" s="142"/>
      <c r="I90" s="142"/>
      <c r="J90" s="142"/>
      <c r="K90" s="142"/>
      <c r="L90" s="142"/>
      <c r="M90" s="142"/>
      <c r="N90" s="142"/>
      <c r="O90" s="142"/>
      <c r="P90" s="267"/>
      <c r="Q90" s="267"/>
      <c r="R90" s="267"/>
      <c r="S90" s="267"/>
      <c r="T90" s="267"/>
      <c r="U90" s="267"/>
      <c r="V90" s="267"/>
      <c r="W90" s="142"/>
      <c r="X90" s="267"/>
      <c r="Y90" s="155"/>
      <c r="Z90" s="155"/>
      <c r="AA90" s="155"/>
      <c r="AB90" s="155"/>
      <c r="AC90" s="155"/>
      <c r="AD90" s="155"/>
      <c r="AE90" s="155"/>
      <c r="AF90" s="155"/>
      <c r="AG90" s="155"/>
      <c r="AH90" s="149"/>
      <c r="AI90" s="149"/>
      <c r="AJ90" s="149"/>
      <c r="AK90" s="149"/>
      <c r="AL90" s="149"/>
      <c r="AM90" s="149"/>
      <c r="AN90" s="149"/>
      <c r="AO90" s="149"/>
      <c r="AP90" s="149"/>
      <c r="AQ90" s="155"/>
      <c r="AR90" s="155"/>
      <c r="CG90" s="39"/>
      <c r="CH90" s="39"/>
      <c r="CI90" s="39"/>
      <c r="CJ90" s="39"/>
    </row>
    <row r="91" spans="1:104" x14ac:dyDescent="0.2">
      <c r="A91" s="197" t="s">
        <v>118</v>
      </c>
      <c r="B91" s="275">
        <f>SUM(C91:D91)</f>
        <v>0</v>
      </c>
      <c r="C91" s="270"/>
      <c r="D91" s="270"/>
      <c r="E91" s="6"/>
      <c r="F91" s="6"/>
      <c r="G91" s="6"/>
      <c r="H91" s="142"/>
      <c r="I91" s="142"/>
      <c r="J91" s="142"/>
      <c r="K91" s="142"/>
      <c r="L91" s="142"/>
      <c r="M91" s="142"/>
      <c r="N91" s="142"/>
      <c r="O91" s="142"/>
      <c r="P91" s="267"/>
      <c r="Q91" s="267"/>
      <c r="R91" s="267"/>
      <c r="S91" s="267"/>
      <c r="T91" s="267"/>
      <c r="U91" s="267"/>
      <c r="V91" s="267"/>
      <c r="W91" s="142"/>
      <c r="X91" s="267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CG91" s="39"/>
      <c r="CH91" s="39"/>
      <c r="CI91" s="39"/>
      <c r="CJ91" s="39"/>
    </row>
    <row r="92" spans="1:104" x14ac:dyDescent="0.2">
      <c r="A92" s="276" t="s">
        <v>119</v>
      </c>
      <c r="B92" s="277">
        <f t="shared" ref="B92:B93" si="9">SUM(C92:D92)</f>
        <v>0</v>
      </c>
      <c r="C92" s="166"/>
      <c r="D92" s="166"/>
      <c r="E92" s="6"/>
      <c r="F92" s="6"/>
      <c r="G92" s="6"/>
      <c r="H92" s="142"/>
      <c r="I92" s="142"/>
      <c r="J92" s="142"/>
      <c r="K92" s="142"/>
      <c r="L92" s="142"/>
      <c r="M92" s="142"/>
      <c r="N92" s="142"/>
      <c r="O92" s="142"/>
      <c r="P92" s="267"/>
      <c r="Q92" s="267"/>
      <c r="R92" s="267"/>
      <c r="S92" s="267"/>
      <c r="T92" s="267"/>
      <c r="U92" s="267"/>
      <c r="V92" s="267"/>
      <c r="W92" s="142"/>
      <c r="X92" s="267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CG92" s="39"/>
      <c r="CH92" s="39"/>
      <c r="CI92" s="39"/>
      <c r="CJ92" s="39"/>
    </row>
    <row r="93" spans="1:104" ht="21" x14ac:dyDescent="0.2">
      <c r="A93" s="199" t="s">
        <v>120</v>
      </c>
      <c r="B93" s="278">
        <f t="shared" si="9"/>
        <v>0</v>
      </c>
      <c r="C93" s="279"/>
      <c r="D93" s="279"/>
      <c r="E93" s="6"/>
      <c r="F93" s="6"/>
      <c r="G93" s="6"/>
      <c r="H93" s="142"/>
      <c r="I93" s="142"/>
      <c r="J93" s="142"/>
      <c r="K93" s="142"/>
      <c r="L93" s="142"/>
      <c r="M93" s="142"/>
      <c r="N93" s="142"/>
      <c r="O93" s="142"/>
      <c r="P93" s="267"/>
      <c r="Q93" s="267"/>
      <c r="R93" s="267"/>
      <c r="S93" s="267"/>
      <c r="T93" s="267"/>
      <c r="U93" s="267"/>
      <c r="V93" s="267"/>
      <c r="W93" s="142"/>
      <c r="X93" s="267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CG93" s="39"/>
      <c r="CH93" s="39"/>
      <c r="CI93" s="39"/>
      <c r="CJ93" s="39"/>
    </row>
    <row r="94" spans="1:104" s="8" customFormat="1" x14ac:dyDescent="0.2">
      <c r="A94" s="484" t="s">
        <v>121</v>
      </c>
      <c r="B94" s="484"/>
      <c r="C94" s="484"/>
      <c r="D94" s="484"/>
      <c r="E94" s="484"/>
      <c r="F94" s="484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44"/>
      <c r="R94" s="144"/>
      <c r="S94" s="144"/>
      <c r="T94" s="144"/>
      <c r="U94" s="144"/>
      <c r="V94" s="144"/>
      <c r="W94" s="190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BX94" s="4"/>
      <c r="BY94" s="4"/>
      <c r="BZ94" s="4"/>
      <c r="CA94" s="5"/>
      <c r="CB94" s="5"/>
      <c r="CC94" s="5"/>
      <c r="CD94" s="5"/>
      <c r="CE94" s="5"/>
      <c r="CF94" s="5"/>
      <c r="CG94" s="39"/>
      <c r="CH94" s="39"/>
      <c r="CI94" s="39"/>
      <c r="CJ94" s="39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4"/>
    </row>
    <row r="95" spans="1:104" ht="14.25" customHeight="1" x14ac:dyDescent="0.2">
      <c r="A95" s="477" t="s">
        <v>122</v>
      </c>
      <c r="B95" s="486" t="s">
        <v>123</v>
      </c>
      <c r="C95" s="487"/>
      <c r="D95" s="486" t="s">
        <v>124</v>
      </c>
      <c r="E95" s="487"/>
      <c r="F95" s="490" t="s">
        <v>125</v>
      </c>
      <c r="G95" s="471" t="s">
        <v>126</v>
      </c>
      <c r="H95" s="472"/>
      <c r="I95" s="471" t="s">
        <v>127</v>
      </c>
      <c r="J95" s="472"/>
      <c r="K95" s="6"/>
      <c r="L95" s="6"/>
      <c r="M95" s="6"/>
      <c r="N95" s="6"/>
      <c r="O95" s="6"/>
      <c r="P95" s="224"/>
      <c r="Q95" s="224"/>
      <c r="R95" s="224"/>
      <c r="S95" s="224"/>
      <c r="T95" s="224"/>
      <c r="U95" s="224"/>
      <c r="V95" s="6"/>
      <c r="W95" s="224"/>
      <c r="X95" s="280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CG95" s="39"/>
      <c r="CH95" s="39"/>
      <c r="CI95" s="39"/>
      <c r="CJ95" s="39"/>
    </row>
    <row r="96" spans="1:104" x14ac:dyDescent="0.2">
      <c r="A96" s="485"/>
      <c r="B96" s="488"/>
      <c r="C96" s="489"/>
      <c r="D96" s="488"/>
      <c r="E96" s="489"/>
      <c r="F96" s="491"/>
      <c r="G96" s="473"/>
      <c r="H96" s="474"/>
      <c r="I96" s="473"/>
      <c r="J96" s="474"/>
      <c r="K96" s="6"/>
      <c r="L96" s="6"/>
      <c r="M96" s="6"/>
      <c r="N96" s="6"/>
      <c r="O96" s="6"/>
      <c r="P96" s="224"/>
      <c r="Q96" s="224"/>
      <c r="R96" s="224"/>
      <c r="S96" s="224"/>
      <c r="T96" s="224"/>
      <c r="U96" s="224"/>
      <c r="V96" s="6"/>
      <c r="W96" s="224"/>
      <c r="X96" s="267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CG96" s="39"/>
      <c r="CH96" s="39"/>
      <c r="CI96" s="39"/>
      <c r="CJ96" s="39"/>
    </row>
    <row r="97" spans="1:88" s="2" customFormat="1" ht="21" x14ac:dyDescent="0.2">
      <c r="A97" s="478"/>
      <c r="B97" s="281" t="s">
        <v>128</v>
      </c>
      <c r="C97" s="282" t="s">
        <v>129</v>
      </c>
      <c r="D97" s="283" t="s">
        <v>130</v>
      </c>
      <c r="E97" s="284" t="s">
        <v>131</v>
      </c>
      <c r="F97" s="492"/>
      <c r="G97" s="281" t="s">
        <v>128</v>
      </c>
      <c r="H97" s="282" t="s">
        <v>129</v>
      </c>
      <c r="I97" s="281" t="s">
        <v>130</v>
      </c>
      <c r="J97" s="282" t="s">
        <v>132</v>
      </c>
      <c r="K97" s="6"/>
      <c r="L97" s="6"/>
      <c r="M97" s="6"/>
      <c r="N97" s="6"/>
      <c r="O97" s="6"/>
      <c r="P97" s="224"/>
      <c r="Q97" s="224"/>
      <c r="R97" s="224"/>
      <c r="S97" s="224"/>
      <c r="T97" s="224"/>
      <c r="U97" s="224"/>
      <c r="V97" s="6"/>
      <c r="W97" s="224"/>
      <c r="X97" s="267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BX97" s="3"/>
      <c r="BY97" s="3"/>
      <c r="BZ97" s="4"/>
      <c r="CA97" s="5"/>
      <c r="CB97" s="5"/>
      <c r="CC97" s="5"/>
      <c r="CD97" s="5"/>
      <c r="CE97" s="5"/>
      <c r="CF97" s="5"/>
      <c r="CG97" s="39"/>
      <c r="CH97" s="39"/>
      <c r="CI97" s="39"/>
      <c r="CJ97" s="39"/>
    </row>
    <row r="98" spans="1:88" s="2" customFormat="1" x14ac:dyDescent="0.2">
      <c r="A98" s="285" t="s">
        <v>133</v>
      </c>
      <c r="B98" s="286">
        <v>4595</v>
      </c>
      <c r="C98" s="287">
        <v>318</v>
      </c>
      <c r="D98" s="286">
        <v>11065</v>
      </c>
      <c r="E98" s="287">
        <v>354</v>
      </c>
      <c r="F98" s="287">
        <v>4277</v>
      </c>
      <c r="G98" s="286"/>
      <c r="H98" s="287"/>
      <c r="I98" s="286"/>
      <c r="J98" s="287"/>
      <c r="K98" s="288" t="str">
        <f>CA98&amp;CB98&amp;CC98&amp;CD98</f>
        <v/>
      </c>
      <c r="L98" s="6"/>
      <c r="M98" s="6"/>
      <c r="N98" s="6"/>
      <c r="O98" s="6"/>
      <c r="P98" s="224"/>
      <c r="Q98" s="224"/>
      <c r="R98" s="224"/>
      <c r="S98" s="224"/>
      <c r="T98" s="224"/>
      <c r="U98" s="224"/>
      <c r="V98" s="6"/>
      <c r="W98" s="224"/>
      <c r="X98" s="267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BX98" s="3"/>
      <c r="BY98" s="3"/>
      <c r="BZ98" s="4"/>
      <c r="CA98" s="289" t="str">
        <f>IF(CG98=1,"* Las recetas totales despachadas a pacientes del PSC, deben ser menores o iguales al total de Recetas con Despacho Total. ","")</f>
        <v/>
      </c>
      <c r="CB98" s="289" t="str">
        <f>IF(CH98=1,"* Las recetas parciales despachadas a pacientes del PSC, deben ser menores o iguales al total de Recetas con Despacho Parcial. ","")</f>
        <v/>
      </c>
      <c r="CC98" s="289" t="str">
        <f>IF(CI98=1,"* Las prescripciones emitidas a pacientes del PSC, deben ser menores o iguales a las Prescripciones totales emitidas. ","")</f>
        <v/>
      </c>
      <c r="CD98" s="289" t="str">
        <f>IF(CJ98=1,"* Las prescripciones rechazadas a pacientes del PSC, deben ser menores o iguales a las Prescripciones totales rechazadas. ","")</f>
        <v/>
      </c>
      <c r="CE98" s="5"/>
      <c r="CF98" s="5"/>
      <c r="CG98" s="290">
        <f>IF(B98&lt;G98,1,0)</f>
        <v>0</v>
      </c>
      <c r="CH98" s="290">
        <f t="shared" ref="CH98:CJ100" si="10">IF(C98&lt;H98,1,0)</f>
        <v>0</v>
      </c>
      <c r="CI98" s="290">
        <f>IF(D98&lt;I98,1,0)</f>
        <v>0</v>
      </c>
      <c r="CJ98" s="290">
        <f>IF(E98&lt;J98,1,0)</f>
        <v>0</v>
      </c>
    </row>
    <row r="99" spans="1:88" s="2" customFormat="1" x14ac:dyDescent="0.2">
      <c r="A99" s="291" t="s">
        <v>134</v>
      </c>
      <c r="B99" s="292">
        <v>2044</v>
      </c>
      <c r="C99" s="293">
        <v>261</v>
      </c>
      <c r="D99" s="292">
        <v>4389</v>
      </c>
      <c r="E99" s="293">
        <v>305</v>
      </c>
      <c r="F99" s="293">
        <v>1783</v>
      </c>
      <c r="G99" s="294"/>
      <c r="H99" s="295"/>
      <c r="I99" s="294"/>
      <c r="J99" s="295"/>
      <c r="K99" s="288" t="str">
        <f t="shared" ref="K99:K100" si="11">CA99&amp;CB99&amp;CC99&amp;CD99</f>
        <v/>
      </c>
      <c r="L99" s="6"/>
      <c r="M99" s="6"/>
      <c r="N99" s="6"/>
      <c r="O99" s="6"/>
      <c r="P99" s="224"/>
      <c r="Q99" s="224"/>
      <c r="R99" s="224"/>
      <c r="S99" s="224"/>
      <c r="T99" s="224"/>
      <c r="U99" s="224"/>
      <c r="V99" s="6"/>
      <c r="W99" s="224"/>
      <c r="X99" s="267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BX99" s="3"/>
      <c r="BY99" s="3"/>
      <c r="BZ99" s="4"/>
      <c r="CA99" s="289" t="str">
        <f t="shared" ref="CA99:CA100" si="12">IF(CG99=1,"* Las recetas totales despachadas a pacientes del PSC, deben ser menores o iguales al total de Recetas con Despacho Total. ","")</f>
        <v/>
      </c>
      <c r="CB99" s="289" t="str">
        <f t="shared" ref="CB99:CB100" si="13">IF(CH99=1,"* Las recetas parciales despachadas a pacientes del PSC, deben ser menores o iguales al total de Recetas con Despacho Parcial. ","")</f>
        <v/>
      </c>
      <c r="CC99" s="289" t="str">
        <f t="shared" ref="CC99:CC100" si="14">IF(CI99=1,"* Las prescripciones emitidas a pacientes del PSC, deben ser menores o iguales a las Prescripciones totales emitidas. ","")</f>
        <v/>
      </c>
      <c r="CD99" s="289" t="str">
        <f t="shared" ref="CD99:CD100" si="15">IF(CJ99=1,"* Las prescripciones rechazadas a pacientes del PSC, deben ser menores o iguales a las Prescripciones totales rechazadas. ","")</f>
        <v/>
      </c>
      <c r="CE99" s="5"/>
      <c r="CF99" s="5"/>
      <c r="CG99" s="290">
        <f t="shared" ref="CG99:CG100" si="16">IF(B99&lt;G99,1,0)</f>
        <v>0</v>
      </c>
      <c r="CH99" s="290">
        <f t="shared" si="10"/>
        <v>0</v>
      </c>
      <c r="CI99" s="290">
        <f t="shared" si="10"/>
        <v>0</v>
      </c>
      <c r="CJ99" s="290">
        <f t="shared" si="10"/>
        <v>0</v>
      </c>
    </row>
    <row r="100" spans="1:88" s="2" customFormat="1" x14ac:dyDescent="0.2">
      <c r="A100" s="296" t="s">
        <v>135</v>
      </c>
      <c r="B100" s="297">
        <v>778</v>
      </c>
      <c r="C100" s="298">
        <v>0</v>
      </c>
      <c r="D100" s="297">
        <v>778</v>
      </c>
      <c r="E100" s="298"/>
      <c r="F100" s="298">
        <v>778</v>
      </c>
      <c r="G100" s="299"/>
      <c r="H100" s="300"/>
      <c r="I100" s="299"/>
      <c r="J100" s="300"/>
      <c r="K100" s="288" t="str">
        <f t="shared" si="11"/>
        <v/>
      </c>
      <c r="L100" s="6"/>
      <c r="M100" s="6"/>
      <c r="N100" s="6"/>
      <c r="O100" s="6"/>
      <c r="P100" s="224"/>
      <c r="Q100" s="224"/>
      <c r="R100" s="224"/>
      <c r="S100" s="224"/>
      <c r="T100" s="224"/>
      <c r="U100" s="224"/>
      <c r="V100" s="6"/>
      <c r="W100" s="224"/>
      <c r="X100" s="267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BX100" s="3"/>
      <c r="BY100" s="3"/>
      <c r="BZ100" s="4"/>
      <c r="CA100" s="289" t="str">
        <f t="shared" si="12"/>
        <v/>
      </c>
      <c r="CB100" s="289" t="str">
        <f t="shared" si="13"/>
        <v/>
      </c>
      <c r="CC100" s="289" t="str">
        <f t="shared" si="14"/>
        <v/>
      </c>
      <c r="CD100" s="289" t="str">
        <f t="shared" si="15"/>
        <v/>
      </c>
      <c r="CE100" s="5"/>
      <c r="CF100" s="5"/>
      <c r="CG100" s="290">
        <f t="shared" si="16"/>
        <v>0</v>
      </c>
      <c r="CH100" s="290">
        <f t="shared" si="10"/>
        <v>0</v>
      </c>
      <c r="CI100" s="290">
        <f t="shared" si="10"/>
        <v>0</v>
      </c>
      <c r="CJ100" s="290">
        <f t="shared" si="10"/>
        <v>0</v>
      </c>
    </row>
    <row r="101" spans="1:88" s="2" customFormat="1" x14ac:dyDescent="0.2">
      <c r="A101" s="301" t="s">
        <v>32</v>
      </c>
      <c r="B101" s="302">
        <f t="shared" ref="B101:J101" si="17">SUM(B98:B100)</f>
        <v>7417</v>
      </c>
      <c r="C101" s="303">
        <f t="shared" si="17"/>
        <v>579</v>
      </c>
      <c r="D101" s="302">
        <f t="shared" si="17"/>
        <v>16232</v>
      </c>
      <c r="E101" s="303">
        <f t="shared" si="17"/>
        <v>659</v>
      </c>
      <c r="F101" s="303">
        <f t="shared" si="17"/>
        <v>6838</v>
      </c>
      <c r="G101" s="302">
        <f t="shared" si="17"/>
        <v>0</v>
      </c>
      <c r="H101" s="303">
        <f t="shared" si="17"/>
        <v>0</v>
      </c>
      <c r="I101" s="302">
        <f t="shared" si="17"/>
        <v>0</v>
      </c>
      <c r="J101" s="303">
        <f t="shared" si="17"/>
        <v>0</v>
      </c>
      <c r="K101" s="6"/>
      <c r="L101" s="6"/>
      <c r="M101" s="6"/>
      <c r="N101" s="6"/>
      <c r="O101" s="6"/>
      <c r="P101" s="224"/>
      <c r="Q101" s="224"/>
      <c r="R101" s="224"/>
      <c r="S101" s="224"/>
      <c r="T101" s="224"/>
      <c r="U101" s="224"/>
      <c r="V101" s="6"/>
      <c r="W101" s="224"/>
      <c r="X101" s="267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BX101" s="3"/>
      <c r="BY101" s="3"/>
      <c r="BZ101" s="4"/>
      <c r="CA101" s="5"/>
      <c r="CB101" s="5"/>
      <c r="CC101" s="5"/>
      <c r="CD101" s="5"/>
      <c r="CE101" s="5"/>
      <c r="CF101" s="5"/>
      <c r="CG101" s="39"/>
      <c r="CH101" s="39"/>
      <c r="CI101" s="39"/>
      <c r="CJ101" s="39"/>
    </row>
    <row r="102" spans="1:88" s="2" customFormat="1" ht="19.5" x14ac:dyDescent="0.2">
      <c r="A102" s="9" t="s">
        <v>136</v>
      </c>
      <c r="B102" s="304"/>
      <c r="C102" s="305"/>
      <c r="D102" s="306"/>
      <c r="E102" s="307"/>
      <c r="F102" s="307"/>
      <c r="G102" s="308"/>
      <c r="H102" s="308"/>
      <c r="I102" s="309"/>
      <c r="J102" s="310"/>
      <c r="K102" s="309"/>
      <c r="L102" s="310"/>
      <c r="M102" s="6"/>
      <c r="N102" s="6"/>
      <c r="O102" s="6"/>
      <c r="P102" s="6"/>
      <c r="Q102" s="224"/>
      <c r="R102" s="224"/>
      <c r="S102" s="224"/>
      <c r="T102" s="224"/>
      <c r="U102" s="224"/>
      <c r="V102" s="224"/>
      <c r="W102" s="6"/>
      <c r="X102" s="267"/>
      <c r="Y102" s="267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BX102" s="3"/>
      <c r="BY102" s="3"/>
      <c r="BZ102" s="4"/>
      <c r="CA102" s="5"/>
      <c r="CB102" s="5"/>
      <c r="CC102" s="5"/>
      <c r="CD102" s="5"/>
      <c r="CE102" s="5"/>
      <c r="CF102" s="5"/>
      <c r="CG102" s="39"/>
      <c r="CH102" s="39"/>
      <c r="CI102" s="39"/>
      <c r="CJ102" s="39"/>
    </row>
    <row r="103" spans="1:88" s="2" customFormat="1" ht="19.5" customHeight="1" x14ac:dyDescent="0.2">
      <c r="A103" s="475" t="s">
        <v>137</v>
      </c>
      <c r="B103" s="477" t="s">
        <v>138</v>
      </c>
      <c r="C103" s="475" t="s">
        <v>139</v>
      </c>
      <c r="D103" s="479"/>
      <c r="E103" s="479"/>
      <c r="F103" s="479"/>
      <c r="G103" s="479"/>
      <c r="H103" s="479"/>
      <c r="I103" s="479"/>
      <c r="J103" s="479"/>
      <c r="K103" s="480"/>
      <c r="L103" s="477" t="s">
        <v>140</v>
      </c>
      <c r="M103" s="6"/>
      <c r="N103" s="306"/>
      <c r="O103" s="306"/>
      <c r="P103" s="306"/>
      <c r="Q103" s="224"/>
      <c r="R103" s="224"/>
      <c r="S103" s="224"/>
      <c r="T103" s="224"/>
      <c r="U103" s="224"/>
      <c r="V103" s="224"/>
      <c r="W103" s="224"/>
      <c r="X103" s="224"/>
      <c r="Y103" s="267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BX103" s="3"/>
      <c r="BY103" s="3"/>
      <c r="BZ103" s="4"/>
      <c r="CA103" s="5"/>
      <c r="CB103" s="5"/>
      <c r="CC103" s="5"/>
      <c r="CD103" s="5"/>
      <c r="CE103" s="5"/>
      <c r="CF103" s="5"/>
      <c r="CG103" s="39"/>
      <c r="CH103" s="39"/>
      <c r="CI103" s="39"/>
      <c r="CJ103" s="39"/>
    </row>
    <row r="104" spans="1:88" s="2" customFormat="1" ht="19.5" x14ac:dyDescent="0.2">
      <c r="A104" s="476"/>
      <c r="B104" s="478"/>
      <c r="C104" s="241" t="s">
        <v>141</v>
      </c>
      <c r="D104" s="241" t="s">
        <v>142</v>
      </c>
      <c r="E104" s="241" t="s">
        <v>143</v>
      </c>
      <c r="F104" s="241" t="s">
        <v>144</v>
      </c>
      <c r="G104" s="241" t="s">
        <v>145</v>
      </c>
      <c r="H104" s="241" t="s">
        <v>146</v>
      </c>
      <c r="I104" s="241" t="s">
        <v>147</v>
      </c>
      <c r="J104" s="311" t="s">
        <v>148</v>
      </c>
      <c r="K104" s="241" t="s">
        <v>149</v>
      </c>
      <c r="L104" s="478"/>
      <c r="M104" s="6"/>
      <c r="N104" s="306"/>
      <c r="O104" s="306"/>
      <c r="P104" s="306"/>
      <c r="Q104" s="224"/>
      <c r="R104" s="224"/>
      <c r="S104" s="224"/>
      <c r="T104" s="224"/>
      <c r="U104" s="224"/>
      <c r="V104" s="224"/>
      <c r="W104" s="224"/>
      <c r="X104" s="224"/>
      <c r="Y104" s="267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BX104" s="3"/>
      <c r="BY104" s="3"/>
      <c r="BZ104" s="4"/>
      <c r="CA104" s="5"/>
      <c r="CB104" s="5"/>
      <c r="CC104" s="5"/>
      <c r="CD104" s="5"/>
      <c r="CE104" s="5"/>
      <c r="CF104" s="5"/>
      <c r="CG104" s="39"/>
      <c r="CH104" s="39"/>
      <c r="CI104" s="39"/>
      <c r="CJ104" s="39"/>
    </row>
    <row r="105" spans="1:88" s="2" customFormat="1" ht="19.5" x14ac:dyDescent="0.2">
      <c r="A105" s="104" t="s">
        <v>150</v>
      </c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3"/>
      <c r="M105" s="6"/>
      <c r="N105" s="306"/>
      <c r="O105" s="306"/>
      <c r="P105" s="306"/>
      <c r="Q105" s="224"/>
      <c r="R105" s="224"/>
      <c r="S105" s="224"/>
      <c r="T105" s="224"/>
      <c r="U105" s="224"/>
      <c r="V105" s="224"/>
      <c r="W105" s="224"/>
      <c r="X105" s="224"/>
      <c r="Y105" s="267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BX105" s="3"/>
      <c r="BY105" s="3"/>
      <c r="BZ105" s="4"/>
      <c r="CA105" s="5"/>
      <c r="CB105" s="5"/>
      <c r="CC105" s="5"/>
      <c r="CD105" s="5"/>
      <c r="CE105" s="5"/>
      <c r="CF105" s="5"/>
      <c r="CG105" s="39"/>
      <c r="CH105" s="39"/>
      <c r="CI105" s="39"/>
      <c r="CJ105" s="39"/>
    </row>
    <row r="106" spans="1:88" s="2" customFormat="1" ht="19.5" x14ac:dyDescent="0.2">
      <c r="A106" s="110" t="s">
        <v>151</v>
      </c>
      <c r="B106" s="31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5"/>
      <c r="M106" s="310"/>
      <c r="N106" s="306"/>
      <c r="O106" s="306"/>
      <c r="P106" s="306"/>
      <c r="Q106" s="224"/>
      <c r="R106" s="224"/>
      <c r="S106" s="224"/>
      <c r="T106" s="224"/>
      <c r="U106" s="224"/>
      <c r="V106" s="224"/>
      <c r="W106" s="224"/>
      <c r="X106" s="224"/>
      <c r="Y106" s="267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BX106" s="3"/>
      <c r="BY106" s="3"/>
      <c r="BZ106" s="4"/>
      <c r="CA106" s="5"/>
      <c r="CB106" s="5"/>
      <c r="CC106" s="5"/>
      <c r="CD106" s="5"/>
      <c r="CE106" s="5"/>
      <c r="CF106" s="5"/>
      <c r="CG106" s="39"/>
      <c r="CH106" s="39"/>
      <c r="CI106" s="39"/>
      <c r="CJ106" s="39"/>
    </row>
    <row r="107" spans="1:88" s="2" customFormat="1" ht="19.5" x14ac:dyDescent="0.2">
      <c r="A107" s="221" t="s">
        <v>152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7"/>
      <c r="M107" s="318"/>
      <c r="N107" s="306"/>
      <c r="O107" s="306"/>
      <c r="P107" s="306"/>
      <c r="Q107" s="224"/>
      <c r="R107" s="224"/>
      <c r="S107" s="224"/>
      <c r="T107" s="224"/>
      <c r="U107" s="224"/>
      <c r="V107" s="224"/>
      <c r="W107" s="224"/>
      <c r="X107" s="224"/>
      <c r="Y107" s="267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BX107" s="3"/>
      <c r="BY107" s="3"/>
      <c r="BZ107" s="4"/>
      <c r="CA107" s="5"/>
      <c r="CB107" s="5"/>
      <c r="CC107" s="5"/>
      <c r="CD107" s="5"/>
      <c r="CE107" s="5"/>
      <c r="CF107" s="5"/>
      <c r="CG107" s="39"/>
      <c r="CH107" s="39"/>
      <c r="CI107" s="39"/>
      <c r="CJ107" s="39"/>
    </row>
    <row r="108" spans="1:88" s="2" customFormat="1" x14ac:dyDescent="0.2">
      <c r="A108" s="10" t="s">
        <v>153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20"/>
      <c r="AP108" s="320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X108" s="3"/>
      <c r="BY108" s="3"/>
      <c r="BZ108" s="4"/>
      <c r="CA108" s="5"/>
      <c r="CB108" s="5"/>
      <c r="CC108" s="5"/>
      <c r="CD108" s="5"/>
      <c r="CE108" s="5"/>
      <c r="CF108" s="5"/>
      <c r="CG108" s="39"/>
      <c r="CH108" s="39"/>
      <c r="CI108" s="39"/>
      <c r="CJ108" s="39"/>
    </row>
    <row r="109" spans="1:88" s="2" customFormat="1" x14ac:dyDescent="0.2">
      <c r="A109" s="507" t="s">
        <v>154</v>
      </c>
      <c r="B109" s="467" t="s">
        <v>4</v>
      </c>
      <c r="C109" s="493"/>
      <c r="D109" s="444"/>
      <c r="E109" s="433" t="s">
        <v>5</v>
      </c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51"/>
      <c r="AO109" s="444" t="s">
        <v>6</v>
      </c>
      <c r="AP109" s="461" t="s">
        <v>155</v>
      </c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X109" s="3"/>
      <c r="BY109" s="3"/>
      <c r="BZ109" s="4"/>
      <c r="CA109" s="5"/>
      <c r="CB109" s="5"/>
      <c r="CC109" s="5"/>
      <c r="CD109" s="5"/>
      <c r="CE109" s="5"/>
      <c r="CF109" s="5"/>
      <c r="CG109" s="39"/>
      <c r="CH109" s="39"/>
      <c r="CI109" s="39"/>
      <c r="CJ109" s="39"/>
    </row>
    <row r="110" spans="1:88" s="2" customFormat="1" x14ac:dyDescent="0.2">
      <c r="A110" s="508"/>
      <c r="B110" s="430"/>
      <c r="C110" s="431"/>
      <c r="D110" s="432"/>
      <c r="E110" s="433" t="s">
        <v>11</v>
      </c>
      <c r="F110" s="435"/>
      <c r="G110" s="433" t="s">
        <v>12</v>
      </c>
      <c r="H110" s="435"/>
      <c r="I110" s="433" t="s">
        <v>13</v>
      </c>
      <c r="J110" s="435"/>
      <c r="K110" s="433" t="s">
        <v>14</v>
      </c>
      <c r="L110" s="435"/>
      <c r="M110" s="433" t="s">
        <v>15</v>
      </c>
      <c r="N110" s="435"/>
      <c r="O110" s="433" t="s">
        <v>16</v>
      </c>
      <c r="P110" s="435"/>
      <c r="Q110" s="434" t="s">
        <v>17</v>
      </c>
      <c r="R110" s="435"/>
      <c r="S110" s="433" t="s">
        <v>18</v>
      </c>
      <c r="T110" s="435"/>
      <c r="U110" s="433" t="s">
        <v>19</v>
      </c>
      <c r="V110" s="435"/>
      <c r="W110" s="433" t="s">
        <v>20</v>
      </c>
      <c r="X110" s="435"/>
      <c r="Y110" s="433" t="s">
        <v>21</v>
      </c>
      <c r="Z110" s="435"/>
      <c r="AA110" s="433" t="s">
        <v>22</v>
      </c>
      <c r="AB110" s="435"/>
      <c r="AC110" s="433" t="s">
        <v>23</v>
      </c>
      <c r="AD110" s="435"/>
      <c r="AE110" s="433" t="s">
        <v>24</v>
      </c>
      <c r="AF110" s="435"/>
      <c r="AG110" s="433" t="s">
        <v>25</v>
      </c>
      <c r="AH110" s="435"/>
      <c r="AI110" s="433" t="s">
        <v>26</v>
      </c>
      <c r="AJ110" s="435"/>
      <c r="AK110" s="433" t="s">
        <v>27</v>
      </c>
      <c r="AL110" s="435"/>
      <c r="AM110" s="434" t="s">
        <v>28</v>
      </c>
      <c r="AN110" s="451"/>
      <c r="AO110" s="444"/>
      <c r="AP110" s="461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X110" s="3"/>
      <c r="BY110" s="3"/>
      <c r="BZ110" s="4"/>
      <c r="CA110" s="5"/>
      <c r="CB110" s="5"/>
      <c r="CC110" s="5"/>
      <c r="CD110" s="5"/>
      <c r="CE110" s="5"/>
      <c r="CF110" s="5"/>
      <c r="CG110" s="39"/>
      <c r="CH110" s="39"/>
      <c r="CI110" s="39"/>
      <c r="CJ110" s="39"/>
    </row>
    <row r="111" spans="1:88" s="2" customFormat="1" x14ac:dyDescent="0.2">
      <c r="A111" s="509"/>
      <c r="B111" s="11" t="s">
        <v>29</v>
      </c>
      <c r="C111" s="12" t="s">
        <v>30</v>
      </c>
      <c r="D111" s="99" t="s">
        <v>31</v>
      </c>
      <c r="E111" s="11" t="s">
        <v>30</v>
      </c>
      <c r="F111" s="13" t="s">
        <v>31</v>
      </c>
      <c r="G111" s="11" t="s">
        <v>30</v>
      </c>
      <c r="H111" s="13" t="s">
        <v>31</v>
      </c>
      <c r="I111" s="11" t="s">
        <v>30</v>
      </c>
      <c r="J111" s="13" t="s">
        <v>31</v>
      </c>
      <c r="K111" s="11" t="s">
        <v>30</v>
      </c>
      <c r="L111" s="13" t="s">
        <v>31</v>
      </c>
      <c r="M111" s="11" t="s">
        <v>30</v>
      </c>
      <c r="N111" s="13" t="s">
        <v>31</v>
      </c>
      <c r="O111" s="11" t="s">
        <v>30</v>
      </c>
      <c r="P111" s="13" t="s">
        <v>31</v>
      </c>
      <c r="Q111" s="11" t="s">
        <v>30</v>
      </c>
      <c r="R111" s="13" t="s">
        <v>31</v>
      </c>
      <c r="S111" s="11" t="s">
        <v>30</v>
      </c>
      <c r="T111" s="13" t="s">
        <v>31</v>
      </c>
      <c r="U111" s="11" t="s">
        <v>30</v>
      </c>
      <c r="V111" s="13" t="s">
        <v>31</v>
      </c>
      <c r="W111" s="11" t="s">
        <v>30</v>
      </c>
      <c r="X111" s="13" t="s">
        <v>31</v>
      </c>
      <c r="Y111" s="11" t="s">
        <v>30</v>
      </c>
      <c r="Z111" s="13" t="s">
        <v>31</v>
      </c>
      <c r="AA111" s="11" t="s">
        <v>30</v>
      </c>
      <c r="AB111" s="13" t="s">
        <v>31</v>
      </c>
      <c r="AC111" s="11" t="s">
        <v>30</v>
      </c>
      <c r="AD111" s="13" t="s">
        <v>31</v>
      </c>
      <c r="AE111" s="11" t="s">
        <v>30</v>
      </c>
      <c r="AF111" s="13" t="s">
        <v>31</v>
      </c>
      <c r="AG111" s="11" t="s">
        <v>30</v>
      </c>
      <c r="AH111" s="13" t="s">
        <v>31</v>
      </c>
      <c r="AI111" s="11" t="s">
        <v>30</v>
      </c>
      <c r="AJ111" s="13" t="s">
        <v>31</v>
      </c>
      <c r="AK111" s="11" t="s">
        <v>30</v>
      </c>
      <c r="AL111" s="13" t="s">
        <v>31</v>
      </c>
      <c r="AM111" s="11" t="s">
        <v>30</v>
      </c>
      <c r="AN111" s="230" t="s">
        <v>31</v>
      </c>
      <c r="AO111" s="432"/>
      <c r="AP111" s="44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X111" s="3"/>
      <c r="BY111" s="3"/>
      <c r="BZ111" s="4"/>
      <c r="CA111" s="5"/>
      <c r="CB111" s="5"/>
      <c r="CC111" s="5"/>
      <c r="CD111" s="5"/>
      <c r="CE111" s="5"/>
      <c r="CF111" s="5"/>
      <c r="CG111" s="39"/>
      <c r="CH111" s="39"/>
      <c r="CI111" s="39"/>
      <c r="CJ111" s="39"/>
    </row>
    <row r="112" spans="1:88" s="2" customFormat="1" x14ac:dyDescent="0.2">
      <c r="A112" s="321" t="s">
        <v>156</v>
      </c>
      <c r="B112" s="322">
        <f>SUM(C112:D112)</f>
        <v>0</v>
      </c>
      <c r="C112" s="323">
        <f t="shared" ref="C112:D114" si="18">SUM(E112+G112+I112+K112+M112+O112+Q112+S112+U112+W112+Y112+AA112+AC112+AE112+AG112+AI112+AK112+AM112)</f>
        <v>0</v>
      </c>
      <c r="D112" s="324">
        <f t="shared" si="18"/>
        <v>0</v>
      </c>
      <c r="E112" s="63"/>
      <c r="F112" s="198"/>
      <c r="G112" s="63"/>
      <c r="H112" s="325"/>
      <c r="I112" s="63"/>
      <c r="J112" s="325"/>
      <c r="K112" s="63"/>
      <c r="L112" s="325"/>
      <c r="M112" s="63"/>
      <c r="N112" s="325"/>
      <c r="O112" s="63"/>
      <c r="P112" s="325"/>
      <c r="Q112" s="326"/>
      <c r="R112" s="325"/>
      <c r="S112" s="63"/>
      <c r="T112" s="325"/>
      <c r="U112" s="63"/>
      <c r="V112" s="325"/>
      <c r="W112" s="63"/>
      <c r="X112" s="325"/>
      <c r="Y112" s="63"/>
      <c r="Z112" s="325"/>
      <c r="AA112" s="63"/>
      <c r="AB112" s="325"/>
      <c r="AC112" s="63"/>
      <c r="AD112" s="325"/>
      <c r="AE112" s="63"/>
      <c r="AF112" s="325"/>
      <c r="AG112" s="63"/>
      <c r="AH112" s="325"/>
      <c r="AI112" s="63"/>
      <c r="AJ112" s="325"/>
      <c r="AK112" s="63"/>
      <c r="AL112" s="325"/>
      <c r="AM112" s="327"/>
      <c r="AN112" s="328"/>
      <c r="AO112" s="116"/>
      <c r="AP112" s="116"/>
      <c r="AQ112" s="168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8"/>
      <c r="BD112" s="8"/>
      <c r="BE112" s="8"/>
      <c r="BF112" s="8"/>
      <c r="BX112" s="3"/>
      <c r="BY112" s="3"/>
      <c r="BZ112" s="4"/>
      <c r="CA112" s="38"/>
      <c r="CB112" s="38"/>
      <c r="CC112" s="38"/>
      <c r="CD112" s="5"/>
      <c r="CE112" s="5"/>
      <c r="CF112" s="5"/>
      <c r="CG112" s="39">
        <v>0</v>
      </c>
      <c r="CH112" s="39">
        <v>0</v>
      </c>
      <c r="CI112" s="39">
        <v>0</v>
      </c>
      <c r="CJ112" s="39"/>
    </row>
    <row r="113" spans="1:88" s="2" customFormat="1" x14ac:dyDescent="0.2">
      <c r="A113" s="321" t="s">
        <v>157</v>
      </c>
      <c r="B113" s="322">
        <f>SUM(C113:D113)</f>
        <v>0</v>
      </c>
      <c r="C113" s="323">
        <f t="shared" si="18"/>
        <v>0</v>
      </c>
      <c r="D113" s="324">
        <f t="shared" si="18"/>
        <v>0</v>
      </c>
      <c r="E113" s="44"/>
      <c r="F113" s="45"/>
      <c r="G113" s="44"/>
      <c r="H113" s="46"/>
      <c r="I113" s="44"/>
      <c r="J113" s="46"/>
      <c r="K113" s="44"/>
      <c r="L113" s="46"/>
      <c r="M113" s="44"/>
      <c r="N113" s="46"/>
      <c r="O113" s="44"/>
      <c r="P113" s="46"/>
      <c r="Q113" s="111"/>
      <c r="R113" s="46"/>
      <c r="S113" s="44"/>
      <c r="T113" s="46"/>
      <c r="U113" s="44"/>
      <c r="V113" s="46"/>
      <c r="W113" s="44"/>
      <c r="X113" s="46"/>
      <c r="Y113" s="44"/>
      <c r="Z113" s="46"/>
      <c r="AA113" s="44"/>
      <c r="AB113" s="46"/>
      <c r="AC113" s="44"/>
      <c r="AD113" s="46"/>
      <c r="AE113" s="44"/>
      <c r="AF113" s="46"/>
      <c r="AG113" s="44"/>
      <c r="AH113" s="46"/>
      <c r="AI113" s="44"/>
      <c r="AJ113" s="46"/>
      <c r="AK113" s="44"/>
      <c r="AL113" s="46"/>
      <c r="AM113" s="167"/>
      <c r="AN113" s="329"/>
      <c r="AO113" s="51"/>
      <c r="AP113" s="51"/>
      <c r="AQ113" s="168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8"/>
      <c r="BD113" s="8"/>
      <c r="BE113" s="8"/>
      <c r="BF113" s="8"/>
      <c r="BX113" s="3"/>
      <c r="BY113" s="3"/>
      <c r="BZ113" s="4"/>
      <c r="CA113" s="5"/>
      <c r="CB113" s="5"/>
      <c r="CC113" s="5"/>
      <c r="CD113" s="5"/>
      <c r="CE113" s="5"/>
      <c r="CF113" s="5"/>
      <c r="CG113" s="39">
        <v>0</v>
      </c>
      <c r="CH113" s="39">
        <v>0</v>
      </c>
      <c r="CI113" s="39">
        <v>0</v>
      </c>
      <c r="CJ113" s="39"/>
    </row>
    <row r="114" spans="1:88" s="2" customFormat="1" x14ac:dyDescent="0.2">
      <c r="A114" s="330" t="s">
        <v>158</v>
      </c>
      <c r="B114" s="331">
        <f>SUM(C114:D114)</f>
        <v>0</v>
      </c>
      <c r="C114" s="332">
        <f t="shared" si="18"/>
        <v>0</v>
      </c>
      <c r="D114" s="333">
        <f t="shared" si="18"/>
        <v>0</v>
      </c>
      <c r="E114" s="86"/>
      <c r="F114" s="87"/>
      <c r="G114" s="86"/>
      <c r="H114" s="85"/>
      <c r="I114" s="86"/>
      <c r="J114" s="85"/>
      <c r="K114" s="86"/>
      <c r="L114" s="85"/>
      <c r="M114" s="86"/>
      <c r="N114" s="85"/>
      <c r="O114" s="86"/>
      <c r="P114" s="85"/>
      <c r="Q114" s="131"/>
      <c r="R114" s="85"/>
      <c r="S114" s="86"/>
      <c r="T114" s="85"/>
      <c r="U114" s="86"/>
      <c r="V114" s="85"/>
      <c r="W114" s="86"/>
      <c r="X114" s="85"/>
      <c r="Y114" s="86"/>
      <c r="Z114" s="85"/>
      <c r="AA114" s="86"/>
      <c r="AB114" s="85"/>
      <c r="AC114" s="86"/>
      <c r="AD114" s="85"/>
      <c r="AE114" s="86"/>
      <c r="AF114" s="85"/>
      <c r="AG114" s="86"/>
      <c r="AH114" s="85"/>
      <c r="AI114" s="86"/>
      <c r="AJ114" s="85"/>
      <c r="AK114" s="86"/>
      <c r="AL114" s="85"/>
      <c r="AM114" s="174"/>
      <c r="AN114" s="334"/>
      <c r="AO114" s="92"/>
      <c r="AP114" s="92"/>
      <c r="AQ114" s="168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8"/>
      <c r="BD114" s="8"/>
      <c r="BE114" s="8"/>
      <c r="BF114" s="8"/>
      <c r="BX114" s="3"/>
      <c r="BY114" s="3"/>
      <c r="BZ114" s="4"/>
      <c r="CA114" s="5"/>
      <c r="CB114" s="5"/>
      <c r="CC114" s="5"/>
      <c r="CD114" s="5"/>
      <c r="CE114" s="5"/>
      <c r="CF114" s="5"/>
      <c r="CG114" s="39">
        <v>0</v>
      </c>
      <c r="CH114" s="39">
        <v>0</v>
      </c>
      <c r="CI114" s="39">
        <v>0</v>
      </c>
      <c r="CJ114" s="39"/>
    </row>
    <row r="115" spans="1:88" s="2" customFormat="1" x14ac:dyDescent="0.2">
      <c r="A115" s="152" t="s">
        <v>159</v>
      </c>
      <c r="B115" s="335"/>
      <c r="C115" s="335"/>
      <c r="D115" s="335"/>
      <c r="E115" s="335"/>
      <c r="F115" s="6"/>
      <c r="G115" s="6"/>
      <c r="H115" s="6"/>
      <c r="I115" s="6"/>
      <c r="J115" s="6"/>
      <c r="K115" s="6"/>
      <c r="L115" s="336"/>
      <c r="M115" s="336"/>
      <c r="N115" s="336"/>
      <c r="O115" s="336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X115" s="3"/>
      <c r="BY115" s="3"/>
      <c r="BZ115" s="4"/>
      <c r="CA115" s="5"/>
      <c r="CB115" s="5"/>
      <c r="CC115" s="5"/>
      <c r="CD115" s="5"/>
      <c r="CE115" s="5"/>
      <c r="CF115" s="5"/>
      <c r="CG115" s="39"/>
      <c r="CH115" s="39"/>
      <c r="CI115" s="39"/>
      <c r="CJ115" s="39"/>
    </row>
    <row r="116" spans="1:88" s="2" customFormat="1" x14ac:dyDescent="0.2">
      <c r="A116" s="496" t="s">
        <v>160</v>
      </c>
      <c r="B116" s="497"/>
      <c r="C116" s="496" t="s">
        <v>161</v>
      </c>
      <c r="D116" s="502"/>
      <c r="E116" s="497"/>
      <c r="F116" s="496" t="s">
        <v>162</v>
      </c>
      <c r="G116" s="502"/>
      <c r="H116" s="502"/>
      <c r="I116" s="502"/>
      <c r="J116" s="502"/>
      <c r="K116" s="502"/>
      <c r="L116" s="502"/>
      <c r="M116" s="502"/>
      <c r="N116" s="502"/>
      <c r="O116" s="497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X116" s="3"/>
      <c r="BY116" s="3"/>
      <c r="BZ116" s="4"/>
      <c r="CA116" s="5"/>
      <c r="CB116" s="5"/>
      <c r="CC116" s="5"/>
      <c r="CD116" s="5"/>
      <c r="CE116" s="5"/>
      <c r="CF116" s="5"/>
      <c r="CG116" s="39"/>
      <c r="CH116" s="39"/>
      <c r="CI116" s="39"/>
      <c r="CJ116" s="39"/>
    </row>
    <row r="117" spans="1:88" s="2" customFormat="1" x14ac:dyDescent="0.2">
      <c r="A117" s="498"/>
      <c r="B117" s="499"/>
      <c r="C117" s="498"/>
      <c r="D117" s="503"/>
      <c r="E117" s="499"/>
      <c r="F117" s="500"/>
      <c r="G117" s="504"/>
      <c r="H117" s="504"/>
      <c r="I117" s="504"/>
      <c r="J117" s="504"/>
      <c r="K117" s="504"/>
      <c r="L117" s="504"/>
      <c r="M117" s="504"/>
      <c r="N117" s="504"/>
      <c r="O117" s="501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X117" s="3"/>
      <c r="BY117" s="3"/>
      <c r="BZ117" s="4"/>
      <c r="CA117" s="5"/>
      <c r="CB117" s="5"/>
      <c r="CC117" s="5"/>
      <c r="CD117" s="5"/>
      <c r="CE117" s="5"/>
      <c r="CF117" s="5"/>
      <c r="CG117" s="39"/>
      <c r="CH117" s="39"/>
      <c r="CI117" s="39"/>
      <c r="CJ117" s="39"/>
    </row>
    <row r="118" spans="1:88" s="2" customFormat="1" x14ac:dyDescent="0.2">
      <c r="A118" s="498"/>
      <c r="B118" s="499"/>
      <c r="C118" s="500"/>
      <c r="D118" s="504"/>
      <c r="E118" s="501"/>
      <c r="F118" s="505" t="s">
        <v>163</v>
      </c>
      <c r="G118" s="506"/>
      <c r="H118" s="505" t="s">
        <v>164</v>
      </c>
      <c r="I118" s="506"/>
      <c r="J118" s="505" t="s">
        <v>165</v>
      </c>
      <c r="K118" s="506"/>
      <c r="L118" s="505" t="s">
        <v>166</v>
      </c>
      <c r="M118" s="506"/>
      <c r="N118" s="505" t="s">
        <v>167</v>
      </c>
      <c r="O118" s="506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X118" s="3"/>
      <c r="BY118" s="3"/>
      <c r="BZ118" s="4"/>
      <c r="CA118" s="5"/>
      <c r="CB118" s="5"/>
      <c r="CC118" s="5"/>
      <c r="CD118" s="5"/>
      <c r="CE118" s="5"/>
      <c r="CF118" s="5"/>
      <c r="CG118" s="39"/>
      <c r="CH118" s="39"/>
      <c r="CI118" s="39"/>
      <c r="CJ118" s="39"/>
    </row>
    <row r="119" spans="1:88" s="2" customFormat="1" x14ac:dyDescent="0.2">
      <c r="A119" s="500"/>
      <c r="B119" s="501"/>
      <c r="C119" s="337" t="s">
        <v>29</v>
      </c>
      <c r="D119" s="141" t="s">
        <v>30</v>
      </c>
      <c r="E119" s="311" t="s">
        <v>31</v>
      </c>
      <c r="F119" s="337" t="s">
        <v>30</v>
      </c>
      <c r="G119" s="311" t="s">
        <v>31</v>
      </c>
      <c r="H119" s="337" t="s">
        <v>30</v>
      </c>
      <c r="I119" s="311" t="s">
        <v>31</v>
      </c>
      <c r="J119" s="337" t="s">
        <v>30</v>
      </c>
      <c r="K119" s="311" t="s">
        <v>31</v>
      </c>
      <c r="L119" s="337" t="s">
        <v>30</v>
      </c>
      <c r="M119" s="311" t="s">
        <v>31</v>
      </c>
      <c r="N119" s="337" t="s">
        <v>30</v>
      </c>
      <c r="O119" s="311" t="s">
        <v>31</v>
      </c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X119" s="3"/>
      <c r="BY119" s="3"/>
      <c r="BZ119" s="4"/>
      <c r="CA119" s="5"/>
      <c r="CB119" s="5"/>
      <c r="CC119" s="5"/>
      <c r="CD119" s="5"/>
      <c r="CE119" s="5"/>
      <c r="CF119" s="5"/>
      <c r="CG119" s="39"/>
      <c r="CH119" s="39"/>
      <c r="CI119" s="39"/>
      <c r="CJ119" s="39"/>
    </row>
    <row r="120" spans="1:88" s="2" customFormat="1" x14ac:dyDescent="0.2">
      <c r="A120" s="447" t="s">
        <v>168</v>
      </c>
      <c r="B120" s="338" t="s">
        <v>169</v>
      </c>
      <c r="C120" s="339">
        <f t="shared" ref="C120:C126" si="19">SUM(D120:E120)</f>
        <v>0</v>
      </c>
      <c r="D120" s="340">
        <f t="shared" ref="D120:E126" si="20">SUM(F120+H120+J120+L120+N120)</f>
        <v>0</v>
      </c>
      <c r="E120" s="341">
        <f t="shared" si="20"/>
        <v>0</v>
      </c>
      <c r="F120" s="342"/>
      <c r="G120" s="343"/>
      <c r="H120" s="342"/>
      <c r="I120" s="343"/>
      <c r="J120" s="342"/>
      <c r="K120" s="343"/>
      <c r="L120" s="342"/>
      <c r="M120" s="343"/>
      <c r="N120" s="342"/>
      <c r="O120" s="343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X120" s="3"/>
      <c r="BY120" s="3"/>
      <c r="BZ120" s="4"/>
      <c r="CA120" s="5"/>
      <c r="CB120" s="5"/>
      <c r="CC120" s="5"/>
      <c r="CD120" s="5"/>
      <c r="CE120" s="5"/>
      <c r="CF120" s="5"/>
      <c r="CG120" s="39"/>
      <c r="CH120" s="39"/>
      <c r="CI120" s="39"/>
      <c r="CJ120" s="39"/>
    </row>
    <row r="121" spans="1:88" s="2" customFormat="1" x14ac:dyDescent="0.2">
      <c r="A121" s="467"/>
      <c r="B121" s="344" t="s">
        <v>170</v>
      </c>
      <c r="C121" s="322">
        <f t="shared" si="19"/>
        <v>0</v>
      </c>
      <c r="D121" s="323">
        <f t="shared" si="20"/>
        <v>0</v>
      </c>
      <c r="E121" s="345">
        <f t="shared" si="20"/>
        <v>0</v>
      </c>
      <c r="F121" s="346"/>
      <c r="G121" s="347"/>
      <c r="H121" s="346"/>
      <c r="I121" s="347"/>
      <c r="J121" s="346"/>
      <c r="K121" s="347"/>
      <c r="L121" s="346"/>
      <c r="M121" s="347"/>
      <c r="N121" s="346"/>
      <c r="O121" s="347"/>
      <c r="BX121" s="3"/>
      <c r="BY121" s="3"/>
      <c r="BZ121" s="4"/>
      <c r="CA121" s="5"/>
      <c r="CB121" s="5"/>
      <c r="CC121" s="5"/>
      <c r="CD121" s="5"/>
      <c r="CE121" s="5"/>
      <c r="CF121" s="5"/>
      <c r="CG121" s="39"/>
      <c r="CH121" s="39"/>
      <c r="CI121" s="39"/>
      <c r="CJ121" s="39"/>
    </row>
    <row r="122" spans="1:88" s="2" customFormat="1" ht="15.75" thickBot="1" x14ac:dyDescent="0.3">
      <c r="A122" s="494"/>
      <c r="B122" s="348" t="s">
        <v>171</v>
      </c>
      <c r="C122" s="349">
        <f t="shared" si="19"/>
        <v>0</v>
      </c>
      <c r="D122" s="350">
        <f t="shared" si="20"/>
        <v>0</v>
      </c>
      <c r="E122" s="351">
        <f t="shared" si="20"/>
        <v>0</v>
      </c>
      <c r="F122" s="352"/>
      <c r="G122" s="353"/>
      <c r="H122" s="352"/>
      <c r="I122" s="353"/>
      <c r="J122" s="352"/>
      <c r="K122" s="353"/>
      <c r="L122" s="352"/>
      <c r="M122" s="353"/>
      <c r="N122" s="352"/>
      <c r="O122" s="353"/>
      <c r="BX122" s="3"/>
      <c r="BY122" s="3"/>
      <c r="BZ122" s="4"/>
      <c r="CA122" s="5"/>
      <c r="CB122" s="5"/>
      <c r="CC122" s="5"/>
      <c r="CD122" s="5"/>
      <c r="CE122" s="5"/>
      <c r="CF122" s="5"/>
      <c r="CG122" s="39"/>
      <c r="CH122" s="39"/>
      <c r="CI122" s="39"/>
      <c r="CJ122" s="39"/>
    </row>
    <row r="123" spans="1:88" s="2" customFormat="1" ht="15" thickTop="1" x14ac:dyDescent="0.2">
      <c r="A123" s="495" t="s">
        <v>172</v>
      </c>
      <c r="B123" s="25" t="s">
        <v>72</v>
      </c>
      <c r="C123" s="354">
        <f t="shared" si="19"/>
        <v>0</v>
      </c>
      <c r="D123" s="355">
        <f t="shared" si="20"/>
        <v>0</v>
      </c>
      <c r="E123" s="341">
        <f t="shared" si="20"/>
        <v>0</v>
      </c>
      <c r="F123" s="342"/>
      <c r="G123" s="343"/>
      <c r="H123" s="342"/>
      <c r="I123" s="343"/>
      <c r="J123" s="342"/>
      <c r="K123" s="343"/>
      <c r="L123" s="342"/>
      <c r="M123" s="343"/>
      <c r="N123" s="342"/>
      <c r="O123" s="343"/>
      <c r="BX123" s="3"/>
      <c r="BY123" s="3"/>
      <c r="BZ123" s="4"/>
      <c r="CA123" s="5"/>
      <c r="CB123" s="5"/>
      <c r="CC123" s="5"/>
      <c r="CD123" s="5"/>
      <c r="CE123" s="5"/>
      <c r="CF123" s="5"/>
      <c r="CG123" s="39"/>
      <c r="CH123" s="39"/>
      <c r="CI123" s="39"/>
      <c r="CJ123" s="39"/>
    </row>
    <row r="124" spans="1:88" s="2" customFormat="1" x14ac:dyDescent="0.2">
      <c r="A124" s="461"/>
      <c r="B124" s="25" t="s">
        <v>173</v>
      </c>
      <c r="C124" s="354">
        <f t="shared" si="19"/>
        <v>0</v>
      </c>
      <c r="D124" s="355">
        <f t="shared" si="20"/>
        <v>0</v>
      </c>
      <c r="E124" s="341">
        <f t="shared" si="20"/>
        <v>0</v>
      </c>
      <c r="F124" s="342"/>
      <c r="G124" s="343"/>
      <c r="H124" s="342"/>
      <c r="I124" s="343"/>
      <c r="J124" s="342"/>
      <c r="K124" s="343"/>
      <c r="L124" s="342"/>
      <c r="M124" s="343"/>
      <c r="N124" s="342"/>
      <c r="O124" s="343"/>
      <c r="BX124" s="3"/>
      <c r="BY124" s="3"/>
      <c r="BZ124" s="4"/>
      <c r="CA124" s="5"/>
      <c r="CB124" s="5"/>
      <c r="CC124" s="5"/>
      <c r="CD124" s="5"/>
      <c r="CE124" s="5"/>
      <c r="CF124" s="5"/>
      <c r="CG124" s="39"/>
      <c r="CH124" s="39"/>
      <c r="CI124" s="39"/>
      <c r="CJ124" s="39"/>
    </row>
    <row r="125" spans="1:88" s="2" customFormat="1" x14ac:dyDescent="0.2">
      <c r="A125" s="461"/>
      <c r="B125" s="40" t="s">
        <v>174</v>
      </c>
      <c r="C125" s="322">
        <f t="shared" si="19"/>
        <v>0</v>
      </c>
      <c r="D125" s="323">
        <f t="shared" si="20"/>
        <v>0</v>
      </c>
      <c r="E125" s="345">
        <f t="shared" si="20"/>
        <v>0</v>
      </c>
      <c r="F125" s="346"/>
      <c r="G125" s="347"/>
      <c r="H125" s="346"/>
      <c r="I125" s="347"/>
      <c r="J125" s="346"/>
      <c r="K125" s="347"/>
      <c r="L125" s="346"/>
      <c r="M125" s="347"/>
      <c r="N125" s="346"/>
      <c r="O125" s="347"/>
      <c r="BX125" s="3"/>
      <c r="BY125" s="3"/>
      <c r="BZ125" s="4"/>
      <c r="CA125" s="5"/>
      <c r="CB125" s="5"/>
      <c r="CC125" s="5"/>
      <c r="CD125" s="5"/>
      <c r="CE125" s="5"/>
      <c r="CF125" s="5"/>
      <c r="CG125" s="39"/>
      <c r="CH125" s="39"/>
      <c r="CI125" s="39"/>
      <c r="CJ125" s="39"/>
    </row>
    <row r="126" spans="1:88" s="2" customFormat="1" x14ac:dyDescent="0.2">
      <c r="A126" s="448"/>
      <c r="B126" s="356" t="s">
        <v>104</v>
      </c>
      <c r="C126" s="331">
        <f t="shared" si="19"/>
        <v>0</v>
      </c>
      <c r="D126" s="332">
        <f t="shared" si="20"/>
        <v>0</v>
      </c>
      <c r="E126" s="357">
        <f t="shared" si="20"/>
        <v>0</v>
      </c>
      <c r="F126" s="358"/>
      <c r="G126" s="359"/>
      <c r="H126" s="358"/>
      <c r="I126" s="359"/>
      <c r="J126" s="358"/>
      <c r="K126" s="359"/>
      <c r="L126" s="358"/>
      <c r="M126" s="359"/>
      <c r="N126" s="358"/>
      <c r="O126" s="359"/>
      <c r="BX126" s="3"/>
      <c r="BY126" s="3"/>
      <c r="BZ126" s="4"/>
      <c r="CA126" s="5"/>
      <c r="CB126" s="5"/>
      <c r="CC126" s="5"/>
      <c r="CD126" s="5"/>
      <c r="CE126" s="5"/>
      <c r="CF126" s="5"/>
      <c r="CG126" s="39"/>
      <c r="CH126" s="39"/>
      <c r="CI126" s="39"/>
      <c r="CJ126" s="39"/>
    </row>
    <row r="127" spans="1:88" s="2" customFormat="1" x14ac:dyDescent="0.2">
      <c r="BX127" s="3"/>
      <c r="BY127" s="3"/>
      <c r="BZ127" s="4"/>
      <c r="CA127" s="5"/>
      <c r="CB127" s="5"/>
      <c r="CC127" s="5"/>
      <c r="CD127" s="5"/>
      <c r="CE127" s="5"/>
      <c r="CF127" s="5"/>
      <c r="CG127" s="39"/>
      <c r="CH127" s="39"/>
      <c r="CI127" s="39"/>
      <c r="CJ127" s="39"/>
    </row>
    <row r="128" spans="1:88" s="2" customFormat="1" x14ac:dyDescent="0.2">
      <c r="BX128" s="3"/>
      <c r="BY128" s="3"/>
      <c r="BZ128" s="4"/>
      <c r="CA128" s="5"/>
      <c r="CB128" s="5"/>
      <c r="CC128" s="5"/>
      <c r="CD128" s="5"/>
      <c r="CE128" s="5"/>
      <c r="CF128" s="5"/>
      <c r="CG128" s="39"/>
      <c r="CH128" s="39"/>
      <c r="CI128" s="39"/>
      <c r="CJ128" s="39"/>
    </row>
    <row r="129" spans="76:104" x14ac:dyDescent="0.2">
      <c r="BX129" s="2"/>
      <c r="BY129" s="2"/>
      <c r="BZ129" s="2"/>
      <c r="CA129" s="2"/>
      <c r="CB129" s="2"/>
      <c r="CC129" s="2"/>
      <c r="CD129" s="2"/>
      <c r="CE129" s="2"/>
      <c r="CF129" s="2"/>
      <c r="CG129" s="39"/>
      <c r="CH129" s="39"/>
      <c r="CI129" s="39"/>
      <c r="CJ129" s="39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208" spans="1:104" s="360" customFormat="1" x14ac:dyDescent="0.2">
      <c r="A208" s="360">
        <f>SUM(B12:D12,B31:B44,B48:B49,B54,B57,C77:E77,B91:B93,B101:F101,B105:B107,B112:B114,C120:C126,C78:C80,B72,B67:B68,B63:G64)</f>
        <v>31725</v>
      </c>
      <c r="B208" s="360">
        <f>SUM(CG13:CJ129)</f>
        <v>0</v>
      </c>
      <c r="BX208" s="361"/>
      <c r="BY208" s="361"/>
      <c r="BZ208" s="361"/>
      <c r="CA208" s="361"/>
      <c r="CB208" s="361"/>
      <c r="CC208" s="361"/>
      <c r="CD208" s="361"/>
      <c r="CE208" s="361"/>
      <c r="CF208" s="361"/>
      <c r="CG208" s="361"/>
      <c r="CH208" s="361"/>
      <c r="CI208" s="361"/>
      <c r="CJ208" s="361"/>
      <c r="CK208" s="361"/>
      <c r="CL208" s="361"/>
      <c r="CM208" s="361"/>
      <c r="CN208" s="361"/>
      <c r="CO208" s="361"/>
      <c r="CP208" s="361"/>
      <c r="CQ208" s="361"/>
      <c r="CR208" s="361"/>
      <c r="CS208" s="361"/>
      <c r="CT208" s="361"/>
      <c r="CU208" s="361"/>
      <c r="CV208" s="361"/>
      <c r="CW208" s="361"/>
      <c r="CX208" s="361"/>
      <c r="CY208" s="361"/>
      <c r="CZ208" s="361"/>
    </row>
  </sheetData>
  <mergeCells count="161"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  <mergeCell ref="O110:P110"/>
    <mergeCell ref="Q110:R110"/>
    <mergeCell ref="S110:T110"/>
    <mergeCell ref="U110:V110"/>
    <mergeCell ref="W110:X110"/>
    <mergeCell ref="Y110:Z110"/>
    <mergeCell ref="A109:A111"/>
    <mergeCell ref="B109:D110"/>
    <mergeCell ref="E109:AN109"/>
    <mergeCell ref="AO109:AO111"/>
    <mergeCell ref="AP109:AP111"/>
    <mergeCell ref="E110:F110"/>
    <mergeCell ref="G110:H110"/>
    <mergeCell ref="I110:J110"/>
    <mergeCell ref="K110:L110"/>
    <mergeCell ref="M110:N110"/>
    <mergeCell ref="G95:H96"/>
    <mergeCell ref="I95:J96"/>
    <mergeCell ref="A103:A104"/>
    <mergeCell ref="B103:B104"/>
    <mergeCell ref="C103:K103"/>
    <mergeCell ref="L103:L104"/>
    <mergeCell ref="A84:D84"/>
    <mergeCell ref="A90:D90"/>
    <mergeCell ref="A94:F94"/>
    <mergeCell ref="A95:A97"/>
    <mergeCell ref="B95:C96"/>
    <mergeCell ref="D95:E96"/>
    <mergeCell ref="F95:F97"/>
    <mergeCell ref="A78:A79"/>
    <mergeCell ref="A82:A83"/>
    <mergeCell ref="B82:B83"/>
    <mergeCell ref="C82:C83"/>
    <mergeCell ref="D82:D83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A74:A76"/>
    <mergeCell ref="B74:B76"/>
    <mergeCell ref="C74:E75"/>
    <mergeCell ref="F74:AI74"/>
    <mergeCell ref="AJ74:AJ76"/>
    <mergeCell ref="X75:Y75"/>
    <mergeCell ref="Z75:AA75"/>
    <mergeCell ref="AB75:AC75"/>
    <mergeCell ref="AD75:AE75"/>
    <mergeCell ref="AF75:AG75"/>
    <mergeCell ref="AH75:AI75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8"/>
  <sheetViews>
    <sheetView topLeftCell="A88" workbookViewId="0">
      <selection activeCell="A28" sqref="A28:A30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4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hidden="1" customWidth="1"/>
    <col min="79" max="103" width="10.85546875" style="5" hidden="1" customWidth="1"/>
    <col min="104" max="104" width="6.42578125" style="5" hidden="1" customWidth="1"/>
    <col min="105" max="105" width="10.85546875" style="2" hidden="1" customWidth="1"/>
    <col min="106" max="16384" width="11.42578125" style="2"/>
  </cols>
  <sheetData>
    <row r="1" spans="1:104" x14ac:dyDescent="0.2">
      <c r="A1" s="1" t="s">
        <v>0</v>
      </c>
    </row>
    <row r="2" spans="1:104" x14ac:dyDescent="0.2">
      <c r="A2" s="1" t="str">
        <f>CONCATENATE("COMUNA: ",[4]NOMBRE!B2," - ","( ",[4]NOMBRE!C2,[4]NOMBRE!D2,[4]NOMBRE!E2,[4]NOMBRE!F2,[4]NOMBRE!G2," )")</f>
        <v>COMUNA: LINARES - ( 07401 )</v>
      </c>
    </row>
    <row r="3" spans="1:104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104" x14ac:dyDescent="0.2">
      <c r="A4" s="1" t="str">
        <f>CONCATENATE("MES: ",[4]NOMBRE!B6," - ","( ",[4]NOMBRE!C6,[4]NOMBRE!D6," )")</f>
        <v>MES: MARZO - ( 03 )</v>
      </c>
    </row>
    <row r="5" spans="1:104" x14ac:dyDescent="0.2">
      <c r="A5" s="1" t="str">
        <f>CONCATENATE("AÑO: ",[4]NOMBRE!B7)</f>
        <v>AÑO: 2020</v>
      </c>
    </row>
    <row r="6" spans="1:104" ht="15" customHeight="1" x14ac:dyDescent="0.2">
      <c r="A6" s="423" t="s">
        <v>1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14.25" customHeight="1" x14ac:dyDescent="0.2">
      <c r="A9" s="424" t="s">
        <v>3</v>
      </c>
      <c r="B9" s="427" t="s">
        <v>4</v>
      </c>
      <c r="C9" s="428"/>
      <c r="D9" s="429"/>
      <c r="E9" s="433" t="s">
        <v>5</v>
      </c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5"/>
      <c r="AO9" s="436" t="s">
        <v>6</v>
      </c>
      <c r="AP9" s="439" t="s">
        <v>7</v>
      </c>
      <c r="AQ9" s="439" t="s">
        <v>8</v>
      </c>
      <c r="AR9" s="429" t="s">
        <v>9</v>
      </c>
      <c r="AS9" s="429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x14ac:dyDescent="0.2">
      <c r="A10" s="425"/>
      <c r="B10" s="430"/>
      <c r="C10" s="431"/>
      <c r="D10" s="432"/>
      <c r="E10" s="433" t="s">
        <v>11</v>
      </c>
      <c r="F10" s="435"/>
      <c r="G10" s="442" t="s">
        <v>12</v>
      </c>
      <c r="H10" s="443"/>
      <c r="I10" s="442" t="s">
        <v>13</v>
      </c>
      <c r="J10" s="443"/>
      <c r="K10" s="442" t="s">
        <v>14</v>
      </c>
      <c r="L10" s="443"/>
      <c r="M10" s="442" t="s">
        <v>15</v>
      </c>
      <c r="N10" s="443"/>
      <c r="O10" s="442" t="s">
        <v>16</v>
      </c>
      <c r="P10" s="443"/>
      <c r="Q10" s="442" t="s">
        <v>17</v>
      </c>
      <c r="R10" s="443"/>
      <c r="S10" s="442" t="s">
        <v>18</v>
      </c>
      <c r="T10" s="443"/>
      <c r="U10" s="442" t="s">
        <v>19</v>
      </c>
      <c r="V10" s="443"/>
      <c r="W10" s="442" t="s">
        <v>20</v>
      </c>
      <c r="X10" s="443"/>
      <c r="Y10" s="442" t="s">
        <v>21</v>
      </c>
      <c r="Z10" s="443"/>
      <c r="AA10" s="442" t="s">
        <v>22</v>
      </c>
      <c r="AB10" s="443"/>
      <c r="AC10" s="442" t="s">
        <v>23</v>
      </c>
      <c r="AD10" s="443"/>
      <c r="AE10" s="442" t="s">
        <v>24</v>
      </c>
      <c r="AF10" s="443"/>
      <c r="AG10" s="442" t="s">
        <v>25</v>
      </c>
      <c r="AH10" s="443"/>
      <c r="AI10" s="442" t="s">
        <v>26</v>
      </c>
      <c r="AJ10" s="443"/>
      <c r="AK10" s="442" t="s">
        <v>27</v>
      </c>
      <c r="AL10" s="443"/>
      <c r="AM10" s="433" t="s">
        <v>28</v>
      </c>
      <c r="AN10" s="435"/>
      <c r="AO10" s="437"/>
      <c r="AP10" s="440"/>
      <c r="AQ10" s="440"/>
      <c r="AR10" s="444"/>
      <c r="AS10" s="444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x14ac:dyDescent="0.2">
      <c r="A11" s="426"/>
      <c r="B11" s="11" t="s">
        <v>29</v>
      </c>
      <c r="C11" s="12" t="s">
        <v>30</v>
      </c>
      <c r="D11" s="13" t="s">
        <v>31</v>
      </c>
      <c r="E11" s="14" t="s">
        <v>30</v>
      </c>
      <c r="F11" s="15" t="s">
        <v>31</v>
      </c>
      <c r="G11" s="14" t="s">
        <v>30</v>
      </c>
      <c r="H11" s="15" t="s">
        <v>31</v>
      </c>
      <c r="I11" s="14" t="s">
        <v>30</v>
      </c>
      <c r="J11" s="15" t="s">
        <v>31</v>
      </c>
      <c r="K11" s="14" t="s">
        <v>30</v>
      </c>
      <c r="L11" s="15" t="s">
        <v>31</v>
      </c>
      <c r="M11" s="14" t="s">
        <v>30</v>
      </c>
      <c r="N11" s="15" t="s">
        <v>31</v>
      </c>
      <c r="O11" s="14" t="s">
        <v>30</v>
      </c>
      <c r="P11" s="15" t="s">
        <v>31</v>
      </c>
      <c r="Q11" s="14" t="s">
        <v>30</v>
      </c>
      <c r="R11" s="15" t="s">
        <v>31</v>
      </c>
      <c r="S11" s="14" t="s">
        <v>30</v>
      </c>
      <c r="T11" s="15" t="s">
        <v>31</v>
      </c>
      <c r="U11" s="14" t="s">
        <v>30</v>
      </c>
      <c r="V11" s="15" t="s">
        <v>31</v>
      </c>
      <c r="W11" s="14" t="s">
        <v>30</v>
      </c>
      <c r="X11" s="15" t="s">
        <v>31</v>
      </c>
      <c r="Y11" s="14" t="s">
        <v>30</v>
      </c>
      <c r="Z11" s="15" t="s">
        <v>31</v>
      </c>
      <c r="AA11" s="14" t="s">
        <v>30</v>
      </c>
      <c r="AB11" s="15" t="s">
        <v>31</v>
      </c>
      <c r="AC11" s="14" t="s">
        <v>30</v>
      </c>
      <c r="AD11" s="15" t="s">
        <v>31</v>
      </c>
      <c r="AE11" s="14" t="s">
        <v>30</v>
      </c>
      <c r="AF11" s="15" t="s">
        <v>31</v>
      </c>
      <c r="AG11" s="14" t="s">
        <v>30</v>
      </c>
      <c r="AH11" s="15" t="s">
        <v>31</v>
      </c>
      <c r="AI11" s="14" t="s">
        <v>30</v>
      </c>
      <c r="AJ11" s="15" t="s">
        <v>31</v>
      </c>
      <c r="AK11" s="14" t="s">
        <v>30</v>
      </c>
      <c r="AL11" s="15" t="s">
        <v>31</v>
      </c>
      <c r="AM11" s="14" t="s">
        <v>30</v>
      </c>
      <c r="AN11" s="15" t="s">
        <v>31</v>
      </c>
      <c r="AO11" s="438"/>
      <c r="AP11" s="441"/>
      <c r="AQ11" s="441"/>
      <c r="AR11" s="432"/>
      <c r="AS11" s="432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x14ac:dyDescent="0.2">
      <c r="A12" s="241" t="s">
        <v>32</v>
      </c>
      <c r="B12" s="17">
        <f>SUM(B13:B26)</f>
        <v>0</v>
      </c>
      <c r="C12" s="18">
        <f>SUM(C13:C26)</f>
        <v>0</v>
      </c>
      <c r="D12" s="19">
        <f>SUM(D13:D26)</f>
        <v>0</v>
      </c>
      <c r="E12" s="14">
        <f>SUM(E13:E26)</f>
        <v>0</v>
      </c>
      <c r="F12" s="20">
        <f t="shared" ref="F12:AO12" si="0">SUM(F13:F26)</f>
        <v>0</v>
      </c>
      <c r="G12" s="21">
        <f>SUM(G13:G26)</f>
        <v>0</v>
      </c>
      <c r="H12" s="20">
        <f t="shared" si="0"/>
        <v>0</v>
      </c>
      <c r="I12" s="14">
        <f t="shared" si="0"/>
        <v>0</v>
      </c>
      <c r="J12" s="20">
        <f t="shared" si="0"/>
        <v>0</v>
      </c>
      <c r="K12" s="14">
        <f t="shared" si="0"/>
        <v>0</v>
      </c>
      <c r="L12" s="20">
        <f t="shared" si="0"/>
        <v>0</v>
      </c>
      <c r="M12" s="14">
        <f t="shared" si="0"/>
        <v>0</v>
      </c>
      <c r="N12" s="20">
        <f t="shared" si="0"/>
        <v>0</v>
      </c>
      <c r="O12" s="14">
        <f t="shared" si="0"/>
        <v>0</v>
      </c>
      <c r="P12" s="20">
        <f t="shared" si="0"/>
        <v>0</v>
      </c>
      <c r="Q12" s="14">
        <f t="shared" si="0"/>
        <v>0</v>
      </c>
      <c r="R12" s="20">
        <f t="shared" si="0"/>
        <v>0</v>
      </c>
      <c r="S12" s="14">
        <f t="shared" si="0"/>
        <v>0</v>
      </c>
      <c r="T12" s="20">
        <f t="shared" si="0"/>
        <v>0</v>
      </c>
      <c r="U12" s="14">
        <f>SUM(U13:U26)</f>
        <v>0</v>
      </c>
      <c r="V12" s="20">
        <f>SUM(V13:V26)</f>
        <v>0</v>
      </c>
      <c r="W12" s="14">
        <f t="shared" si="0"/>
        <v>0</v>
      </c>
      <c r="X12" s="20">
        <f t="shared" si="0"/>
        <v>0</v>
      </c>
      <c r="Y12" s="14">
        <f t="shared" si="0"/>
        <v>0</v>
      </c>
      <c r="Z12" s="20">
        <f t="shared" si="0"/>
        <v>0</v>
      </c>
      <c r="AA12" s="14">
        <f t="shared" si="0"/>
        <v>0</v>
      </c>
      <c r="AB12" s="20">
        <f t="shared" si="0"/>
        <v>0</v>
      </c>
      <c r="AC12" s="14">
        <f t="shared" si="0"/>
        <v>0</v>
      </c>
      <c r="AD12" s="20">
        <f t="shared" si="0"/>
        <v>0</v>
      </c>
      <c r="AE12" s="14">
        <f t="shared" si="0"/>
        <v>0</v>
      </c>
      <c r="AF12" s="20">
        <f t="shared" si="0"/>
        <v>0</v>
      </c>
      <c r="AG12" s="21">
        <f t="shared" si="0"/>
        <v>0</v>
      </c>
      <c r="AH12" s="21">
        <f t="shared" si="0"/>
        <v>0</v>
      </c>
      <c r="AI12" s="21">
        <f t="shared" si="0"/>
        <v>0</v>
      </c>
      <c r="AJ12" s="21">
        <f t="shared" si="0"/>
        <v>0</v>
      </c>
      <c r="AK12" s="21">
        <f t="shared" si="0"/>
        <v>0</v>
      </c>
      <c r="AL12" s="21">
        <f t="shared" si="0"/>
        <v>0</v>
      </c>
      <c r="AM12" s="21">
        <f t="shared" si="0"/>
        <v>0</v>
      </c>
      <c r="AN12" s="21">
        <f t="shared" si="0"/>
        <v>0</v>
      </c>
      <c r="AO12" s="22">
        <f t="shared" si="0"/>
        <v>0</v>
      </c>
      <c r="AP12" s="23">
        <f>SUM(AP13:AP26)</f>
        <v>0</v>
      </c>
      <c r="AQ12" s="24">
        <f>SUM(AQ13:AQ26)</f>
        <v>0</v>
      </c>
      <c r="AR12" s="15">
        <f>SUM(AR13:AR26)</f>
        <v>0</v>
      </c>
      <c r="AS12" s="15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x14ac:dyDescent="0.2">
      <c r="A13" s="25" t="s">
        <v>33</v>
      </c>
      <c r="B13" s="26">
        <f>SUM(C13:D13)</f>
        <v>0</v>
      </c>
      <c r="C13" s="27">
        <f>SUM(E13+G13+I13+K13+M13+O13+Q13+S13+U13+W13+Y13+AA13+AC13+AE13+AG13+AI13+AK13+AM13)</f>
        <v>0</v>
      </c>
      <c r="D13" s="28">
        <f>SUM(F13+H13+J13+L13+N13+P13+R13+T13+V13+X13+Z13+AB13+AD13+AF13+AH13+AJ13+AL13+AN13)</f>
        <v>0</v>
      </c>
      <c r="E13" s="29"/>
      <c r="F13" s="30"/>
      <c r="G13" s="29"/>
      <c r="H13" s="30"/>
      <c r="I13" s="29"/>
      <c r="J13" s="31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  <c r="AB13" s="31"/>
      <c r="AC13" s="29"/>
      <c r="AD13" s="31"/>
      <c r="AE13" s="29"/>
      <c r="AF13" s="31"/>
      <c r="AG13" s="29"/>
      <c r="AH13" s="31"/>
      <c r="AI13" s="29"/>
      <c r="AJ13" s="31"/>
      <c r="AK13" s="29"/>
      <c r="AL13" s="31"/>
      <c r="AM13" s="32"/>
      <c r="AN13" s="31"/>
      <c r="AO13" s="33"/>
      <c r="AP13" s="34"/>
      <c r="AQ13" s="34"/>
      <c r="AR13" s="35"/>
      <c r="AS13" s="35"/>
      <c r="AT13" s="36"/>
      <c r="AU13" s="37"/>
      <c r="AV13" s="37"/>
      <c r="AW13" s="37"/>
      <c r="AX13" s="37"/>
      <c r="AY13" s="37"/>
      <c r="AZ13" s="37"/>
      <c r="BA13" s="37"/>
      <c r="BB13" s="37"/>
      <c r="BC13" s="37"/>
      <c r="BD13" s="8"/>
      <c r="BE13" s="8"/>
      <c r="BF13" s="8"/>
      <c r="BW13" s="3"/>
      <c r="BY13" s="4"/>
      <c r="CA13" s="38"/>
      <c r="CG13" s="39">
        <v>0</v>
      </c>
      <c r="CH13" s="39"/>
      <c r="CI13" s="39">
        <v>0</v>
      </c>
      <c r="CJ13" s="39">
        <v>0</v>
      </c>
      <c r="CZ13" s="2"/>
    </row>
    <row r="14" spans="1:104" x14ac:dyDescent="0.2">
      <c r="A14" s="40" t="s">
        <v>34</v>
      </c>
      <c r="B14" s="41">
        <f t="shared" ref="B14:B26" si="1">SUM(C14:D14)</f>
        <v>0</v>
      </c>
      <c r="C14" s="42">
        <f>SUM(E14+G14+I14)</f>
        <v>0</v>
      </c>
      <c r="D14" s="43">
        <f>SUM(F14+H14+J14)</f>
        <v>0</v>
      </c>
      <c r="E14" s="44"/>
      <c r="F14" s="45"/>
      <c r="G14" s="44"/>
      <c r="H14" s="45"/>
      <c r="I14" s="44"/>
      <c r="J14" s="46"/>
      <c r="K14" s="47"/>
      <c r="L14" s="48"/>
      <c r="M14" s="47"/>
      <c r="N14" s="48"/>
      <c r="O14" s="47"/>
      <c r="P14" s="48"/>
      <c r="Q14" s="47"/>
      <c r="R14" s="48"/>
      <c r="S14" s="47"/>
      <c r="T14" s="48"/>
      <c r="U14" s="47"/>
      <c r="V14" s="48"/>
      <c r="W14" s="47"/>
      <c r="X14" s="48"/>
      <c r="Y14" s="47"/>
      <c r="Z14" s="48"/>
      <c r="AA14" s="47"/>
      <c r="AB14" s="48"/>
      <c r="AC14" s="47"/>
      <c r="AD14" s="48"/>
      <c r="AE14" s="47"/>
      <c r="AF14" s="48"/>
      <c r="AG14" s="47"/>
      <c r="AH14" s="48"/>
      <c r="AI14" s="47"/>
      <c r="AJ14" s="48"/>
      <c r="AK14" s="47"/>
      <c r="AL14" s="48"/>
      <c r="AM14" s="47"/>
      <c r="AN14" s="48"/>
      <c r="AO14" s="49"/>
      <c r="AP14" s="50"/>
      <c r="AQ14" s="50"/>
      <c r="AR14" s="51"/>
      <c r="AS14" s="51"/>
      <c r="AT14" s="36"/>
      <c r="AU14" s="37"/>
      <c r="AV14" s="37"/>
      <c r="AW14" s="37"/>
      <c r="AX14" s="37"/>
      <c r="AY14" s="37"/>
      <c r="AZ14" s="37"/>
      <c r="BA14" s="37"/>
      <c r="BB14" s="37"/>
      <c r="BC14" s="37"/>
      <c r="BD14" s="8"/>
      <c r="BE14" s="8"/>
      <c r="BF14" s="8"/>
      <c r="BW14" s="3"/>
      <c r="BY14" s="4"/>
      <c r="CA14" s="38"/>
      <c r="CG14" s="39">
        <v>0</v>
      </c>
      <c r="CH14" s="39"/>
      <c r="CI14" s="39">
        <v>0</v>
      </c>
      <c r="CJ14" s="39">
        <v>0</v>
      </c>
      <c r="CZ14" s="2"/>
    </row>
    <row r="15" spans="1:104" x14ac:dyDescent="0.2">
      <c r="A15" s="52" t="s">
        <v>35</v>
      </c>
      <c r="B15" s="41">
        <f t="shared" si="1"/>
        <v>0</v>
      </c>
      <c r="C15" s="42">
        <f>SUM(E15+G15+I15+K15+M15+O15+Q15+S15+U15+W15+Y15+AA15+AC15+AE15+AG15+AI15+AK15+AM15)</f>
        <v>0</v>
      </c>
      <c r="D15" s="43">
        <f>SUM(F15+H15+J15+L15+N15+P15+R15+T15+V15+X15+Z15+AB15+AD15+AF15+AH15+AJ15+AL15+AN15)</f>
        <v>0</v>
      </c>
      <c r="E15" s="44"/>
      <c r="F15" s="45"/>
      <c r="G15" s="44"/>
      <c r="H15" s="45"/>
      <c r="I15" s="44"/>
      <c r="J15" s="46"/>
      <c r="K15" s="44"/>
      <c r="L15" s="46"/>
      <c r="M15" s="44"/>
      <c r="N15" s="46"/>
      <c r="O15" s="44"/>
      <c r="P15" s="46"/>
      <c r="Q15" s="44"/>
      <c r="R15" s="46"/>
      <c r="S15" s="44"/>
      <c r="T15" s="46"/>
      <c r="U15" s="44"/>
      <c r="V15" s="46"/>
      <c r="W15" s="44"/>
      <c r="X15" s="46"/>
      <c r="Y15" s="44"/>
      <c r="Z15" s="46"/>
      <c r="AA15" s="44"/>
      <c r="AB15" s="46"/>
      <c r="AC15" s="44"/>
      <c r="AD15" s="46"/>
      <c r="AE15" s="44"/>
      <c r="AF15" s="46"/>
      <c r="AG15" s="44"/>
      <c r="AH15" s="46"/>
      <c r="AI15" s="44"/>
      <c r="AJ15" s="46"/>
      <c r="AK15" s="44"/>
      <c r="AL15" s="46"/>
      <c r="AM15" s="53"/>
      <c r="AN15" s="46"/>
      <c r="AO15" s="49"/>
      <c r="AP15" s="50"/>
      <c r="AQ15" s="50"/>
      <c r="AR15" s="51"/>
      <c r="AS15" s="51"/>
      <c r="AT15" s="36"/>
      <c r="AU15" s="37"/>
      <c r="AV15" s="37"/>
      <c r="AW15" s="37"/>
      <c r="AX15" s="37"/>
      <c r="AY15" s="37"/>
      <c r="AZ15" s="37"/>
      <c r="BA15" s="37"/>
      <c r="BB15" s="37"/>
      <c r="BC15" s="37"/>
      <c r="BD15" s="8"/>
      <c r="BE15" s="8"/>
      <c r="BF15" s="8"/>
      <c r="BW15" s="3"/>
      <c r="BY15" s="4"/>
      <c r="CA15" s="38"/>
      <c r="CG15" s="39">
        <v>0</v>
      </c>
      <c r="CH15" s="39"/>
      <c r="CI15" s="39">
        <v>0</v>
      </c>
      <c r="CJ15" s="39">
        <v>0</v>
      </c>
      <c r="CZ15" s="2"/>
    </row>
    <row r="16" spans="1:104" x14ac:dyDescent="0.2">
      <c r="A16" s="54" t="s">
        <v>36</v>
      </c>
      <c r="B16" s="55">
        <f t="shared" si="1"/>
        <v>0</v>
      </c>
      <c r="C16" s="56">
        <f>SUM(I16+K16+M16+O16+Q16+S16+U16+W16+Y16+AA16+AC16+AE16+AG16+AI16+AK16+AM16)</f>
        <v>0</v>
      </c>
      <c r="D16" s="57">
        <f>SUM(J16+L16+N16+P16+R16+T16+V16+X16+Z16+AB16+AD16+AF16+AH16+AJ16+AL16+AN16)</f>
        <v>0</v>
      </c>
      <c r="E16" s="47"/>
      <c r="F16" s="48"/>
      <c r="G16" s="58"/>
      <c r="H16" s="59"/>
      <c r="I16" s="44"/>
      <c r="J16" s="46"/>
      <c r="K16" s="44"/>
      <c r="L16" s="46"/>
      <c r="M16" s="44"/>
      <c r="N16" s="46"/>
      <c r="O16" s="44"/>
      <c r="P16" s="46"/>
      <c r="Q16" s="44"/>
      <c r="R16" s="46"/>
      <c r="S16" s="44"/>
      <c r="T16" s="46"/>
      <c r="U16" s="44"/>
      <c r="V16" s="46"/>
      <c r="W16" s="44"/>
      <c r="X16" s="46"/>
      <c r="Y16" s="44"/>
      <c r="Z16" s="46"/>
      <c r="AA16" s="44"/>
      <c r="AB16" s="46"/>
      <c r="AC16" s="44"/>
      <c r="AD16" s="46"/>
      <c r="AE16" s="44"/>
      <c r="AF16" s="46"/>
      <c r="AG16" s="44"/>
      <c r="AH16" s="46"/>
      <c r="AI16" s="44"/>
      <c r="AJ16" s="46"/>
      <c r="AK16" s="44"/>
      <c r="AL16" s="46"/>
      <c r="AM16" s="53"/>
      <c r="AN16" s="46"/>
      <c r="AO16" s="49"/>
      <c r="AP16" s="50"/>
      <c r="AQ16" s="50"/>
      <c r="AR16" s="51"/>
      <c r="AS16" s="51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8"/>
      <c r="BE16" s="8"/>
      <c r="BF16" s="8"/>
      <c r="BW16" s="3"/>
      <c r="BY16" s="4"/>
      <c r="CA16" s="38"/>
      <c r="CG16" s="39">
        <v>0</v>
      </c>
      <c r="CH16" s="39"/>
      <c r="CI16" s="39">
        <v>0</v>
      </c>
      <c r="CJ16" s="39">
        <v>0</v>
      </c>
      <c r="CZ16" s="2"/>
    </row>
    <row r="17" spans="1:104" x14ac:dyDescent="0.2">
      <c r="A17" s="60" t="s">
        <v>37</v>
      </c>
      <c r="B17" s="41">
        <f t="shared" si="1"/>
        <v>0</v>
      </c>
      <c r="C17" s="42">
        <f>SUM(U17+W17+Y17+AA17+AC17+AE17+AG17+AI17+AK17+AM17)</f>
        <v>0</v>
      </c>
      <c r="D17" s="43">
        <f>SUM(V17+X17+Z17+AB17+AD17+AF17+AH17+AJ17+AL17+AN17)</f>
        <v>0</v>
      </c>
      <c r="E17" s="47"/>
      <c r="F17" s="61"/>
      <c r="G17" s="47"/>
      <c r="H17" s="61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4"/>
      <c r="V17" s="46"/>
      <c r="W17" s="44"/>
      <c r="X17" s="46"/>
      <c r="Y17" s="44"/>
      <c r="Z17" s="46"/>
      <c r="AA17" s="44"/>
      <c r="AB17" s="46"/>
      <c r="AC17" s="44"/>
      <c r="AD17" s="46"/>
      <c r="AE17" s="44"/>
      <c r="AF17" s="46"/>
      <c r="AG17" s="44"/>
      <c r="AH17" s="46"/>
      <c r="AI17" s="44"/>
      <c r="AJ17" s="46"/>
      <c r="AK17" s="44"/>
      <c r="AL17" s="46"/>
      <c r="AM17" s="53"/>
      <c r="AN17" s="46"/>
      <c r="AO17" s="49"/>
      <c r="AP17" s="50"/>
      <c r="AQ17" s="50"/>
      <c r="AR17" s="51"/>
      <c r="AS17" s="51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8"/>
      <c r="BE17" s="8"/>
      <c r="BF17" s="8"/>
      <c r="BW17" s="3"/>
      <c r="BY17" s="4"/>
      <c r="CA17" s="38"/>
      <c r="CG17" s="39">
        <v>0</v>
      </c>
      <c r="CH17" s="39"/>
      <c r="CI17" s="39">
        <v>0</v>
      </c>
      <c r="CJ17" s="39">
        <v>0</v>
      </c>
      <c r="CZ17" s="2"/>
    </row>
    <row r="18" spans="1:104" x14ac:dyDescent="0.2">
      <c r="A18" s="62" t="s">
        <v>38</v>
      </c>
      <c r="B18" s="41">
        <f t="shared" si="1"/>
        <v>0</v>
      </c>
      <c r="C18" s="42">
        <f>SUM(E18+G18+I18+K18+M18+O18+Q18+S18+U18+W18+Y18+AA18+AC18+AE18+AG18+AI18+AK18+AM18)</f>
        <v>0</v>
      </c>
      <c r="D18" s="43">
        <f>SUM(F18+H18+J18+L18+N18+P18+R18+T18+V18+X18+Z18+AB18+AD18+AF18+AH18+AJ18+AL18+AN18)</f>
        <v>0</v>
      </c>
      <c r="E18" s="44"/>
      <c r="F18" s="45"/>
      <c r="G18" s="44"/>
      <c r="H18" s="45"/>
      <c r="I18" s="44"/>
      <c r="J18" s="46"/>
      <c r="K18" s="63"/>
      <c r="L18" s="46"/>
      <c r="M18" s="44"/>
      <c r="N18" s="46"/>
      <c r="O18" s="44"/>
      <c r="P18" s="46"/>
      <c r="Q18" s="44"/>
      <c r="R18" s="46"/>
      <c r="S18" s="44"/>
      <c r="T18" s="46"/>
      <c r="U18" s="44"/>
      <c r="V18" s="46"/>
      <c r="W18" s="44"/>
      <c r="X18" s="46"/>
      <c r="Y18" s="44"/>
      <c r="Z18" s="46"/>
      <c r="AA18" s="44"/>
      <c r="AB18" s="46"/>
      <c r="AC18" s="44"/>
      <c r="AD18" s="46"/>
      <c r="AE18" s="44"/>
      <c r="AF18" s="46"/>
      <c r="AG18" s="44"/>
      <c r="AH18" s="46"/>
      <c r="AI18" s="44"/>
      <c r="AJ18" s="46"/>
      <c r="AK18" s="44"/>
      <c r="AL18" s="46"/>
      <c r="AM18" s="53"/>
      <c r="AN18" s="46"/>
      <c r="AO18" s="49"/>
      <c r="AP18" s="50"/>
      <c r="AQ18" s="50"/>
      <c r="AR18" s="51"/>
      <c r="AS18" s="51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8"/>
      <c r="BE18" s="8"/>
      <c r="BF18" s="8"/>
      <c r="BW18" s="3"/>
      <c r="BY18" s="4"/>
      <c r="CA18" s="38"/>
      <c r="CG18" s="39">
        <v>0</v>
      </c>
      <c r="CH18" s="39"/>
      <c r="CI18" s="39">
        <v>0</v>
      </c>
      <c r="CJ18" s="39">
        <v>0</v>
      </c>
      <c r="CZ18" s="2"/>
    </row>
    <row r="19" spans="1:104" x14ac:dyDescent="0.2">
      <c r="A19" s="64" t="s">
        <v>39</v>
      </c>
      <c r="B19" s="41">
        <f>SUM(C19:D19)</f>
        <v>0</v>
      </c>
      <c r="C19" s="65"/>
      <c r="D19" s="66">
        <f>SUM(L19+N19+P19+R19+T19+V19+X19+Z19+AB19+AD19+AF19)</f>
        <v>0</v>
      </c>
      <c r="E19" s="58"/>
      <c r="F19" s="59"/>
      <c r="G19" s="58"/>
      <c r="H19" s="59"/>
      <c r="I19" s="58"/>
      <c r="J19" s="67"/>
      <c r="K19" s="47"/>
      <c r="L19" s="68"/>
      <c r="M19" s="69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58"/>
      <c r="AH19" s="67"/>
      <c r="AI19" s="58"/>
      <c r="AJ19" s="67"/>
      <c r="AK19" s="58"/>
      <c r="AL19" s="67"/>
      <c r="AM19" s="70"/>
      <c r="AN19" s="48"/>
      <c r="AO19" s="71"/>
      <c r="AP19" s="72"/>
      <c r="AQ19" s="72"/>
      <c r="AR19" s="73"/>
      <c r="AS19" s="73"/>
      <c r="AT19" s="36"/>
      <c r="AU19" s="37"/>
      <c r="AV19" s="37"/>
      <c r="AW19" s="37"/>
      <c r="AX19" s="37"/>
      <c r="AY19" s="37"/>
      <c r="AZ19" s="37"/>
      <c r="BA19" s="37"/>
      <c r="BB19" s="37"/>
      <c r="BC19" s="37"/>
      <c r="BD19" s="8"/>
      <c r="BE19" s="8"/>
      <c r="BF19" s="8"/>
      <c r="BW19" s="3"/>
      <c r="BY19" s="4"/>
      <c r="CA19" s="38"/>
      <c r="CG19" s="39">
        <v>0</v>
      </c>
      <c r="CH19" s="39"/>
      <c r="CI19" s="39">
        <v>0</v>
      </c>
      <c r="CJ19" s="39">
        <v>0</v>
      </c>
      <c r="CZ19" s="2"/>
    </row>
    <row r="20" spans="1:104" x14ac:dyDescent="0.2">
      <c r="A20" s="64" t="s">
        <v>40</v>
      </c>
      <c r="B20" s="41">
        <f>SUM(C20:D20)</f>
        <v>0</v>
      </c>
      <c r="C20" s="65"/>
      <c r="D20" s="43">
        <f>SUM(F20+H20+J20+L20+N20+P20+R20+T20+V20+X20+Z20+AB20+AD20+AF20+AH20+AJ20+AL20+AN20)</f>
        <v>0</v>
      </c>
      <c r="E20" s="58"/>
      <c r="F20" s="45"/>
      <c r="G20" s="58"/>
      <c r="H20" s="45"/>
      <c r="I20" s="58"/>
      <c r="J20" s="68"/>
      <c r="K20" s="58"/>
      <c r="L20" s="68"/>
      <c r="M20" s="69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69"/>
      <c r="AN20" s="68"/>
      <c r="AO20" s="71"/>
      <c r="AP20" s="72"/>
      <c r="AQ20" s="72"/>
      <c r="AR20" s="73"/>
      <c r="AS20" s="73"/>
      <c r="AT20" s="36"/>
      <c r="AU20" s="37"/>
      <c r="AV20" s="37"/>
      <c r="AW20" s="37"/>
      <c r="AX20" s="37"/>
      <c r="AY20" s="37"/>
      <c r="AZ20" s="37"/>
      <c r="BA20" s="37"/>
      <c r="BB20" s="37"/>
      <c r="BC20" s="37"/>
      <c r="BD20" s="8"/>
      <c r="BE20" s="8"/>
      <c r="BF20" s="8"/>
      <c r="BW20" s="3"/>
      <c r="BY20" s="4"/>
      <c r="CA20" s="38"/>
      <c r="CG20" s="39">
        <v>0</v>
      </c>
      <c r="CH20" s="39"/>
      <c r="CI20" s="39">
        <v>0</v>
      </c>
      <c r="CJ20" s="39">
        <v>0</v>
      </c>
      <c r="CZ20" s="2"/>
    </row>
    <row r="21" spans="1:104" x14ac:dyDescent="0.2">
      <c r="A21" s="64" t="s">
        <v>41</v>
      </c>
      <c r="B21" s="74">
        <f t="shared" si="1"/>
        <v>0</v>
      </c>
      <c r="C21" s="75">
        <f>SUM(O21+Q21+S21+U21+W21+Y21+AA21)</f>
        <v>0</v>
      </c>
      <c r="D21" s="43">
        <f>SUM(P21+R21+T21+V21+X21+Z21+AB21)</f>
        <v>0</v>
      </c>
      <c r="E21" s="58"/>
      <c r="F21" s="59"/>
      <c r="G21" s="58"/>
      <c r="H21" s="59"/>
      <c r="I21" s="58"/>
      <c r="J21" s="67"/>
      <c r="K21" s="47"/>
      <c r="L21" s="67"/>
      <c r="M21" s="58"/>
      <c r="N21" s="67"/>
      <c r="O21" s="76"/>
      <c r="P21" s="68"/>
      <c r="Q21" s="76"/>
      <c r="R21" s="68"/>
      <c r="S21" s="76"/>
      <c r="T21" s="68"/>
      <c r="U21" s="76"/>
      <c r="V21" s="68"/>
      <c r="W21" s="76"/>
      <c r="X21" s="68"/>
      <c r="Y21" s="76"/>
      <c r="Z21" s="68"/>
      <c r="AA21" s="76"/>
      <c r="AB21" s="68"/>
      <c r="AC21" s="58"/>
      <c r="AD21" s="67"/>
      <c r="AE21" s="58"/>
      <c r="AF21" s="67"/>
      <c r="AG21" s="69"/>
      <c r="AH21" s="67"/>
      <c r="AI21" s="58"/>
      <c r="AJ21" s="67"/>
      <c r="AK21" s="58"/>
      <c r="AL21" s="67"/>
      <c r="AM21" s="70"/>
      <c r="AN21" s="48"/>
      <c r="AO21" s="71"/>
      <c r="AP21" s="72"/>
      <c r="AQ21" s="72"/>
      <c r="AR21" s="73"/>
      <c r="AS21" s="73"/>
      <c r="AT21" s="36"/>
      <c r="AU21" s="37"/>
      <c r="AV21" s="37"/>
      <c r="AW21" s="37"/>
      <c r="AX21" s="37"/>
      <c r="AY21" s="37"/>
      <c r="AZ21" s="37"/>
      <c r="BA21" s="37"/>
      <c r="BB21" s="37"/>
      <c r="BC21" s="37"/>
      <c r="BD21" s="8"/>
      <c r="BE21" s="8"/>
      <c r="BF21" s="8"/>
      <c r="BW21" s="3"/>
      <c r="BY21" s="4"/>
      <c r="CA21" s="38"/>
      <c r="CG21" s="39">
        <v>0</v>
      </c>
      <c r="CH21" s="39"/>
      <c r="CI21" s="39">
        <v>0</v>
      </c>
      <c r="CJ21" s="39">
        <v>0</v>
      </c>
      <c r="CZ21" s="2"/>
    </row>
    <row r="22" spans="1:104" x14ac:dyDescent="0.2">
      <c r="A22" s="64" t="s">
        <v>42</v>
      </c>
      <c r="B22" s="74">
        <f t="shared" si="1"/>
        <v>0</v>
      </c>
      <c r="C22" s="75">
        <f>SUM(E22+G22+I22+K22+M22+O22+Q22+S22+U22+W22+Y22+AA22+AC22+AE22+AG22+AI22+AK22+AM22)</f>
        <v>0</v>
      </c>
      <c r="D22" s="66">
        <f>SUM(F22+H22+J22+L22+N22+P22+R22+T22+V22+X22+Z22+AB22+AD22+AF22+AH22+AJ22+AL22+AN22)</f>
        <v>0</v>
      </c>
      <c r="E22" s="76"/>
      <c r="F22" s="77"/>
      <c r="G22" s="76"/>
      <c r="H22" s="77"/>
      <c r="I22" s="76"/>
      <c r="J22" s="68"/>
      <c r="K22" s="63"/>
      <c r="L22" s="68"/>
      <c r="M22" s="76"/>
      <c r="N22" s="68"/>
      <c r="O22" s="76"/>
      <c r="P22" s="68"/>
      <c r="Q22" s="76"/>
      <c r="R22" s="68"/>
      <c r="S22" s="76"/>
      <c r="T22" s="68"/>
      <c r="U22" s="76"/>
      <c r="V22" s="68"/>
      <c r="W22" s="76"/>
      <c r="X22" s="68"/>
      <c r="Y22" s="76"/>
      <c r="Z22" s="68"/>
      <c r="AA22" s="76"/>
      <c r="AB22" s="68"/>
      <c r="AC22" s="76"/>
      <c r="AD22" s="68"/>
      <c r="AE22" s="76"/>
      <c r="AF22" s="68"/>
      <c r="AG22" s="76"/>
      <c r="AH22" s="68"/>
      <c r="AI22" s="76"/>
      <c r="AJ22" s="68"/>
      <c r="AK22" s="76"/>
      <c r="AL22" s="68"/>
      <c r="AM22" s="78"/>
      <c r="AN22" s="68"/>
      <c r="AO22" s="71"/>
      <c r="AP22" s="72"/>
      <c r="AQ22" s="72"/>
      <c r="AR22" s="73"/>
      <c r="AS22" s="73"/>
      <c r="AT22" s="36"/>
      <c r="AU22" s="37"/>
      <c r="AV22" s="37"/>
      <c r="AW22" s="37"/>
      <c r="AX22" s="37"/>
      <c r="AY22" s="37"/>
      <c r="AZ22" s="37"/>
      <c r="BA22" s="37"/>
      <c r="BB22" s="37"/>
      <c r="BC22" s="37"/>
      <c r="BD22" s="8"/>
      <c r="BE22" s="8"/>
      <c r="BF22" s="8"/>
      <c r="BW22" s="3"/>
      <c r="BY22" s="4"/>
      <c r="CG22" s="39">
        <v>0</v>
      </c>
      <c r="CH22" s="39"/>
      <c r="CI22" s="39">
        <v>0</v>
      </c>
      <c r="CJ22" s="39">
        <v>0</v>
      </c>
      <c r="CZ22" s="2"/>
    </row>
    <row r="23" spans="1:104" x14ac:dyDescent="0.2">
      <c r="A23" s="60" t="s">
        <v>43</v>
      </c>
      <c r="B23" s="74">
        <f t="shared" si="1"/>
        <v>0</v>
      </c>
      <c r="C23" s="75">
        <f>SUM(E23+G23+I23+K23+M23+O23+Q23+S23+U23+W23+Y23+AA23+AC23+AE23+AG23+AI23+AK23+AM23)</f>
        <v>0</v>
      </c>
      <c r="D23" s="66">
        <f>SUM(F23+H23+J23+L23+N23+P23+R23+T23+V23+X23+Z23+AB23+AD23+AF23+AH23+AJ23+AL23+AN23)</f>
        <v>0</v>
      </c>
      <c r="E23" s="76"/>
      <c r="F23" s="77"/>
      <c r="G23" s="76"/>
      <c r="H23" s="77"/>
      <c r="I23" s="76"/>
      <c r="J23" s="68"/>
      <c r="K23" s="63"/>
      <c r="L23" s="68"/>
      <c r="M23" s="76"/>
      <c r="N23" s="68"/>
      <c r="O23" s="76"/>
      <c r="P23" s="68"/>
      <c r="Q23" s="76"/>
      <c r="R23" s="68"/>
      <c r="S23" s="76"/>
      <c r="T23" s="68"/>
      <c r="U23" s="76"/>
      <c r="V23" s="68"/>
      <c r="W23" s="76"/>
      <c r="X23" s="68"/>
      <c r="Y23" s="76"/>
      <c r="Z23" s="68"/>
      <c r="AA23" s="76"/>
      <c r="AB23" s="68"/>
      <c r="AC23" s="76"/>
      <c r="AD23" s="68"/>
      <c r="AE23" s="76"/>
      <c r="AF23" s="68"/>
      <c r="AG23" s="76"/>
      <c r="AH23" s="68"/>
      <c r="AI23" s="76"/>
      <c r="AJ23" s="68"/>
      <c r="AK23" s="76"/>
      <c r="AL23" s="68"/>
      <c r="AM23" s="78"/>
      <c r="AN23" s="68"/>
      <c r="AO23" s="71"/>
      <c r="AP23" s="72"/>
      <c r="AQ23" s="72"/>
      <c r="AR23" s="73"/>
      <c r="AS23" s="73"/>
      <c r="AT23" s="36"/>
      <c r="AU23" s="37"/>
      <c r="AV23" s="37"/>
      <c r="AW23" s="37"/>
      <c r="AX23" s="37"/>
      <c r="AY23" s="37"/>
      <c r="AZ23" s="37"/>
      <c r="BA23" s="37"/>
      <c r="BB23" s="37"/>
      <c r="BC23" s="37"/>
      <c r="BD23" s="8"/>
      <c r="BE23" s="8"/>
      <c r="BF23" s="8"/>
      <c r="BW23" s="3"/>
      <c r="BY23" s="4"/>
      <c r="CG23" s="39">
        <v>0</v>
      </c>
      <c r="CH23" s="39"/>
      <c r="CI23" s="39">
        <v>0</v>
      </c>
      <c r="CJ23" s="39">
        <v>0</v>
      </c>
      <c r="CZ23" s="2"/>
    </row>
    <row r="24" spans="1:104" x14ac:dyDescent="0.2">
      <c r="A24" s="60" t="s">
        <v>44</v>
      </c>
      <c r="B24" s="41">
        <f t="shared" si="1"/>
        <v>0</v>
      </c>
      <c r="C24" s="42">
        <f>SUM(G24+I24+K24+M24+O24+Q24+S24+U24+W24+Y24+AA24+AC24+AE24+AG24+AI24+AK24+AM24)</f>
        <v>0</v>
      </c>
      <c r="D24" s="43">
        <f>SUM(H24+J24+L24+N24+P24+R24+T24+V24+X24+Z24+AB24+AD24+AF24+AH24+AJ24+AL24+AN24)</f>
        <v>0</v>
      </c>
      <c r="E24" s="47"/>
      <c r="F24" s="48"/>
      <c r="G24" s="76"/>
      <c r="H24" s="77"/>
      <c r="I24" s="76"/>
      <c r="J24" s="68"/>
      <c r="K24" s="63"/>
      <c r="L24" s="68"/>
      <c r="M24" s="76"/>
      <c r="N24" s="68"/>
      <c r="O24" s="76"/>
      <c r="P24" s="68"/>
      <c r="Q24" s="76"/>
      <c r="R24" s="68"/>
      <c r="S24" s="76"/>
      <c r="T24" s="68"/>
      <c r="U24" s="76"/>
      <c r="V24" s="68"/>
      <c r="W24" s="76"/>
      <c r="X24" s="68"/>
      <c r="Y24" s="76"/>
      <c r="Z24" s="68"/>
      <c r="AA24" s="76"/>
      <c r="AB24" s="68"/>
      <c r="AC24" s="76"/>
      <c r="AD24" s="68"/>
      <c r="AE24" s="76"/>
      <c r="AF24" s="68"/>
      <c r="AG24" s="76"/>
      <c r="AH24" s="68"/>
      <c r="AI24" s="76"/>
      <c r="AJ24" s="68"/>
      <c r="AK24" s="76"/>
      <c r="AL24" s="68"/>
      <c r="AM24" s="78"/>
      <c r="AN24" s="68"/>
      <c r="AO24" s="71"/>
      <c r="AP24" s="72"/>
      <c r="AQ24" s="72"/>
      <c r="AR24" s="73"/>
      <c r="AS24" s="73"/>
      <c r="AT24" s="36"/>
      <c r="AU24" s="37"/>
      <c r="AV24" s="37"/>
      <c r="AW24" s="37"/>
      <c r="AX24" s="37"/>
      <c r="AY24" s="37"/>
      <c r="AZ24" s="37"/>
      <c r="BA24" s="37"/>
      <c r="BB24" s="37"/>
      <c r="BC24" s="37"/>
      <c r="BD24" s="8"/>
      <c r="BE24" s="8"/>
      <c r="BF24" s="8"/>
      <c r="BW24" s="3"/>
      <c r="BY24" s="4"/>
      <c r="CG24" s="39">
        <v>0</v>
      </c>
      <c r="CH24" s="39"/>
      <c r="CI24" s="39">
        <v>0</v>
      </c>
      <c r="CJ24" s="39">
        <v>0</v>
      </c>
      <c r="CZ24" s="2"/>
    </row>
    <row r="25" spans="1:104" x14ac:dyDescent="0.2">
      <c r="A25" s="60" t="s">
        <v>45</v>
      </c>
      <c r="B25" s="41">
        <f t="shared" si="1"/>
        <v>0</v>
      </c>
      <c r="C25" s="42">
        <f>SUM(M25+O25+Q25+S25+U25+W25+Y25+AA25+AC25+AE25+AG25+AI25+AK25+AM25)</f>
        <v>0</v>
      </c>
      <c r="D25" s="43">
        <f>SUM(N25+P25+R25+T25+V25+X25+Z25+AB25+AD25+AF25+AH25+AJ25+AL25+AN25)</f>
        <v>0</v>
      </c>
      <c r="E25" s="79"/>
      <c r="F25" s="67"/>
      <c r="G25" s="58"/>
      <c r="H25" s="59"/>
      <c r="I25" s="58"/>
      <c r="J25" s="59"/>
      <c r="K25" s="58"/>
      <c r="L25" s="59"/>
      <c r="M25" s="76"/>
      <c r="N25" s="68"/>
      <c r="O25" s="76"/>
      <c r="P25" s="68"/>
      <c r="Q25" s="76"/>
      <c r="R25" s="68"/>
      <c r="S25" s="76"/>
      <c r="T25" s="68"/>
      <c r="U25" s="76"/>
      <c r="V25" s="68"/>
      <c r="W25" s="76"/>
      <c r="X25" s="68"/>
      <c r="Y25" s="76"/>
      <c r="Z25" s="68"/>
      <c r="AA25" s="76"/>
      <c r="AB25" s="68"/>
      <c r="AC25" s="76"/>
      <c r="AD25" s="68"/>
      <c r="AE25" s="76"/>
      <c r="AF25" s="68"/>
      <c r="AG25" s="76"/>
      <c r="AH25" s="68"/>
      <c r="AI25" s="76"/>
      <c r="AJ25" s="68"/>
      <c r="AK25" s="76"/>
      <c r="AL25" s="68"/>
      <c r="AM25" s="78"/>
      <c r="AN25" s="68"/>
      <c r="AO25" s="71"/>
      <c r="AP25" s="72"/>
      <c r="AQ25" s="72"/>
      <c r="AR25" s="73"/>
      <c r="AS25" s="73"/>
      <c r="AT25" s="36"/>
      <c r="AU25" s="37"/>
      <c r="AV25" s="37"/>
      <c r="AW25" s="37"/>
      <c r="AX25" s="37"/>
      <c r="AY25" s="37"/>
      <c r="AZ25" s="37"/>
      <c r="BA25" s="37"/>
      <c r="BB25" s="37"/>
      <c r="BC25" s="37"/>
      <c r="BD25" s="8"/>
      <c r="BE25" s="8"/>
      <c r="BF25" s="8"/>
      <c r="BW25" s="3"/>
      <c r="BY25" s="4"/>
      <c r="CG25" s="39">
        <v>0</v>
      </c>
      <c r="CH25" s="39"/>
      <c r="CI25" s="39">
        <v>0</v>
      </c>
      <c r="CJ25" s="39">
        <v>0</v>
      </c>
      <c r="CZ25" s="2"/>
    </row>
    <row r="26" spans="1:104" x14ac:dyDescent="0.2">
      <c r="A26" s="80" t="s">
        <v>46</v>
      </c>
      <c r="B26" s="81">
        <f t="shared" si="1"/>
        <v>0</v>
      </c>
      <c r="C26" s="82">
        <f>SUM(E26+G26+I26+K26+M26+O26+Q26+S26+U26+W26+Y26+AA26+AC26+AE26+AG26+AI26+AK26+AM26)</f>
        <v>0</v>
      </c>
      <c r="D26" s="83">
        <f>SUM(F26+H26+J26+L26+N26+P26+R26+T26+V26+X26+Z26+AB26+AD26+AF26+AH26+AJ26+AL26+AN26)</f>
        <v>0</v>
      </c>
      <c r="E26" s="84"/>
      <c r="F26" s="85"/>
      <c r="G26" s="86"/>
      <c r="H26" s="87"/>
      <c r="I26" s="86"/>
      <c r="J26" s="85"/>
      <c r="K26" s="88"/>
      <c r="L26" s="85"/>
      <c r="M26" s="86"/>
      <c r="N26" s="85"/>
      <c r="O26" s="86"/>
      <c r="P26" s="85"/>
      <c r="Q26" s="86"/>
      <c r="R26" s="85"/>
      <c r="S26" s="86"/>
      <c r="T26" s="85"/>
      <c r="U26" s="86"/>
      <c r="V26" s="85"/>
      <c r="W26" s="86"/>
      <c r="X26" s="85"/>
      <c r="Y26" s="86"/>
      <c r="Z26" s="85"/>
      <c r="AA26" s="86"/>
      <c r="AB26" s="85"/>
      <c r="AC26" s="86"/>
      <c r="AD26" s="85"/>
      <c r="AE26" s="86"/>
      <c r="AF26" s="85"/>
      <c r="AG26" s="86"/>
      <c r="AH26" s="85"/>
      <c r="AI26" s="86"/>
      <c r="AJ26" s="85"/>
      <c r="AK26" s="86"/>
      <c r="AL26" s="85"/>
      <c r="AM26" s="89"/>
      <c r="AN26" s="85"/>
      <c r="AO26" s="90"/>
      <c r="AP26" s="91"/>
      <c r="AQ26" s="91"/>
      <c r="AR26" s="92"/>
      <c r="AS26" s="92"/>
      <c r="AT26" s="36"/>
      <c r="AU26" s="37"/>
      <c r="AV26" s="37"/>
      <c r="AW26" s="37"/>
      <c r="AX26" s="37"/>
      <c r="AY26" s="37"/>
      <c r="AZ26" s="37"/>
      <c r="BA26" s="37"/>
      <c r="BB26" s="37"/>
      <c r="BC26" s="37"/>
      <c r="BD26" s="8"/>
      <c r="BE26" s="8"/>
      <c r="BF26" s="8"/>
      <c r="BW26" s="3"/>
      <c r="BY26" s="4"/>
      <c r="CG26" s="39">
        <v>0</v>
      </c>
      <c r="CH26" s="39"/>
      <c r="CI26" s="39">
        <v>0</v>
      </c>
      <c r="CJ26" s="39">
        <v>0</v>
      </c>
      <c r="CZ26" s="2"/>
    </row>
    <row r="27" spans="1:104" x14ac:dyDescent="0.2">
      <c r="A27" s="9" t="s">
        <v>47</v>
      </c>
      <c r="B27" s="10"/>
      <c r="C27" s="10"/>
      <c r="D27" s="10"/>
      <c r="E27" s="10"/>
      <c r="F27" s="93"/>
      <c r="G27" s="93" t="s">
        <v>48</v>
      </c>
      <c r="H27" s="94"/>
      <c r="I27" s="94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6"/>
      <c r="AQ27" s="97"/>
      <c r="AR27" s="9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39"/>
      <c r="CH27" s="39"/>
      <c r="CI27" s="39"/>
      <c r="CJ27" s="39"/>
    </row>
    <row r="28" spans="1:104" ht="14.25" customHeight="1" x14ac:dyDescent="0.2">
      <c r="A28" s="424" t="s">
        <v>49</v>
      </c>
      <c r="B28" s="427" t="s">
        <v>4</v>
      </c>
      <c r="C28" s="428"/>
      <c r="D28" s="429"/>
      <c r="E28" s="433" t="s">
        <v>5</v>
      </c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5"/>
      <c r="AO28" s="436" t="s">
        <v>6</v>
      </c>
      <c r="AP28" s="439" t="s">
        <v>7</v>
      </c>
      <c r="AQ28" s="439" t="s">
        <v>8</v>
      </c>
      <c r="AR28" s="439" t="s">
        <v>50</v>
      </c>
      <c r="AS28" s="429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39"/>
      <c r="CH28" s="39"/>
      <c r="CI28" s="39"/>
      <c r="CJ28" s="39"/>
    </row>
    <row r="29" spans="1:104" x14ac:dyDescent="0.2">
      <c r="A29" s="425"/>
      <c r="B29" s="430"/>
      <c r="C29" s="431"/>
      <c r="D29" s="432"/>
      <c r="E29" s="433" t="s">
        <v>11</v>
      </c>
      <c r="F29" s="435"/>
      <c r="G29" s="433" t="s">
        <v>12</v>
      </c>
      <c r="H29" s="435"/>
      <c r="I29" s="433" t="s">
        <v>13</v>
      </c>
      <c r="J29" s="435"/>
      <c r="K29" s="433" t="s">
        <v>14</v>
      </c>
      <c r="L29" s="435"/>
      <c r="M29" s="433" t="s">
        <v>15</v>
      </c>
      <c r="N29" s="435"/>
      <c r="O29" s="433" t="s">
        <v>16</v>
      </c>
      <c r="P29" s="435"/>
      <c r="Q29" s="434" t="s">
        <v>17</v>
      </c>
      <c r="R29" s="435"/>
      <c r="S29" s="433" t="s">
        <v>18</v>
      </c>
      <c r="T29" s="435"/>
      <c r="U29" s="434" t="s">
        <v>19</v>
      </c>
      <c r="V29" s="445"/>
      <c r="W29" s="446" t="s">
        <v>20</v>
      </c>
      <c r="X29" s="445"/>
      <c r="Y29" s="446" t="s">
        <v>21</v>
      </c>
      <c r="Z29" s="434"/>
      <c r="AA29" s="433" t="s">
        <v>22</v>
      </c>
      <c r="AB29" s="435"/>
      <c r="AC29" s="434" t="s">
        <v>23</v>
      </c>
      <c r="AD29" s="434"/>
      <c r="AE29" s="433" t="s">
        <v>24</v>
      </c>
      <c r="AF29" s="435"/>
      <c r="AG29" s="433" t="s">
        <v>25</v>
      </c>
      <c r="AH29" s="435"/>
      <c r="AI29" s="433" t="s">
        <v>26</v>
      </c>
      <c r="AJ29" s="435"/>
      <c r="AK29" s="433" t="s">
        <v>27</v>
      </c>
      <c r="AL29" s="435"/>
      <c r="AM29" s="434" t="s">
        <v>28</v>
      </c>
      <c r="AN29" s="435"/>
      <c r="AO29" s="437"/>
      <c r="AP29" s="440"/>
      <c r="AQ29" s="440"/>
      <c r="AR29" s="440"/>
      <c r="AS29" s="444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39"/>
      <c r="CH29" s="39"/>
      <c r="CI29" s="39"/>
      <c r="CJ29" s="39"/>
    </row>
    <row r="30" spans="1:104" x14ac:dyDescent="0.2">
      <c r="A30" s="426"/>
      <c r="B30" s="11" t="s">
        <v>29</v>
      </c>
      <c r="C30" s="12" t="s">
        <v>30</v>
      </c>
      <c r="D30" s="99" t="s">
        <v>31</v>
      </c>
      <c r="E30" s="100" t="s">
        <v>30</v>
      </c>
      <c r="F30" s="101" t="s">
        <v>31</v>
      </c>
      <c r="G30" s="100" t="s">
        <v>30</v>
      </c>
      <c r="H30" s="101" t="s">
        <v>31</v>
      </c>
      <c r="I30" s="100" t="s">
        <v>30</v>
      </c>
      <c r="J30" s="101" t="s">
        <v>31</v>
      </c>
      <c r="K30" s="100" t="s">
        <v>30</v>
      </c>
      <c r="L30" s="101" t="s">
        <v>31</v>
      </c>
      <c r="M30" s="100" t="s">
        <v>30</v>
      </c>
      <c r="N30" s="101" t="s">
        <v>31</v>
      </c>
      <c r="O30" s="100" t="s">
        <v>30</v>
      </c>
      <c r="P30" s="101" t="s">
        <v>31</v>
      </c>
      <c r="Q30" s="102" t="s">
        <v>30</v>
      </c>
      <c r="R30" s="101" t="s">
        <v>31</v>
      </c>
      <c r="S30" s="100" t="s">
        <v>30</v>
      </c>
      <c r="T30" s="101" t="s">
        <v>31</v>
      </c>
      <c r="U30" s="102" t="s">
        <v>30</v>
      </c>
      <c r="V30" s="103" t="s">
        <v>31</v>
      </c>
      <c r="W30" s="100" t="s">
        <v>30</v>
      </c>
      <c r="X30" s="103" t="s">
        <v>31</v>
      </c>
      <c r="Y30" s="100" t="s">
        <v>30</v>
      </c>
      <c r="Z30" s="103" t="s">
        <v>31</v>
      </c>
      <c r="AA30" s="100" t="s">
        <v>30</v>
      </c>
      <c r="AB30" s="103" t="s">
        <v>31</v>
      </c>
      <c r="AC30" s="100" t="s">
        <v>30</v>
      </c>
      <c r="AD30" s="103" t="s">
        <v>31</v>
      </c>
      <c r="AE30" s="100" t="s">
        <v>30</v>
      </c>
      <c r="AF30" s="103" t="s">
        <v>31</v>
      </c>
      <c r="AG30" s="100" t="s">
        <v>30</v>
      </c>
      <c r="AH30" s="103" t="s">
        <v>31</v>
      </c>
      <c r="AI30" s="100" t="s">
        <v>30</v>
      </c>
      <c r="AJ30" s="103" t="s">
        <v>31</v>
      </c>
      <c r="AK30" s="100" t="s">
        <v>30</v>
      </c>
      <c r="AL30" s="103" t="s">
        <v>31</v>
      </c>
      <c r="AM30" s="100" t="s">
        <v>30</v>
      </c>
      <c r="AN30" s="101" t="s">
        <v>31</v>
      </c>
      <c r="AO30" s="438"/>
      <c r="AP30" s="441"/>
      <c r="AQ30" s="441"/>
      <c r="AR30" s="441"/>
      <c r="AS30" s="432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39"/>
      <c r="CH30" s="39"/>
      <c r="CI30" s="39"/>
      <c r="CJ30" s="39"/>
    </row>
    <row r="31" spans="1:104" x14ac:dyDescent="0.2">
      <c r="A31" s="104" t="s">
        <v>51</v>
      </c>
      <c r="B31" s="105">
        <f t="shared" ref="B31:B44" si="2">SUM(C31:D31)</f>
        <v>0</v>
      </c>
      <c r="C31" s="27">
        <f t="shared" ref="C31:D33" si="3">SUM(E31+G31+I31+K31+M31+O31+Q31+S31+U31+W31+Y31+AA31+AC31+AE31+AG31+AI31+AK31+AM31)</f>
        <v>0</v>
      </c>
      <c r="D31" s="28">
        <f t="shared" si="3"/>
        <v>0</v>
      </c>
      <c r="E31" s="29"/>
      <c r="F31" s="30"/>
      <c r="G31" s="29"/>
      <c r="H31" s="31"/>
      <c r="I31" s="29"/>
      <c r="J31" s="31"/>
      <c r="K31" s="29"/>
      <c r="L31" s="31"/>
      <c r="M31" s="29"/>
      <c r="N31" s="31"/>
      <c r="O31" s="29"/>
      <c r="P31" s="31"/>
      <c r="Q31" s="106"/>
      <c r="R31" s="31"/>
      <c r="S31" s="29"/>
      <c r="T31" s="31"/>
      <c r="U31" s="106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108"/>
      <c r="AN31" s="31"/>
      <c r="AO31" s="109"/>
      <c r="AP31" s="34"/>
      <c r="AQ31" s="34"/>
      <c r="AR31" s="34"/>
      <c r="AS31" s="35"/>
      <c r="AT31" s="36"/>
      <c r="AU31" s="37"/>
      <c r="AV31" s="37"/>
      <c r="AW31" s="37"/>
      <c r="AX31" s="37"/>
      <c r="AY31" s="37"/>
      <c r="AZ31" s="37"/>
      <c r="BA31" s="37"/>
      <c r="BB31" s="37"/>
      <c r="BC31" s="8"/>
      <c r="BD31" s="8"/>
      <c r="BE31" s="8"/>
      <c r="BF31" s="8"/>
      <c r="BG31" s="8"/>
      <c r="BX31" s="2"/>
      <c r="CA31" s="38"/>
      <c r="CB31" s="38"/>
      <c r="CG31" s="39">
        <v>0</v>
      </c>
      <c r="CH31" s="39">
        <v>0</v>
      </c>
      <c r="CI31" s="39"/>
      <c r="CJ31" s="39"/>
    </row>
    <row r="32" spans="1:104" x14ac:dyDescent="0.2">
      <c r="A32" s="110" t="s">
        <v>52</v>
      </c>
      <c r="B32" s="41">
        <f t="shared" si="2"/>
        <v>0</v>
      </c>
      <c r="C32" s="42">
        <f t="shared" si="3"/>
        <v>0</v>
      </c>
      <c r="D32" s="43">
        <f t="shared" si="3"/>
        <v>0</v>
      </c>
      <c r="E32" s="44"/>
      <c r="F32" s="45"/>
      <c r="G32" s="44"/>
      <c r="H32" s="46"/>
      <c r="I32" s="44"/>
      <c r="J32" s="46"/>
      <c r="K32" s="44"/>
      <c r="L32" s="46"/>
      <c r="M32" s="44"/>
      <c r="N32" s="46"/>
      <c r="O32" s="44"/>
      <c r="P32" s="46"/>
      <c r="Q32" s="111"/>
      <c r="R32" s="46"/>
      <c r="S32" s="44"/>
      <c r="T32" s="46"/>
      <c r="U32" s="111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3"/>
      <c r="AM32" s="113"/>
      <c r="AN32" s="46"/>
      <c r="AO32" s="114"/>
      <c r="AP32" s="115"/>
      <c r="AQ32" s="115"/>
      <c r="AR32" s="115"/>
      <c r="AS32" s="116"/>
      <c r="AT32" s="36"/>
      <c r="AU32" s="37"/>
      <c r="AV32" s="37"/>
      <c r="AW32" s="37"/>
      <c r="AX32" s="37"/>
      <c r="AY32" s="37"/>
      <c r="AZ32" s="37"/>
      <c r="BA32" s="37"/>
      <c r="BB32" s="37"/>
      <c r="BC32" s="8"/>
      <c r="BD32" s="8"/>
      <c r="BE32" s="8"/>
      <c r="BF32" s="8"/>
      <c r="BG32" s="8"/>
      <c r="BX32" s="2"/>
      <c r="CB32" s="38"/>
      <c r="CG32" s="39">
        <v>0</v>
      </c>
      <c r="CH32" s="39">
        <v>0</v>
      </c>
      <c r="CI32" s="39"/>
      <c r="CJ32" s="39"/>
    </row>
    <row r="33" spans="1:88" s="2" customFormat="1" x14ac:dyDescent="0.2">
      <c r="A33" s="117" t="s">
        <v>53</v>
      </c>
      <c r="B33" s="41">
        <f t="shared" si="2"/>
        <v>0</v>
      </c>
      <c r="C33" s="42">
        <f t="shared" si="3"/>
        <v>0</v>
      </c>
      <c r="D33" s="66">
        <f t="shared" si="3"/>
        <v>0</v>
      </c>
      <c r="E33" s="44"/>
      <c r="F33" s="45"/>
      <c r="G33" s="44"/>
      <c r="H33" s="46"/>
      <c r="I33" s="44"/>
      <c r="J33" s="46"/>
      <c r="K33" s="44"/>
      <c r="L33" s="46"/>
      <c r="M33" s="44"/>
      <c r="N33" s="46"/>
      <c r="O33" s="44"/>
      <c r="P33" s="46"/>
      <c r="Q33" s="111"/>
      <c r="R33" s="46"/>
      <c r="S33" s="44"/>
      <c r="T33" s="46"/>
      <c r="U33" s="111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3"/>
      <c r="AM33" s="113"/>
      <c r="AN33" s="46"/>
      <c r="AO33" s="118"/>
      <c r="AP33" s="50"/>
      <c r="AQ33" s="50"/>
      <c r="AR33" s="50"/>
      <c r="AS33" s="51"/>
      <c r="AT33" s="36"/>
      <c r="AU33" s="37"/>
      <c r="AV33" s="37"/>
      <c r="AW33" s="37"/>
      <c r="AX33" s="37"/>
      <c r="AY33" s="37"/>
      <c r="AZ33" s="37"/>
      <c r="BA33" s="37"/>
      <c r="BB33" s="37"/>
      <c r="BC33" s="8"/>
      <c r="BD33" s="8"/>
      <c r="BE33" s="8"/>
      <c r="BF33" s="8"/>
      <c r="BG33" s="8"/>
      <c r="BY33" s="3"/>
      <c r="BZ33" s="4"/>
      <c r="CA33" s="5"/>
      <c r="CB33" s="38"/>
      <c r="CC33" s="5"/>
      <c r="CD33" s="5"/>
      <c r="CE33" s="5"/>
      <c r="CF33" s="5"/>
      <c r="CG33" s="39">
        <v>0</v>
      </c>
      <c r="CH33" s="39">
        <v>0</v>
      </c>
      <c r="CI33" s="39"/>
      <c r="CJ33" s="39"/>
    </row>
    <row r="34" spans="1:88" s="2" customFormat="1" x14ac:dyDescent="0.2">
      <c r="A34" s="117" t="s">
        <v>54</v>
      </c>
      <c r="B34" s="41">
        <f t="shared" si="2"/>
        <v>0</v>
      </c>
      <c r="C34" s="42">
        <f>SUM(O34+Q34+S34+U34+W34+Y34+AA34)</f>
        <v>0</v>
      </c>
      <c r="D34" s="66">
        <f>SUM(P34+R34+T34+V34+X34+Z34+AB34)</f>
        <v>0</v>
      </c>
      <c r="E34" s="58"/>
      <c r="F34" s="59"/>
      <c r="G34" s="58"/>
      <c r="H34" s="67"/>
      <c r="I34" s="58"/>
      <c r="J34" s="67"/>
      <c r="K34" s="58"/>
      <c r="L34" s="67"/>
      <c r="M34" s="58"/>
      <c r="N34" s="67"/>
      <c r="O34" s="44"/>
      <c r="P34" s="46"/>
      <c r="Q34" s="111"/>
      <c r="R34" s="46"/>
      <c r="S34" s="44"/>
      <c r="T34" s="46"/>
      <c r="U34" s="111"/>
      <c r="V34" s="112"/>
      <c r="W34" s="112"/>
      <c r="X34" s="112"/>
      <c r="Y34" s="112"/>
      <c r="Z34" s="112"/>
      <c r="AA34" s="112"/>
      <c r="AB34" s="119"/>
      <c r="AC34" s="69"/>
      <c r="AD34" s="69"/>
      <c r="AE34" s="69"/>
      <c r="AF34" s="69"/>
      <c r="AG34" s="69"/>
      <c r="AH34" s="69"/>
      <c r="AI34" s="69"/>
      <c r="AJ34" s="69"/>
      <c r="AK34" s="69"/>
      <c r="AL34" s="120"/>
      <c r="AM34" s="120"/>
      <c r="AN34" s="48"/>
      <c r="AO34" s="118"/>
      <c r="AP34" s="50"/>
      <c r="AQ34" s="50"/>
      <c r="AR34" s="50"/>
      <c r="AS34" s="51"/>
      <c r="AT34" s="36"/>
      <c r="AU34" s="37"/>
      <c r="AV34" s="37"/>
      <c r="AW34" s="37"/>
      <c r="AX34" s="37"/>
      <c r="AY34" s="37"/>
      <c r="AZ34" s="37"/>
      <c r="BA34" s="37"/>
      <c r="BB34" s="37"/>
      <c r="BC34" s="8"/>
      <c r="BD34" s="8"/>
      <c r="BE34" s="8"/>
      <c r="BF34" s="8"/>
      <c r="BG34" s="8"/>
      <c r="BY34" s="3"/>
      <c r="BZ34" s="4"/>
      <c r="CA34" s="5"/>
      <c r="CB34" s="38"/>
      <c r="CC34" s="5"/>
      <c r="CD34" s="5"/>
      <c r="CE34" s="5"/>
      <c r="CF34" s="5"/>
      <c r="CG34" s="39"/>
      <c r="CH34" s="39"/>
      <c r="CI34" s="39"/>
      <c r="CJ34" s="39"/>
    </row>
    <row r="35" spans="1:88" s="2" customFormat="1" x14ac:dyDescent="0.2">
      <c r="A35" s="117" t="s">
        <v>55</v>
      </c>
      <c r="B35" s="121">
        <f>SUM(C35:D35)</f>
        <v>0</v>
      </c>
      <c r="C35" s="122">
        <f>SUM(E35+G35+I35+K35+M35+O35+Q35+S35+U35+W35+Y35+AA35+AC35+AE35+AG35+AI35+AK35+AM35)</f>
        <v>0</v>
      </c>
      <c r="D35" s="66">
        <f t="shared" ref="C35:D44" si="4">SUM(F35+H35+J35+L35+N35+P35+R35+T35+V35+X35+Z35+AB35+AD35+AF35+AH35+AJ35+AL35+AN35)</f>
        <v>0</v>
      </c>
      <c r="E35" s="44"/>
      <c r="F35" s="45"/>
      <c r="G35" s="44"/>
      <c r="H35" s="46"/>
      <c r="I35" s="44"/>
      <c r="J35" s="46"/>
      <c r="K35" s="44"/>
      <c r="L35" s="46"/>
      <c r="M35" s="44"/>
      <c r="N35" s="46"/>
      <c r="O35" s="44"/>
      <c r="P35" s="46"/>
      <c r="Q35" s="111"/>
      <c r="R35" s="46"/>
      <c r="S35" s="44"/>
      <c r="T35" s="46"/>
      <c r="U35" s="111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3"/>
      <c r="AM35" s="113"/>
      <c r="AN35" s="46"/>
      <c r="AO35" s="114"/>
      <c r="AP35" s="115"/>
      <c r="AQ35" s="115"/>
      <c r="AR35" s="115"/>
      <c r="AS35" s="116"/>
      <c r="AT35" s="36"/>
      <c r="AU35" s="37"/>
      <c r="AV35" s="37"/>
      <c r="AW35" s="37"/>
      <c r="AX35" s="37"/>
      <c r="AY35" s="37"/>
      <c r="AZ35" s="37"/>
      <c r="BA35" s="37"/>
      <c r="BB35" s="37"/>
      <c r="BC35" s="8"/>
      <c r="BD35" s="8"/>
      <c r="BE35" s="8"/>
      <c r="BF35" s="8"/>
      <c r="BG35" s="8"/>
      <c r="BY35" s="3"/>
      <c r="BZ35" s="4"/>
      <c r="CA35" s="5"/>
      <c r="CB35" s="38"/>
      <c r="CC35" s="5"/>
      <c r="CD35" s="5"/>
      <c r="CE35" s="5"/>
      <c r="CF35" s="5"/>
      <c r="CG35" s="39"/>
      <c r="CH35" s="39"/>
      <c r="CI35" s="39"/>
      <c r="CJ35" s="39"/>
    </row>
    <row r="36" spans="1:88" s="2" customFormat="1" x14ac:dyDescent="0.2">
      <c r="A36" s="117" t="s">
        <v>56</v>
      </c>
      <c r="B36" s="121">
        <f>SUM(C36:D36)</f>
        <v>0</v>
      </c>
      <c r="C36" s="122">
        <f>SUM(K36+M36+O36+Q36+S36+U36+W36+Y36+AA36+AC36+AE36+AG36+AI36+AK36+AM36)</f>
        <v>0</v>
      </c>
      <c r="D36" s="66">
        <f>SUM(L36+N36+P36+R36+T36+V36+X36+Z36+AB36+AD36+AF36+AH36+AJ36+AL36+AN36)</f>
        <v>0</v>
      </c>
      <c r="E36" s="123"/>
      <c r="F36" s="124"/>
      <c r="G36" s="123"/>
      <c r="H36" s="125"/>
      <c r="I36" s="123"/>
      <c r="J36" s="125"/>
      <c r="K36" s="44"/>
      <c r="L36" s="46"/>
      <c r="M36" s="44"/>
      <c r="N36" s="46"/>
      <c r="O36" s="44"/>
      <c r="P36" s="46"/>
      <c r="Q36" s="111"/>
      <c r="R36" s="46"/>
      <c r="S36" s="44"/>
      <c r="T36" s="46"/>
      <c r="U36" s="111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3"/>
      <c r="AM36" s="113"/>
      <c r="AN36" s="46"/>
      <c r="AO36" s="114"/>
      <c r="AP36" s="115"/>
      <c r="AQ36" s="115"/>
      <c r="AR36" s="115"/>
      <c r="AS36" s="116"/>
      <c r="AT36" s="36"/>
      <c r="AU36" s="37"/>
      <c r="AV36" s="37"/>
      <c r="AW36" s="37"/>
      <c r="AX36" s="37"/>
      <c r="AY36" s="37"/>
      <c r="AZ36" s="37"/>
      <c r="BA36" s="37"/>
      <c r="BB36" s="37"/>
      <c r="BC36" s="8"/>
      <c r="BD36" s="8"/>
      <c r="BE36" s="8"/>
      <c r="BF36" s="8"/>
      <c r="BG36" s="8"/>
      <c r="BY36" s="3"/>
      <c r="BZ36" s="4"/>
      <c r="CA36" s="5"/>
      <c r="CB36" s="38"/>
      <c r="CC36" s="5"/>
      <c r="CD36" s="5"/>
      <c r="CE36" s="5"/>
      <c r="CF36" s="5"/>
      <c r="CG36" s="39">
        <v>0</v>
      </c>
      <c r="CH36" s="39">
        <v>0</v>
      </c>
      <c r="CI36" s="39"/>
      <c r="CJ36" s="39"/>
    </row>
    <row r="37" spans="1:88" s="2" customFormat="1" x14ac:dyDescent="0.2">
      <c r="A37" s="60" t="s">
        <v>57</v>
      </c>
      <c r="B37" s="41">
        <f t="shared" si="2"/>
        <v>0</v>
      </c>
      <c r="C37" s="42">
        <f t="shared" si="4"/>
        <v>0</v>
      </c>
      <c r="D37" s="43">
        <f t="shared" si="4"/>
        <v>0</v>
      </c>
      <c r="E37" s="44"/>
      <c r="F37" s="45"/>
      <c r="G37" s="44"/>
      <c r="H37" s="46"/>
      <c r="I37" s="44"/>
      <c r="J37" s="46"/>
      <c r="K37" s="44"/>
      <c r="L37" s="46"/>
      <c r="M37" s="44"/>
      <c r="N37" s="46"/>
      <c r="O37" s="44"/>
      <c r="P37" s="46"/>
      <c r="Q37" s="111"/>
      <c r="R37" s="46"/>
      <c r="S37" s="44"/>
      <c r="T37" s="46"/>
      <c r="U37" s="111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3"/>
      <c r="AM37" s="113"/>
      <c r="AN37" s="46"/>
      <c r="AO37" s="118"/>
      <c r="AP37" s="50"/>
      <c r="AQ37" s="50"/>
      <c r="AR37" s="50"/>
      <c r="AS37" s="51"/>
      <c r="AT37" s="36"/>
      <c r="AU37" s="37"/>
      <c r="AV37" s="37"/>
      <c r="AW37" s="37"/>
      <c r="AX37" s="37"/>
      <c r="AY37" s="37"/>
      <c r="AZ37" s="37"/>
      <c r="BA37" s="37"/>
      <c r="BB37" s="37"/>
      <c r="BC37" s="8"/>
      <c r="BD37" s="8"/>
      <c r="BE37" s="8"/>
      <c r="BF37" s="8"/>
      <c r="BG37" s="8"/>
      <c r="BY37" s="3"/>
      <c r="BZ37" s="4"/>
      <c r="CA37" s="5"/>
      <c r="CB37" s="5"/>
      <c r="CC37" s="5"/>
      <c r="CD37" s="5"/>
      <c r="CE37" s="5"/>
      <c r="CF37" s="5"/>
      <c r="CG37" s="39"/>
      <c r="CH37" s="39"/>
      <c r="CI37" s="39"/>
      <c r="CJ37" s="39"/>
    </row>
    <row r="38" spans="1:88" s="2" customFormat="1" x14ac:dyDescent="0.2">
      <c r="A38" s="60" t="s">
        <v>58</v>
      </c>
      <c r="B38" s="41">
        <f>SUM(C38:D38)</f>
        <v>0</v>
      </c>
      <c r="C38" s="42">
        <f>SUM(E38+G38+I38+K38+M38+O38+Q38+S38+U38+W38+Y38+AA38+AC38+AE38+AG38+AI38+AK38+AM38)</f>
        <v>0</v>
      </c>
      <c r="D38" s="43">
        <f>SUM(F38+H38+J38+L38+N38+P38+R38+T38+V38+X38+Z38+AB38+AD38+AF38+AH38+AJ38+AL38+AN38)</f>
        <v>0</v>
      </c>
      <c r="E38" s="44"/>
      <c r="F38" s="45"/>
      <c r="G38" s="44"/>
      <c r="H38" s="46"/>
      <c r="I38" s="44"/>
      <c r="J38" s="46"/>
      <c r="K38" s="44"/>
      <c r="L38" s="46"/>
      <c r="M38" s="44"/>
      <c r="N38" s="46"/>
      <c r="O38" s="44"/>
      <c r="P38" s="46"/>
      <c r="Q38" s="111"/>
      <c r="R38" s="46"/>
      <c r="S38" s="44"/>
      <c r="T38" s="46"/>
      <c r="U38" s="111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3"/>
      <c r="AM38" s="113"/>
      <c r="AN38" s="46"/>
      <c r="AO38" s="118"/>
      <c r="AP38" s="50"/>
      <c r="AQ38" s="50"/>
      <c r="AR38" s="50"/>
      <c r="AS38" s="51"/>
      <c r="AT38" s="36"/>
      <c r="AU38" s="37"/>
      <c r="AV38" s="37"/>
      <c r="AW38" s="37"/>
      <c r="AX38" s="37"/>
      <c r="AY38" s="37"/>
      <c r="AZ38" s="37"/>
      <c r="BA38" s="37"/>
      <c r="BB38" s="37"/>
      <c r="BC38" s="8"/>
      <c r="BD38" s="8"/>
      <c r="BE38" s="8"/>
      <c r="BF38" s="8"/>
      <c r="BG38" s="8"/>
      <c r="BY38" s="3"/>
      <c r="BZ38" s="4"/>
      <c r="CA38" s="5"/>
      <c r="CB38" s="5"/>
      <c r="CC38" s="5"/>
      <c r="CD38" s="5"/>
      <c r="CE38" s="5"/>
      <c r="CF38" s="5"/>
      <c r="CG38" s="39"/>
      <c r="CH38" s="39"/>
      <c r="CI38" s="39"/>
      <c r="CJ38" s="39"/>
    </row>
    <row r="39" spans="1:88" s="2" customFormat="1" x14ac:dyDescent="0.2">
      <c r="A39" s="60" t="s">
        <v>59</v>
      </c>
      <c r="B39" s="41">
        <f>SUM(C39:D39)</f>
        <v>0</v>
      </c>
      <c r="C39" s="42">
        <f>SUM(E39+G39+I39+K39+M39+O39+Q39+S39+U39+W39+Y39+AA39+AC39+AE39+AG39+AI39+AK39+AM39)</f>
        <v>0</v>
      </c>
      <c r="D39" s="43">
        <f>SUM(F39+H39+J39+L39+N39+P39+R39+T39+V39+X39+Z39+AB39+AD39+AF39+AH39+AJ39+AL39+AN39)</f>
        <v>0</v>
      </c>
      <c r="E39" s="44"/>
      <c r="F39" s="45"/>
      <c r="G39" s="44"/>
      <c r="H39" s="46"/>
      <c r="I39" s="44"/>
      <c r="J39" s="46"/>
      <c r="K39" s="44"/>
      <c r="L39" s="46"/>
      <c r="M39" s="44"/>
      <c r="N39" s="46"/>
      <c r="O39" s="44"/>
      <c r="P39" s="46"/>
      <c r="Q39" s="111"/>
      <c r="R39" s="46"/>
      <c r="S39" s="44"/>
      <c r="T39" s="46"/>
      <c r="U39" s="111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3"/>
      <c r="AM39" s="113"/>
      <c r="AN39" s="46"/>
      <c r="AO39" s="118"/>
      <c r="AP39" s="50"/>
      <c r="AQ39" s="50"/>
      <c r="AR39" s="50"/>
      <c r="AS39" s="51"/>
      <c r="AT39" s="36"/>
      <c r="AU39" s="37"/>
      <c r="AV39" s="37"/>
      <c r="AW39" s="37"/>
      <c r="AX39" s="37"/>
      <c r="AY39" s="37"/>
      <c r="AZ39" s="37"/>
      <c r="BA39" s="37"/>
      <c r="BB39" s="37"/>
      <c r="BC39" s="8"/>
      <c r="BD39" s="8"/>
      <c r="BE39" s="8"/>
      <c r="BF39" s="8"/>
      <c r="BG39" s="8"/>
      <c r="BY39" s="3"/>
      <c r="BZ39" s="4"/>
      <c r="CA39" s="5"/>
      <c r="CB39" s="5"/>
      <c r="CC39" s="5"/>
      <c r="CD39" s="5"/>
      <c r="CE39" s="5"/>
      <c r="CF39" s="5"/>
      <c r="CG39" s="39"/>
      <c r="CH39" s="39"/>
      <c r="CI39" s="39"/>
      <c r="CJ39" s="39"/>
    </row>
    <row r="40" spans="1:88" s="2" customFormat="1" x14ac:dyDescent="0.2">
      <c r="A40" s="60" t="s">
        <v>60</v>
      </c>
      <c r="B40" s="41">
        <f t="shared" si="2"/>
        <v>0</v>
      </c>
      <c r="C40" s="42">
        <f t="shared" si="4"/>
        <v>0</v>
      </c>
      <c r="D40" s="43">
        <f t="shared" si="4"/>
        <v>0</v>
      </c>
      <c r="E40" s="44"/>
      <c r="F40" s="45"/>
      <c r="G40" s="44"/>
      <c r="H40" s="46"/>
      <c r="I40" s="44"/>
      <c r="J40" s="46"/>
      <c r="K40" s="44"/>
      <c r="L40" s="46"/>
      <c r="M40" s="44"/>
      <c r="N40" s="46"/>
      <c r="O40" s="44"/>
      <c r="P40" s="46"/>
      <c r="Q40" s="111"/>
      <c r="R40" s="46"/>
      <c r="S40" s="44"/>
      <c r="T40" s="46"/>
      <c r="U40" s="111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3"/>
      <c r="AM40" s="113"/>
      <c r="AN40" s="46"/>
      <c r="AO40" s="118"/>
      <c r="AP40" s="50"/>
      <c r="AQ40" s="50"/>
      <c r="AR40" s="50"/>
      <c r="AS40" s="51"/>
      <c r="AT40" s="36"/>
      <c r="AU40" s="37"/>
      <c r="AV40" s="37"/>
      <c r="AW40" s="37"/>
      <c r="AX40" s="37"/>
      <c r="AY40" s="37"/>
      <c r="AZ40" s="37"/>
      <c r="BA40" s="37"/>
      <c r="BB40" s="37"/>
      <c r="BC40" s="8"/>
      <c r="BD40" s="8"/>
      <c r="BE40" s="8"/>
      <c r="BF40" s="8"/>
      <c r="BG40" s="8"/>
      <c r="BY40" s="3"/>
      <c r="BZ40" s="4"/>
      <c r="CA40" s="5"/>
      <c r="CB40" s="5"/>
      <c r="CC40" s="5"/>
      <c r="CD40" s="5"/>
      <c r="CE40" s="5"/>
      <c r="CF40" s="5"/>
      <c r="CG40" s="39"/>
      <c r="CH40" s="39"/>
      <c r="CI40" s="39"/>
      <c r="CJ40" s="39"/>
    </row>
    <row r="41" spans="1:88" s="2" customFormat="1" x14ac:dyDescent="0.2">
      <c r="A41" s="60" t="s">
        <v>61</v>
      </c>
      <c r="B41" s="41">
        <f t="shared" si="2"/>
        <v>0</v>
      </c>
      <c r="C41" s="42">
        <f t="shared" si="4"/>
        <v>0</v>
      </c>
      <c r="D41" s="43">
        <f t="shared" si="4"/>
        <v>0</v>
      </c>
      <c r="E41" s="44"/>
      <c r="F41" s="45"/>
      <c r="G41" s="44"/>
      <c r="H41" s="46"/>
      <c r="I41" s="44"/>
      <c r="J41" s="46"/>
      <c r="K41" s="44"/>
      <c r="L41" s="46"/>
      <c r="M41" s="44"/>
      <c r="N41" s="46"/>
      <c r="O41" s="44"/>
      <c r="P41" s="46"/>
      <c r="Q41" s="111"/>
      <c r="R41" s="46"/>
      <c r="S41" s="44"/>
      <c r="T41" s="46"/>
      <c r="U41" s="111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3"/>
      <c r="AM41" s="113"/>
      <c r="AN41" s="46"/>
      <c r="AO41" s="126"/>
      <c r="AP41" s="72"/>
      <c r="AQ41" s="72"/>
      <c r="AR41" s="72"/>
      <c r="AS41" s="73"/>
      <c r="AT41" s="36"/>
      <c r="AU41" s="37"/>
      <c r="AV41" s="37"/>
      <c r="AW41" s="37"/>
      <c r="AX41" s="37"/>
      <c r="AY41" s="37"/>
      <c r="AZ41" s="37"/>
      <c r="BA41" s="37"/>
      <c r="BB41" s="37"/>
      <c r="BC41" s="8"/>
      <c r="BD41" s="8"/>
      <c r="BE41" s="8"/>
      <c r="BF41" s="8"/>
      <c r="BG41" s="8"/>
      <c r="BY41" s="3"/>
      <c r="BZ41" s="4"/>
      <c r="CA41" s="5"/>
      <c r="CB41" s="5"/>
      <c r="CC41" s="5"/>
      <c r="CD41" s="5"/>
      <c r="CE41" s="5"/>
      <c r="CF41" s="5"/>
      <c r="CG41" s="39"/>
      <c r="CH41" s="39"/>
      <c r="CI41" s="39"/>
      <c r="CJ41" s="39"/>
    </row>
    <row r="42" spans="1:88" s="2" customFormat="1" x14ac:dyDescent="0.2">
      <c r="A42" s="60" t="s">
        <v>62</v>
      </c>
      <c r="B42" s="41">
        <f t="shared" si="2"/>
        <v>0</v>
      </c>
      <c r="C42" s="42">
        <f t="shared" si="4"/>
        <v>0</v>
      </c>
      <c r="D42" s="43">
        <f t="shared" si="4"/>
        <v>0</v>
      </c>
      <c r="E42" s="44"/>
      <c r="F42" s="45"/>
      <c r="G42" s="44"/>
      <c r="H42" s="46"/>
      <c r="I42" s="44"/>
      <c r="J42" s="46"/>
      <c r="K42" s="44"/>
      <c r="L42" s="46"/>
      <c r="M42" s="44"/>
      <c r="N42" s="46"/>
      <c r="O42" s="44"/>
      <c r="P42" s="46"/>
      <c r="Q42" s="111"/>
      <c r="R42" s="46"/>
      <c r="S42" s="44"/>
      <c r="T42" s="46"/>
      <c r="U42" s="111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3"/>
      <c r="AM42" s="113"/>
      <c r="AN42" s="46"/>
      <c r="AO42" s="126"/>
      <c r="AP42" s="72"/>
      <c r="AQ42" s="72"/>
      <c r="AR42" s="72"/>
      <c r="AS42" s="73"/>
      <c r="AT42" s="36"/>
      <c r="AU42" s="37"/>
      <c r="AV42" s="37"/>
      <c r="AW42" s="37"/>
      <c r="AX42" s="37"/>
      <c r="AY42" s="37"/>
      <c r="AZ42" s="37"/>
      <c r="BA42" s="37"/>
      <c r="BB42" s="37"/>
      <c r="BC42" s="8"/>
      <c r="BD42" s="8"/>
      <c r="BE42" s="8"/>
      <c r="BF42" s="8"/>
      <c r="BG42" s="8"/>
      <c r="BY42" s="3"/>
      <c r="BZ42" s="4"/>
      <c r="CA42" s="5"/>
      <c r="CB42" s="5"/>
      <c r="CC42" s="5"/>
      <c r="CD42" s="5"/>
      <c r="CE42" s="5"/>
      <c r="CF42" s="5"/>
      <c r="CG42" s="39"/>
      <c r="CH42" s="39"/>
      <c r="CI42" s="39"/>
      <c r="CJ42" s="39"/>
    </row>
    <row r="43" spans="1:88" s="2" customFormat="1" x14ac:dyDescent="0.2">
      <c r="A43" s="60" t="s">
        <v>63</v>
      </c>
      <c r="B43" s="41">
        <f t="shared" si="2"/>
        <v>0</v>
      </c>
      <c r="C43" s="42">
        <f t="shared" si="4"/>
        <v>0</v>
      </c>
      <c r="D43" s="43">
        <f t="shared" si="4"/>
        <v>0</v>
      </c>
      <c r="E43" s="44"/>
      <c r="F43" s="45"/>
      <c r="G43" s="44"/>
      <c r="H43" s="46"/>
      <c r="I43" s="44"/>
      <c r="J43" s="46"/>
      <c r="K43" s="44"/>
      <c r="L43" s="46"/>
      <c r="M43" s="44"/>
      <c r="N43" s="46"/>
      <c r="O43" s="44"/>
      <c r="P43" s="46"/>
      <c r="Q43" s="111"/>
      <c r="R43" s="46"/>
      <c r="S43" s="44"/>
      <c r="T43" s="46"/>
      <c r="U43" s="111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3"/>
      <c r="AM43" s="113"/>
      <c r="AN43" s="46"/>
      <c r="AO43" s="126"/>
      <c r="AP43" s="72"/>
      <c r="AQ43" s="72"/>
      <c r="AR43" s="72"/>
      <c r="AS43" s="73"/>
      <c r="AT43" s="36"/>
      <c r="AU43" s="37"/>
      <c r="AV43" s="37"/>
      <c r="AW43" s="37"/>
      <c r="AX43" s="37"/>
      <c r="AY43" s="37"/>
      <c r="AZ43" s="37"/>
      <c r="BA43" s="37"/>
      <c r="BB43" s="37"/>
      <c r="BC43" s="8"/>
      <c r="BD43" s="8"/>
      <c r="BE43" s="8"/>
      <c r="BF43" s="8"/>
      <c r="BG43" s="8"/>
      <c r="BY43" s="3"/>
      <c r="BZ43" s="4"/>
      <c r="CA43" s="5"/>
      <c r="CB43" s="5"/>
      <c r="CC43" s="5"/>
      <c r="CD43" s="5"/>
      <c r="CE43" s="5"/>
      <c r="CF43" s="5"/>
      <c r="CG43" s="39"/>
      <c r="CH43" s="39"/>
      <c r="CI43" s="39"/>
      <c r="CJ43" s="39"/>
    </row>
    <row r="44" spans="1:88" s="2" customFormat="1" x14ac:dyDescent="0.2">
      <c r="A44" s="127" t="s">
        <v>64</v>
      </c>
      <c r="B44" s="128">
        <f t="shared" si="2"/>
        <v>0</v>
      </c>
      <c r="C44" s="129">
        <f t="shared" si="4"/>
        <v>0</v>
      </c>
      <c r="D44" s="130">
        <f t="shared" si="4"/>
        <v>0</v>
      </c>
      <c r="E44" s="86"/>
      <c r="F44" s="87"/>
      <c r="G44" s="86"/>
      <c r="H44" s="85"/>
      <c r="I44" s="86"/>
      <c r="J44" s="85"/>
      <c r="K44" s="86"/>
      <c r="L44" s="85"/>
      <c r="M44" s="86"/>
      <c r="N44" s="85"/>
      <c r="O44" s="86"/>
      <c r="P44" s="85"/>
      <c r="Q44" s="131"/>
      <c r="R44" s="85"/>
      <c r="S44" s="86"/>
      <c r="T44" s="85"/>
      <c r="U44" s="131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3"/>
      <c r="AM44" s="133"/>
      <c r="AN44" s="85"/>
      <c r="AO44" s="134"/>
      <c r="AP44" s="91"/>
      <c r="AQ44" s="91"/>
      <c r="AR44" s="91"/>
      <c r="AS44" s="92"/>
      <c r="AT44" s="36"/>
      <c r="AU44" s="37"/>
      <c r="AV44" s="37"/>
      <c r="AW44" s="37"/>
      <c r="AX44" s="37"/>
      <c r="AY44" s="37"/>
      <c r="AZ44" s="37"/>
      <c r="BA44" s="37"/>
      <c r="BB44" s="37"/>
      <c r="BC44" s="8"/>
      <c r="BD44" s="8"/>
      <c r="BE44" s="8"/>
      <c r="BF44" s="8"/>
      <c r="BG44" s="8"/>
      <c r="BY44" s="3"/>
      <c r="BZ44" s="4"/>
      <c r="CA44" s="5"/>
      <c r="CB44" s="5"/>
      <c r="CC44" s="5"/>
      <c r="CD44" s="5"/>
      <c r="CE44" s="5"/>
      <c r="CF44" s="5"/>
      <c r="CG44" s="39"/>
      <c r="CH44" s="39"/>
      <c r="CI44" s="39"/>
      <c r="CJ44" s="39"/>
    </row>
    <row r="45" spans="1:88" s="2" customForma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35"/>
      <c r="AP45" s="136"/>
      <c r="AQ45" s="137"/>
      <c r="AR45" s="13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X45" s="3"/>
      <c r="BY45" s="3"/>
      <c r="BZ45" s="4"/>
      <c r="CA45" s="5"/>
      <c r="CB45" s="5"/>
      <c r="CC45" s="5"/>
      <c r="CD45" s="5"/>
      <c r="CE45" s="5"/>
      <c r="CF45" s="5"/>
      <c r="CG45" s="39"/>
      <c r="CH45" s="39"/>
      <c r="CI45" s="39"/>
      <c r="CJ45" s="39"/>
    </row>
    <row r="46" spans="1:88" s="2" customFormat="1" ht="19.5" customHeight="1" x14ac:dyDescent="0.25">
      <c r="A46" s="424" t="s">
        <v>49</v>
      </c>
      <c r="B46" s="447" t="s">
        <v>4</v>
      </c>
      <c r="C46" s="442" t="s">
        <v>66</v>
      </c>
      <c r="D46" s="449"/>
      <c r="E46" s="449"/>
      <c r="F46" s="443"/>
      <c r="G46" s="442" t="s">
        <v>67</v>
      </c>
      <c r="H46" s="449"/>
      <c r="I46" s="449"/>
      <c r="J46" s="443"/>
      <c r="K46" s="6"/>
      <c r="L46" s="450"/>
      <c r="M46" s="450"/>
      <c r="N46" s="450"/>
      <c r="O46" s="450"/>
      <c r="P46" s="450"/>
      <c r="Q46" s="450"/>
      <c r="R46" s="450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39"/>
      <c r="AR46" s="140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X46" s="3"/>
      <c r="BY46" s="3"/>
      <c r="BZ46" s="4"/>
      <c r="CA46" s="5"/>
      <c r="CB46" s="5"/>
      <c r="CC46" s="5"/>
      <c r="CD46" s="5"/>
      <c r="CE46" s="5"/>
      <c r="CF46" s="5"/>
      <c r="CG46" s="39"/>
      <c r="CH46" s="39"/>
      <c r="CI46" s="39"/>
      <c r="CJ46" s="39"/>
    </row>
    <row r="47" spans="1:88" s="2" customFormat="1" x14ac:dyDescent="0.2">
      <c r="A47" s="426"/>
      <c r="B47" s="448"/>
      <c r="C47" s="141" t="s">
        <v>68</v>
      </c>
      <c r="D47" s="141" t="s">
        <v>69</v>
      </c>
      <c r="E47" s="12" t="s">
        <v>70</v>
      </c>
      <c r="F47" s="13" t="s">
        <v>71</v>
      </c>
      <c r="G47" s="141" t="s">
        <v>68</v>
      </c>
      <c r="H47" s="141" t="s">
        <v>69</v>
      </c>
      <c r="I47" s="12" t="s">
        <v>70</v>
      </c>
      <c r="J47" s="13" t="s">
        <v>71</v>
      </c>
      <c r="K47" s="6"/>
      <c r="L47" s="142"/>
      <c r="M47" s="142"/>
      <c r="N47" s="143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4"/>
      <c r="AR47" s="144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X47" s="3"/>
      <c r="BY47" s="3"/>
      <c r="BZ47" s="4"/>
      <c r="CA47" s="5"/>
      <c r="CB47" s="5"/>
      <c r="CC47" s="5"/>
      <c r="CD47" s="5"/>
      <c r="CE47" s="5"/>
      <c r="CF47" s="5"/>
      <c r="CG47" s="39"/>
      <c r="CH47" s="39"/>
      <c r="CI47" s="39"/>
      <c r="CJ47" s="39"/>
    </row>
    <row r="48" spans="1:88" s="2" customFormat="1" x14ac:dyDescent="0.2">
      <c r="A48" s="145" t="s">
        <v>72</v>
      </c>
      <c r="B48" s="146">
        <f>SUM(C48:J48)</f>
        <v>0</v>
      </c>
      <c r="C48" s="29"/>
      <c r="D48" s="107"/>
      <c r="E48" s="107"/>
      <c r="F48" s="30"/>
      <c r="G48" s="29"/>
      <c r="H48" s="107"/>
      <c r="I48" s="107"/>
      <c r="J48" s="31"/>
      <c r="K48" s="147"/>
      <c r="L48" s="142"/>
      <c r="M48" s="142"/>
      <c r="N48" s="148"/>
      <c r="O48" s="142"/>
      <c r="P48" s="142"/>
      <c r="Q48" s="142"/>
      <c r="R48" s="142"/>
      <c r="S48" s="142"/>
      <c r="T48" s="142"/>
      <c r="U48" s="142"/>
      <c r="V48" s="142"/>
      <c r="W48" s="142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4"/>
      <c r="AR48" s="14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X48" s="3"/>
      <c r="BY48" s="3"/>
      <c r="BZ48" s="4"/>
      <c r="CA48" s="5"/>
      <c r="CB48" s="5"/>
      <c r="CC48" s="5"/>
      <c r="CD48" s="5"/>
      <c r="CE48" s="5"/>
      <c r="CF48" s="5"/>
      <c r="CG48" s="39"/>
      <c r="CH48" s="39"/>
      <c r="CI48" s="39"/>
      <c r="CJ48" s="39"/>
    </row>
    <row r="49" spans="1:88" s="2" customFormat="1" x14ac:dyDescent="0.2">
      <c r="A49" s="80" t="s">
        <v>73</v>
      </c>
      <c r="B49" s="150">
        <f>SUM(C49:J49)</f>
        <v>0</v>
      </c>
      <c r="C49" s="86"/>
      <c r="D49" s="132"/>
      <c r="E49" s="132"/>
      <c r="F49" s="87"/>
      <c r="G49" s="86"/>
      <c r="H49" s="132"/>
      <c r="I49" s="132"/>
      <c r="J49" s="85"/>
      <c r="K49" s="147"/>
      <c r="L49" s="142"/>
      <c r="M49" s="142"/>
      <c r="N49" s="151"/>
      <c r="O49" s="142"/>
      <c r="P49" s="142"/>
      <c r="Q49" s="142"/>
      <c r="R49" s="142"/>
      <c r="S49" s="142"/>
      <c r="T49" s="142"/>
      <c r="U49" s="142"/>
      <c r="V49" s="142"/>
      <c r="W49" s="142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4"/>
      <c r="AR49" s="14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X49" s="3"/>
      <c r="BY49" s="3"/>
      <c r="BZ49" s="4"/>
      <c r="CA49" s="5"/>
      <c r="CB49" s="5"/>
      <c r="CC49" s="5"/>
      <c r="CD49" s="5"/>
      <c r="CE49" s="5"/>
      <c r="CF49" s="5"/>
      <c r="CG49" s="39"/>
      <c r="CH49" s="39"/>
      <c r="CI49" s="39"/>
      <c r="CJ49" s="39"/>
    </row>
    <row r="50" spans="1:88" s="2" customFormat="1" x14ac:dyDescent="0.2">
      <c r="A50" s="152" t="s">
        <v>74</v>
      </c>
      <c r="B50" s="152"/>
      <c r="C50" s="152"/>
      <c r="D50" s="152"/>
      <c r="E50" s="152"/>
      <c r="F50" s="152"/>
      <c r="G50" s="153"/>
      <c r="H50" s="153"/>
      <c r="I50" s="153"/>
      <c r="J50" s="153"/>
      <c r="K50" s="153"/>
      <c r="L50" s="153"/>
      <c r="M50" s="153"/>
      <c r="N50" s="153"/>
      <c r="O50" s="154"/>
      <c r="P50" s="152"/>
      <c r="Q50" s="153"/>
      <c r="R50" s="153"/>
      <c r="S50" s="154"/>
      <c r="T50" s="152"/>
      <c r="U50" s="153"/>
      <c r="V50" s="154"/>
      <c r="W50" s="152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49"/>
      <c r="AM50" s="155"/>
      <c r="AN50" s="155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X50" s="3"/>
      <c r="BY50" s="3"/>
      <c r="BZ50" s="4"/>
      <c r="CA50" s="5"/>
      <c r="CB50" s="5"/>
      <c r="CC50" s="5"/>
      <c r="CD50" s="5"/>
      <c r="CE50" s="5"/>
      <c r="CF50" s="5"/>
      <c r="CG50" s="39"/>
      <c r="CH50" s="39"/>
      <c r="CI50" s="39"/>
      <c r="CJ50" s="39"/>
    </row>
    <row r="51" spans="1:88" s="2" customFormat="1" x14ac:dyDescent="0.2">
      <c r="A51" s="424" t="s">
        <v>75</v>
      </c>
      <c r="B51" s="427" t="s">
        <v>32</v>
      </c>
      <c r="C51" s="428"/>
      <c r="D51" s="429"/>
      <c r="E51" s="433" t="s">
        <v>5</v>
      </c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5"/>
      <c r="W51" s="447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BX51" s="3"/>
      <c r="BY51" s="3"/>
      <c r="BZ51" s="4"/>
      <c r="CA51" s="5"/>
      <c r="CB51" s="5"/>
      <c r="CC51" s="5"/>
      <c r="CD51" s="5"/>
      <c r="CE51" s="5"/>
      <c r="CF51" s="5"/>
      <c r="CG51" s="39"/>
      <c r="CH51" s="39"/>
      <c r="CI51" s="39"/>
      <c r="CJ51" s="39"/>
    </row>
    <row r="52" spans="1:88" s="2" customFormat="1" ht="14.25" customHeight="1" x14ac:dyDescent="0.2">
      <c r="A52" s="425"/>
      <c r="B52" s="430"/>
      <c r="C52" s="431"/>
      <c r="D52" s="432"/>
      <c r="E52" s="447" t="s">
        <v>11</v>
      </c>
      <c r="F52" s="428" t="s">
        <v>12</v>
      </c>
      <c r="G52" s="447" t="s">
        <v>13</v>
      </c>
      <c r="H52" s="428" t="s">
        <v>14</v>
      </c>
      <c r="I52" s="447" t="s">
        <v>15</v>
      </c>
      <c r="J52" s="428" t="s">
        <v>16</v>
      </c>
      <c r="K52" s="447" t="s">
        <v>17</v>
      </c>
      <c r="L52" s="428" t="s">
        <v>18</v>
      </c>
      <c r="M52" s="447" t="s">
        <v>19</v>
      </c>
      <c r="N52" s="428" t="s">
        <v>20</v>
      </c>
      <c r="O52" s="447" t="s">
        <v>21</v>
      </c>
      <c r="P52" s="428" t="s">
        <v>22</v>
      </c>
      <c r="Q52" s="447" t="s">
        <v>23</v>
      </c>
      <c r="R52" s="428" t="s">
        <v>24</v>
      </c>
      <c r="S52" s="447" t="s">
        <v>25</v>
      </c>
      <c r="T52" s="428" t="s">
        <v>26</v>
      </c>
      <c r="U52" s="447" t="s">
        <v>27</v>
      </c>
      <c r="V52" s="429" t="s">
        <v>28</v>
      </c>
      <c r="W52" s="46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BX52" s="3"/>
      <c r="BY52" s="3"/>
      <c r="BZ52" s="4"/>
      <c r="CA52" s="5"/>
      <c r="CB52" s="5"/>
      <c r="CC52" s="5"/>
      <c r="CD52" s="5"/>
      <c r="CE52" s="5"/>
      <c r="CF52" s="5"/>
      <c r="CG52" s="39"/>
      <c r="CH52" s="39"/>
      <c r="CI52" s="39"/>
      <c r="CJ52" s="39"/>
    </row>
    <row r="53" spans="1:88" s="2" customFormat="1" x14ac:dyDescent="0.2">
      <c r="A53" s="426"/>
      <c r="B53" s="266" t="s">
        <v>29</v>
      </c>
      <c r="C53" s="157" t="s">
        <v>30</v>
      </c>
      <c r="D53" s="266" t="s">
        <v>31</v>
      </c>
      <c r="E53" s="448"/>
      <c r="F53" s="431"/>
      <c r="G53" s="448"/>
      <c r="H53" s="431"/>
      <c r="I53" s="448"/>
      <c r="J53" s="431"/>
      <c r="K53" s="448"/>
      <c r="L53" s="431"/>
      <c r="M53" s="448"/>
      <c r="N53" s="431"/>
      <c r="O53" s="448"/>
      <c r="P53" s="431"/>
      <c r="Q53" s="448"/>
      <c r="R53" s="431"/>
      <c r="S53" s="448"/>
      <c r="T53" s="431"/>
      <c r="U53" s="448"/>
      <c r="V53" s="432"/>
      <c r="W53" s="44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BX53" s="3"/>
      <c r="BY53" s="3"/>
      <c r="BZ53" s="4"/>
      <c r="CA53" s="5"/>
      <c r="CB53" s="5"/>
      <c r="CC53" s="5"/>
      <c r="CD53" s="5"/>
      <c r="CE53" s="5"/>
      <c r="CF53" s="5"/>
      <c r="CG53" s="39"/>
      <c r="CH53" s="39"/>
      <c r="CI53" s="39"/>
      <c r="CJ53" s="39"/>
    </row>
    <row r="54" spans="1:88" s="2" customFormat="1" x14ac:dyDescent="0.2">
      <c r="A54" s="158" t="s">
        <v>76</v>
      </c>
      <c r="B54" s="159">
        <f>SUM(B55:B56)</f>
        <v>0</v>
      </c>
      <c r="C54" s="160">
        <f>SUM(C55:C56)</f>
        <v>0</v>
      </c>
      <c r="D54" s="161">
        <f t="shared" ref="D54:W54" si="5">SUM(D55:D56)</f>
        <v>0</v>
      </c>
      <c r="E54" s="104">
        <f t="shared" si="5"/>
        <v>0</v>
      </c>
      <c r="F54" s="162">
        <f t="shared" si="5"/>
        <v>0</v>
      </c>
      <c r="G54" s="104">
        <f t="shared" si="5"/>
        <v>0</v>
      </c>
      <c r="H54" s="162">
        <f t="shared" si="5"/>
        <v>0</v>
      </c>
      <c r="I54" s="104">
        <f t="shared" si="5"/>
        <v>0</v>
      </c>
      <c r="J54" s="162">
        <f t="shared" si="5"/>
        <v>0</v>
      </c>
      <c r="K54" s="104">
        <f t="shared" si="5"/>
        <v>0</v>
      </c>
      <c r="L54" s="162">
        <f t="shared" si="5"/>
        <v>0</v>
      </c>
      <c r="M54" s="104">
        <f t="shared" si="5"/>
        <v>0</v>
      </c>
      <c r="N54" s="162">
        <f t="shared" si="5"/>
        <v>0</v>
      </c>
      <c r="O54" s="104">
        <f t="shared" si="5"/>
        <v>0</v>
      </c>
      <c r="P54" s="162">
        <f t="shared" si="5"/>
        <v>0</v>
      </c>
      <c r="Q54" s="104">
        <f t="shared" si="5"/>
        <v>0</v>
      </c>
      <c r="R54" s="162">
        <f t="shared" si="5"/>
        <v>0</v>
      </c>
      <c r="S54" s="104">
        <f t="shared" si="5"/>
        <v>0</v>
      </c>
      <c r="T54" s="162">
        <f t="shared" si="5"/>
        <v>0</v>
      </c>
      <c r="U54" s="104">
        <f t="shared" si="5"/>
        <v>0</v>
      </c>
      <c r="V54" s="162">
        <f t="shared" si="5"/>
        <v>0</v>
      </c>
      <c r="W54" s="104">
        <f t="shared" si="5"/>
        <v>0</v>
      </c>
      <c r="X54" s="98" t="s">
        <v>77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BX54" s="3"/>
      <c r="BY54" s="3"/>
      <c r="BZ54" s="4"/>
      <c r="CA54" s="5"/>
      <c r="CB54" s="5"/>
      <c r="CC54" s="5"/>
      <c r="CD54" s="5"/>
      <c r="CE54" s="5"/>
      <c r="CF54" s="5"/>
      <c r="CG54" s="39"/>
      <c r="CH54" s="39"/>
      <c r="CI54" s="39"/>
      <c r="CJ54" s="39"/>
    </row>
    <row r="55" spans="1:88" s="2" customFormat="1" x14ac:dyDescent="0.2">
      <c r="A55" s="52" t="s">
        <v>72</v>
      </c>
      <c r="B55" s="163">
        <f>SUM(E55:V55)</f>
        <v>0</v>
      </c>
      <c r="C55" s="164"/>
      <c r="D55" s="165"/>
      <c r="E55" s="166"/>
      <c r="F55" s="167"/>
      <c r="G55" s="166"/>
      <c r="H55" s="167"/>
      <c r="I55" s="166"/>
      <c r="J55" s="167"/>
      <c r="K55" s="166"/>
      <c r="L55" s="167"/>
      <c r="M55" s="166"/>
      <c r="N55" s="167"/>
      <c r="O55" s="166"/>
      <c r="P55" s="167"/>
      <c r="Q55" s="166"/>
      <c r="R55" s="167"/>
      <c r="S55" s="166"/>
      <c r="T55" s="167"/>
      <c r="U55" s="166"/>
      <c r="V55" s="167"/>
      <c r="W55" s="166"/>
      <c r="X55" s="168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8"/>
      <c r="AK55" s="8"/>
      <c r="BX55" s="3"/>
      <c r="BY55" s="3"/>
      <c r="BZ55" s="4"/>
      <c r="CA55" s="38"/>
      <c r="CB55" s="5"/>
      <c r="CC55" s="38"/>
      <c r="CD55" s="5"/>
      <c r="CE55" s="5"/>
      <c r="CF55" s="5"/>
      <c r="CG55" s="39">
        <v>0</v>
      </c>
      <c r="CH55" s="39">
        <v>0</v>
      </c>
      <c r="CI55" s="39">
        <v>0</v>
      </c>
      <c r="CJ55" s="39"/>
    </row>
    <row r="56" spans="1:88" s="2" customFormat="1" x14ac:dyDescent="0.2">
      <c r="A56" s="169" t="s">
        <v>78</v>
      </c>
      <c r="B56" s="170">
        <f>SUM(E56:V56)</f>
        <v>0</v>
      </c>
      <c r="C56" s="171"/>
      <c r="D56" s="172"/>
      <c r="E56" s="173"/>
      <c r="F56" s="174"/>
      <c r="G56" s="173"/>
      <c r="H56" s="174"/>
      <c r="I56" s="173"/>
      <c r="J56" s="174"/>
      <c r="K56" s="173"/>
      <c r="L56" s="174"/>
      <c r="M56" s="173"/>
      <c r="N56" s="174"/>
      <c r="O56" s="173"/>
      <c r="P56" s="174"/>
      <c r="Q56" s="173"/>
      <c r="R56" s="174"/>
      <c r="S56" s="173"/>
      <c r="T56" s="174"/>
      <c r="U56" s="173"/>
      <c r="V56" s="174"/>
      <c r="W56" s="173"/>
      <c r="X56" s="168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8"/>
      <c r="AK56" s="8"/>
      <c r="BX56" s="3"/>
      <c r="BY56" s="3"/>
      <c r="BZ56" s="4"/>
      <c r="CA56" s="5"/>
      <c r="CB56" s="5"/>
      <c r="CC56" s="5"/>
      <c r="CD56" s="5"/>
      <c r="CE56" s="5"/>
      <c r="CF56" s="5"/>
      <c r="CG56" s="39">
        <v>0</v>
      </c>
      <c r="CH56" s="39">
        <v>0</v>
      </c>
      <c r="CI56" s="39">
        <v>0</v>
      </c>
      <c r="CJ56" s="39"/>
    </row>
    <row r="57" spans="1:88" s="2" customFormat="1" x14ac:dyDescent="0.2">
      <c r="A57" s="175" t="s">
        <v>79</v>
      </c>
      <c r="B57" s="176">
        <f t="shared" ref="B57:V57" si="6">SUM(B58:B59)</f>
        <v>0</v>
      </c>
      <c r="C57" s="177">
        <f t="shared" si="6"/>
        <v>0</v>
      </c>
      <c r="D57" s="178">
        <f t="shared" si="6"/>
        <v>0</v>
      </c>
      <c r="E57" s="117">
        <f t="shared" si="6"/>
        <v>0</v>
      </c>
      <c r="F57" s="179">
        <f t="shared" si="6"/>
        <v>0</v>
      </c>
      <c r="G57" s="117">
        <f t="shared" si="6"/>
        <v>0</v>
      </c>
      <c r="H57" s="179">
        <f t="shared" si="6"/>
        <v>0</v>
      </c>
      <c r="I57" s="117">
        <f t="shared" si="6"/>
        <v>0</v>
      </c>
      <c r="J57" s="179">
        <f t="shared" si="6"/>
        <v>0</v>
      </c>
      <c r="K57" s="117">
        <f t="shared" si="6"/>
        <v>0</v>
      </c>
      <c r="L57" s="179">
        <f t="shared" si="6"/>
        <v>0</v>
      </c>
      <c r="M57" s="117">
        <f t="shared" si="6"/>
        <v>0</v>
      </c>
      <c r="N57" s="179">
        <f t="shared" si="6"/>
        <v>0</v>
      </c>
      <c r="O57" s="117">
        <f t="shared" si="6"/>
        <v>0</v>
      </c>
      <c r="P57" s="179">
        <f t="shared" si="6"/>
        <v>0</v>
      </c>
      <c r="Q57" s="117">
        <f t="shared" si="6"/>
        <v>0</v>
      </c>
      <c r="R57" s="179">
        <f t="shared" si="6"/>
        <v>0</v>
      </c>
      <c r="S57" s="117">
        <f t="shared" si="6"/>
        <v>0</v>
      </c>
      <c r="T57" s="179">
        <f t="shared" si="6"/>
        <v>0</v>
      </c>
      <c r="U57" s="117">
        <f t="shared" si="6"/>
        <v>0</v>
      </c>
      <c r="V57" s="179">
        <f t="shared" si="6"/>
        <v>0</v>
      </c>
      <c r="W57" s="104">
        <f>W58+W59</f>
        <v>0</v>
      </c>
      <c r="X57" s="9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BX57" s="3"/>
      <c r="BY57" s="3"/>
      <c r="BZ57" s="4"/>
      <c r="CA57" s="5"/>
      <c r="CB57" s="5"/>
      <c r="CC57" s="5"/>
      <c r="CD57" s="5"/>
      <c r="CE57" s="5"/>
      <c r="CF57" s="5"/>
      <c r="CG57" s="39">
        <v>0</v>
      </c>
      <c r="CH57" s="39">
        <v>0</v>
      </c>
      <c r="CI57" s="39">
        <v>0</v>
      </c>
      <c r="CJ57" s="39"/>
    </row>
    <row r="58" spans="1:88" s="2" customFormat="1" x14ac:dyDescent="0.2">
      <c r="A58" s="52" t="s">
        <v>72</v>
      </c>
      <c r="B58" s="163">
        <f>SUM(E58:V58)</f>
        <v>0</v>
      </c>
      <c r="C58" s="164"/>
      <c r="D58" s="165"/>
      <c r="E58" s="166"/>
      <c r="F58" s="167"/>
      <c r="G58" s="166"/>
      <c r="H58" s="167"/>
      <c r="I58" s="166"/>
      <c r="J58" s="167"/>
      <c r="K58" s="166"/>
      <c r="L58" s="167"/>
      <c r="M58" s="166"/>
      <c r="N58" s="167"/>
      <c r="O58" s="166"/>
      <c r="P58" s="167"/>
      <c r="Q58" s="166"/>
      <c r="R58" s="167"/>
      <c r="S58" s="166"/>
      <c r="T58" s="167"/>
      <c r="U58" s="166"/>
      <c r="V58" s="167"/>
      <c r="W58" s="166"/>
      <c r="X58" s="168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8"/>
      <c r="AK58" s="8"/>
      <c r="BX58" s="3"/>
      <c r="BY58" s="3"/>
      <c r="BZ58" s="4"/>
      <c r="CA58" s="5"/>
      <c r="CB58" s="5"/>
      <c r="CC58" s="5"/>
      <c r="CD58" s="5"/>
      <c r="CE58" s="5"/>
      <c r="CF58" s="5"/>
      <c r="CG58" s="39">
        <v>0</v>
      </c>
      <c r="CH58" s="39">
        <v>0</v>
      </c>
      <c r="CI58" s="39">
        <v>0</v>
      </c>
      <c r="CJ58" s="39"/>
    </row>
    <row r="59" spans="1:88" s="2" customFormat="1" x14ac:dyDescent="0.2">
      <c r="A59" s="169" t="s">
        <v>78</v>
      </c>
      <c r="B59" s="170">
        <f>SUM(E59:V59)</f>
        <v>0</v>
      </c>
      <c r="C59" s="171"/>
      <c r="D59" s="171"/>
      <c r="E59" s="173"/>
      <c r="F59" s="174"/>
      <c r="G59" s="173"/>
      <c r="H59" s="174"/>
      <c r="I59" s="173"/>
      <c r="J59" s="174"/>
      <c r="K59" s="173"/>
      <c r="L59" s="174"/>
      <c r="M59" s="173"/>
      <c r="N59" s="174"/>
      <c r="O59" s="173"/>
      <c r="P59" s="174"/>
      <c r="Q59" s="173"/>
      <c r="R59" s="174"/>
      <c r="S59" s="173"/>
      <c r="T59" s="174"/>
      <c r="U59" s="173"/>
      <c r="V59" s="174"/>
      <c r="W59" s="173"/>
      <c r="X59" s="168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8"/>
      <c r="AK59" s="8"/>
      <c r="BX59" s="3"/>
      <c r="BY59" s="3"/>
      <c r="BZ59" s="4"/>
      <c r="CA59" s="5"/>
      <c r="CB59" s="5"/>
      <c r="CC59" s="5"/>
      <c r="CD59" s="5"/>
      <c r="CE59" s="5"/>
      <c r="CF59" s="5"/>
      <c r="CG59" s="39">
        <v>0</v>
      </c>
      <c r="CH59" s="39">
        <v>0</v>
      </c>
      <c r="CI59" s="39">
        <v>0</v>
      </c>
      <c r="CJ59" s="39"/>
    </row>
    <row r="60" spans="1:88" s="2" customFormat="1" x14ac:dyDescent="0.2">
      <c r="A60" s="152" t="s">
        <v>80</v>
      </c>
      <c r="B60" s="152"/>
      <c r="C60" s="152"/>
      <c r="D60" s="152"/>
      <c r="E60" s="152"/>
      <c r="F60" s="9"/>
      <c r="G60" s="9"/>
      <c r="H60" s="180"/>
      <c r="I60" s="180"/>
      <c r="J60" s="181"/>
      <c r="K60" s="182"/>
      <c r="L60" s="183"/>
      <c r="M60" s="182"/>
      <c r="N60" s="6"/>
      <c r="O60" s="6"/>
      <c r="P60" s="6"/>
      <c r="Q60" s="6"/>
      <c r="R60" s="6"/>
      <c r="S60" s="6"/>
      <c r="T60" s="6"/>
      <c r="U60" s="6"/>
      <c r="V60" s="6"/>
      <c r="W60" s="6"/>
      <c r="X60" s="184"/>
      <c r="Y60" s="184"/>
      <c r="Z60" s="184"/>
      <c r="AA60" s="185"/>
      <c r="AB60" s="186"/>
      <c r="AC60" s="185"/>
      <c r="AD60" s="184"/>
      <c r="AE60" s="186"/>
      <c r="AF60" s="185"/>
      <c r="AG60" s="185"/>
      <c r="AH60" s="185"/>
      <c r="AI60" s="186"/>
      <c r="AJ60" s="98"/>
      <c r="AK60" s="187"/>
      <c r="AL60" s="149"/>
      <c r="AM60" s="155"/>
      <c r="AN60" s="155"/>
      <c r="BX60" s="3"/>
      <c r="BY60" s="3"/>
      <c r="BZ60" s="4"/>
      <c r="CA60" s="5"/>
      <c r="CB60" s="5"/>
      <c r="CC60" s="5"/>
      <c r="CD60" s="5"/>
      <c r="CE60" s="5"/>
      <c r="CF60" s="5"/>
      <c r="CG60" s="39"/>
      <c r="CH60" s="39"/>
      <c r="CI60" s="39"/>
      <c r="CJ60" s="39"/>
    </row>
    <row r="61" spans="1:88" s="2" customFormat="1" ht="14.25" customHeight="1" x14ac:dyDescent="0.2">
      <c r="A61" s="447" t="s">
        <v>75</v>
      </c>
      <c r="B61" s="457" t="s">
        <v>81</v>
      </c>
      <c r="C61" s="458"/>
      <c r="D61" s="457" t="s">
        <v>82</v>
      </c>
      <c r="E61" s="459"/>
      <c r="F61" s="460" t="s">
        <v>83</v>
      </c>
      <c r="G61" s="460"/>
      <c r="H61" s="98"/>
      <c r="I61" s="9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35"/>
      <c r="V61" s="188"/>
      <c r="W61" s="135"/>
      <c r="X61" s="189"/>
      <c r="Y61" s="189"/>
      <c r="Z61" s="189"/>
      <c r="AA61" s="185"/>
      <c r="AB61" s="189"/>
      <c r="AC61" s="185"/>
      <c r="AD61" s="189"/>
      <c r="AE61" s="185"/>
      <c r="AF61" s="185"/>
      <c r="AG61" s="190"/>
      <c r="AH61" s="185"/>
      <c r="AI61" s="190"/>
      <c r="AJ61" s="189"/>
      <c r="AK61" s="190"/>
      <c r="AL61" s="191"/>
      <c r="AM61" s="192"/>
      <c r="AN61" s="192"/>
      <c r="BX61" s="3"/>
      <c r="BY61" s="3"/>
      <c r="BZ61" s="4"/>
      <c r="CA61" s="5"/>
      <c r="CB61" s="5"/>
      <c r="CC61" s="5"/>
      <c r="CD61" s="5"/>
      <c r="CE61" s="5"/>
      <c r="CF61" s="5"/>
      <c r="CG61" s="39"/>
      <c r="CH61" s="39"/>
      <c r="CI61" s="39"/>
      <c r="CJ61" s="39"/>
    </row>
    <row r="62" spans="1:88" s="2" customFormat="1" ht="31.5" x14ac:dyDescent="0.2">
      <c r="A62" s="448"/>
      <c r="B62" s="11" t="s">
        <v>84</v>
      </c>
      <c r="C62" s="193" t="s">
        <v>85</v>
      </c>
      <c r="D62" s="11" t="s">
        <v>84</v>
      </c>
      <c r="E62" s="194" t="s">
        <v>85</v>
      </c>
      <c r="F62" s="195" t="s">
        <v>84</v>
      </c>
      <c r="G62" s="13" t="s">
        <v>85</v>
      </c>
      <c r="H62" s="6" t="s">
        <v>77</v>
      </c>
      <c r="I62" s="6"/>
      <c r="J62" s="196"/>
      <c r="K62" s="142"/>
      <c r="L62" s="142"/>
      <c r="M62" s="142"/>
      <c r="N62" s="142"/>
      <c r="O62" s="142"/>
      <c r="P62" s="142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2"/>
      <c r="AQ62" s="155"/>
      <c r="AR62" s="155"/>
      <c r="BX62" s="3"/>
      <c r="BY62" s="3"/>
      <c r="BZ62" s="4"/>
      <c r="CA62" s="5"/>
      <c r="CB62" s="5"/>
      <c r="CC62" s="5"/>
      <c r="CD62" s="5"/>
      <c r="CE62" s="5"/>
      <c r="CF62" s="5"/>
      <c r="CG62" s="39"/>
      <c r="CH62" s="39"/>
      <c r="CI62" s="39"/>
      <c r="CJ62" s="39"/>
    </row>
    <row r="63" spans="1:88" s="2" customFormat="1" x14ac:dyDescent="0.2">
      <c r="A63" s="197" t="s">
        <v>86</v>
      </c>
      <c r="B63" s="29"/>
      <c r="C63" s="31"/>
      <c r="D63" s="29"/>
      <c r="E63" s="31"/>
      <c r="F63" s="63"/>
      <c r="G63" s="198"/>
      <c r="H63" s="168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90"/>
      <c r="U63" s="190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55"/>
      <c r="AQ63" s="155"/>
      <c r="AR63" s="155"/>
      <c r="BX63" s="3"/>
      <c r="BY63" s="3"/>
      <c r="BZ63" s="4"/>
      <c r="CA63" s="38"/>
      <c r="CB63" s="38"/>
      <c r="CC63" s="38"/>
      <c r="CD63" s="5"/>
      <c r="CE63" s="5"/>
      <c r="CF63" s="5"/>
      <c r="CG63" s="39"/>
      <c r="CH63" s="39"/>
      <c r="CI63" s="39"/>
      <c r="CJ63" s="39"/>
    </row>
    <row r="64" spans="1:88" s="2" customFormat="1" ht="21" x14ac:dyDescent="0.2">
      <c r="A64" s="199" t="s">
        <v>87</v>
      </c>
      <c r="B64" s="88"/>
      <c r="C64" s="200"/>
      <c r="D64" s="88"/>
      <c r="E64" s="200"/>
      <c r="F64" s="88"/>
      <c r="G64" s="201"/>
      <c r="H64" s="168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90"/>
      <c r="U64" s="190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55"/>
      <c r="AQ64" s="155"/>
      <c r="AR64" s="155"/>
      <c r="BX64" s="3"/>
      <c r="BY64" s="3"/>
      <c r="BZ64" s="4"/>
      <c r="CA64" s="38"/>
      <c r="CB64" s="38"/>
      <c r="CC64" s="38"/>
      <c r="CD64" s="5"/>
      <c r="CE64" s="5"/>
      <c r="CF64" s="5"/>
      <c r="CG64" s="39"/>
      <c r="CH64" s="39"/>
      <c r="CI64" s="39"/>
      <c r="CJ64" s="39"/>
    </row>
    <row r="65" spans="1:88" s="2" customFormat="1" x14ac:dyDescent="0.2">
      <c r="A65" s="152" t="s">
        <v>88</v>
      </c>
      <c r="B65" s="202"/>
      <c r="C65" s="202"/>
      <c r="D65" s="202"/>
      <c r="E65" s="203"/>
      <c r="F65" s="203"/>
      <c r="G65" s="203"/>
      <c r="H65" s="98"/>
      <c r="I65" s="98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42"/>
      <c r="W65" s="142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55"/>
      <c r="AQ65" s="155"/>
      <c r="AR65" s="155"/>
      <c r="BX65" s="3"/>
      <c r="BY65" s="3"/>
      <c r="BZ65" s="4"/>
      <c r="CA65" s="5"/>
      <c r="CB65" s="5"/>
      <c r="CC65" s="5"/>
      <c r="CD65" s="5"/>
      <c r="CE65" s="5"/>
      <c r="CF65" s="5"/>
      <c r="CG65" s="39"/>
      <c r="CH65" s="39"/>
      <c r="CI65" s="39"/>
      <c r="CJ65" s="39"/>
    </row>
    <row r="66" spans="1:88" s="2" customFormat="1" x14ac:dyDescent="0.2">
      <c r="A66" s="204" t="s">
        <v>49</v>
      </c>
      <c r="B66" s="204" t="s">
        <v>32</v>
      </c>
      <c r="C66" s="205"/>
      <c r="D66" s="206"/>
      <c r="E66" s="206"/>
      <c r="F66" s="206"/>
      <c r="G66" s="206"/>
      <c r="H66" s="98"/>
      <c r="I66" s="98"/>
      <c r="J66" s="190"/>
      <c r="K66" s="190"/>
      <c r="L66" s="207"/>
      <c r="M66" s="207"/>
      <c r="N66" s="190"/>
      <c r="O66" s="190"/>
      <c r="P66" s="190"/>
      <c r="Q66" s="190"/>
      <c r="R66" s="190"/>
      <c r="S66" s="190"/>
      <c r="T66" s="190"/>
      <c r="U66" s="190"/>
      <c r="V66" s="142"/>
      <c r="W66" s="142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55"/>
      <c r="AQ66" s="155"/>
      <c r="AR66" s="155"/>
      <c r="BX66" s="3"/>
      <c r="BY66" s="3"/>
      <c r="BZ66" s="4"/>
      <c r="CA66" s="5"/>
      <c r="CB66" s="5"/>
      <c r="CC66" s="5"/>
      <c r="CD66" s="5"/>
      <c r="CE66" s="5"/>
      <c r="CF66" s="5"/>
      <c r="CG66" s="39"/>
      <c r="CH66" s="39"/>
      <c r="CI66" s="39"/>
      <c r="CJ66" s="39"/>
    </row>
    <row r="67" spans="1:88" s="2" customFormat="1" x14ac:dyDescent="0.2">
      <c r="A67" s="208" t="s">
        <v>72</v>
      </c>
      <c r="B67" s="209"/>
      <c r="C67" s="205"/>
      <c r="D67" s="206"/>
      <c r="E67" s="206"/>
      <c r="F67" s="206"/>
      <c r="G67" s="206"/>
      <c r="H67" s="6"/>
      <c r="I67" s="135"/>
      <c r="J67" s="142"/>
      <c r="K67" s="142"/>
      <c r="L67" s="210"/>
      <c r="M67" s="210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55"/>
      <c r="AQ67" s="155"/>
      <c r="AR67" s="155"/>
      <c r="BX67" s="3"/>
      <c r="BY67" s="3"/>
      <c r="BZ67" s="4"/>
      <c r="CA67" s="5"/>
      <c r="CB67" s="5"/>
      <c r="CC67" s="5"/>
      <c r="CD67" s="5"/>
      <c r="CE67" s="5"/>
      <c r="CF67" s="5"/>
      <c r="CG67" s="39"/>
      <c r="CH67" s="39"/>
      <c r="CI67" s="39"/>
      <c r="CJ67" s="39"/>
    </row>
    <row r="68" spans="1:88" s="2" customFormat="1" x14ac:dyDescent="0.2">
      <c r="A68" s="80" t="s">
        <v>89</v>
      </c>
      <c r="B68" s="211"/>
      <c r="C68" s="9"/>
      <c r="D68" s="212"/>
      <c r="E68" s="9"/>
      <c r="F68" s="213"/>
      <c r="G68" s="214"/>
      <c r="H68" s="6"/>
      <c r="I68" s="6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55"/>
      <c r="AQ68" s="155"/>
      <c r="AR68" s="155"/>
      <c r="BX68" s="3"/>
      <c r="BY68" s="3"/>
      <c r="BZ68" s="4"/>
      <c r="CA68" s="5"/>
      <c r="CB68" s="5"/>
      <c r="CC68" s="5"/>
      <c r="CD68" s="5"/>
      <c r="CE68" s="5"/>
      <c r="CF68" s="5"/>
      <c r="CG68" s="39"/>
      <c r="CH68" s="39"/>
      <c r="CI68" s="39"/>
      <c r="CJ68" s="39"/>
    </row>
    <row r="69" spans="1:88" s="2" customFormat="1" x14ac:dyDescent="0.2">
      <c r="A69" s="9" t="s">
        <v>90</v>
      </c>
      <c r="B69" s="9"/>
      <c r="C69" s="215"/>
      <c r="D69" s="215"/>
      <c r="E69" s="6"/>
      <c r="F69" s="6"/>
      <c r="G69" s="6"/>
      <c r="H69" s="6"/>
      <c r="I69" s="6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216"/>
      <c r="X69" s="149"/>
      <c r="Y69" s="149"/>
      <c r="Z69" s="149"/>
      <c r="AA69" s="149"/>
      <c r="AB69" s="149"/>
      <c r="AC69" s="149"/>
      <c r="AD69" s="149"/>
      <c r="AE69" s="149"/>
      <c r="AF69" s="191"/>
      <c r="AG69" s="149"/>
      <c r="AH69" s="217"/>
      <c r="AI69" s="149"/>
      <c r="AJ69" s="149"/>
      <c r="AK69" s="149"/>
      <c r="AL69" s="149"/>
      <c r="AM69" s="149"/>
      <c r="AN69" s="149"/>
      <c r="AO69" s="149"/>
      <c r="AP69" s="155"/>
      <c r="AQ69" s="155"/>
      <c r="AR69" s="155"/>
      <c r="BX69" s="3"/>
      <c r="BY69" s="3"/>
      <c r="BZ69" s="4"/>
      <c r="CA69" s="5"/>
      <c r="CB69" s="5"/>
      <c r="CC69" s="5"/>
      <c r="CD69" s="5"/>
      <c r="CE69" s="5"/>
      <c r="CF69" s="5"/>
      <c r="CG69" s="39"/>
      <c r="CH69" s="39"/>
      <c r="CI69" s="39"/>
      <c r="CJ69" s="39"/>
    </row>
    <row r="70" spans="1:88" s="2" customFormat="1" ht="14.25" customHeight="1" x14ac:dyDescent="0.2">
      <c r="A70" s="424" t="s">
        <v>91</v>
      </c>
      <c r="B70" s="447" t="s">
        <v>32</v>
      </c>
      <c r="C70" s="452" t="s">
        <v>92</v>
      </c>
      <c r="D70" s="454" t="s">
        <v>93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149"/>
      <c r="Y70" s="149"/>
      <c r="Z70" s="149"/>
      <c r="AA70" s="149"/>
      <c r="AB70" s="149"/>
      <c r="AC70" s="149"/>
      <c r="AD70" s="149"/>
      <c r="AE70" s="149"/>
      <c r="AF70" s="191"/>
      <c r="AG70" s="149"/>
      <c r="AH70" s="149"/>
      <c r="AI70" s="149"/>
      <c r="AJ70" s="149"/>
      <c r="AK70" s="149"/>
      <c r="AL70" s="149"/>
      <c r="AM70" s="149"/>
      <c r="AN70" s="149"/>
      <c r="AO70" s="149"/>
      <c r="AP70" s="155"/>
      <c r="AQ70" s="155"/>
      <c r="AR70" s="155"/>
      <c r="BX70" s="3"/>
      <c r="BY70" s="3"/>
      <c r="BZ70" s="4"/>
      <c r="CA70" s="5"/>
      <c r="CB70" s="5"/>
      <c r="CC70" s="5"/>
      <c r="CD70" s="5"/>
      <c r="CE70" s="5"/>
      <c r="CF70" s="5"/>
      <c r="CG70" s="39"/>
      <c r="CH70" s="39"/>
      <c r="CI70" s="39"/>
      <c r="CJ70" s="39"/>
    </row>
    <row r="71" spans="1:88" s="2" customFormat="1" x14ac:dyDescent="0.2">
      <c r="A71" s="426"/>
      <c r="B71" s="448"/>
      <c r="C71" s="453"/>
      <c r="D71" s="455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149"/>
      <c r="Y71" s="149"/>
      <c r="Z71" s="149"/>
      <c r="AA71" s="149"/>
      <c r="AB71" s="149"/>
      <c r="AC71" s="149"/>
      <c r="AD71" s="149"/>
      <c r="AE71" s="149"/>
      <c r="AF71" s="218"/>
      <c r="AG71" s="219"/>
      <c r="AH71" s="219"/>
      <c r="AI71" s="149"/>
      <c r="AJ71" s="149"/>
      <c r="AK71" s="149"/>
      <c r="AL71" s="149"/>
      <c r="AM71" s="149"/>
      <c r="AN71" s="149"/>
      <c r="AO71" s="149"/>
      <c r="AP71" s="155"/>
      <c r="AQ71" s="155"/>
      <c r="AR71" s="155"/>
      <c r="BX71" s="3"/>
      <c r="BY71" s="3"/>
      <c r="BZ71" s="4"/>
      <c r="CA71" s="5"/>
      <c r="CB71" s="5"/>
      <c r="CC71" s="5"/>
      <c r="CD71" s="5"/>
      <c r="CE71" s="5"/>
      <c r="CF71" s="5"/>
      <c r="CG71" s="39"/>
      <c r="CH71" s="39"/>
      <c r="CI71" s="39"/>
      <c r="CJ71" s="39"/>
    </row>
    <row r="72" spans="1:88" s="2" customFormat="1" x14ac:dyDescent="0.2">
      <c r="A72" s="220" t="s">
        <v>94</v>
      </c>
      <c r="B72" s="221">
        <f>SUM(C72:D72)</f>
        <v>0</v>
      </c>
      <c r="C72" s="222"/>
      <c r="D72" s="22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142"/>
      <c r="AJ72" s="142"/>
      <c r="AK72" s="142"/>
      <c r="AL72" s="142"/>
      <c r="AM72" s="142"/>
      <c r="AN72" s="142"/>
      <c r="AO72" s="142"/>
      <c r="AP72" s="155"/>
      <c r="AQ72" s="155"/>
      <c r="AR72" s="155"/>
      <c r="BX72" s="3"/>
      <c r="BY72" s="3"/>
      <c r="BZ72" s="4"/>
      <c r="CA72" s="5"/>
      <c r="CB72" s="5"/>
      <c r="CC72" s="5"/>
      <c r="CD72" s="5"/>
      <c r="CE72" s="5"/>
      <c r="CF72" s="5"/>
      <c r="CG72" s="39"/>
      <c r="CH72" s="39"/>
      <c r="CI72" s="39"/>
      <c r="CJ72" s="39"/>
    </row>
    <row r="73" spans="1:88" s="2" customFormat="1" x14ac:dyDescent="0.2">
      <c r="A73" s="456" t="s">
        <v>95</v>
      </c>
      <c r="B73" s="456"/>
      <c r="C73" s="456"/>
      <c r="D73" s="456"/>
      <c r="E73" s="456"/>
      <c r="F73" s="456"/>
      <c r="G73" s="456"/>
      <c r="H73" s="10"/>
      <c r="I73" s="10"/>
      <c r="J73" s="10"/>
      <c r="K73" s="10"/>
      <c r="L73" s="10"/>
      <c r="M73" s="10"/>
      <c r="N73" s="6"/>
      <c r="O73" s="6"/>
      <c r="P73" s="6"/>
      <c r="Q73" s="224"/>
      <c r="R73" s="224"/>
      <c r="S73" s="224"/>
      <c r="T73" s="224"/>
      <c r="U73" s="224"/>
      <c r="V73" s="224"/>
      <c r="W73" s="6"/>
      <c r="X73" s="224"/>
      <c r="Y73" s="224"/>
      <c r="Z73" s="225"/>
      <c r="AA73" s="226"/>
      <c r="AB73" s="226"/>
      <c r="AC73" s="226"/>
      <c r="AD73" s="226"/>
      <c r="AE73" s="227"/>
      <c r="AF73" s="227"/>
      <c r="AG73" s="227"/>
      <c r="AH73" s="228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BX73" s="3"/>
      <c r="BY73" s="3"/>
      <c r="BZ73" s="4"/>
      <c r="CA73" s="5"/>
      <c r="CB73" s="5"/>
      <c r="CC73" s="5"/>
      <c r="CD73" s="5"/>
      <c r="CE73" s="5"/>
      <c r="CF73" s="5"/>
      <c r="CG73" s="39"/>
      <c r="CH73" s="39"/>
      <c r="CI73" s="39"/>
      <c r="CJ73" s="39"/>
    </row>
    <row r="74" spans="1:88" s="2" customFormat="1" x14ac:dyDescent="0.2">
      <c r="A74" s="464" t="s">
        <v>49</v>
      </c>
      <c r="B74" s="427" t="s">
        <v>96</v>
      </c>
      <c r="C74" s="427" t="s">
        <v>32</v>
      </c>
      <c r="D74" s="428"/>
      <c r="E74" s="429"/>
      <c r="F74" s="433" t="s">
        <v>5</v>
      </c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51"/>
      <c r="AJ74" s="468" t="s">
        <v>97</v>
      </c>
      <c r="AK74" s="429" t="s">
        <v>98</v>
      </c>
      <c r="AL74" s="149"/>
      <c r="AM74" s="149"/>
      <c r="AN74" s="149"/>
      <c r="AO74" s="149"/>
      <c r="AP74" s="149"/>
      <c r="AQ74" s="149"/>
      <c r="AR74" s="149"/>
      <c r="AS74" s="155"/>
      <c r="AT74" s="155"/>
      <c r="BZ74" s="3"/>
      <c r="CA74" s="5"/>
      <c r="CB74" s="5"/>
      <c r="CC74" s="5"/>
      <c r="CD74" s="5"/>
      <c r="CE74" s="5"/>
      <c r="CF74" s="5"/>
      <c r="CG74" s="39"/>
      <c r="CH74" s="39"/>
      <c r="CI74" s="39"/>
      <c r="CJ74" s="39"/>
    </row>
    <row r="75" spans="1:88" s="2" customFormat="1" x14ac:dyDescent="0.2">
      <c r="A75" s="465"/>
      <c r="B75" s="467"/>
      <c r="C75" s="430"/>
      <c r="D75" s="431"/>
      <c r="E75" s="432"/>
      <c r="F75" s="433" t="s">
        <v>99</v>
      </c>
      <c r="G75" s="435"/>
      <c r="H75" s="433" t="s">
        <v>100</v>
      </c>
      <c r="I75" s="435"/>
      <c r="J75" s="433" t="s">
        <v>13</v>
      </c>
      <c r="K75" s="435"/>
      <c r="L75" s="433" t="s">
        <v>14</v>
      </c>
      <c r="M75" s="435"/>
      <c r="N75" s="433" t="s">
        <v>101</v>
      </c>
      <c r="O75" s="435"/>
      <c r="P75" s="433">
        <v>19</v>
      </c>
      <c r="Q75" s="435"/>
      <c r="R75" s="433" t="s">
        <v>16</v>
      </c>
      <c r="S75" s="435"/>
      <c r="T75" s="433" t="s">
        <v>17</v>
      </c>
      <c r="U75" s="435"/>
      <c r="V75" s="433" t="s">
        <v>18</v>
      </c>
      <c r="W75" s="435"/>
      <c r="X75" s="433" t="s">
        <v>19</v>
      </c>
      <c r="Y75" s="435"/>
      <c r="Z75" s="433" t="s">
        <v>20</v>
      </c>
      <c r="AA75" s="435"/>
      <c r="AB75" s="433" t="s">
        <v>21</v>
      </c>
      <c r="AC75" s="435"/>
      <c r="AD75" s="433" t="s">
        <v>22</v>
      </c>
      <c r="AE75" s="435"/>
      <c r="AF75" s="433" t="s">
        <v>23</v>
      </c>
      <c r="AG75" s="435"/>
      <c r="AH75" s="433" t="s">
        <v>24</v>
      </c>
      <c r="AI75" s="451"/>
      <c r="AJ75" s="469"/>
      <c r="AK75" s="444"/>
      <c r="AL75" s="149"/>
      <c r="AM75" s="142"/>
      <c r="AN75" s="149"/>
      <c r="AO75" s="149"/>
      <c r="AP75" s="149"/>
      <c r="AQ75" s="149"/>
      <c r="AR75" s="149"/>
      <c r="AS75" s="155"/>
      <c r="AT75" s="155"/>
      <c r="BZ75" s="3"/>
      <c r="CA75" s="5"/>
      <c r="CB75" s="5"/>
      <c r="CC75" s="5"/>
      <c r="CD75" s="5"/>
      <c r="CE75" s="5"/>
      <c r="CF75" s="5"/>
      <c r="CG75" s="39"/>
      <c r="CH75" s="39"/>
      <c r="CI75" s="39"/>
      <c r="CJ75" s="39"/>
    </row>
    <row r="76" spans="1:88" s="2" customFormat="1" x14ac:dyDescent="0.2">
      <c r="A76" s="466"/>
      <c r="B76" s="430"/>
      <c r="C76" s="11" t="s">
        <v>29</v>
      </c>
      <c r="D76" s="12" t="s">
        <v>30</v>
      </c>
      <c r="E76" s="13" t="s">
        <v>31</v>
      </c>
      <c r="F76" s="11" t="s">
        <v>30</v>
      </c>
      <c r="G76" s="13" t="s">
        <v>31</v>
      </c>
      <c r="H76" s="229" t="s">
        <v>30</v>
      </c>
      <c r="I76" s="13" t="s">
        <v>31</v>
      </c>
      <c r="J76" s="11" t="s">
        <v>30</v>
      </c>
      <c r="K76" s="13" t="s">
        <v>31</v>
      </c>
      <c r="L76" s="11" t="s">
        <v>30</v>
      </c>
      <c r="M76" s="13" t="s">
        <v>31</v>
      </c>
      <c r="N76" s="11" t="s">
        <v>30</v>
      </c>
      <c r="O76" s="13" t="s">
        <v>31</v>
      </c>
      <c r="P76" s="11" t="s">
        <v>30</v>
      </c>
      <c r="Q76" s="13" t="s">
        <v>31</v>
      </c>
      <c r="R76" s="11" t="s">
        <v>30</v>
      </c>
      <c r="S76" s="13" t="s">
        <v>31</v>
      </c>
      <c r="T76" s="11" t="s">
        <v>30</v>
      </c>
      <c r="U76" s="13" t="s">
        <v>31</v>
      </c>
      <c r="V76" s="11" t="s">
        <v>30</v>
      </c>
      <c r="W76" s="13" t="s">
        <v>31</v>
      </c>
      <c r="X76" s="11" t="s">
        <v>30</v>
      </c>
      <c r="Y76" s="13" t="s">
        <v>31</v>
      </c>
      <c r="Z76" s="11" t="s">
        <v>30</v>
      </c>
      <c r="AA76" s="13" t="s">
        <v>31</v>
      </c>
      <c r="AB76" s="11" t="s">
        <v>30</v>
      </c>
      <c r="AC76" s="13" t="s">
        <v>31</v>
      </c>
      <c r="AD76" s="11" t="s">
        <v>30</v>
      </c>
      <c r="AE76" s="13" t="s">
        <v>31</v>
      </c>
      <c r="AF76" s="11" t="s">
        <v>30</v>
      </c>
      <c r="AG76" s="13" t="s">
        <v>31</v>
      </c>
      <c r="AH76" s="11" t="s">
        <v>30</v>
      </c>
      <c r="AI76" s="230" t="s">
        <v>31</v>
      </c>
      <c r="AJ76" s="470"/>
      <c r="AK76" s="432"/>
      <c r="AL76" s="149"/>
      <c r="AM76" s="142"/>
      <c r="AN76" s="149"/>
      <c r="AO76" s="149"/>
      <c r="AP76" s="149"/>
      <c r="AQ76" s="149"/>
      <c r="AR76" s="149"/>
      <c r="AS76" s="155"/>
      <c r="AT76" s="155"/>
      <c r="BZ76" s="3"/>
      <c r="CA76" s="5"/>
      <c r="CB76" s="5"/>
      <c r="CC76" s="5"/>
      <c r="CD76" s="5"/>
      <c r="CE76" s="5"/>
      <c r="CF76" s="5"/>
      <c r="CG76" s="39"/>
      <c r="CH76" s="39"/>
      <c r="CI76" s="39"/>
      <c r="CJ76" s="39"/>
    </row>
    <row r="77" spans="1:88" s="2" customFormat="1" x14ac:dyDescent="0.2">
      <c r="A77" s="231" t="s">
        <v>102</v>
      </c>
      <c r="B77" s="232" t="s">
        <v>103</v>
      </c>
      <c r="C77" s="17">
        <f>SUM(D77:E77)</f>
        <v>0</v>
      </c>
      <c r="D77" s="18">
        <f t="shared" ref="D77:E80" si="7">SUM(F77,H77,J77,L77,N77,P77,R77,T77,V77,X77,Z77,AB77,AD77,AF77,AH77)</f>
        <v>0</v>
      </c>
      <c r="E77" s="233">
        <f t="shared" si="7"/>
        <v>0</v>
      </c>
      <c r="F77" s="234"/>
      <c r="G77" s="235"/>
      <c r="H77" s="236"/>
      <c r="I77" s="235"/>
      <c r="J77" s="234"/>
      <c r="K77" s="237"/>
      <c r="L77" s="234"/>
      <c r="M77" s="237"/>
      <c r="N77" s="234"/>
      <c r="O77" s="237"/>
      <c r="P77" s="234"/>
      <c r="Q77" s="237"/>
      <c r="R77" s="234"/>
      <c r="S77" s="237"/>
      <c r="T77" s="234"/>
      <c r="U77" s="237"/>
      <c r="V77" s="234"/>
      <c r="W77" s="237"/>
      <c r="X77" s="234"/>
      <c r="Y77" s="237"/>
      <c r="Z77" s="234"/>
      <c r="AA77" s="237"/>
      <c r="AB77" s="234"/>
      <c r="AC77" s="237"/>
      <c r="AD77" s="234"/>
      <c r="AE77" s="237"/>
      <c r="AF77" s="234"/>
      <c r="AG77" s="237"/>
      <c r="AH77" s="234"/>
      <c r="AI77" s="238"/>
      <c r="AJ77" s="239"/>
      <c r="AK77" s="235"/>
      <c r="AL77" s="240"/>
      <c r="AM77" s="142"/>
      <c r="AN77" s="149"/>
      <c r="AO77" s="149"/>
      <c r="AP77" s="149"/>
      <c r="AQ77" s="149"/>
      <c r="AR77" s="149"/>
      <c r="AS77" s="155"/>
      <c r="AT77" s="155"/>
      <c r="BZ77" s="3"/>
      <c r="CA77" s="5"/>
      <c r="CB77" s="5"/>
      <c r="CC77" s="5"/>
      <c r="CD77" s="5"/>
      <c r="CE77" s="5"/>
      <c r="CF77" s="5"/>
      <c r="CG77" s="39"/>
      <c r="CH77" s="39"/>
      <c r="CI77" s="39"/>
      <c r="CJ77" s="39"/>
    </row>
    <row r="78" spans="1:88" s="2" customFormat="1" x14ac:dyDescent="0.2">
      <c r="A78" s="462" t="s">
        <v>104</v>
      </c>
      <c r="B78" s="242" t="s">
        <v>105</v>
      </c>
      <c r="C78" s="26">
        <f>SUM(D78:E78)</f>
        <v>0</v>
      </c>
      <c r="D78" s="243">
        <f t="shared" si="7"/>
        <v>0</v>
      </c>
      <c r="E78" s="243">
        <f t="shared" si="7"/>
        <v>0</v>
      </c>
      <c r="F78" s="244"/>
      <c r="G78" s="245"/>
      <c r="H78" s="246"/>
      <c r="I78" s="245"/>
      <c r="J78" s="244"/>
      <c r="K78" s="247"/>
      <c r="L78" s="244"/>
      <c r="M78" s="247"/>
      <c r="N78" s="244"/>
      <c r="O78" s="247"/>
      <c r="P78" s="244"/>
      <c r="Q78" s="247"/>
      <c r="R78" s="244"/>
      <c r="S78" s="247"/>
      <c r="T78" s="244"/>
      <c r="U78" s="247"/>
      <c r="V78" s="244"/>
      <c r="W78" s="247"/>
      <c r="X78" s="244"/>
      <c r="Y78" s="247"/>
      <c r="Z78" s="244"/>
      <c r="AA78" s="247"/>
      <c r="AB78" s="244"/>
      <c r="AC78" s="247"/>
      <c r="AD78" s="244"/>
      <c r="AE78" s="247"/>
      <c r="AF78" s="244"/>
      <c r="AG78" s="247"/>
      <c r="AH78" s="244"/>
      <c r="AI78" s="248"/>
      <c r="AJ78" s="249"/>
      <c r="AK78" s="245"/>
      <c r="AL78" s="240"/>
      <c r="AM78" s="142"/>
      <c r="AN78" s="149"/>
      <c r="AO78" s="149"/>
      <c r="AP78" s="149"/>
      <c r="AQ78" s="149"/>
      <c r="AR78" s="149"/>
      <c r="AS78" s="155"/>
      <c r="AT78" s="155"/>
      <c r="BZ78" s="3"/>
      <c r="CA78" s="5"/>
      <c r="CB78" s="5"/>
      <c r="CC78" s="5"/>
      <c r="CD78" s="5"/>
      <c r="CE78" s="5"/>
      <c r="CF78" s="5"/>
      <c r="CG78" s="39"/>
      <c r="CH78" s="39"/>
      <c r="CI78" s="39"/>
      <c r="CJ78" s="39"/>
    </row>
    <row r="79" spans="1:88" s="2" customFormat="1" ht="21" x14ac:dyDescent="0.2">
      <c r="A79" s="462"/>
      <c r="B79" s="250" t="s">
        <v>106</v>
      </c>
      <c r="C79" s="74">
        <f>SUM(D79:E79)</f>
        <v>0</v>
      </c>
      <c r="D79" s="243">
        <f t="shared" si="7"/>
        <v>0</v>
      </c>
      <c r="E79" s="243">
        <f t="shared" si="7"/>
        <v>0</v>
      </c>
      <c r="F79" s="251"/>
      <c r="G79" s="252"/>
      <c r="H79" s="253"/>
      <c r="I79" s="252"/>
      <c r="J79" s="251"/>
      <c r="K79" s="254"/>
      <c r="L79" s="251"/>
      <c r="M79" s="254"/>
      <c r="N79" s="251"/>
      <c r="O79" s="254"/>
      <c r="P79" s="251"/>
      <c r="Q79" s="254"/>
      <c r="R79" s="251"/>
      <c r="S79" s="254"/>
      <c r="T79" s="251"/>
      <c r="U79" s="254"/>
      <c r="V79" s="251"/>
      <c r="W79" s="254"/>
      <c r="X79" s="251"/>
      <c r="Y79" s="254"/>
      <c r="Z79" s="251"/>
      <c r="AA79" s="254"/>
      <c r="AB79" s="251"/>
      <c r="AC79" s="254"/>
      <c r="AD79" s="251"/>
      <c r="AE79" s="254"/>
      <c r="AF79" s="251"/>
      <c r="AG79" s="254"/>
      <c r="AH79" s="251"/>
      <c r="AI79" s="255"/>
      <c r="AJ79" s="256"/>
      <c r="AK79" s="252"/>
      <c r="AL79" s="240"/>
      <c r="AM79" s="142"/>
      <c r="AN79" s="149"/>
      <c r="AO79" s="149"/>
      <c r="AP79" s="149"/>
      <c r="AQ79" s="149"/>
      <c r="AR79" s="149"/>
      <c r="AS79" s="155"/>
      <c r="AT79" s="155"/>
      <c r="BZ79" s="3"/>
      <c r="CA79" s="5"/>
      <c r="CB79" s="5"/>
      <c r="CC79" s="5"/>
      <c r="CD79" s="5"/>
      <c r="CE79" s="5"/>
      <c r="CF79" s="5"/>
      <c r="CG79" s="39"/>
      <c r="CH79" s="39"/>
      <c r="CI79" s="39"/>
      <c r="CJ79" s="39"/>
    </row>
    <row r="80" spans="1:88" s="2" customFormat="1" x14ac:dyDescent="0.2">
      <c r="A80" s="241" t="s">
        <v>60</v>
      </c>
      <c r="B80" s="257" t="s">
        <v>107</v>
      </c>
      <c r="C80" s="17">
        <f>SUM(D80:E80)</f>
        <v>0</v>
      </c>
      <c r="D80" s="18">
        <f t="shared" si="7"/>
        <v>0</v>
      </c>
      <c r="E80" s="233">
        <f t="shared" si="7"/>
        <v>0</v>
      </c>
      <c r="F80" s="258"/>
      <c r="G80" s="259"/>
      <c r="H80" s="260"/>
      <c r="I80" s="259"/>
      <c r="J80" s="258"/>
      <c r="K80" s="261"/>
      <c r="L80" s="258"/>
      <c r="M80" s="261"/>
      <c r="N80" s="258"/>
      <c r="O80" s="261"/>
      <c r="P80" s="258"/>
      <c r="Q80" s="261"/>
      <c r="R80" s="258"/>
      <c r="S80" s="261"/>
      <c r="T80" s="258"/>
      <c r="U80" s="261"/>
      <c r="V80" s="258"/>
      <c r="W80" s="261"/>
      <c r="X80" s="258"/>
      <c r="Y80" s="261"/>
      <c r="Z80" s="258"/>
      <c r="AA80" s="261"/>
      <c r="AB80" s="258"/>
      <c r="AC80" s="261"/>
      <c r="AD80" s="258"/>
      <c r="AE80" s="261"/>
      <c r="AF80" s="258"/>
      <c r="AG80" s="261"/>
      <c r="AH80" s="258"/>
      <c r="AI80" s="262"/>
      <c r="AJ80" s="263"/>
      <c r="AK80" s="259"/>
      <c r="AL80" s="240"/>
      <c r="AM80" s="142"/>
      <c r="AN80" s="149"/>
      <c r="AO80" s="149"/>
      <c r="AP80" s="149"/>
      <c r="AQ80" s="149"/>
      <c r="AR80" s="149"/>
      <c r="AS80" s="155"/>
      <c r="AT80" s="155"/>
      <c r="BZ80" s="3"/>
      <c r="CA80" s="5"/>
      <c r="CB80" s="5"/>
      <c r="CC80" s="5"/>
      <c r="CD80" s="5"/>
      <c r="CE80" s="5"/>
      <c r="CF80" s="5"/>
      <c r="CG80" s="39"/>
      <c r="CH80" s="39"/>
      <c r="CI80" s="39"/>
      <c r="CJ80" s="39"/>
    </row>
    <row r="81" spans="1:104" x14ac:dyDescent="0.2">
      <c r="A81" s="9" t="s">
        <v>108</v>
      </c>
      <c r="B81" s="6"/>
      <c r="C81" s="1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224"/>
      <c r="R81" s="224"/>
      <c r="S81" s="224"/>
      <c r="T81" s="224"/>
      <c r="U81" s="224"/>
      <c r="V81" s="224"/>
      <c r="W81" s="6"/>
      <c r="X81" s="224"/>
      <c r="Y81" s="224"/>
      <c r="Z81" s="264"/>
      <c r="AA81" s="225"/>
      <c r="AB81" s="265"/>
      <c r="AC81" s="265"/>
      <c r="AD81" s="265"/>
      <c r="AE81" s="265"/>
      <c r="AF81" s="265"/>
      <c r="AG81" s="155"/>
      <c r="AH81" s="135"/>
      <c r="AI81" s="149"/>
      <c r="AJ81" s="149"/>
      <c r="AK81" s="149"/>
      <c r="AL81" s="149"/>
      <c r="AM81" s="149"/>
      <c r="AN81" s="149"/>
      <c r="AO81" s="149"/>
      <c r="AP81" s="149"/>
      <c r="AQ81" s="155"/>
      <c r="AR81" s="155"/>
      <c r="CG81" s="39"/>
      <c r="CH81" s="39"/>
      <c r="CI81" s="39"/>
      <c r="CJ81" s="39"/>
    </row>
    <row r="82" spans="1:104" ht="14.25" customHeight="1" x14ac:dyDescent="0.2">
      <c r="A82" s="462" t="s">
        <v>91</v>
      </c>
      <c r="B82" s="463" t="s">
        <v>32</v>
      </c>
      <c r="C82" s="463" t="s">
        <v>109</v>
      </c>
      <c r="D82" s="463" t="s">
        <v>110</v>
      </c>
      <c r="E82" s="6"/>
      <c r="F82" s="6"/>
      <c r="G82" s="6"/>
      <c r="H82" s="142"/>
      <c r="I82" s="142"/>
      <c r="J82" s="142"/>
      <c r="K82" s="142"/>
      <c r="L82" s="142"/>
      <c r="M82" s="142"/>
      <c r="N82" s="142"/>
      <c r="O82" s="142"/>
      <c r="P82" s="267"/>
      <c r="Q82" s="267"/>
      <c r="R82" s="267"/>
      <c r="S82" s="267"/>
      <c r="T82" s="267"/>
      <c r="U82" s="267"/>
      <c r="V82" s="267"/>
      <c r="W82" s="142"/>
      <c r="X82" s="267"/>
      <c r="Y82" s="155"/>
      <c r="Z82" s="155"/>
      <c r="AA82" s="155"/>
      <c r="AB82" s="155"/>
      <c r="AC82" s="155"/>
      <c r="AD82" s="155"/>
      <c r="AE82" s="155"/>
      <c r="AF82" s="155"/>
      <c r="AG82" s="155"/>
      <c r="AH82" s="149"/>
      <c r="AI82" s="149"/>
      <c r="AJ82" s="149"/>
      <c r="AK82" s="149"/>
      <c r="AL82" s="149"/>
      <c r="AM82" s="149"/>
      <c r="AN82" s="149"/>
      <c r="AO82" s="149"/>
      <c r="AP82" s="149"/>
      <c r="AQ82" s="155"/>
      <c r="AR82" s="155"/>
      <c r="CG82" s="39"/>
      <c r="CH82" s="39"/>
      <c r="CI82" s="39"/>
      <c r="CJ82" s="39"/>
    </row>
    <row r="83" spans="1:104" x14ac:dyDescent="0.2">
      <c r="A83" s="462"/>
      <c r="B83" s="463"/>
      <c r="C83" s="463"/>
      <c r="D83" s="463"/>
      <c r="E83" s="6"/>
      <c r="F83" s="6"/>
      <c r="G83" s="6"/>
      <c r="H83" s="142"/>
      <c r="I83" s="142"/>
      <c r="J83" s="142"/>
      <c r="K83" s="142"/>
      <c r="L83" s="142"/>
      <c r="M83" s="142"/>
      <c r="N83" s="142"/>
      <c r="O83" s="142"/>
      <c r="P83" s="267"/>
      <c r="Q83" s="267"/>
      <c r="R83" s="267"/>
      <c r="S83" s="267"/>
      <c r="T83" s="267"/>
      <c r="U83" s="267"/>
      <c r="V83" s="267"/>
      <c r="W83" s="142"/>
      <c r="X83" s="267"/>
      <c r="Y83" s="155"/>
      <c r="Z83" s="155"/>
      <c r="AA83" s="155"/>
      <c r="AB83" s="155"/>
      <c r="AC83" s="155"/>
      <c r="AD83" s="155"/>
      <c r="AE83" s="155"/>
      <c r="AF83" s="155"/>
      <c r="AG83" s="155"/>
      <c r="AH83" s="149"/>
      <c r="AI83" s="149"/>
      <c r="AJ83" s="149"/>
      <c r="AK83" s="149"/>
      <c r="AL83" s="149"/>
      <c r="AM83" s="149"/>
      <c r="AN83" s="149"/>
      <c r="AO83" s="149"/>
      <c r="AP83" s="149"/>
      <c r="AQ83" s="155"/>
      <c r="AR83" s="155"/>
      <c r="CG83" s="39"/>
      <c r="CH83" s="39"/>
      <c r="CI83" s="39"/>
      <c r="CJ83" s="39"/>
    </row>
    <row r="84" spans="1:104" x14ac:dyDescent="0.2">
      <c r="A84" s="481" t="s">
        <v>111</v>
      </c>
      <c r="B84" s="482"/>
      <c r="C84" s="482"/>
      <c r="D84" s="483"/>
      <c r="E84" s="6"/>
      <c r="F84" s="6"/>
      <c r="G84" s="6"/>
      <c r="H84" s="142"/>
      <c r="I84" s="142"/>
      <c r="J84" s="142"/>
      <c r="K84" s="142"/>
      <c r="L84" s="142"/>
      <c r="M84" s="142"/>
      <c r="N84" s="142"/>
      <c r="O84" s="142"/>
      <c r="P84" s="267"/>
      <c r="Q84" s="267"/>
      <c r="R84" s="267"/>
      <c r="S84" s="267"/>
      <c r="T84" s="267"/>
      <c r="U84" s="267"/>
      <c r="V84" s="267"/>
      <c r="W84" s="142"/>
      <c r="X84" s="267"/>
      <c r="Y84" s="155"/>
      <c r="Z84" s="155"/>
      <c r="AA84" s="155"/>
      <c r="AB84" s="155"/>
      <c r="AC84" s="155"/>
      <c r="AD84" s="155"/>
      <c r="AE84" s="155"/>
      <c r="AF84" s="155"/>
      <c r="AG84" s="155"/>
      <c r="AH84" s="149"/>
      <c r="AI84" s="149"/>
      <c r="AJ84" s="149"/>
      <c r="AK84" s="149"/>
      <c r="AL84" s="149"/>
      <c r="AM84" s="149"/>
      <c r="AN84" s="149"/>
      <c r="AO84" s="149"/>
      <c r="AP84" s="149"/>
      <c r="AQ84" s="155"/>
      <c r="AR84" s="155"/>
      <c r="CG84" s="39"/>
      <c r="CH84" s="39"/>
      <c r="CI84" s="39"/>
      <c r="CJ84" s="39"/>
    </row>
    <row r="85" spans="1:104" x14ac:dyDescent="0.2">
      <c r="A85" s="268" t="s">
        <v>112</v>
      </c>
      <c r="B85" s="269">
        <f>SUM(C85:D85)</f>
        <v>53</v>
      </c>
      <c r="C85" s="270">
        <v>53</v>
      </c>
      <c r="D85" s="270"/>
      <c r="E85" s="6"/>
      <c r="F85" s="6"/>
      <c r="G85" s="6"/>
      <c r="H85" s="142"/>
      <c r="I85" s="142"/>
      <c r="J85" s="142"/>
      <c r="K85" s="142"/>
      <c r="L85" s="142"/>
      <c r="M85" s="142"/>
      <c r="N85" s="142"/>
      <c r="O85" s="142"/>
      <c r="P85" s="267"/>
      <c r="Q85" s="267"/>
      <c r="R85" s="267"/>
      <c r="S85" s="267"/>
      <c r="T85" s="267"/>
      <c r="U85" s="267"/>
      <c r="V85" s="267"/>
      <c r="W85" s="142"/>
      <c r="X85" s="267"/>
      <c r="Y85" s="155"/>
      <c r="Z85" s="155"/>
      <c r="AA85" s="155"/>
      <c r="AB85" s="155"/>
      <c r="AC85" s="155"/>
      <c r="AD85" s="155"/>
      <c r="AE85" s="155"/>
      <c r="AF85" s="155"/>
      <c r="AG85" s="155"/>
      <c r="AH85" s="149"/>
      <c r="AI85" s="149"/>
      <c r="AJ85" s="149"/>
      <c r="AK85" s="149"/>
      <c r="AL85" s="149"/>
      <c r="AM85" s="149"/>
      <c r="AN85" s="149"/>
      <c r="AO85" s="149"/>
      <c r="AP85" s="149"/>
      <c r="AQ85" s="155"/>
      <c r="AR85" s="155"/>
      <c r="CG85" s="39"/>
      <c r="CH85" s="39"/>
      <c r="CI85" s="39"/>
      <c r="CJ85" s="39"/>
    </row>
    <row r="86" spans="1:104" x14ac:dyDescent="0.2">
      <c r="A86" s="271" t="s">
        <v>113</v>
      </c>
      <c r="B86" s="250">
        <f t="shared" ref="B86:B89" si="8">SUM(C86:D86)</f>
        <v>0</v>
      </c>
      <c r="C86" s="166"/>
      <c r="D86" s="166"/>
      <c r="E86" s="6"/>
      <c r="F86" s="6"/>
      <c r="G86" s="6"/>
      <c r="H86" s="142"/>
      <c r="I86" s="142"/>
      <c r="J86" s="142"/>
      <c r="K86" s="142"/>
      <c r="L86" s="142"/>
      <c r="M86" s="142"/>
      <c r="N86" s="142"/>
      <c r="O86" s="142"/>
      <c r="P86" s="267"/>
      <c r="Q86" s="267"/>
      <c r="R86" s="267"/>
      <c r="S86" s="267"/>
      <c r="T86" s="267"/>
      <c r="U86" s="267"/>
      <c r="V86" s="267"/>
      <c r="W86" s="142"/>
      <c r="X86" s="267"/>
      <c r="Y86" s="155"/>
      <c r="Z86" s="155"/>
      <c r="AA86" s="155"/>
      <c r="AB86" s="155"/>
      <c r="AC86" s="155"/>
      <c r="AD86" s="155"/>
      <c r="AE86" s="155"/>
      <c r="AF86" s="155"/>
      <c r="AG86" s="155"/>
      <c r="AH86" s="149"/>
      <c r="AI86" s="149"/>
      <c r="AJ86" s="149"/>
      <c r="AK86" s="149"/>
      <c r="AL86" s="149"/>
      <c r="AM86" s="149"/>
      <c r="AN86" s="149"/>
      <c r="AO86" s="149"/>
      <c r="AP86" s="149"/>
      <c r="AQ86" s="155"/>
      <c r="AR86" s="155"/>
      <c r="CG86" s="39"/>
      <c r="CH86" s="39"/>
      <c r="CI86" s="39"/>
      <c r="CJ86" s="39"/>
    </row>
    <row r="87" spans="1:104" x14ac:dyDescent="0.2">
      <c r="A87" s="271" t="s">
        <v>114</v>
      </c>
      <c r="B87" s="250">
        <f t="shared" si="8"/>
        <v>0</v>
      </c>
      <c r="C87" s="166"/>
      <c r="D87" s="166"/>
      <c r="E87" s="6"/>
      <c r="F87" s="6"/>
      <c r="G87" s="6"/>
      <c r="H87" s="142"/>
      <c r="I87" s="142"/>
      <c r="J87" s="142"/>
      <c r="K87" s="142"/>
      <c r="L87" s="142"/>
      <c r="M87" s="142"/>
      <c r="N87" s="142"/>
      <c r="O87" s="142"/>
      <c r="P87" s="267"/>
      <c r="Q87" s="267"/>
      <c r="R87" s="267"/>
      <c r="S87" s="267"/>
      <c r="T87" s="267"/>
      <c r="U87" s="267"/>
      <c r="V87" s="267"/>
      <c r="W87" s="142"/>
      <c r="X87" s="267"/>
      <c r="Y87" s="155"/>
      <c r="Z87" s="155"/>
      <c r="AA87" s="155"/>
      <c r="AB87" s="155"/>
      <c r="AC87" s="155"/>
      <c r="AD87" s="155"/>
      <c r="AE87" s="155"/>
      <c r="AF87" s="155"/>
      <c r="AG87" s="155"/>
      <c r="AH87" s="149"/>
      <c r="AI87" s="149"/>
      <c r="AJ87" s="149"/>
      <c r="AK87" s="149"/>
      <c r="AL87" s="149"/>
      <c r="AM87" s="149"/>
      <c r="AN87" s="149"/>
      <c r="AO87" s="149"/>
      <c r="AP87" s="149"/>
      <c r="AQ87" s="155"/>
      <c r="AR87" s="155"/>
      <c r="CG87" s="39"/>
      <c r="CH87" s="39"/>
      <c r="CI87" s="39"/>
      <c r="CJ87" s="39"/>
    </row>
    <row r="88" spans="1:104" x14ac:dyDescent="0.2">
      <c r="A88" s="271" t="s">
        <v>115</v>
      </c>
      <c r="B88" s="250">
        <f t="shared" si="8"/>
        <v>0</v>
      </c>
      <c r="C88" s="166"/>
      <c r="D88" s="166"/>
      <c r="E88" s="6"/>
      <c r="F88" s="6"/>
      <c r="G88" s="6"/>
      <c r="H88" s="142"/>
      <c r="I88" s="142"/>
      <c r="J88" s="142"/>
      <c r="K88" s="142"/>
      <c r="L88" s="142"/>
      <c r="M88" s="142"/>
      <c r="N88" s="142"/>
      <c r="O88" s="142"/>
      <c r="P88" s="267"/>
      <c r="Q88" s="267"/>
      <c r="R88" s="267"/>
      <c r="S88" s="267"/>
      <c r="T88" s="267"/>
      <c r="U88" s="267"/>
      <c r="V88" s="267"/>
      <c r="W88" s="142"/>
      <c r="X88" s="267"/>
      <c r="Y88" s="155"/>
      <c r="Z88" s="155"/>
      <c r="AA88" s="155"/>
      <c r="AB88" s="155"/>
      <c r="AC88" s="155"/>
      <c r="AD88" s="155"/>
      <c r="AE88" s="155"/>
      <c r="AF88" s="155"/>
      <c r="AG88" s="155"/>
      <c r="AH88" s="149"/>
      <c r="AI88" s="149"/>
      <c r="AJ88" s="149"/>
      <c r="AK88" s="149"/>
      <c r="AL88" s="149"/>
      <c r="AM88" s="149"/>
      <c r="AN88" s="149"/>
      <c r="AO88" s="149"/>
      <c r="AP88" s="149"/>
      <c r="AQ88" s="155"/>
      <c r="AR88" s="155"/>
      <c r="CG88" s="39"/>
      <c r="CH88" s="39"/>
      <c r="CI88" s="39"/>
      <c r="CJ88" s="39"/>
    </row>
    <row r="89" spans="1:104" x14ac:dyDescent="0.2">
      <c r="A89" s="272" t="s">
        <v>116</v>
      </c>
      <c r="B89" s="273">
        <f t="shared" si="8"/>
        <v>0</v>
      </c>
      <c r="C89" s="274"/>
      <c r="D89" s="274"/>
      <c r="E89" s="6"/>
      <c r="F89" s="6"/>
      <c r="G89" s="6"/>
      <c r="H89" s="142"/>
      <c r="I89" s="142"/>
      <c r="J89" s="142"/>
      <c r="K89" s="142"/>
      <c r="L89" s="142"/>
      <c r="M89" s="142"/>
      <c r="N89" s="142"/>
      <c r="O89" s="142"/>
      <c r="P89" s="267"/>
      <c r="Q89" s="267"/>
      <c r="R89" s="267"/>
      <c r="S89" s="267"/>
      <c r="T89" s="267"/>
      <c r="U89" s="267"/>
      <c r="V89" s="267"/>
      <c r="W89" s="142"/>
      <c r="X89" s="267"/>
      <c r="Y89" s="155"/>
      <c r="Z89" s="155"/>
      <c r="AA89" s="155"/>
      <c r="AB89" s="155"/>
      <c r="AC89" s="155"/>
      <c r="AD89" s="155"/>
      <c r="AE89" s="155"/>
      <c r="AF89" s="155"/>
      <c r="AG89" s="155"/>
      <c r="AH89" s="149"/>
      <c r="AI89" s="149"/>
      <c r="AJ89" s="149"/>
      <c r="AK89" s="149"/>
      <c r="AL89" s="149"/>
      <c r="AM89" s="149"/>
      <c r="AN89" s="149"/>
      <c r="AO89" s="149"/>
      <c r="AP89" s="149"/>
      <c r="AQ89" s="155"/>
      <c r="AR89" s="155"/>
      <c r="CG89" s="39"/>
      <c r="CH89" s="39"/>
      <c r="CI89" s="39"/>
      <c r="CJ89" s="39"/>
    </row>
    <row r="90" spans="1:104" x14ac:dyDescent="0.2">
      <c r="A90" s="481" t="s">
        <v>117</v>
      </c>
      <c r="B90" s="482"/>
      <c r="C90" s="482"/>
      <c r="D90" s="483"/>
      <c r="E90" s="6"/>
      <c r="F90" s="6"/>
      <c r="G90" s="6"/>
      <c r="H90" s="142"/>
      <c r="I90" s="142"/>
      <c r="J90" s="142"/>
      <c r="K90" s="142"/>
      <c r="L90" s="142"/>
      <c r="M90" s="142"/>
      <c r="N90" s="142"/>
      <c r="O90" s="142"/>
      <c r="P90" s="267"/>
      <c r="Q90" s="267"/>
      <c r="R90" s="267"/>
      <c r="S90" s="267"/>
      <c r="T90" s="267"/>
      <c r="U90" s="267"/>
      <c r="V90" s="267"/>
      <c r="W90" s="142"/>
      <c r="X90" s="267"/>
      <c r="Y90" s="155"/>
      <c r="Z90" s="155"/>
      <c r="AA90" s="155"/>
      <c r="AB90" s="155"/>
      <c r="AC90" s="155"/>
      <c r="AD90" s="155"/>
      <c r="AE90" s="155"/>
      <c r="AF90" s="155"/>
      <c r="AG90" s="155"/>
      <c r="AH90" s="149"/>
      <c r="AI90" s="149"/>
      <c r="AJ90" s="149"/>
      <c r="AK90" s="149"/>
      <c r="AL90" s="149"/>
      <c r="AM90" s="149"/>
      <c r="AN90" s="149"/>
      <c r="AO90" s="149"/>
      <c r="AP90" s="149"/>
      <c r="AQ90" s="155"/>
      <c r="AR90" s="155"/>
      <c r="CG90" s="39"/>
      <c r="CH90" s="39"/>
      <c r="CI90" s="39"/>
      <c r="CJ90" s="39"/>
    </row>
    <row r="91" spans="1:104" x14ac:dyDescent="0.2">
      <c r="A91" s="197" t="s">
        <v>118</v>
      </c>
      <c r="B91" s="275">
        <f>SUM(C91:D91)</f>
        <v>0</v>
      </c>
      <c r="C91" s="270"/>
      <c r="D91" s="270"/>
      <c r="E91" s="6"/>
      <c r="F91" s="6"/>
      <c r="G91" s="6"/>
      <c r="H91" s="142"/>
      <c r="I91" s="142"/>
      <c r="J91" s="142"/>
      <c r="K91" s="142"/>
      <c r="L91" s="142"/>
      <c r="M91" s="142"/>
      <c r="N91" s="142"/>
      <c r="O91" s="142"/>
      <c r="P91" s="267"/>
      <c r="Q91" s="267"/>
      <c r="R91" s="267"/>
      <c r="S91" s="267"/>
      <c r="T91" s="267"/>
      <c r="U91" s="267"/>
      <c r="V91" s="267"/>
      <c r="W91" s="142"/>
      <c r="X91" s="267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CG91" s="39"/>
      <c r="CH91" s="39"/>
      <c r="CI91" s="39"/>
      <c r="CJ91" s="39"/>
    </row>
    <row r="92" spans="1:104" x14ac:dyDescent="0.2">
      <c r="A92" s="276" t="s">
        <v>119</v>
      </c>
      <c r="B92" s="277">
        <f t="shared" ref="B92:B93" si="9">SUM(C92:D92)</f>
        <v>0</v>
      </c>
      <c r="C92" s="166"/>
      <c r="D92" s="166"/>
      <c r="E92" s="6"/>
      <c r="F92" s="6"/>
      <c r="G92" s="6"/>
      <c r="H92" s="142"/>
      <c r="I92" s="142"/>
      <c r="J92" s="142"/>
      <c r="K92" s="142"/>
      <c r="L92" s="142"/>
      <c r="M92" s="142"/>
      <c r="N92" s="142"/>
      <c r="O92" s="142"/>
      <c r="P92" s="267"/>
      <c r="Q92" s="267"/>
      <c r="R92" s="267"/>
      <c r="S92" s="267"/>
      <c r="T92" s="267"/>
      <c r="U92" s="267"/>
      <c r="V92" s="267"/>
      <c r="W92" s="142"/>
      <c r="X92" s="267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CG92" s="39"/>
      <c r="CH92" s="39"/>
      <c r="CI92" s="39"/>
      <c r="CJ92" s="39"/>
    </row>
    <row r="93" spans="1:104" ht="21" x14ac:dyDescent="0.2">
      <c r="A93" s="199" t="s">
        <v>120</v>
      </c>
      <c r="B93" s="278">
        <f t="shared" si="9"/>
        <v>0</v>
      </c>
      <c r="C93" s="279"/>
      <c r="D93" s="279"/>
      <c r="E93" s="6"/>
      <c r="F93" s="6"/>
      <c r="G93" s="6"/>
      <c r="H93" s="142"/>
      <c r="I93" s="142"/>
      <c r="J93" s="142"/>
      <c r="K93" s="142"/>
      <c r="L93" s="142"/>
      <c r="M93" s="142"/>
      <c r="N93" s="142"/>
      <c r="O93" s="142"/>
      <c r="P93" s="267"/>
      <c r="Q93" s="267"/>
      <c r="R93" s="267"/>
      <c r="S93" s="267"/>
      <c r="T93" s="267"/>
      <c r="U93" s="267"/>
      <c r="V93" s="267"/>
      <c r="W93" s="142"/>
      <c r="X93" s="267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CG93" s="39"/>
      <c r="CH93" s="39"/>
      <c r="CI93" s="39"/>
      <c r="CJ93" s="39"/>
    </row>
    <row r="94" spans="1:104" s="8" customFormat="1" x14ac:dyDescent="0.2">
      <c r="A94" s="484" t="s">
        <v>121</v>
      </c>
      <c r="B94" s="484"/>
      <c r="C94" s="484"/>
      <c r="D94" s="484"/>
      <c r="E94" s="484"/>
      <c r="F94" s="484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44"/>
      <c r="R94" s="144"/>
      <c r="S94" s="144"/>
      <c r="T94" s="144"/>
      <c r="U94" s="144"/>
      <c r="V94" s="144"/>
      <c r="W94" s="190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BX94" s="4"/>
      <c r="BY94" s="4"/>
      <c r="BZ94" s="4"/>
      <c r="CA94" s="5"/>
      <c r="CB94" s="5"/>
      <c r="CC94" s="5"/>
      <c r="CD94" s="5"/>
      <c r="CE94" s="5"/>
      <c r="CF94" s="5"/>
      <c r="CG94" s="39"/>
      <c r="CH94" s="39"/>
      <c r="CI94" s="39"/>
      <c r="CJ94" s="39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4"/>
    </row>
    <row r="95" spans="1:104" ht="14.25" customHeight="1" x14ac:dyDescent="0.2">
      <c r="A95" s="477" t="s">
        <v>122</v>
      </c>
      <c r="B95" s="486" t="s">
        <v>123</v>
      </c>
      <c r="C95" s="487"/>
      <c r="D95" s="486" t="s">
        <v>124</v>
      </c>
      <c r="E95" s="487"/>
      <c r="F95" s="490" t="s">
        <v>125</v>
      </c>
      <c r="G95" s="471" t="s">
        <v>126</v>
      </c>
      <c r="H95" s="472"/>
      <c r="I95" s="471" t="s">
        <v>127</v>
      </c>
      <c r="J95" s="472"/>
      <c r="K95" s="6"/>
      <c r="L95" s="6"/>
      <c r="M95" s="6"/>
      <c r="N95" s="6"/>
      <c r="O95" s="6"/>
      <c r="P95" s="224"/>
      <c r="Q95" s="224"/>
      <c r="R95" s="224"/>
      <c r="S95" s="224"/>
      <c r="T95" s="224"/>
      <c r="U95" s="224"/>
      <c r="V95" s="6"/>
      <c r="W95" s="224"/>
      <c r="X95" s="280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CG95" s="39"/>
      <c r="CH95" s="39"/>
      <c r="CI95" s="39"/>
      <c r="CJ95" s="39"/>
    </row>
    <row r="96" spans="1:104" x14ac:dyDescent="0.2">
      <c r="A96" s="485"/>
      <c r="B96" s="488"/>
      <c r="C96" s="489"/>
      <c r="D96" s="488"/>
      <c r="E96" s="489"/>
      <c r="F96" s="491"/>
      <c r="G96" s="473"/>
      <c r="H96" s="474"/>
      <c r="I96" s="473"/>
      <c r="J96" s="474"/>
      <c r="K96" s="6"/>
      <c r="L96" s="6"/>
      <c r="M96" s="6"/>
      <c r="N96" s="6"/>
      <c r="O96" s="6"/>
      <c r="P96" s="224"/>
      <c r="Q96" s="224"/>
      <c r="R96" s="224"/>
      <c r="S96" s="224"/>
      <c r="T96" s="224"/>
      <c r="U96" s="224"/>
      <c r="V96" s="6"/>
      <c r="W96" s="224"/>
      <c r="X96" s="267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CG96" s="39"/>
      <c r="CH96" s="39"/>
      <c r="CI96" s="39"/>
      <c r="CJ96" s="39"/>
    </row>
    <row r="97" spans="1:88" s="2" customFormat="1" ht="21" x14ac:dyDescent="0.2">
      <c r="A97" s="478"/>
      <c r="B97" s="281" t="s">
        <v>128</v>
      </c>
      <c r="C97" s="282" t="s">
        <v>129</v>
      </c>
      <c r="D97" s="283" t="s">
        <v>130</v>
      </c>
      <c r="E97" s="284" t="s">
        <v>131</v>
      </c>
      <c r="F97" s="492"/>
      <c r="G97" s="281" t="s">
        <v>128</v>
      </c>
      <c r="H97" s="282" t="s">
        <v>129</v>
      </c>
      <c r="I97" s="281" t="s">
        <v>130</v>
      </c>
      <c r="J97" s="282" t="s">
        <v>132</v>
      </c>
      <c r="K97" s="6"/>
      <c r="L97" s="6"/>
      <c r="M97" s="6"/>
      <c r="N97" s="6"/>
      <c r="O97" s="6"/>
      <c r="P97" s="224"/>
      <c r="Q97" s="224"/>
      <c r="R97" s="224"/>
      <c r="S97" s="224"/>
      <c r="T97" s="224"/>
      <c r="U97" s="224"/>
      <c r="V97" s="6"/>
      <c r="W97" s="224"/>
      <c r="X97" s="267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BX97" s="3"/>
      <c r="BY97" s="3"/>
      <c r="BZ97" s="4"/>
      <c r="CA97" s="5"/>
      <c r="CB97" s="5"/>
      <c r="CC97" s="5"/>
      <c r="CD97" s="5"/>
      <c r="CE97" s="5"/>
      <c r="CF97" s="5"/>
      <c r="CG97" s="39"/>
      <c r="CH97" s="39"/>
      <c r="CI97" s="39"/>
      <c r="CJ97" s="39"/>
    </row>
    <row r="98" spans="1:88" s="2" customFormat="1" x14ac:dyDescent="0.2">
      <c r="A98" s="285" t="s">
        <v>133</v>
      </c>
      <c r="B98" s="286">
        <v>7798</v>
      </c>
      <c r="C98" s="287">
        <v>213</v>
      </c>
      <c r="D98" s="286">
        <v>22949</v>
      </c>
      <c r="E98" s="287">
        <v>278</v>
      </c>
      <c r="F98" s="287">
        <v>7585</v>
      </c>
      <c r="G98" s="286"/>
      <c r="H98" s="287"/>
      <c r="I98" s="286"/>
      <c r="J98" s="287"/>
      <c r="K98" s="288" t="str">
        <f>CA98&amp;CB98&amp;CC98&amp;CD98</f>
        <v/>
      </c>
      <c r="L98" s="6"/>
      <c r="M98" s="6"/>
      <c r="N98" s="6"/>
      <c r="O98" s="6"/>
      <c r="P98" s="224"/>
      <c r="Q98" s="224"/>
      <c r="R98" s="224"/>
      <c r="S98" s="224"/>
      <c r="T98" s="224"/>
      <c r="U98" s="224"/>
      <c r="V98" s="6"/>
      <c r="W98" s="224"/>
      <c r="X98" s="267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BX98" s="3"/>
      <c r="BY98" s="3"/>
      <c r="BZ98" s="4"/>
      <c r="CA98" s="289" t="str">
        <f>IF(CG98=1,"* Las recetas totales despachadas a pacientes del PSC, deben ser menores o iguales al total de Recetas con Despacho Total. ","")</f>
        <v/>
      </c>
      <c r="CB98" s="289" t="str">
        <f>IF(CH98=1,"* Las recetas parciales despachadas a pacientes del PSC, deben ser menores o iguales al total de Recetas con Despacho Parcial. ","")</f>
        <v/>
      </c>
      <c r="CC98" s="289" t="str">
        <f>IF(CI98=1,"* Las prescripciones emitidas a pacientes del PSC, deben ser menores o iguales a las Prescripciones totales emitidas. ","")</f>
        <v/>
      </c>
      <c r="CD98" s="289" t="str">
        <f>IF(CJ98=1,"* Las prescripciones rechazadas a pacientes del PSC, deben ser menores o iguales a las Prescripciones totales rechazadas. ","")</f>
        <v/>
      </c>
      <c r="CE98" s="5"/>
      <c r="CF98" s="5"/>
      <c r="CG98" s="290">
        <f>IF(B98&lt;G98,1,0)</f>
        <v>0</v>
      </c>
      <c r="CH98" s="290">
        <f t="shared" ref="CH98:CJ100" si="10">IF(C98&lt;H98,1,0)</f>
        <v>0</v>
      </c>
      <c r="CI98" s="290">
        <f>IF(D98&lt;I98,1,0)</f>
        <v>0</v>
      </c>
      <c r="CJ98" s="290">
        <f>IF(E98&lt;J98,1,0)</f>
        <v>0</v>
      </c>
    </row>
    <row r="99" spans="1:88" s="2" customFormat="1" x14ac:dyDescent="0.2">
      <c r="A99" s="291" t="s">
        <v>134</v>
      </c>
      <c r="B99" s="292">
        <v>1428</v>
      </c>
      <c r="C99" s="293">
        <v>114</v>
      </c>
      <c r="D99" s="292">
        <v>3881</v>
      </c>
      <c r="E99" s="293">
        <v>157</v>
      </c>
      <c r="F99" s="293">
        <v>1314</v>
      </c>
      <c r="G99" s="294"/>
      <c r="H99" s="295"/>
      <c r="I99" s="294"/>
      <c r="J99" s="295"/>
      <c r="K99" s="288" t="str">
        <f t="shared" ref="K99:K100" si="11">CA99&amp;CB99&amp;CC99&amp;CD99</f>
        <v/>
      </c>
      <c r="L99" s="6"/>
      <c r="M99" s="6"/>
      <c r="N99" s="6"/>
      <c r="O99" s="6"/>
      <c r="P99" s="224"/>
      <c r="Q99" s="224"/>
      <c r="R99" s="224"/>
      <c r="S99" s="224"/>
      <c r="T99" s="224"/>
      <c r="U99" s="224"/>
      <c r="V99" s="6"/>
      <c r="W99" s="224"/>
      <c r="X99" s="267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BX99" s="3"/>
      <c r="BY99" s="3"/>
      <c r="BZ99" s="4"/>
      <c r="CA99" s="289" t="str">
        <f t="shared" ref="CA99:CA100" si="12">IF(CG99=1,"* Las recetas totales despachadas a pacientes del PSC, deben ser menores o iguales al total de Recetas con Despacho Total. ","")</f>
        <v/>
      </c>
      <c r="CB99" s="289" t="str">
        <f t="shared" ref="CB99:CB100" si="13">IF(CH99=1,"* Las recetas parciales despachadas a pacientes del PSC, deben ser menores o iguales al total de Recetas con Despacho Parcial. ","")</f>
        <v/>
      </c>
      <c r="CC99" s="289" t="str">
        <f t="shared" ref="CC99:CC100" si="14">IF(CI99=1,"* Las prescripciones emitidas a pacientes del PSC, deben ser menores o iguales a las Prescripciones totales emitidas. ","")</f>
        <v/>
      </c>
      <c r="CD99" s="289" t="str">
        <f t="shared" ref="CD99:CD100" si="15">IF(CJ99=1,"* Las prescripciones rechazadas a pacientes del PSC, deben ser menores o iguales a las Prescripciones totales rechazadas. ","")</f>
        <v/>
      </c>
      <c r="CE99" s="5"/>
      <c r="CF99" s="5"/>
      <c r="CG99" s="290">
        <f t="shared" ref="CG99:CG100" si="16">IF(B99&lt;G99,1,0)</f>
        <v>0</v>
      </c>
      <c r="CH99" s="290">
        <f t="shared" si="10"/>
        <v>0</v>
      </c>
      <c r="CI99" s="290">
        <f t="shared" si="10"/>
        <v>0</v>
      </c>
      <c r="CJ99" s="290">
        <f t="shared" si="10"/>
        <v>0</v>
      </c>
    </row>
    <row r="100" spans="1:88" s="2" customFormat="1" x14ac:dyDescent="0.2">
      <c r="A100" s="296" t="s">
        <v>135</v>
      </c>
      <c r="B100" s="297">
        <v>917</v>
      </c>
      <c r="C100" s="298">
        <v>0</v>
      </c>
      <c r="D100" s="297">
        <v>917</v>
      </c>
      <c r="E100" s="298">
        <v>0</v>
      </c>
      <c r="F100" s="298">
        <v>917</v>
      </c>
      <c r="G100" s="299"/>
      <c r="H100" s="300"/>
      <c r="I100" s="299"/>
      <c r="J100" s="300"/>
      <c r="K100" s="288" t="str">
        <f t="shared" si="11"/>
        <v/>
      </c>
      <c r="L100" s="6"/>
      <c r="M100" s="6"/>
      <c r="N100" s="6"/>
      <c r="O100" s="6"/>
      <c r="P100" s="224"/>
      <c r="Q100" s="224"/>
      <c r="R100" s="224"/>
      <c r="S100" s="224"/>
      <c r="T100" s="224"/>
      <c r="U100" s="224"/>
      <c r="V100" s="6"/>
      <c r="W100" s="224"/>
      <c r="X100" s="267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BX100" s="3"/>
      <c r="BY100" s="3"/>
      <c r="BZ100" s="4"/>
      <c r="CA100" s="289" t="str">
        <f t="shared" si="12"/>
        <v/>
      </c>
      <c r="CB100" s="289" t="str">
        <f t="shared" si="13"/>
        <v/>
      </c>
      <c r="CC100" s="289" t="str">
        <f t="shared" si="14"/>
        <v/>
      </c>
      <c r="CD100" s="289" t="str">
        <f t="shared" si="15"/>
        <v/>
      </c>
      <c r="CE100" s="5"/>
      <c r="CF100" s="5"/>
      <c r="CG100" s="290">
        <f t="shared" si="16"/>
        <v>0</v>
      </c>
      <c r="CH100" s="290">
        <f t="shared" si="10"/>
        <v>0</v>
      </c>
      <c r="CI100" s="290">
        <f t="shared" si="10"/>
        <v>0</v>
      </c>
      <c r="CJ100" s="290">
        <f t="shared" si="10"/>
        <v>0</v>
      </c>
    </row>
    <row r="101" spans="1:88" s="2" customFormat="1" x14ac:dyDescent="0.2">
      <c r="A101" s="301" t="s">
        <v>32</v>
      </c>
      <c r="B101" s="302">
        <f t="shared" ref="B101:J101" si="17">SUM(B98:B100)</f>
        <v>10143</v>
      </c>
      <c r="C101" s="303">
        <f t="shared" si="17"/>
        <v>327</v>
      </c>
      <c r="D101" s="302">
        <f t="shared" si="17"/>
        <v>27747</v>
      </c>
      <c r="E101" s="303">
        <f t="shared" si="17"/>
        <v>435</v>
      </c>
      <c r="F101" s="303">
        <f t="shared" si="17"/>
        <v>9816</v>
      </c>
      <c r="G101" s="302">
        <f t="shared" si="17"/>
        <v>0</v>
      </c>
      <c r="H101" s="303">
        <f t="shared" si="17"/>
        <v>0</v>
      </c>
      <c r="I101" s="302">
        <f t="shared" si="17"/>
        <v>0</v>
      </c>
      <c r="J101" s="303">
        <f t="shared" si="17"/>
        <v>0</v>
      </c>
      <c r="K101" s="6"/>
      <c r="L101" s="6"/>
      <c r="M101" s="6"/>
      <c r="N101" s="6"/>
      <c r="O101" s="6"/>
      <c r="P101" s="224"/>
      <c r="Q101" s="224"/>
      <c r="R101" s="224"/>
      <c r="S101" s="224"/>
      <c r="T101" s="224"/>
      <c r="U101" s="224"/>
      <c r="V101" s="6"/>
      <c r="W101" s="224"/>
      <c r="X101" s="267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BX101" s="3"/>
      <c r="BY101" s="3"/>
      <c r="BZ101" s="4"/>
      <c r="CA101" s="5"/>
      <c r="CB101" s="5"/>
      <c r="CC101" s="5"/>
      <c r="CD101" s="5"/>
      <c r="CE101" s="5"/>
      <c r="CF101" s="5"/>
      <c r="CG101" s="39"/>
      <c r="CH101" s="39"/>
      <c r="CI101" s="39"/>
      <c r="CJ101" s="39"/>
    </row>
    <row r="102" spans="1:88" s="2" customFormat="1" ht="19.5" x14ac:dyDescent="0.2">
      <c r="A102" s="9" t="s">
        <v>136</v>
      </c>
      <c r="B102" s="304"/>
      <c r="C102" s="305"/>
      <c r="D102" s="306"/>
      <c r="E102" s="307"/>
      <c r="F102" s="307"/>
      <c r="G102" s="308"/>
      <c r="H102" s="308"/>
      <c r="I102" s="309"/>
      <c r="J102" s="310"/>
      <c r="K102" s="309"/>
      <c r="L102" s="310"/>
      <c r="M102" s="6"/>
      <c r="N102" s="6"/>
      <c r="O102" s="6"/>
      <c r="P102" s="6"/>
      <c r="Q102" s="224"/>
      <c r="R102" s="224"/>
      <c r="S102" s="224"/>
      <c r="T102" s="224"/>
      <c r="U102" s="224"/>
      <c r="V102" s="224"/>
      <c r="W102" s="6"/>
      <c r="X102" s="267"/>
      <c r="Y102" s="267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BX102" s="3"/>
      <c r="BY102" s="3"/>
      <c r="BZ102" s="4"/>
      <c r="CA102" s="5"/>
      <c r="CB102" s="5"/>
      <c r="CC102" s="5"/>
      <c r="CD102" s="5"/>
      <c r="CE102" s="5"/>
      <c r="CF102" s="5"/>
      <c r="CG102" s="39"/>
      <c r="CH102" s="39"/>
      <c r="CI102" s="39"/>
      <c r="CJ102" s="39"/>
    </row>
    <row r="103" spans="1:88" s="2" customFormat="1" ht="19.5" customHeight="1" x14ac:dyDescent="0.2">
      <c r="A103" s="475" t="s">
        <v>137</v>
      </c>
      <c r="B103" s="477" t="s">
        <v>138</v>
      </c>
      <c r="C103" s="475" t="s">
        <v>139</v>
      </c>
      <c r="D103" s="479"/>
      <c r="E103" s="479"/>
      <c r="F103" s="479"/>
      <c r="G103" s="479"/>
      <c r="H103" s="479"/>
      <c r="I103" s="479"/>
      <c r="J103" s="479"/>
      <c r="K103" s="480"/>
      <c r="L103" s="477" t="s">
        <v>140</v>
      </c>
      <c r="M103" s="6"/>
      <c r="N103" s="306"/>
      <c r="O103" s="306"/>
      <c r="P103" s="306"/>
      <c r="Q103" s="224"/>
      <c r="R103" s="224"/>
      <c r="S103" s="224"/>
      <c r="T103" s="224"/>
      <c r="U103" s="224"/>
      <c r="V103" s="224"/>
      <c r="W103" s="224"/>
      <c r="X103" s="224"/>
      <c r="Y103" s="267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BX103" s="3"/>
      <c r="BY103" s="3"/>
      <c r="BZ103" s="4"/>
      <c r="CA103" s="5"/>
      <c r="CB103" s="5"/>
      <c r="CC103" s="5"/>
      <c r="CD103" s="5"/>
      <c r="CE103" s="5"/>
      <c r="CF103" s="5"/>
      <c r="CG103" s="39"/>
      <c r="CH103" s="39"/>
      <c r="CI103" s="39"/>
      <c r="CJ103" s="39"/>
    </row>
    <row r="104" spans="1:88" s="2" customFormat="1" ht="19.5" x14ac:dyDescent="0.2">
      <c r="A104" s="476"/>
      <c r="B104" s="478"/>
      <c r="C104" s="241" t="s">
        <v>141</v>
      </c>
      <c r="D104" s="241" t="s">
        <v>142</v>
      </c>
      <c r="E104" s="241" t="s">
        <v>143</v>
      </c>
      <c r="F104" s="241" t="s">
        <v>144</v>
      </c>
      <c r="G104" s="241" t="s">
        <v>145</v>
      </c>
      <c r="H104" s="241" t="s">
        <v>146</v>
      </c>
      <c r="I104" s="241" t="s">
        <v>147</v>
      </c>
      <c r="J104" s="311" t="s">
        <v>148</v>
      </c>
      <c r="K104" s="241" t="s">
        <v>149</v>
      </c>
      <c r="L104" s="478"/>
      <c r="M104" s="6"/>
      <c r="N104" s="306"/>
      <c r="O104" s="306"/>
      <c r="P104" s="306"/>
      <c r="Q104" s="224"/>
      <c r="R104" s="224"/>
      <c r="S104" s="224"/>
      <c r="T104" s="224"/>
      <c r="U104" s="224"/>
      <c r="V104" s="224"/>
      <c r="W104" s="224"/>
      <c r="X104" s="224"/>
      <c r="Y104" s="267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BX104" s="3"/>
      <c r="BY104" s="3"/>
      <c r="BZ104" s="4"/>
      <c r="CA104" s="5"/>
      <c r="CB104" s="5"/>
      <c r="CC104" s="5"/>
      <c r="CD104" s="5"/>
      <c r="CE104" s="5"/>
      <c r="CF104" s="5"/>
      <c r="CG104" s="39"/>
      <c r="CH104" s="39"/>
      <c r="CI104" s="39"/>
      <c r="CJ104" s="39"/>
    </row>
    <row r="105" spans="1:88" s="2" customFormat="1" ht="19.5" x14ac:dyDescent="0.2">
      <c r="A105" s="104" t="s">
        <v>150</v>
      </c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3"/>
      <c r="M105" s="6"/>
      <c r="N105" s="306"/>
      <c r="O105" s="306"/>
      <c r="P105" s="306"/>
      <c r="Q105" s="224"/>
      <c r="R105" s="224"/>
      <c r="S105" s="224"/>
      <c r="T105" s="224"/>
      <c r="U105" s="224"/>
      <c r="V105" s="224"/>
      <c r="W105" s="224"/>
      <c r="X105" s="224"/>
      <c r="Y105" s="267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BX105" s="3"/>
      <c r="BY105" s="3"/>
      <c r="BZ105" s="4"/>
      <c r="CA105" s="5"/>
      <c r="CB105" s="5"/>
      <c r="CC105" s="5"/>
      <c r="CD105" s="5"/>
      <c r="CE105" s="5"/>
      <c r="CF105" s="5"/>
      <c r="CG105" s="39"/>
      <c r="CH105" s="39"/>
      <c r="CI105" s="39"/>
      <c r="CJ105" s="39"/>
    </row>
    <row r="106" spans="1:88" s="2" customFormat="1" ht="19.5" x14ac:dyDescent="0.2">
      <c r="A106" s="110" t="s">
        <v>151</v>
      </c>
      <c r="B106" s="31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5"/>
      <c r="M106" s="310"/>
      <c r="N106" s="306"/>
      <c r="O106" s="306"/>
      <c r="P106" s="306"/>
      <c r="Q106" s="224"/>
      <c r="R106" s="224"/>
      <c r="S106" s="224"/>
      <c r="T106" s="224"/>
      <c r="U106" s="224"/>
      <c r="V106" s="224"/>
      <c r="W106" s="224"/>
      <c r="X106" s="224"/>
      <c r="Y106" s="267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BX106" s="3"/>
      <c r="BY106" s="3"/>
      <c r="BZ106" s="4"/>
      <c r="CA106" s="5"/>
      <c r="CB106" s="5"/>
      <c r="CC106" s="5"/>
      <c r="CD106" s="5"/>
      <c r="CE106" s="5"/>
      <c r="CF106" s="5"/>
      <c r="CG106" s="39"/>
      <c r="CH106" s="39"/>
      <c r="CI106" s="39"/>
      <c r="CJ106" s="39"/>
    </row>
    <row r="107" spans="1:88" s="2" customFormat="1" ht="19.5" x14ac:dyDescent="0.2">
      <c r="A107" s="221" t="s">
        <v>152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7"/>
      <c r="M107" s="318"/>
      <c r="N107" s="306"/>
      <c r="O107" s="306"/>
      <c r="P107" s="306"/>
      <c r="Q107" s="224"/>
      <c r="R107" s="224"/>
      <c r="S107" s="224"/>
      <c r="T107" s="224"/>
      <c r="U107" s="224"/>
      <c r="V107" s="224"/>
      <c r="W107" s="224"/>
      <c r="X107" s="224"/>
      <c r="Y107" s="267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BX107" s="3"/>
      <c r="BY107" s="3"/>
      <c r="BZ107" s="4"/>
      <c r="CA107" s="5"/>
      <c r="CB107" s="5"/>
      <c r="CC107" s="5"/>
      <c r="CD107" s="5"/>
      <c r="CE107" s="5"/>
      <c r="CF107" s="5"/>
      <c r="CG107" s="39"/>
      <c r="CH107" s="39"/>
      <c r="CI107" s="39"/>
      <c r="CJ107" s="39"/>
    </row>
    <row r="108" spans="1:88" s="2" customFormat="1" x14ac:dyDescent="0.2">
      <c r="A108" s="10" t="s">
        <v>153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20"/>
      <c r="AP108" s="320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X108" s="3"/>
      <c r="BY108" s="3"/>
      <c r="BZ108" s="4"/>
      <c r="CA108" s="5"/>
      <c r="CB108" s="5"/>
      <c r="CC108" s="5"/>
      <c r="CD108" s="5"/>
      <c r="CE108" s="5"/>
      <c r="CF108" s="5"/>
      <c r="CG108" s="39"/>
      <c r="CH108" s="39"/>
      <c r="CI108" s="39"/>
      <c r="CJ108" s="39"/>
    </row>
    <row r="109" spans="1:88" s="2" customFormat="1" x14ac:dyDescent="0.2">
      <c r="A109" s="507" t="s">
        <v>154</v>
      </c>
      <c r="B109" s="467" t="s">
        <v>4</v>
      </c>
      <c r="C109" s="493"/>
      <c r="D109" s="444"/>
      <c r="E109" s="433" t="s">
        <v>5</v>
      </c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51"/>
      <c r="AO109" s="444" t="s">
        <v>6</v>
      </c>
      <c r="AP109" s="461" t="s">
        <v>155</v>
      </c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X109" s="3"/>
      <c r="BY109" s="3"/>
      <c r="BZ109" s="4"/>
      <c r="CA109" s="5"/>
      <c r="CB109" s="5"/>
      <c r="CC109" s="5"/>
      <c r="CD109" s="5"/>
      <c r="CE109" s="5"/>
      <c r="CF109" s="5"/>
      <c r="CG109" s="39"/>
      <c r="CH109" s="39"/>
      <c r="CI109" s="39"/>
      <c r="CJ109" s="39"/>
    </row>
    <row r="110" spans="1:88" s="2" customFormat="1" x14ac:dyDescent="0.2">
      <c r="A110" s="508"/>
      <c r="B110" s="430"/>
      <c r="C110" s="431"/>
      <c r="D110" s="432"/>
      <c r="E110" s="433" t="s">
        <v>11</v>
      </c>
      <c r="F110" s="435"/>
      <c r="G110" s="433" t="s">
        <v>12</v>
      </c>
      <c r="H110" s="435"/>
      <c r="I110" s="433" t="s">
        <v>13</v>
      </c>
      <c r="J110" s="435"/>
      <c r="K110" s="433" t="s">
        <v>14</v>
      </c>
      <c r="L110" s="435"/>
      <c r="M110" s="433" t="s">
        <v>15</v>
      </c>
      <c r="N110" s="435"/>
      <c r="O110" s="433" t="s">
        <v>16</v>
      </c>
      <c r="P110" s="435"/>
      <c r="Q110" s="434" t="s">
        <v>17</v>
      </c>
      <c r="R110" s="435"/>
      <c r="S110" s="433" t="s">
        <v>18</v>
      </c>
      <c r="T110" s="435"/>
      <c r="U110" s="433" t="s">
        <v>19</v>
      </c>
      <c r="V110" s="435"/>
      <c r="W110" s="433" t="s">
        <v>20</v>
      </c>
      <c r="X110" s="435"/>
      <c r="Y110" s="433" t="s">
        <v>21</v>
      </c>
      <c r="Z110" s="435"/>
      <c r="AA110" s="433" t="s">
        <v>22</v>
      </c>
      <c r="AB110" s="435"/>
      <c r="AC110" s="433" t="s">
        <v>23</v>
      </c>
      <c r="AD110" s="435"/>
      <c r="AE110" s="433" t="s">
        <v>24</v>
      </c>
      <c r="AF110" s="435"/>
      <c r="AG110" s="433" t="s">
        <v>25</v>
      </c>
      <c r="AH110" s="435"/>
      <c r="AI110" s="433" t="s">
        <v>26</v>
      </c>
      <c r="AJ110" s="435"/>
      <c r="AK110" s="433" t="s">
        <v>27</v>
      </c>
      <c r="AL110" s="435"/>
      <c r="AM110" s="434" t="s">
        <v>28</v>
      </c>
      <c r="AN110" s="451"/>
      <c r="AO110" s="444"/>
      <c r="AP110" s="461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X110" s="3"/>
      <c r="BY110" s="3"/>
      <c r="BZ110" s="4"/>
      <c r="CA110" s="5"/>
      <c r="CB110" s="5"/>
      <c r="CC110" s="5"/>
      <c r="CD110" s="5"/>
      <c r="CE110" s="5"/>
      <c r="CF110" s="5"/>
      <c r="CG110" s="39"/>
      <c r="CH110" s="39"/>
      <c r="CI110" s="39"/>
      <c r="CJ110" s="39"/>
    </row>
    <row r="111" spans="1:88" s="2" customFormat="1" x14ac:dyDescent="0.2">
      <c r="A111" s="509"/>
      <c r="B111" s="11" t="s">
        <v>29</v>
      </c>
      <c r="C111" s="12" t="s">
        <v>30</v>
      </c>
      <c r="D111" s="99" t="s">
        <v>31</v>
      </c>
      <c r="E111" s="11" t="s">
        <v>30</v>
      </c>
      <c r="F111" s="13" t="s">
        <v>31</v>
      </c>
      <c r="G111" s="11" t="s">
        <v>30</v>
      </c>
      <c r="H111" s="13" t="s">
        <v>31</v>
      </c>
      <c r="I111" s="11" t="s">
        <v>30</v>
      </c>
      <c r="J111" s="13" t="s">
        <v>31</v>
      </c>
      <c r="K111" s="11" t="s">
        <v>30</v>
      </c>
      <c r="L111" s="13" t="s">
        <v>31</v>
      </c>
      <c r="M111" s="11" t="s">
        <v>30</v>
      </c>
      <c r="N111" s="13" t="s">
        <v>31</v>
      </c>
      <c r="O111" s="11" t="s">
        <v>30</v>
      </c>
      <c r="P111" s="13" t="s">
        <v>31</v>
      </c>
      <c r="Q111" s="11" t="s">
        <v>30</v>
      </c>
      <c r="R111" s="13" t="s">
        <v>31</v>
      </c>
      <c r="S111" s="11" t="s">
        <v>30</v>
      </c>
      <c r="T111" s="13" t="s">
        <v>31</v>
      </c>
      <c r="U111" s="11" t="s">
        <v>30</v>
      </c>
      <c r="V111" s="13" t="s">
        <v>31</v>
      </c>
      <c r="W111" s="11" t="s">
        <v>30</v>
      </c>
      <c r="X111" s="13" t="s">
        <v>31</v>
      </c>
      <c r="Y111" s="11" t="s">
        <v>30</v>
      </c>
      <c r="Z111" s="13" t="s">
        <v>31</v>
      </c>
      <c r="AA111" s="11" t="s">
        <v>30</v>
      </c>
      <c r="AB111" s="13" t="s">
        <v>31</v>
      </c>
      <c r="AC111" s="11" t="s">
        <v>30</v>
      </c>
      <c r="AD111" s="13" t="s">
        <v>31</v>
      </c>
      <c r="AE111" s="11" t="s">
        <v>30</v>
      </c>
      <c r="AF111" s="13" t="s">
        <v>31</v>
      </c>
      <c r="AG111" s="11" t="s">
        <v>30</v>
      </c>
      <c r="AH111" s="13" t="s">
        <v>31</v>
      </c>
      <c r="AI111" s="11" t="s">
        <v>30</v>
      </c>
      <c r="AJ111" s="13" t="s">
        <v>31</v>
      </c>
      <c r="AK111" s="11" t="s">
        <v>30</v>
      </c>
      <c r="AL111" s="13" t="s">
        <v>31</v>
      </c>
      <c r="AM111" s="11" t="s">
        <v>30</v>
      </c>
      <c r="AN111" s="230" t="s">
        <v>31</v>
      </c>
      <c r="AO111" s="432"/>
      <c r="AP111" s="44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X111" s="3"/>
      <c r="BY111" s="3"/>
      <c r="BZ111" s="4"/>
      <c r="CA111" s="5"/>
      <c r="CB111" s="5"/>
      <c r="CC111" s="5"/>
      <c r="CD111" s="5"/>
      <c r="CE111" s="5"/>
      <c r="CF111" s="5"/>
      <c r="CG111" s="39"/>
      <c r="CH111" s="39"/>
      <c r="CI111" s="39"/>
      <c r="CJ111" s="39"/>
    </row>
    <row r="112" spans="1:88" s="2" customFormat="1" x14ac:dyDescent="0.2">
      <c r="A112" s="321" t="s">
        <v>156</v>
      </c>
      <c r="B112" s="322">
        <f>SUM(C112:D112)</f>
        <v>0</v>
      </c>
      <c r="C112" s="323">
        <f t="shared" ref="C112:D114" si="18">SUM(E112+G112+I112+K112+M112+O112+Q112+S112+U112+W112+Y112+AA112+AC112+AE112+AG112+AI112+AK112+AM112)</f>
        <v>0</v>
      </c>
      <c r="D112" s="324">
        <f t="shared" si="18"/>
        <v>0</v>
      </c>
      <c r="E112" s="63"/>
      <c r="F112" s="198"/>
      <c r="G112" s="63"/>
      <c r="H112" s="325"/>
      <c r="I112" s="63"/>
      <c r="J112" s="325"/>
      <c r="K112" s="63"/>
      <c r="L112" s="325"/>
      <c r="M112" s="63"/>
      <c r="N112" s="325"/>
      <c r="O112" s="63"/>
      <c r="P112" s="325"/>
      <c r="Q112" s="326"/>
      <c r="R112" s="325"/>
      <c r="S112" s="63"/>
      <c r="T112" s="325"/>
      <c r="U112" s="63"/>
      <c r="V112" s="325"/>
      <c r="W112" s="63"/>
      <c r="X112" s="325"/>
      <c r="Y112" s="63"/>
      <c r="Z112" s="325"/>
      <c r="AA112" s="63"/>
      <c r="AB112" s="325"/>
      <c r="AC112" s="63"/>
      <c r="AD112" s="325"/>
      <c r="AE112" s="63"/>
      <c r="AF112" s="325"/>
      <c r="AG112" s="63"/>
      <c r="AH112" s="325"/>
      <c r="AI112" s="63"/>
      <c r="AJ112" s="325"/>
      <c r="AK112" s="63"/>
      <c r="AL112" s="325"/>
      <c r="AM112" s="327"/>
      <c r="AN112" s="328"/>
      <c r="AO112" s="116"/>
      <c r="AP112" s="116"/>
      <c r="AQ112" s="168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8"/>
      <c r="BD112" s="8"/>
      <c r="BE112" s="8"/>
      <c r="BF112" s="8"/>
      <c r="BX112" s="3"/>
      <c r="BY112" s="3"/>
      <c r="BZ112" s="4"/>
      <c r="CA112" s="38"/>
      <c r="CB112" s="38"/>
      <c r="CC112" s="38"/>
      <c r="CD112" s="5"/>
      <c r="CE112" s="5"/>
      <c r="CF112" s="5"/>
      <c r="CG112" s="39">
        <v>0</v>
      </c>
      <c r="CH112" s="39">
        <v>0</v>
      </c>
      <c r="CI112" s="39">
        <v>0</v>
      </c>
      <c r="CJ112" s="39"/>
    </row>
    <row r="113" spans="1:88" s="2" customFormat="1" x14ac:dyDescent="0.2">
      <c r="A113" s="321" t="s">
        <v>157</v>
      </c>
      <c r="B113" s="322">
        <f>SUM(C113:D113)</f>
        <v>0</v>
      </c>
      <c r="C113" s="323">
        <f t="shared" si="18"/>
        <v>0</v>
      </c>
      <c r="D113" s="324">
        <f t="shared" si="18"/>
        <v>0</v>
      </c>
      <c r="E113" s="44"/>
      <c r="F113" s="45"/>
      <c r="G113" s="44"/>
      <c r="H113" s="46"/>
      <c r="I113" s="44"/>
      <c r="J113" s="46"/>
      <c r="K113" s="44"/>
      <c r="L113" s="46"/>
      <c r="M113" s="44"/>
      <c r="N113" s="46"/>
      <c r="O113" s="44"/>
      <c r="P113" s="46"/>
      <c r="Q113" s="111"/>
      <c r="R113" s="46"/>
      <c r="S113" s="44"/>
      <c r="T113" s="46"/>
      <c r="U113" s="44"/>
      <c r="V113" s="46"/>
      <c r="W113" s="44"/>
      <c r="X113" s="46"/>
      <c r="Y113" s="44"/>
      <c r="Z113" s="46"/>
      <c r="AA113" s="44"/>
      <c r="AB113" s="46"/>
      <c r="AC113" s="44"/>
      <c r="AD113" s="46"/>
      <c r="AE113" s="44"/>
      <c r="AF113" s="46"/>
      <c r="AG113" s="44"/>
      <c r="AH113" s="46"/>
      <c r="AI113" s="44"/>
      <c r="AJ113" s="46"/>
      <c r="AK113" s="44"/>
      <c r="AL113" s="46"/>
      <c r="AM113" s="167"/>
      <c r="AN113" s="329"/>
      <c r="AO113" s="51"/>
      <c r="AP113" s="51"/>
      <c r="AQ113" s="168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8"/>
      <c r="BD113" s="8"/>
      <c r="BE113" s="8"/>
      <c r="BF113" s="8"/>
      <c r="BX113" s="3"/>
      <c r="BY113" s="3"/>
      <c r="BZ113" s="4"/>
      <c r="CA113" s="5"/>
      <c r="CB113" s="5"/>
      <c r="CC113" s="5"/>
      <c r="CD113" s="5"/>
      <c r="CE113" s="5"/>
      <c r="CF113" s="5"/>
      <c r="CG113" s="39">
        <v>0</v>
      </c>
      <c r="CH113" s="39">
        <v>0</v>
      </c>
      <c r="CI113" s="39">
        <v>0</v>
      </c>
      <c r="CJ113" s="39"/>
    </row>
    <row r="114" spans="1:88" s="2" customFormat="1" x14ac:dyDescent="0.2">
      <c r="A114" s="330" t="s">
        <v>158</v>
      </c>
      <c r="B114" s="331">
        <f>SUM(C114:D114)</f>
        <v>0</v>
      </c>
      <c r="C114" s="332">
        <f t="shared" si="18"/>
        <v>0</v>
      </c>
      <c r="D114" s="333">
        <f t="shared" si="18"/>
        <v>0</v>
      </c>
      <c r="E114" s="86"/>
      <c r="F114" s="87"/>
      <c r="G114" s="86"/>
      <c r="H114" s="85"/>
      <c r="I114" s="86"/>
      <c r="J114" s="85"/>
      <c r="K114" s="86"/>
      <c r="L114" s="85"/>
      <c r="M114" s="86"/>
      <c r="N114" s="85"/>
      <c r="O114" s="86"/>
      <c r="P114" s="85"/>
      <c r="Q114" s="131"/>
      <c r="R114" s="85"/>
      <c r="S114" s="86"/>
      <c r="T114" s="85"/>
      <c r="U114" s="86"/>
      <c r="V114" s="85"/>
      <c r="W114" s="86"/>
      <c r="X114" s="85"/>
      <c r="Y114" s="86"/>
      <c r="Z114" s="85"/>
      <c r="AA114" s="86"/>
      <c r="AB114" s="85"/>
      <c r="AC114" s="86"/>
      <c r="AD114" s="85"/>
      <c r="AE114" s="86"/>
      <c r="AF114" s="85"/>
      <c r="AG114" s="86"/>
      <c r="AH114" s="85"/>
      <c r="AI114" s="86"/>
      <c r="AJ114" s="85"/>
      <c r="AK114" s="86"/>
      <c r="AL114" s="85"/>
      <c r="AM114" s="174"/>
      <c r="AN114" s="334"/>
      <c r="AO114" s="92"/>
      <c r="AP114" s="92"/>
      <c r="AQ114" s="168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8"/>
      <c r="BD114" s="8"/>
      <c r="BE114" s="8"/>
      <c r="BF114" s="8"/>
      <c r="BX114" s="3"/>
      <c r="BY114" s="3"/>
      <c r="BZ114" s="4"/>
      <c r="CA114" s="5"/>
      <c r="CB114" s="5"/>
      <c r="CC114" s="5"/>
      <c r="CD114" s="5"/>
      <c r="CE114" s="5"/>
      <c r="CF114" s="5"/>
      <c r="CG114" s="39">
        <v>0</v>
      </c>
      <c r="CH114" s="39">
        <v>0</v>
      </c>
      <c r="CI114" s="39">
        <v>0</v>
      </c>
      <c r="CJ114" s="39"/>
    </row>
    <row r="115" spans="1:88" s="2" customFormat="1" x14ac:dyDescent="0.2">
      <c r="A115" s="152" t="s">
        <v>159</v>
      </c>
      <c r="B115" s="335"/>
      <c r="C115" s="335"/>
      <c r="D115" s="335"/>
      <c r="E115" s="335"/>
      <c r="F115" s="6"/>
      <c r="G115" s="6"/>
      <c r="H115" s="6"/>
      <c r="I115" s="6"/>
      <c r="J115" s="6"/>
      <c r="K115" s="6"/>
      <c r="L115" s="336"/>
      <c r="M115" s="336"/>
      <c r="N115" s="336"/>
      <c r="O115" s="336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X115" s="3"/>
      <c r="BY115" s="3"/>
      <c r="BZ115" s="4"/>
      <c r="CA115" s="5"/>
      <c r="CB115" s="5"/>
      <c r="CC115" s="5"/>
      <c r="CD115" s="5"/>
      <c r="CE115" s="5"/>
      <c r="CF115" s="5"/>
      <c r="CG115" s="39"/>
      <c r="CH115" s="39"/>
      <c r="CI115" s="39"/>
      <c r="CJ115" s="39"/>
    </row>
    <row r="116" spans="1:88" s="2" customFormat="1" x14ac:dyDescent="0.2">
      <c r="A116" s="496" t="s">
        <v>160</v>
      </c>
      <c r="B116" s="497"/>
      <c r="C116" s="496" t="s">
        <v>161</v>
      </c>
      <c r="D116" s="502"/>
      <c r="E116" s="497"/>
      <c r="F116" s="496" t="s">
        <v>162</v>
      </c>
      <c r="G116" s="502"/>
      <c r="H116" s="502"/>
      <c r="I116" s="502"/>
      <c r="J116" s="502"/>
      <c r="K116" s="502"/>
      <c r="L116" s="502"/>
      <c r="M116" s="502"/>
      <c r="N116" s="502"/>
      <c r="O116" s="497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X116" s="3"/>
      <c r="BY116" s="3"/>
      <c r="BZ116" s="4"/>
      <c r="CA116" s="5"/>
      <c r="CB116" s="5"/>
      <c r="CC116" s="5"/>
      <c r="CD116" s="5"/>
      <c r="CE116" s="5"/>
      <c r="CF116" s="5"/>
      <c r="CG116" s="39"/>
      <c r="CH116" s="39"/>
      <c r="CI116" s="39"/>
      <c r="CJ116" s="39"/>
    </row>
    <row r="117" spans="1:88" s="2" customFormat="1" x14ac:dyDescent="0.2">
      <c r="A117" s="498"/>
      <c r="B117" s="499"/>
      <c r="C117" s="498"/>
      <c r="D117" s="503"/>
      <c r="E117" s="499"/>
      <c r="F117" s="500"/>
      <c r="G117" s="504"/>
      <c r="H117" s="504"/>
      <c r="I117" s="504"/>
      <c r="J117" s="504"/>
      <c r="K117" s="504"/>
      <c r="L117" s="504"/>
      <c r="M117" s="504"/>
      <c r="N117" s="504"/>
      <c r="O117" s="501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X117" s="3"/>
      <c r="BY117" s="3"/>
      <c r="BZ117" s="4"/>
      <c r="CA117" s="5"/>
      <c r="CB117" s="5"/>
      <c r="CC117" s="5"/>
      <c r="CD117" s="5"/>
      <c r="CE117" s="5"/>
      <c r="CF117" s="5"/>
      <c r="CG117" s="39"/>
      <c r="CH117" s="39"/>
      <c r="CI117" s="39"/>
      <c r="CJ117" s="39"/>
    </row>
    <row r="118" spans="1:88" s="2" customFormat="1" x14ac:dyDescent="0.2">
      <c r="A118" s="498"/>
      <c r="B118" s="499"/>
      <c r="C118" s="500"/>
      <c r="D118" s="504"/>
      <c r="E118" s="501"/>
      <c r="F118" s="505" t="s">
        <v>163</v>
      </c>
      <c r="G118" s="506"/>
      <c r="H118" s="505" t="s">
        <v>164</v>
      </c>
      <c r="I118" s="506"/>
      <c r="J118" s="505" t="s">
        <v>165</v>
      </c>
      <c r="K118" s="506"/>
      <c r="L118" s="505" t="s">
        <v>166</v>
      </c>
      <c r="M118" s="506"/>
      <c r="N118" s="505" t="s">
        <v>167</v>
      </c>
      <c r="O118" s="506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X118" s="3"/>
      <c r="BY118" s="3"/>
      <c r="BZ118" s="4"/>
      <c r="CA118" s="5"/>
      <c r="CB118" s="5"/>
      <c r="CC118" s="5"/>
      <c r="CD118" s="5"/>
      <c r="CE118" s="5"/>
      <c r="CF118" s="5"/>
      <c r="CG118" s="39"/>
      <c r="CH118" s="39"/>
      <c r="CI118" s="39"/>
      <c r="CJ118" s="39"/>
    </row>
    <row r="119" spans="1:88" s="2" customFormat="1" x14ac:dyDescent="0.2">
      <c r="A119" s="500"/>
      <c r="B119" s="501"/>
      <c r="C119" s="337" t="s">
        <v>29</v>
      </c>
      <c r="D119" s="141" t="s">
        <v>30</v>
      </c>
      <c r="E119" s="311" t="s">
        <v>31</v>
      </c>
      <c r="F119" s="337" t="s">
        <v>30</v>
      </c>
      <c r="G119" s="311" t="s">
        <v>31</v>
      </c>
      <c r="H119" s="337" t="s">
        <v>30</v>
      </c>
      <c r="I119" s="311" t="s">
        <v>31</v>
      </c>
      <c r="J119" s="337" t="s">
        <v>30</v>
      </c>
      <c r="K119" s="311" t="s">
        <v>31</v>
      </c>
      <c r="L119" s="337" t="s">
        <v>30</v>
      </c>
      <c r="M119" s="311" t="s">
        <v>31</v>
      </c>
      <c r="N119" s="337" t="s">
        <v>30</v>
      </c>
      <c r="O119" s="311" t="s">
        <v>31</v>
      </c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X119" s="3"/>
      <c r="BY119" s="3"/>
      <c r="BZ119" s="4"/>
      <c r="CA119" s="5"/>
      <c r="CB119" s="5"/>
      <c r="CC119" s="5"/>
      <c r="CD119" s="5"/>
      <c r="CE119" s="5"/>
      <c r="CF119" s="5"/>
      <c r="CG119" s="39"/>
      <c r="CH119" s="39"/>
      <c r="CI119" s="39"/>
      <c r="CJ119" s="39"/>
    </row>
    <row r="120" spans="1:88" s="2" customFormat="1" x14ac:dyDescent="0.2">
      <c r="A120" s="447" t="s">
        <v>168</v>
      </c>
      <c r="B120" s="338" t="s">
        <v>169</v>
      </c>
      <c r="C120" s="339">
        <f t="shared" ref="C120:C126" si="19">SUM(D120:E120)</f>
        <v>0</v>
      </c>
      <c r="D120" s="340">
        <f t="shared" ref="D120:E126" si="20">SUM(F120+H120+J120+L120+N120)</f>
        <v>0</v>
      </c>
      <c r="E120" s="341">
        <f t="shared" si="20"/>
        <v>0</v>
      </c>
      <c r="F120" s="342"/>
      <c r="G120" s="343"/>
      <c r="H120" s="342"/>
      <c r="I120" s="343"/>
      <c r="J120" s="342"/>
      <c r="K120" s="343"/>
      <c r="L120" s="342"/>
      <c r="M120" s="343"/>
      <c r="N120" s="342"/>
      <c r="O120" s="343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X120" s="3"/>
      <c r="BY120" s="3"/>
      <c r="BZ120" s="4"/>
      <c r="CA120" s="5"/>
      <c r="CB120" s="5"/>
      <c r="CC120" s="5"/>
      <c r="CD120" s="5"/>
      <c r="CE120" s="5"/>
      <c r="CF120" s="5"/>
      <c r="CG120" s="39"/>
      <c r="CH120" s="39"/>
      <c r="CI120" s="39"/>
      <c r="CJ120" s="39"/>
    </row>
    <row r="121" spans="1:88" s="2" customFormat="1" x14ac:dyDescent="0.2">
      <c r="A121" s="467"/>
      <c r="B121" s="344" t="s">
        <v>170</v>
      </c>
      <c r="C121" s="322">
        <f t="shared" si="19"/>
        <v>0</v>
      </c>
      <c r="D121" s="323">
        <f t="shared" si="20"/>
        <v>0</v>
      </c>
      <c r="E121" s="345">
        <f t="shared" si="20"/>
        <v>0</v>
      </c>
      <c r="F121" s="346"/>
      <c r="G121" s="347"/>
      <c r="H121" s="346"/>
      <c r="I121" s="347"/>
      <c r="J121" s="346"/>
      <c r="K121" s="347"/>
      <c r="L121" s="346"/>
      <c r="M121" s="347"/>
      <c r="N121" s="346"/>
      <c r="O121" s="347"/>
      <c r="BX121" s="3"/>
      <c r="BY121" s="3"/>
      <c r="BZ121" s="4"/>
      <c r="CA121" s="5"/>
      <c r="CB121" s="5"/>
      <c r="CC121" s="5"/>
      <c r="CD121" s="5"/>
      <c r="CE121" s="5"/>
      <c r="CF121" s="5"/>
      <c r="CG121" s="39"/>
      <c r="CH121" s="39"/>
      <c r="CI121" s="39"/>
      <c r="CJ121" s="39"/>
    </row>
    <row r="122" spans="1:88" s="2" customFormat="1" ht="15.75" thickBot="1" x14ac:dyDescent="0.3">
      <c r="A122" s="494"/>
      <c r="B122" s="348" t="s">
        <v>171</v>
      </c>
      <c r="C122" s="349">
        <f t="shared" si="19"/>
        <v>0</v>
      </c>
      <c r="D122" s="350">
        <f t="shared" si="20"/>
        <v>0</v>
      </c>
      <c r="E122" s="351">
        <f t="shared" si="20"/>
        <v>0</v>
      </c>
      <c r="F122" s="352"/>
      <c r="G122" s="353"/>
      <c r="H122" s="352"/>
      <c r="I122" s="353"/>
      <c r="J122" s="352"/>
      <c r="K122" s="353"/>
      <c r="L122" s="352"/>
      <c r="M122" s="353"/>
      <c r="N122" s="352"/>
      <c r="O122" s="353"/>
      <c r="BX122" s="3"/>
      <c r="BY122" s="3"/>
      <c r="BZ122" s="4"/>
      <c r="CA122" s="5"/>
      <c r="CB122" s="5"/>
      <c r="CC122" s="5"/>
      <c r="CD122" s="5"/>
      <c r="CE122" s="5"/>
      <c r="CF122" s="5"/>
      <c r="CG122" s="39"/>
      <c r="CH122" s="39"/>
      <c r="CI122" s="39"/>
      <c r="CJ122" s="39"/>
    </row>
    <row r="123" spans="1:88" s="2" customFormat="1" ht="15" thickTop="1" x14ac:dyDescent="0.2">
      <c r="A123" s="495" t="s">
        <v>172</v>
      </c>
      <c r="B123" s="25" t="s">
        <v>72</v>
      </c>
      <c r="C123" s="354">
        <f t="shared" si="19"/>
        <v>0</v>
      </c>
      <c r="D123" s="355">
        <f t="shared" si="20"/>
        <v>0</v>
      </c>
      <c r="E123" s="341">
        <f t="shared" si="20"/>
        <v>0</v>
      </c>
      <c r="F123" s="342"/>
      <c r="G123" s="343"/>
      <c r="H123" s="342"/>
      <c r="I123" s="343"/>
      <c r="J123" s="342"/>
      <c r="K123" s="343"/>
      <c r="L123" s="342"/>
      <c r="M123" s="343"/>
      <c r="N123" s="342"/>
      <c r="O123" s="343"/>
      <c r="BX123" s="3"/>
      <c r="BY123" s="3"/>
      <c r="BZ123" s="4"/>
      <c r="CA123" s="5"/>
      <c r="CB123" s="5"/>
      <c r="CC123" s="5"/>
      <c r="CD123" s="5"/>
      <c r="CE123" s="5"/>
      <c r="CF123" s="5"/>
      <c r="CG123" s="39"/>
      <c r="CH123" s="39"/>
      <c r="CI123" s="39"/>
      <c r="CJ123" s="39"/>
    </row>
    <row r="124" spans="1:88" s="2" customFormat="1" x14ac:dyDescent="0.2">
      <c r="A124" s="461"/>
      <c r="B124" s="25" t="s">
        <v>173</v>
      </c>
      <c r="C124" s="354">
        <f t="shared" si="19"/>
        <v>0</v>
      </c>
      <c r="D124" s="355">
        <f t="shared" si="20"/>
        <v>0</v>
      </c>
      <c r="E124" s="341">
        <f t="shared" si="20"/>
        <v>0</v>
      </c>
      <c r="F124" s="342"/>
      <c r="G124" s="343"/>
      <c r="H124" s="342"/>
      <c r="I124" s="343"/>
      <c r="J124" s="342"/>
      <c r="K124" s="343"/>
      <c r="L124" s="342"/>
      <c r="M124" s="343"/>
      <c r="N124" s="342"/>
      <c r="O124" s="343"/>
      <c r="BX124" s="3"/>
      <c r="BY124" s="3"/>
      <c r="BZ124" s="4"/>
      <c r="CA124" s="5"/>
      <c r="CB124" s="5"/>
      <c r="CC124" s="5"/>
      <c r="CD124" s="5"/>
      <c r="CE124" s="5"/>
      <c r="CF124" s="5"/>
      <c r="CG124" s="39"/>
      <c r="CH124" s="39"/>
      <c r="CI124" s="39"/>
      <c r="CJ124" s="39"/>
    </row>
    <row r="125" spans="1:88" s="2" customFormat="1" x14ac:dyDescent="0.2">
      <c r="A125" s="461"/>
      <c r="B125" s="40" t="s">
        <v>174</v>
      </c>
      <c r="C125" s="322">
        <f t="shared" si="19"/>
        <v>0</v>
      </c>
      <c r="D125" s="323">
        <f t="shared" si="20"/>
        <v>0</v>
      </c>
      <c r="E125" s="345">
        <f t="shared" si="20"/>
        <v>0</v>
      </c>
      <c r="F125" s="346"/>
      <c r="G125" s="347"/>
      <c r="H125" s="346"/>
      <c r="I125" s="347"/>
      <c r="J125" s="346"/>
      <c r="K125" s="347"/>
      <c r="L125" s="346"/>
      <c r="M125" s="347"/>
      <c r="N125" s="346"/>
      <c r="O125" s="347"/>
      <c r="BX125" s="3"/>
      <c r="BY125" s="3"/>
      <c r="BZ125" s="4"/>
      <c r="CA125" s="5"/>
      <c r="CB125" s="5"/>
      <c r="CC125" s="5"/>
      <c r="CD125" s="5"/>
      <c r="CE125" s="5"/>
      <c r="CF125" s="5"/>
      <c r="CG125" s="39"/>
      <c r="CH125" s="39"/>
      <c r="CI125" s="39"/>
      <c r="CJ125" s="39"/>
    </row>
    <row r="126" spans="1:88" s="2" customFormat="1" x14ac:dyDescent="0.2">
      <c r="A126" s="448"/>
      <c r="B126" s="356" t="s">
        <v>104</v>
      </c>
      <c r="C126" s="331">
        <f t="shared" si="19"/>
        <v>0</v>
      </c>
      <c r="D126" s="332">
        <f t="shared" si="20"/>
        <v>0</v>
      </c>
      <c r="E126" s="357">
        <f t="shared" si="20"/>
        <v>0</v>
      </c>
      <c r="F126" s="358"/>
      <c r="G126" s="359"/>
      <c r="H126" s="358"/>
      <c r="I126" s="359"/>
      <c r="J126" s="358"/>
      <c r="K126" s="359"/>
      <c r="L126" s="358"/>
      <c r="M126" s="359"/>
      <c r="N126" s="358"/>
      <c r="O126" s="359"/>
      <c r="BX126" s="3"/>
      <c r="BY126" s="3"/>
      <c r="BZ126" s="4"/>
      <c r="CA126" s="5"/>
      <c r="CB126" s="5"/>
      <c r="CC126" s="5"/>
      <c r="CD126" s="5"/>
      <c r="CE126" s="5"/>
      <c r="CF126" s="5"/>
      <c r="CG126" s="39"/>
      <c r="CH126" s="39"/>
      <c r="CI126" s="39"/>
      <c r="CJ126" s="39"/>
    </row>
    <row r="127" spans="1:88" s="2" customFormat="1" x14ac:dyDescent="0.2">
      <c r="BX127" s="3"/>
      <c r="BY127" s="3"/>
      <c r="BZ127" s="4"/>
      <c r="CA127" s="5"/>
      <c r="CB127" s="5"/>
      <c r="CC127" s="5"/>
      <c r="CD127" s="5"/>
      <c r="CE127" s="5"/>
      <c r="CF127" s="5"/>
      <c r="CG127" s="39"/>
      <c r="CH127" s="39"/>
      <c r="CI127" s="39"/>
      <c r="CJ127" s="39"/>
    </row>
    <row r="128" spans="1:88" s="2" customFormat="1" x14ac:dyDescent="0.2">
      <c r="BX128" s="3"/>
      <c r="BY128" s="3"/>
      <c r="BZ128" s="4"/>
      <c r="CA128" s="5"/>
      <c r="CB128" s="5"/>
      <c r="CC128" s="5"/>
      <c r="CD128" s="5"/>
      <c r="CE128" s="5"/>
      <c r="CF128" s="5"/>
      <c r="CG128" s="39"/>
      <c r="CH128" s="39"/>
      <c r="CI128" s="39"/>
      <c r="CJ128" s="39"/>
    </row>
    <row r="129" spans="76:104" x14ac:dyDescent="0.2">
      <c r="BX129" s="2"/>
      <c r="BY129" s="2"/>
      <c r="BZ129" s="2"/>
      <c r="CA129" s="2"/>
      <c r="CB129" s="2"/>
      <c r="CC129" s="2"/>
      <c r="CD129" s="2"/>
      <c r="CE129" s="2"/>
      <c r="CF129" s="2"/>
      <c r="CG129" s="39"/>
      <c r="CH129" s="39"/>
      <c r="CI129" s="39"/>
      <c r="CJ129" s="39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208" spans="1:104" s="360" customFormat="1" x14ac:dyDescent="0.2">
      <c r="A208" s="360">
        <f>SUM(B12:D12,B31:B44,B48:B49,B54,B57,C77:E77,B91:B93,B101:F101,B105:B107,B112:B114,C120:C126,C78:C80,B72,B67:B68,B63:G64)</f>
        <v>48468</v>
      </c>
      <c r="B208" s="360">
        <f>SUM(CG13:CJ129)</f>
        <v>0</v>
      </c>
      <c r="BX208" s="361"/>
      <c r="BY208" s="361"/>
      <c r="BZ208" s="361"/>
      <c r="CA208" s="361"/>
      <c r="CB208" s="361"/>
      <c r="CC208" s="361"/>
      <c r="CD208" s="361"/>
      <c r="CE208" s="361"/>
      <c r="CF208" s="361"/>
      <c r="CG208" s="361"/>
      <c r="CH208" s="361"/>
      <c r="CI208" s="361"/>
      <c r="CJ208" s="361"/>
      <c r="CK208" s="361"/>
      <c r="CL208" s="361"/>
      <c r="CM208" s="361"/>
      <c r="CN208" s="361"/>
      <c r="CO208" s="361"/>
      <c r="CP208" s="361"/>
      <c r="CQ208" s="361"/>
      <c r="CR208" s="361"/>
      <c r="CS208" s="361"/>
      <c r="CT208" s="361"/>
      <c r="CU208" s="361"/>
      <c r="CV208" s="361"/>
      <c r="CW208" s="361"/>
      <c r="CX208" s="361"/>
      <c r="CY208" s="361"/>
      <c r="CZ208" s="361"/>
    </row>
  </sheetData>
  <mergeCells count="161"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  <mergeCell ref="O110:P110"/>
    <mergeCell ref="Q110:R110"/>
    <mergeCell ref="S110:T110"/>
    <mergeCell ref="U110:V110"/>
    <mergeCell ref="W110:X110"/>
    <mergeCell ref="Y110:Z110"/>
    <mergeCell ref="A109:A111"/>
    <mergeCell ref="B109:D110"/>
    <mergeCell ref="E109:AN109"/>
    <mergeCell ref="AO109:AO111"/>
    <mergeCell ref="AP109:AP111"/>
    <mergeCell ref="E110:F110"/>
    <mergeCell ref="G110:H110"/>
    <mergeCell ref="I110:J110"/>
    <mergeCell ref="K110:L110"/>
    <mergeCell ref="M110:N110"/>
    <mergeCell ref="G95:H96"/>
    <mergeCell ref="I95:J96"/>
    <mergeCell ref="A103:A104"/>
    <mergeCell ref="B103:B104"/>
    <mergeCell ref="C103:K103"/>
    <mergeCell ref="L103:L104"/>
    <mergeCell ref="A84:D84"/>
    <mergeCell ref="A90:D90"/>
    <mergeCell ref="A94:F94"/>
    <mergeCell ref="A95:A97"/>
    <mergeCell ref="B95:C96"/>
    <mergeCell ref="D95:E96"/>
    <mergeCell ref="F95:F97"/>
    <mergeCell ref="A78:A79"/>
    <mergeCell ref="A82:A83"/>
    <mergeCell ref="B82:B83"/>
    <mergeCell ref="C82:C83"/>
    <mergeCell ref="D82:D83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A74:A76"/>
    <mergeCell ref="B74:B76"/>
    <mergeCell ref="C74:E75"/>
    <mergeCell ref="F74:AI74"/>
    <mergeCell ref="AJ74:AJ76"/>
    <mergeCell ref="X75:Y75"/>
    <mergeCell ref="Z75:AA75"/>
    <mergeCell ref="AB75:AC75"/>
    <mergeCell ref="AD75:AE75"/>
    <mergeCell ref="AF75:AG75"/>
    <mergeCell ref="AH75:AI75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8"/>
  <sheetViews>
    <sheetView topLeftCell="A81" workbookViewId="0">
      <selection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4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hidden="1" customWidth="1"/>
    <col min="79" max="103" width="10.85546875" style="5" hidden="1" customWidth="1"/>
    <col min="104" max="104" width="6.42578125" style="5" hidden="1" customWidth="1"/>
    <col min="105" max="105" width="10.85546875" style="2" hidden="1" customWidth="1"/>
    <col min="106" max="16384" width="11.42578125" style="2"/>
  </cols>
  <sheetData>
    <row r="1" spans="1:104" x14ac:dyDescent="0.2">
      <c r="A1" s="1" t="s">
        <v>0</v>
      </c>
    </row>
    <row r="2" spans="1:104" x14ac:dyDescent="0.2">
      <c r="A2" s="1" t="str">
        <f>CONCATENATE("COMUNA: ",[5]NOMBRE!B2," - ","( ",[5]NOMBRE!C2,[5]NOMBRE!D2,[5]NOMBRE!E2,[5]NOMBRE!F2,[5]NOMBRE!G2," )")</f>
        <v>COMUNA: LINARES - ( 07401 )</v>
      </c>
    </row>
    <row r="3" spans="1:104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104" x14ac:dyDescent="0.2">
      <c r="A4" s="1" t="str">
        <f>CONCATENATE("MES: ",[5]NOMBRE!B6," - ","( ",[5]NOMBRE!C6,[5]NOMBRE!D6," )")</f>
        <v>MES: ABRIL - ( 04 )</v>
      </c>
    </row>
    <row r="5" spans="1:104" x14ac:dyDescent="0.2">
      <c r="A5" s="1" t="str">
        <f>CONCATENATE("AÑO: ",[5]NOMBRE!B7)</f>
        <v>AÑO: 2020</v>
      </c>
    </row>
    <row r="6" spans="1:104" ht="15" customHeight="1" x14ac:dyDescent="0.2">
      <c r="A6" s="423" t="s">
        <v>1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362"/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14.25" customHeight="1" x14ac:dyDescent="0.2">
      <c r="A9" s="424" t="s">
        <v>3</v>
      </c>
      <c r="B9" s="427" t="s">
        <v>4</v>
      </c>
      <c r="C9" s="428"/>
      <c r="D9" s="429"/>
      <c r="E9" s="433" t="s">
        <v>5</v>
      </c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5"/>
      <c r="AO9" s="436" t="s">
        <v>6</v>
      </c>
      <c r="AP9" s="439" t="s">
        <v>7</v>
      </c>
      <c r="AQ9" s="439" t="s">
        <v>8</v>
      </c>
      <c r="AR9" s="429" t="s">
        <v>9</v>
      </c>
      <c r="AS9" s="429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x14ac:dyDescent="0.2">
      <c r="A10" s="425"/>
      <c r="B10" s="430"/>
      <c r="C10" s="431"/>
      <c r="D10" s="432"/>
      <c r="E10" s="433" t="s">
        <v>11</v>
      </c>
      <c r="F10" s="435"/>
      <c r="G10" s="442" t="s">
        <v>12</v>
      </c>
      <c r="H10" s="443"/>
      <c r="I10" s="442" t="s">
        <v>13</v>
      </c>
      <c r="J10" s="443"/>
      <c r="K10" s="442" t="s">
        <v>14</v>
      </c>
      <c r="L10" s="443"/>
      <c r="M10" s="442" t="s">
        <v>15</v>
      </c>
      <c r="N10" s="443"/>
      <c r="O10" s="442" t="s">
        <v>16</v>
      </c>
      <c r="P10" s="443"/>
      <c r="Q10" s="442" t="s">
        <v>17</v>
      </c>
      <c r="R10" s="443"/>
      <c r="S10" s="442" t="s">
        <v>18</v>
      </c>
      <c r="T10" s="443"/>
      <c r="U10" s="442" t="s">
        <v>19</v>
      </c>
      <c r="V10" s="443"/>
      <c r="W10" s="442" t="s">
        <v>20</v>
      </c>
      <c r="X10" s="443"/>
      <c r="Y10" s="442" t="s">
        <v>21</v>
      </c>
      <c r="Z10" s="443"/>
      <c r="AA10" s="442" t="s">
        <v>22</v>
      </c>
      <c r="AB10" s="443"/>
      <c r="AC10" s="442" t="s">
        <v>23</v>
      </c>
      <c r="AD10" s="443"/>
      <c r="AE10" s="442" t="s">
        <v>24</v>
      </c>
      <c r="AF10" s="443"/>
      <c r="AG10" s="442" t="s">
        <v>25</v>
      </c>
      <c r="AH10" s="443"/>
      <c r="AI10" s="442" t="s">
        <v>26</v>
      </c>
      <c r="AJ10" s="443"/>
      <c r="AK10" s="442" t="s">
        <v>27</v>
      </c>
      <c r="AL10" s="443"/>
      <c r="AM10" s="433" t="s">
        <v>28</v>
      </c>
      <c r="AN10" s="435"/>
      <c r="AO10" s="437"/>
      <c r="AP10" s="440"/>
      <c r="AQ10" s="440"/>
      <c r="AR10" s="444"/>
      <c r="AS10" s="444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x14ac:dyDescent="0.2">
      <c r="A11" s="426"/>
      <c r="B11" s="11" t="s">
        <v>29</v>
      </c>
      <c r="C11" s="12" t="s">
        <v>30</v>
      </c>
      <c r="D11" s="370" t="s">
        <v>31</v>
      </c>
      <c r="E11" s="14" t="s">
        <v>30</v>
      </c>
      <c r="F11" s="15" t="s">
        <v>31</v>
      </c>
      <c r="G11" s="14" t="s">
        <v>30</v>
      </c>
      <c r="H11" s="15" t="s">
        <v>31</v>
      </c>
      <c r="I11" s="14" t="s">
        <v>30</v>
      </c>
      <c r="J11" s="15" t="s">
        <v>31</v>
      </c>
      <c r="K11" s="14" t="s">
        <v>30</v>
      </c>
      <c r="L11" s="15" t="s">
        <v>31</v>
      </c>
      <c r="M11" s="14" t="s">
        <v>30</v>
      </c>
      <c r="N11" s="15" t="s">
        <v>31</v>
      </c>
      <c r="O11" s="14" t="s">
        <v>30</v>
      </c>
      <c r="P11" s="15" t="s">
        <v>31</v>
      </c>
      <c r="Q11" s="14" t="s">
        <v>30</v>
      </c>
      <c r="R11" s="15" t="s">
        <v>31</v>
      </c>
      <c r="S11" s="14" t="s">
        <v>30</v>
      </c>
      <c r="T11" s="15" t="s">
        <v>31</v>
      </c>
      <c r="U11" s="14" t="s">
        <v>30</v>
      </c>
      <c r="V11" s="15" t="s">
        <v>31</v>
      </c>
      <c r="W11" s="14" t="s">
        <v>30</v>
      </c>
      <c r="X11" s="15" t="s">
        <v>31</v>
      </c>
      <c r="Y11" s="14" t="s">
        <v>30</v>
      </c>
      <c r="Z11" s="15" t="s">
        <v>31</v>
      </c>
      <c r="AA11" s="14" t="s">
        <v>30</v>
      </c>
      <c r="AB11" s="15" t="s">
        <v>31</v>
      </c>
      <c r="AC11" s="14" t="s">
        <v>30</v>
      </c>
      <c r="AD11" s="15" t="s">
        <v>31</v>
      </c>
      <c r="AE11" s="14" t="s">
        <v>30</v>
      </c>
      <c r="AF11" s="15" t="s">
        <v>31</v>
      </c>
      <c r="AG11" s="14" t="s">
        <v>30</v>
      </c>
      <c r="AH11" s="15" t="s">
        <v>31</v>
      </c>
      <c r="AI11" s="14" t="s">
        <v>30</v>
      </c>
      <c r="AJ11" s="15" t="s">
        <v>31</v>
      </c>
      <c r="AK11" s="14" t="s">
        <v>30</v>
      </c>
      <c r="AL11" s="15" t="s">
        <v>31</v>
      </c>
      <c r="AM11" s="14" t="s">
        <v>30</v>
      </c>
      <c r="AN11" s="15" t="s">
        <v>31</v>
      </c>
      <c r="AO11" s="438"/>
      <c r="AP11" s="441"/>
      <c r="AQ11" s="441"/>
      <c r="AR11" s="432"/>
      <c r="AS11" s="432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x14ac:dyDescent="0.2">
      <c r="A12" s="372" t="s">
        <v>32</v>
      </c>
      <c r="B12" s="17">
        <f>SUM(B13:B26)</f>
        <v>0</v>
      </c>
      <c r="C12" s="18">
        <f>SUM(C13:C26)</f>
        <v>0</v>
      </c>
      <c r="D12" s="19">
        <f>SUM(D13:D26)</f>
        <v>0</v>
      </c>
      <c r="E12" s="14">
        <f>SUM(E13:E26)</f>
        <v>0</v>
      </c>
      <c r="F12" s="20">
        <f t="shared" ref="F12:AO12" si="0">SUM(F13:F26)</f>
        <v>0</v>
      </c>
      <c r="G12" s="21">
        <f>SUM(G13:G26)</f>
        <v>0</v>
      </c>
      <c r="H12" s="20">
        <f t="shared" si="0"/>
        <v>0</v>
      </c>
      <c r="I12" s="14">
        <f t="shared" si="0"/>
        <v>0</v>
      </c>
      <c r="J12" s="20">
        <f t="shared" si="0"/>
        <v>0</v>
      </c>
      <c r="K12" s="14">
        <f t="shared" si="0"/>
        <v>0</v>
      </c>
      <c r="L12" s="20">
        <f t="shared" si="0"/>
        <v>0</v>
      </c>
      <c r="M12" s="14">
        <f t="shared" si="0"/>
        <v>0</v>
      </c>
      <c r="N12" s="20">
        <f t="shared" si="0"/>
        <v>0</v>
      </c>
      <c r="O12" s="14">
        <f t="shared" si="0"/>
        <v>0</v>
      </c>
      <c r="P12" s="20">
        <f t="shared" si="0"/>
        <v>0</v>
      </c>
      <c r="Q12" s="14">
        <f t="shared" si="0"/>
        <v>0</v>
      </c>
      <c r="R12" s="20">
        <f t="shared" si="0"/>
        <v>0</v>
      </c>
      <c r="S12" s="14">
        <f t="shared" si="0"/>
        <v>0</v>
      </c>
      <c r="T12" s="20">
        <f t="shared" si="0"/>
        <v>0</v>
      </c>
      <c r="U12" s="14">
        <f>SUM(U13:U26)</f>
        <v>0</v>
      </c>
      <c r="V12" s="20">
        <f>SUM(V13:V26)</f>
        <v>0</v>
      </c>
      <c r="W12" s="14">
        <f t="shared" si="0"/>
        <v>0</v>
      </c>
      <c r="X12" s="20">
        <f t="shared" si="0"/>
        <v>0</v>
      </c>
      <c r="Y12" s="14">
        <f t="shared" si="0"/>
        <v>0</v>
      </c>
      <c r="Z12" s="20">
        <f t="shared" si="0"/>
        <v>0</v>
      </c>
      <c r="AA12" s="14">
        <f t="shared" si="0"/>
        <v>0</v>
      </c>
      <c r="AB12" s="20">
        <f t="shared" si="0"/>
        <v>0</v>
      </c>
      <c r="AC12" s="14">
        <f t="shared" si="0"/>
        <v>0</v>
      </c>
      <c r="AD12" s="20">
        <f t="shared" si="0"/>
        <v>0</v>
      </c>
      <c r="AE12" s="14">
        <f t="shared" si="0"/>
        <v>0</v>
      </c>
      <c r="AF12" s="20">
        <f t="shared" si="0"/>
        <v>0</v>
      </c>
      <c r="AG12" s="21">
        <f t="shared" si="0"/>
        <v>0</v>
      </c>
      <c r="AH12" s="21">
        <f t="shared" si="0"/>
        <v>0</v>
      </c>
      <c r="AI12" s="21">
        <f t="shared" si="0"/>
        <v>0</v>
      </c>
      <c r="AJ12" s="21">
        <f t="shared" si="0"/>
        <v>0</v>
      </c>
      <c r="AK12" s="21">
        <f t="shared" si="0"/>
        <v>0</v>
      </c>
      <c r="AL12" s="21">
        <f t="shared" si="0"/>
        <v>0</v>
      </c>
      <c r="AM12" s="21">
        <f t="shared" si="0"/>
        <v>0</v>
      </c>
      <c r="AN12" s="21">
        <f t="shared" si="0"/>
        <v>0</v>
      </c>
      <c r="AO12" s="22">
        <f t="shared" si="0"/>
        <v>0</v>
      </c>
      <c r="AP12" s="23">
        <f>SUM(AP13:AP26)</f>
        <v>0</v>
      </c>
      <c r="AQ12" s="24">
        <f>SUM(AQ13:AQ26)</f>
        <v>0</v>
      </c>
      <c r="AR12" s="15">
        <f>SUM(AR13:AR26)</f>
        <v>0</v>
      </c>
      <c r="AS12" s="15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x14ac:dyDescent="0.2">
      <c r="A13" s="25" t="s">
        <v>33</v>
      </c>
      <c r="B13" s="26">
        <f>SUM(C13:D13)</f>
        <v>0</v>
      </c>
      <c r="C13" s="27">
        <f>SUM(E13+G13+I13+K13+M13+O13+Q13+S13+U13+W13+Y13+AA13+AC13+AE13+AG13+AI13+AK13+AM13)</f>
        <v>0</v>
      </c>
      <c r="D13" s="28">
        <f>SUM(F13+H13+J13+L13+N13+P13+R13+T13+V13+X13+Z13+AB13+AD13+AF13+AH13+AJ13+AL13+AN13)</f>
        <v>0</v>
      </c>
      <c r="E13" s="29"/>
      <c r="F13" s="30"/>
      <c r="G13" s="29"/>
      <c r="H13" s="30"/>
      <c r="I13" s="29"/>
      <c r="J13" s="31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  <c r="AB13" s="31"/>
      <c r="AC13" s="29"/>
      <c r="AD13" s="31"/>
      <c r="AE13" s="29"/>
      <c r="AF13" s="31"/>
      <c r="AG13" s="29"/>
      <c r="AH13" s="31"/>
      <c r="AI13" s="29"/>
      <c r="AJ13" s="31"/>
      <c r="AK13" s="29"/>
      <c r="AL13" s="31"/>
      <c r="AM13" s="32"/>
      <c r="AN13" s="31"/>
      <c r="AO13" s="33"/>
      <c r="AP13" s="34"/>
      <c r="AQ13" s="34"/>
      <c r="AR13" s="35"/>
      <c r="AS13" s="35"/>
      <c r="AT13" s="36"/>
      <c r="AU13" s="37"/>
      <c r="AV13" s="37"/>
      <c r="AW13" s="37"/>
      <c r="AX13" s="37"/>
      <c r="AY13" s="37"/>
      <c r="AZ13" s="37"/>
      <c r="BA13" s="37"/>
      <c r="BB13" s="37"/>
      <c r="BC13" s="37"/>
      <c r="BD13" s="8"/>
      <c r="BE13" s="8"/>
      <c r="BF13" s="8"/>
      <c r="BW13" s="3"/>
      <c r="BY13" s="4"/>
      <c r="CA13" s="38"/>
      <c r="CG13" s="39">
        <v>0</v>
      </c>
      <c r="CH13" s="39"/>
      <c r="CI13" s="39">
        <v>0</v>
      </c>
      <c r="CJ13" s="39">
        <v>0</v>
      </c>
      <c r="CZ13" s="2"/>
    </row>
    <row r="14" spans="1:104" x14ac:dyDescent="0.2">
      <c r="A14" s="40" t="s">
        <v>34</v>
      </c>
      <c r="B14" s="41">
        <f t="shared" ref="B14:B26" si="1">SUM(C14:D14)</f>
        <v>0</v>
      </c>
      <c r="C14" s="42">
        <f>SUM(E14+G14+I14)</f>
        <v>0</v>
      </c>
      <c r="D14" s="43">
        <f>SUM(F14+H14+J14)</f>
        <v>0</v>
      </c>
      <c r="E14" s="44"/>
      <c r="F14" s="45"/>
      <c r="G14" s="44"/>
      <c r="H14" s="45"/>
      <c r="I14" s="44"/>
      <c r="J14" s="46"/>
      <c r="K14" s="47"/>
      <c r="L14" s="48"/>
      <c r="M14" s="47"/>
      <c r="N14" s="48"/>
      <c r="O14" s="47"/>
      <c r="P14" s="48"/>
      <c r="Q14" s="47"/>
      <c r="R14" s="48"/>
      <c r="S14" s="47"/>
      <c r="T14" s="48"/>
      <c r="U14" s="47"/>
      <c r="V14" s="48"/>
      <c r="W14" s="47"/>
      <c r="X14" s="48"/>
      <c r="Y14" s="47"/>
      <c r="Z14" s="48"/>
      <c r="AA14" s="47"/>
      <c r="AB14" s="48"/>
      <c r="AC14" s="47"/>
      <c r="AD14" s="48"/>
      <c r="AE14" s="47"/>
      <c r="AF14" s="48"/>
      <c r="AG14" s="47"/>
      <c r="AH14" s="48"/>
      <c r="AI14" s="47"/>
      <c r="AJ14" s="48"/>
      <c r="AK14" s="47"/>
      <c r="AL14" s="48"/>
      <c r="AM14" s="47"/>
      <c r="AN14" s="48"/>
      <c r="AO14" s="49"/>
      <c r="AP14" s="50"/>
      <c r="AQ14" s="50"/>
      <c r="AR14" s="51"/>
      <c r="AS14" s="51"/>
      <c r="AT14" s="36"/>
      <c r="AU14" s="37"/>
      <c r="AV14" s="37"/>
      <c r="AW14" s="37"/>
      <c r="AX14" s="37"/>
      <c r="AY14" s="37"/>
      <c r="AZ14" s="37"/>
      <c r="BA14" s="37"/>
      <c r="BB14" s="37"/>
      <c r="BC14" s="37"/>
      <c r="BD14" s="8"/>
      <c r="BE14" s="8"/>
      <c r="BF14" s="8"/>
      <c r="BW14" s="3"/>
      <c r="BY14" s="4"/>
      <c r="CA14" s="38"/>
      <c r="CG14" s="39">
        <v>0</v>
      </c>
      <c r="CH14" s="39"/>
      <c r="CI14" s="39">
        <v>0</v>
      </c>
      <c r="CJ14" s="39">
        <v>0</v>
      </c>
      <c r="CZ14" s="2"/>
    </row>
    <row r="15" spans="1:104" x14ac:dyDescent="0.2">
      <c r="A15" s="52" t="s">
        <v>35</v>
      </c>
      <c r="B15" s="41">
        <f t="shared" si="1"/>
        <v>0</v>
      </c>
      <c r="C15" s="42">
        <f>SUM(E15+G15+I15+K15+M15+O15+Q15+S15+U15+W15+Y15+AA15+AC15+AE15+AG15+AI15+AK15+AM15)</f>
        <v>0</v>
      </c>
      <c r="D15" s="43">
        <f>SUM(F15+H15+J15+L15+N15+P15+R15+T15+V15+X15+Z15+AB15+AD15+AF15+AH15+AJ15+AL15+AN15)</f>
        <v>0</v>
      </c>
      <c r="E15" s="44"/>
      <c r="F15" s="45"/>
      <c r="G15" s="44"/>
      <c r="H15" s="45"/>
      <c r="I15" s="44"/>
      <c r="J15" s="46"/>
      <c r="K15" s="44"/>
      <c r="L15" s="46"/>
      <c r="M15" s="44"/>
      <c r="N15" s="46"/>
      <c r="O15" s="44"/>
      <c r="P15" s="46"/>
      <c r="Q15" s="44"/>
      <c r="R15" s="46"/>
      <c r="S15" s="44"/>
      <c r="T15" s="46"/>
      <c r="U15" s="44"/>
      <c r="V15" s="46"/>
      <c r="W15" s="44"/>
      <c r="X15" s="46"/>
      <c r="Y15" s="44"/>
      <c r="Z15" s="46"/>
      <c r="AA15" s="44"/>
      <c r="AB15" s="46"/>
      <c r="AC15" s="44"/>
      <c r="AD15" s="46"/>
      <c r="AE15" s="44"/>
      <c r="AF15" s="46"/>
      <c r="AG15" s="44"/>
      <c r="AH15" s="46"/>
      <c r="AI15" s="44"/>
      <c r="AJ15" s="46"/>
      <c r="AK15" s="44"/>
      <c r="AL15" s="46"/>
      <c r="AM15" s="53"/>
      <c r="AN15" s="46"/>
      <c r="AO15" s="49"/>
      <c r="AP15" s="50"/>
      <c r="AQ15" s="50"/>
      <c r="AR15" s="51"/>
      <c r="AS15" s="51"/>
      <c r="AT15" s="36"/>
      <c r="AU15" s="37"/>
      <c r="AV15" s="37"/>
      <c r="AW15" s="37"/>
      <c r="AX15" s="37"/>
      <c r="AY15" s="37"/>
      <c r="AZ15" s="37"/>
      <c r="BA15" s="37"/>
      <c r="BB15" s="37"/>
      <c r="BC15" s="37"/>
      <c r="BD15" s="8"/>
      <c r="BE15" s="8"/>
      <c r="BF15" s="8"/>
      <c r="BW15" s="3"/>
      <c r="BY15" s="4"/>
      <c r="CA15" s="38"/>
      <c r="CG15" s="39">
        <v>0</v>
      </c>
      <c r="CH15" s="39"/>
      <c r="CI15" s="39">
        <v>0</v>
      </c>
      <c r="CJ15" s="39">
        <v>0</v>
      </c>
      <c r="CZ15" s="2"/>
    </row>
    <row r="16" spans="1:104" x14ac:dyDescent="0.2">
      <c r="A16" s="54" t="s">
        <v>36</v>
      </c>
      <c r="B16" s="55">
        <f t="shared" si="1"/>
        <v>0</v>
      </c>
      <c r="C16" s="56">
        <f>SUM(I16+K16+M16+O16+Q16+S16+U16+W16+Y16+AA16+AC16+AE16+AG16+AI16+AK16+AM16)</f>
        <v>0</v>
      </c>
      <c r="D16" s="57">
        <f>SUM(J16+L16+N16+P16+R16+T16+V16+X16+Z16+AB16+AD16+AF16+AH16+AJ16+AL16+AN16)</f>
        <v>0</v>
      </c>
      <c r="E16" s="47"/>
      <c r="F16" s="48"/>
      <c r="G16" s="58"/>
      <c r="H16" s="59"/>
      <c r="I16" s="44"/>
      <c r="J16" s="46"/>
      <c r="K16" s="44"/>
      <c r="L16" s="46"/>
      <c r="M16" s="44"/>
      <c r="N16" s="46"/>
      <c r="O16" s="44"/>
      <c r="P16" s="46"/>
      <c r="Q16" s="44"/>
      <c r="R16" s="46"/>
      <c r="S16" s="44"/>
      <c r="T16" s="46"/>
      <c r="U16" s="44"/>
      <c r="V16" s="46"/>
      <c r="W16" s="44"/>
      <c r="X16" s="46"/>
      <c r="Y16" s="44"/>
      <c r="Z16" s="46"/>
      <c r="AA16" s="44"/>
      <c r="AB16" s="46"/>
      <c r="AC16" s="44"/>
      <c r="AD16" s="46"/>
      <c r="AE16" s="44"/>
      <c r="AF16" s="46"/>
      <c r="AG16" s="44"/>
      <c r="AH16" s="46"/>
      <c r="AI16" s="44"/>
      <c r="AJ16" s="46"/>
      <c r="AK16" s="44"/>
      <c r="AL16" s="46"/>
      <c r="AM16" s="53"/>
      <c r="AN16" s="46"/>
      <c r="AO16" s="49"/>
      <c r="AP16" s="50"/>
      <c r="AQ16" s="50"/>
      <c r="AR16" s="51"/>
      <c r="AS16" s="51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8"/>
      <c r="BE16" s="8"/>
      <c r="BF16" s="8"/>
      <c r="BW16" s="3"/>
      <c r="BY16" s="4"/>
      <c r="CA16" s="38"/>
      <c r="CG16" s="39">
        <v>0</v>
      </c>
      <c r="CH16" s="39"/>
      <c r="CI16" s="39">
        <v>0</v>
      </c>
      <c r="CJ16" s="39">
        <v>0</v>
      </c>
      <c r="CZ16" s="2"/>
    </row>
    <row r="17" spans="1:104" x14ac:dyDescent="0.2">
      <c r="A17" s="60" t="s">
        <v>37</v>
      </c>
      <c r="B17" s="41">
        <f t="shared" si="1"/>
        <v>0</v>
      </c>
      <c r="C17" s="42">
        <f>SUM(U17+W17+Y17+AA17+AC17+AE17+AG17+AI17+AK17+AM17)</f>
        <v>0</v>
      </c>
      <c r="D17" s="43">
        <f>SUM(V17+X17+Z17+AB17+AD17+AF17+AH17+AJ17+AL17+AN17)</f>
        <v>0</v>
      </c>
      <c r="E17" s="47"/>
      <c r="F17" s="61"/>
      <c r="G17" s="47"/>
      <c r="H17" s="61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4"/>
      <c r="V17" s="46"/>
      <c r="W17" s="44"/>
      <c r="X17" s="46"/>
      <c r="Y17" s="44"/>
      <c r="Z17" s="46"/>
      <c r="AA17" s="44"/>
      <c r="AB17" s="46"/>
      <c r="AC17" s="44"/>
      <c r="AD17" s="46"/>
      <c r="AE17" s="44"/>
      <c r="AF17" s="46"/>
      <c r="AG17" s="44"/>
      <c r="AH17" s="46"/>
      <c r="AI17" s="44"/>
      <c r="AJ17" s="46"/>
      <c r="AK17" s="44"/>
      <c r="AL17" s="46"/>
      <c r="AM17" s="53"/>
      <c r="AN17" s="46"/>
      <c r="AO17" s="49"/>
      <c r="AP17" s="50"/>
      <c r="AQ17" s="50"/>
      <c r="AR17" s="51"/>
      <c r="AS17" s="51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8"/>
      <c r="BE17" s="8"/>
      <c r="BF17" s="8"/>
      <c r="BW17" s="3"/>
      <c r="BY17" s="4"/>
      <c r="CA17" s="38"/>
      <c r="CG17" s="39">
        <v>0</v>
      </c>
      <c r="CH17" s="39"/>
      <c r="CI17" s="39">
        <v>0</v>
      </c>
      <c r="CJ17" s="39">
        <v>0</v>
      </c>
      <c r="CZ17" s="2"/>
    </row>
    <row r="18" spans="1:104" x14ac:dyDescent="0.2">
      <c r="A18" s="62" t="s">
        <v>38</v>
      </c>
      <c r="B18" s="41">
        <f t="shared" si="1"/>
        <v>0</v>
      </c>
      <c r="C18" s="42">
        <f>SUM(E18+G18+I18+K18+M18+O18+Q18+S18+U18+W18+Y18+AA18+AC18+AE18+AG18+AI18+AK18+AM18)</f>
        <v>0</v>
      </c>
      <c r="D18" s="43">
        <f>SUM(F18+H18+J18+L18+N18+P18+R18+T18+V18+X18+Z18+AB18+AD18+AF18+AH18+AJ18+AL18+AN18)</f>
        <v>0</v>
      </c>
      <c r="E18" s="44"/>
      <c r="F18" s="45"/>
      <c r="G18" s="44"/>
      <c r="H18" s="45"/>
      <c r="I18" s="44"/>
      <c r="J18" s="46"/>
      <c r="K18" s="63"/>
      <c r="L18" s="46"/>
      <c r="M18" s="44"/>
      <c r="N18" s="46"/>
      <c r="O18" s="44"/>
      <c r="P18" s="46"/>
      <c r="Q18" s="44"/>
      <c r="R18" s="46"/>
      <c r="S18" s="44"/>
      <c r="T18" s="46"/>
      <c r="U18" s="44"/>
      <c r="V18" s="46"/>
      <c r="W18" s="44"/>
      <c r="X18" s="46"/>
      <c r="Y18" s="44"/>
      <c r="Z18" s="46"/>
      <c r="AA18" s="44"/>
      <c r="AB18" s="46"/>
      <c r="AC18" s="44"/>
      <c r="AD18" s="46"/>
      <c r="AE18" s="44"/>
      <c r="AF18" s="46"/>
      <c r="AG18" s="44"/>
      <c r="AH18" s="46"/>
      <c r="AI18" s="44"/>
      <c r="AJ18" s="46"/>
      <c r="AK18" s="44"/>
      <c r="AL18" s="46"/>
      <c r="AM18" s="53"/>
      <c r="AN18" s="46"/>
      <c r="AO18" s="49"/>
      <c r="AP18" s="50"/>
      <c r="AQ18" s="50"/>
      <c r="AR18" s="51"/>
      <c r="AS18" s="51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8"/>
      <c r="BE18" s="8"/>
      <c r="BF18" s="8"/>
      <c r="BW18" s="3"/>
      <c r="BY18" s="4"/>
      <c r="CA18" s="38"/>
      <c r="CG18" s="39">
        <v>0</v>
      </c>
      <c r="CH18" s="39"/>
      <c r="CI18" s="39">
        <v>0</v>
      </c>
      <c r="CJ18" s="39">
        <v>0</v>
      </c>
      <c r="CZ18" s="2"/>
    </row>
    <row r="19" spans="1:104" x14ac:dyDescent="0.2">
      <c r="A19" s="64" t="s">
        <v>39</v>
      </c>
      <c r="B19" s="41">
        <f>SUM(C19:D19)</f>
        <v>0</v>
      </c>
      <c r="C19" s="65"/>
      <c r="D19" s="66">
        <f>SUM(L19+N19+P19+R19+T19+V19+X19+Z19+AB19+AD19+AF19)</f>
        <v>0</v>
      </c>
      <c r="E19" s="58"/>
      <c r="F19" s="59"/>
      <c r="G19" s="58"/>
      <c r="H19" s="59"/>
      <c r="I19" s="58"/>
      <c r="J19" s="67"/>
      <c r="K19" s="47"/>
      <c r="L19" s="68"/>
      <c r="M19" s="69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58"/>
      <c r="AH19" s="67"/>
      <c r="AI19" s="58"/>
      <c r="AJ19" s="67"/>
      <c r="AK19" s="58"/>
      <c r="AL19" s="67"/>
      <c r="AM19" s="70"/>
      <c r="AN19" s="48"/>
      <c r="AO19" s="71"/>
      <c r="AP19" s="72"/>
      <c r="AQ19" s="72"/>
      <c r="AR19" s="73"/>
      <c r="AS19" s="73"/>
      <c r="AT19" s="36"/>
      <c r="AU19" s="37"/>
      <c r="AV19" s="37"/>
      <c r="AW19" s="37"/>
      <c r="AX19" s="37"/>
      <c r="AY19" s="37"/>
      <c r="AZ19" s="37"/>
      <c r="BA19" s="37"/>
      <c r="BB19" s="37"/>
      <c r="BC19" s="37"/>
      <c r="BD19" s="8"/>
      <c r="BE19" s="8"/>
      <c r="BF19" s="8"/>
      <c r="BW19" s="3"/>
      <c r="BY19" s="4"/>
      <c r="CA19" s="38"/>
      <c r="CG19" s="39">
        <v>0</v>
      </c>
      <c r="CH19" s="39"/>
      <c r="CI19" s="39">
        <v>0</v>
      </c>
      <c r="CJ19" s="39">
        <v>0</v>
      </c>
      <c r="CZ19" s="2"/>
    </row>
    <row r="20" spans="1:104" x14ac:dyDescent="0.2">
      <c r="A20" s="64" t="s">
        <v>40</v>
      </c>
      <c r="B20" s="41">
        <f>SUM(C20:D20)</f>
        <v>0</v>
      </c>
      <c r="C20" s="65"/>
      <c r="D20" s="43">
        <f>SUM(F20+H20+J20+L20+N20+P20+R20+T20+V20+X20+Z20+AB20+AD20+AF20+AH20+AJ20+AL20+AN20)</f>
        <v>0</v>
      </c>
      <c r="E20" s="58"/>
      <c r="F20" s="45"/>
      <c r="G20" s="58"/>
      <c r="H20" s="45"/>
      <c r="I20" s="58"/>
      <c r="J20" s="68"/>
      <c r="K20" s="58"/>
      <c r="L20" s="68"/>
      <c r="M20" s="69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69"/>
      <c r="AN20" s="68"/>
      <c r="AO20" s="71"/>
      <c r="AP20" s="72"/>
      <c r="AQ20" s="72"/>
      <c r="AR20" s="73"/>
      <c r="AS20" s="73"/>
      <c r="AT20" s="36"/>
      <c r="AU20" s="37"/>
      <c r="AV20" s="37"/>
      <c r="AW20" s="37"/>
      <c r="AX20" s="37"/>
      <c r="AY20" s="37"/>
      <c r="AZ20" s="37"/>
      <c r="BA20" s="37"/>
      <c r="BB20" s="37"/>
      <c r="BC20" s="37"/>
      <c r="BD20" s="8"/>
      <c r="BE20" s="8"/>
      <c r="BF20" s="8"/>
      <c r="BW20" s="3"/>
      <c r="BY20" s="4"/>
      <c r="CA20" s="38"/>
      <c r="CG20" s="39">
        <v>0</v>
      </c>
      <c r="CH20" s="39"/>
      <c r="CI20" s="39">
        <v>0</v>
      </c>
      <c r="CJ20" s="39">
        <v>0</v>
      </c>
      <c r="CZ20" s="2"/>
    </row>
    <row r="21" spans="1:104" x14ac:dyDescent="0.2">
      <c r="A21" s="64" t="s">
        <v>41</v>
      </c>
      <c r="B21" s="74">
        <f t="shared" si="1"/>
        <v>0</v>
      </c>
      <c r="C21" s="75">
        <f>SUM(O21+Q21+S21+U21+W21+Y21+AA21)</f>
        <v>0</v>
      </c>
      <c r="D21" s="43">
        <f>SUM(P21+R21+T21+V21+X21+Z21+AB21)</f>
        <v>0</v>
      </c>
      <c r="E21" s="58"/>
      <c r="F21" s="59"/>
      <c r="G21" s="58"/>
      <c r="H21" s="59"/>
      <c r="I21" s="58"/>
      <c r="J21" s="67"/>
      <c r="K21" s="47"/>
      <c r="L21" s="67"/>
      <c r="M21" s="58"/>
      <c r="N21" s="67"/>
      <c r="O21" s="76"/>
      <c r="P21" s="68"/>
      <c r="Q21" s="76"/>
      <c r="R21" s="68"/>
      <c r="S21" s="76"/>
      <c r="T21" s="68"/>
      <c r="U21" s="76"/>
      <c r="V21" s="68"/>
      <c r="W21" s="76"/>
      <c r="X21" s="68"/>
      <c r="Y21" s="76"/>
      <c r="Z21" s="68"/>
      <c r="AA21" s="76"/>
      <c r="AB21" s="68"/>
      <c r="AC21" s="58"/>
      <c r="AD21" s="67"/>
      <c r="AE21" s="58"/>
      <c r="AF21" s="67"/>
      <c r="AG21" s="69"/>
      <c r="AH21" s="67"/>
      <c r="AI21" s="58"/>
      <c r="AJ21" s="67"/>
      <c r="AK21" s="58"/>
      <c r="AL21" s="67"/>
      <c r="AM21" s="70"/>
      <c r="AN21" s="48"/>
      <c r="AO21" s="71"/>
      <c r="AP21" s="72"/>
      <c r="AQ21" s="72"/>
      <c r="AR21" s="73"/>
      <c r="AS21" s="73"/>
      <c r="AT21" s="36"/>
      <c r="AU21" s="37"/>
      <c r="AV21" s="37"/>
      <c r="AW21" s="37"/>
      <c r="AX21" s="37"/>
      <c r="AY21" s="37"/>
      <c r="AZ21" s="37"/>
      <c r="BA21" s="37"/>
      <c r="BB21" s="37"/>
      <c r="BC21" s="37"/>
      <c r="BD21" s="8"/>
      <c r="BE21" s="8"/>
      <c r="BF21" s="8"/>
      <c r="BW21" s="3"/>
      <c r="BY21" s="4"/>
      <c r="CA21" s="38"/>
      <c r="CG21" s="39">
        <v>0</v>
      </c>
      <c r="CH21" s="39"/>
      <c r="CI21" s="39">
        <v>0</v>
      </c>
      <c r="CJ21" s="39">
        <v>0</v>
      </c>
      <c r="CZ21" s="2"/>
    </row>
    <row r="22" spans="1:104" x14ac:dyDescent="0.2">
      <c r="A22" s="64" t="s">
        <v>42</v>
      </c>
      <c r="B22" s="74">
        <f t="shared" si="1"/>
        <v>0</v>
      </c>
      <c r="C22" s="75">
        <f>SUM(E22+G22+I22+K22+M22+O22+Q22+S22+U22+W22+Y22+AA22+AC22+AE22+AG22+AI22+AK22+AM22)</f>
        <v>0</v>
      </c>
      <c r="D22" s="66">
        <f>SUM(F22+H22+J22+L22+N22+P22+R22+T22+V22+X22+Z22+AB22+AD22+AF22+AH22+AJ22+AL22+AN22)</f>
        <v>0</v>
      </c>
      <c r="E22" s="76"/>
      <c r="F22" s="77"/>
      <c r="G22" s="76"/>
      <c r="H22" s="77"/>
      <c r="I22" s="76"/>
      <c r="J22" s="68"/>
      <c r="K22" s="63"/>
      <c r="L22" s="68"/>
      <c r="M22" s="76"/>
      <c r="N22" s="68"/>
      <c r="O22" s="76"/>
      <c r="P22" s="68"/>
      <c r="Q22" s="76"/>
      <c r="R22" s="68"/>
      <c r="S22" s="76"/>
      <c r="T22" s="68"/>
      <c r="U22" s="76"/>
      <c r="V22" s="68"/>
      <c r="W22" s="76"/>
      <c r="X22" s="68"/>
      <c r="Y22" s="76"/>
      <c r="Z22" s="68"/>
      <c r="AA22" s="76"/>
      <c r="AB22" s="68"/>
      <c r="AC22" s="76"/>
      <c r="AD22" s="68"/>
      <c r="AE22" s="76"/>
      <c r="AF22" s="68"/>
      <c r="AG22" s="76"/>
      <c r="AH22" s="68"/>
      <c r="AI22" s="76"/>
      <c r="AJ22" s="68"/>
      <c r="AK22" s="76"/>
      <c r="AL22" s="68"/>
      <c r="AM22" s="78"/>
      <c r="AN22" s="68"/>
      <c r="AO22" s="71"/>
      <c r="AP22" s="72"/>
      <c r="AQ22" s="72"/>
      <c r="AR22" s="73"/>
      <c r="AS22" s="73"/>
      <c r="AT22" s="36"/>
      <c r="AU22" s="37"/>
      <c r="AV22" s="37"/>
      <c r="AW22" s="37"/>
      <c r="AX22" s="37"/>
      <c r="AY22" s="37"/>
      <c r="AZ22" s="37"/>
      <c r="BA22" s="37"/>
      <c r="BB22" s="37"/>
      <c r="BC22" s="37"/>
      <c r="BD22" s="8"/>
      <c r="BE22" s="8"/>
      <c r="BF22" s="8"/>
      <c r="BW22" s="3"/>
      <c r="BY22" s="4"/>
      <c r="CG22" s="39">
        <v>0</v>
      </c>
      <c r="CH22" s="39"/>
      <c r="CI22" s="39">
        <v>0</v>
      </c>
      <c r="CJ22" s="39">
        <v>0</v>
      </c>
      <c r="CZ22" s="2"/>
    </row>
    <row r="23" spans="1:104" x14ac:dyDescent="0.2">
      <c r="A23" s="60" t="s">
        <v>43</v>
      </c>
      <c r="B23" s="74">
        <f t="shared" si="1"/>
        <v>0</v>
      </c>
      <c r="C23" s="75">
        <f>SUM(E23+G23+I23+K23+M23+O23+Q23+S23+U23+W23+Y23+AA23+AC23+AE23+AG23+AI23+AK23+AM23)</f>
        <v>0</v>
      </c>
      <c r="D23" s="66">
        <f>SUM(F23+H23+J23+L23+N23+P23+R23+T23+V23+X23+Z23+AB23+AD23+AF23+AH23+AJ23+AL23+AN23)</f>
        <v>0</v>
      </c>
      <c r="E23" s="76"/>
      <c r="F23" s="77"/>
      <c r="G23" s="76"/>
      <c r="H23" s="77"/>
      <c r="I23" s="76"/>
      <c r="J23" s="68"/>
      <c r="K23" s="63"/>
      <c r="L23" s="68"/>
      <c r="M23" s="76"/>
      <c r="N23" s="68"/>
      <c r="O23" s="76"/>
      <c r="P23" s="68"/>
      <c r="Q23" s="76"/>
      <c r="R23" s="68"/>
      <c r="S23" s="76"/>
      <c r="T23" s="68"/>
      <c r="U23" s="76"/>
      <c r="V23" s="68"/>
      <c r="W23" s="76"/>
      <c r="X23" s="68"/>
      <c r="Y23" s="76"/>
      <c r="Z23" s="68"/>
      <c r="AA23" s="76"/>
      <c r="AB23" s="68"/>
      <c r="AC23" s="76"/>
      <c r="AD23" s="68"/>
      <c r="AE23" s="76"/>
      <c r="AF23" s="68"/>
      <c r="AG23" s="76"/>
      <c r="AH23" s="68"/>
      <c r="AI23" s="76"/>
      <c r="AJ23" s="68"/>
      <c r="AK23" s="76"/>
      <c r="AL23" s="68"/>
      <c r="AM23" s="78"/>
      <c r="AN23" s="68"/>
      <c r="AO23" s="71"/>
      <c r="AP23" s="72"/>
      <c r="AQ23" s="72"/>
      <c r="AR23" s="73"/>
      <c r="AS23" s="73"/>
      <c r="AT23" s="36"/>
      <c r="AU23" s="37"/>
      <c r="AV23" s="37"/>
      <c r="AW23" s="37"/>
      <c r="AX23" s="37"/>
      <c r="AY23" s="37"/>
      <c r="AZ23" s="37"/>
      <c r="BA23" s="37"/>
      <c r="BB23" s="37"/>
      <c r="BC23" s="37"/>
      <c r="BD23" s="8"/>
      <c r="BE23" s="8"/>
      <c r="BF23" s="8"/>
      <c r="BW23" s="3"/>
      <c r="BY23" s="4"/>
      <c r="CG23" s="39">
        <v>0</v>
      </c>
      <c r="CH23" s="39"/>
      <c r="CI23" s="39">
        <v>0</v>
      </c>
      <c r="CJ23" s="39">
        <v>0</v>
      </c>
      <c r="CZ23" s="2"/>
    </row>
    <row r="24" spans="1:104" x14ac:dyDescent="0.2">
      <c r="A24" s="60" t="s">
        <v>44</v>
      </c>
      <c r="B24" s="41">
        <f t="shared" si="1"/>
        <v>0</v>
      </c>
      <c r="C24" s="42">
        <f>SUM(G24+I24+K24+M24+O24+Q24+S24+U24+W24+Y24+AA24+AC24+AE24+AG24+AI24+AK24+AM24)</f>
        <v>0</v>
      </c>
      <c r="D24" s="43">
        <f>SUM(H24+J24+L24+N24+P24+R24+T24+V24+X24+Z24+AB24+AD24+AF24+AH24+AJ24+AL24+AN24)</f>
        <v>0</v>
      </c>
      <c r="E24" s="47"/>
      <c r="F24" s="48"/>
      <c r="G24" s="76"/>
      <c r="H24" s="77"/>
      <c r="I24" s="76"/>
      <c r="J24" s="68"/>
      <c r="K24" s="63"/>
      <c r="L24" s="68"/>
      <c r="M24" s="76"/>
      <c r="N24" s="68"/>
      <c r="O24" s="76"/>
      <c r="P24" s="68"/>
      <c r="Q24" s="76"/>
      <c r="R24" s="68"/>
      <c r="S24" s="76"/>
      <c r="T24" s="68"/>
      <c r="U24" s="76"/>
      <c r="V24" s="68"/>
      <c r="W24" s="76"/>
      <c r="X24" s="68"/>
      <c r="Y24" s="76"/>
      <c r="Z24" s="68"/>
      <c r="AA24" s="76"/>
      <c r="AB24" s="68"/>
      <c r="AC24" s="76"/>
      <c r="AD24" s="68"/>
      <c r="AE24" s="76"/>
      <c r="AF24" s="68"/>
      <c r="AG24" s="76"/>
      <c r="AH24" s="68"/>
      <c r="AI24" s="76"/>
      <c r="AJ24" s="68"/>
      <c r="AK24" s="76"/>
      <c r="AL24" s="68"/>
      <c r="AM24" s="78"/>
      <c r="AN24" s="68"/>
      <c r="AO24" s="71"/>
      <c r="AP24" s="72"/>
      <c r="AQ24" s="72"/>
      <c r="AR24" s="73"/>
      <c r="AS24" s="73"/>
      <c r="AT24" s="36"/>
      <c r="AU24" s="37"/>
      <c r="AV24" s="37"/>
      <c r="AW24" s="37"/>
      <c r="AX24" s="37"/>
      <c r="AY24" s="37"/>
      <c r="AZ24" s="37"/>
      <c r="BA24" s="37"/>
      <c r="BB24" s="37"/>
      <c r="BC24" s="37"/>
      <c r="BD24" s="8"/>
      <c r="BE24" s="8"/>
      <c r="BF24" s="8"/>
      <c r="BW24" s="3"/>
      <c r="BY24" s="4"/>
      <c r="CG24" s="39">
        <v>0</v>
      </c>
      <c r="CH24" s="39"/>
      <c r="CI24" s="39">
        <v>0</v>
      </c>
      <c r="CJ24" s="39">
        <v>0</v>
      </c>
      <c r="CZ24" s="2"/>
    </row>
    <row r="25" spans="1:104" x14ac:dyDescent="0.2">
      <c r="A25" s="60" t="s">
        <v>45</v>
      </c>
      <c r="B25" s="41">
        <f t="shared" si="1"/>
        <v>0</v>
      </c>
      <c r="C25" s="42">
        <f>SUM(M25+O25+Q25+S25+U25+W25+Y25+AA25+AC25+AE25+AG25+AI25+AK25+AM25)</f>
        <v>0</v>
      </c>
      <c r="D25" s="43">
        <f>SUM(N25+P25+R25+T25+V25+X25+Z25+AB25+AD25+AF25+AH25+AJ25+AL25+AN25)</f>
        <v>0</v>
      </c>
      <c r="E25" s="79"/>
      <c r="F25" s="67"/>
      <c r="G25" s="58"/>
      <c r="H25" s="59"/>
      <c r="I25" s="58"/>
      <c r="J25" s="59"/>
      <c r="K25" s="58"/>
      <c r="L25" s="59"/>
      <c r="M25" s="76"/>
      <c r="N25" s="68"/>
      <c r="O25" s="76"/>
      <c r="P25" s="68"/>
      <c r="Q25" s="76"/>
      <c r="R25" s="68"/>
      <c r="S25" s="76"/>
      <c r="T25" s="68"/>
      <c r="U25" s="76"/>
      <c r="V25" s="68"/>
      <c r="W25" s="76"/>
      <c r="X25" s="68"/>
      <c r="Y25" s="76"/>
      <c r="Z25" s="68"/>
      <c r="AA25" s="76"/>
      <c r="AB25" s="68"/>
      <c r="AC25" s="76"/>
      <c r="AD25" s="68"/>
      <c r="AE25" s="76"/>
      <c r="AF25" s="68"/>
      <c r="AG25" s="76"/>
      <c r="AH25" s="68"/>
      <c r="AI25" s="76"/>
      <c r="AJ25" s="68"/>
      <c r="AK25" s="76"/>
      <c r="AL25" s="68"/>
      <c r="AM25" s="78"/>
      <c r="AN25" s="68"/>
      <c r="AO25" s="71"/>
      <c r="AP25" s="72"/>
      <c r="AQ25" s="72"/>
      <c r="AR25" s="73"/>
      <c r="AS25" s="73"/>
      <c r="AT25" s="36"/>
      <c r="AU25" s="37"/>
      <c r="AV25" s="37"/>
      <c r="AW25" s="37"/>
      <c r="AX25" s="37"/>
      <c r="AY25" s="37"/>
      <c r="AZ25" s="37"/>
      <c r="BA25" s="37"/>
      <c r="BB25" s="37"/>
      <c r="BC25" s="37"/>
      <c r="BD25" s="8"/>
      <c r="BE25" s="8"/>
      <c r="BF25" s="8"/>
      <c r="BW25" s="3"/>
      <c r="BY25" s="4"/>
      <c r="CG25" s="39">
        <v>0</v>
      </c>
      <c r="CH25" s="39"/>
      <c r="CI25" s="39">
        <v>0</v>
      </c>
      <c r="CJ25" s="39">
        <v>0</v>
      </c>
      <c r="CZ25" s="2"/>
    </row>
    <row r="26" spans="1:104" x14ac:dyDescent="0.2">
      <c r="A26" s="80" t="s">
        <v>46</v>
      </c>
      <c r="B26" s="81">
        <f t="shared" si="1"/>
        <v>0</v>
      </c>
      <c r="C26" s="82">
        <f>SUM(E26+G26+I26+K26+M26+O26+Q26+S26+U26+W26+Y26+AA26+AC26+AE26+AG26+AI26+AK26+AM26)</f>
        <v>0</v>
      </c>
      <c r="D26" s="83">
        <f>SUM(F26+H26+J26+L26+N26+P26+R26+T26+V26+X26+Z26+AB26+AD26+AF26+AH26+AJ26+AL26+AN26)</f>
        <v>0</v>
      </c>
      <c r="E26" s="84"/>
      <c r="F26" s="85"/>
      <c r="G26" s="86"/>
      <c r="H26" s="87"/>
      <c r="I26" s="86"/>
      <c r="J26" s="85"/>
      <c r="K26" s="88"/>
      <c r="L26" s="85"/>
      <c r="M26" s="86"/>
      <c r="N26" s="85"/>
      <c r="O26" s="86"/>
      <c r="P26" s="85"/>
      <c r="Q26" s="86"/>
      <c r="R26" s="85"/>
      <c r="S26" s="86"/>
      <c r="T26" s="85"/>
      <c r="U26" s="86"/>
      <c r="V26" s="85"/>
      <c r="W26" s="86"/>
      <c r="X26" s="85"/>
      <c r="Y26" s="86"/>
      <c r="Z26" s="85"/>
      <c r="AA26" s="86"/>
      <c r="AB26" s="85"/>
      <c r="AC26" s="86"/>
      <c r="AD26" s="85"/>
      <c r="AE26" s="86"/>
      <c r="AF26" s="85"/>
      <c r="AG26" s="86"/>
      <c r="AH26" s="85"/>
      <c r="AI26" s="86"/>
      <c r="AJ26" s="85"/>
      <c r="AK26" s="86"/>
      <c r="AL26" s="85"/>
      <c r="AM26" s="89"/>
      <c r="AN26" s="85"/>
      <c r="AO26" s="90"/>
      <c r="AP26" s="91"/>
      <c r="AQ26" s="91"/>
      <c r="AR26" s="92"/>
      <c r="AS26" s="92"/>
      <c r="AT26" s="36"/>
      <c r="AU26" s="37"/>
      <c r="AV26" s="37"/>
      <c r="AW26" s="37"/>
      <c r="AX26" s="37"/>
      <c r="AY26" s="37"/>
      <c r="AZ26" s="37"/>
      <c r="BA26" s="37"/>
      <c r="BB26" s="37"/>
      <c r="BC26" s="37"/>
      <c r="BD26" s="8"/>
      <c r="BE26" s="8"/>
      <c r="BF26" s="8"/>
      <c r="BW26" s="3"/>
      <c r="BY26" s="4"/>
      <c r="CG26" s="39">
        <v>0</v>
      </c>
      <c r="CH26" s="39"/>
      <c r="CI26" s="39">
        <v>0</v>
      </c>
      <c r="CJ26" s="39">
        <v>0</v>
      </c>
      <c r="CZ26" s="2"/>
    </row>
    <row r="27" spans="1:104" x14ac:dyDescent="0.2">
      <c r="A27" s="9" t="s">
        <v>47</v>
      </c>
      <c r="B27" s="10"/>
      <c r="C27" s="10"/>
      <c r="D27" s="10"/>
      <c r="E27" s="10"/>
      <c r="F27" s="93"/>
      <c r="G27" s="93" t="s">
        <v>48</v>
      </c>
      <c r="H27" s="94"/>
      <c r="I27" s="94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6"/>
      <c r="AQ27" s="97"/>
      <c r="AR27" s="9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39"/>
      <c r="CH27" s="39"/>
      <c r="CI27" s="39"/>
      <c r="CJ27" s="39"/>
    </row>
    <row r="28" spans="1:104" ht="14.25" customHeight="1" x14ac:dyDescent="0.2">
      <c r="A28" s="424" t="s">
        <v>49</v>
      </c>
      <c r="B28" s="427" t="s">
        <v>4</v>
      </c>
      <c r="C28" s="428"/>
      <c r="D28" s="429"/>
      <c r="E28" s="433" t="s">
        <v>5</v>
      </c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5"/>
      <c r="AO28" s="436" t="s">
        <v>6</v>
      </c>
      <c r="AP28" s="439" t="s">
        <v>7</v>
      </c>
      <c r="AQ28" s="439" t="s">
        <v>8</v>
      </c>
      <c r="AR28" s="439" t="s">
        <v>50</v>
      </c>
      <c r="AS28" s="429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39"/>
      <c r="CH28" s="39"/>
      <c r="CI28" s="39"/>
      <c r="CJ28" s="39"/>
    </row>
    <row r="29" spans="1:104" x14ac:dyDescent="0.2">
      <c r="A29" s="425"/>
      <c r="B29" s="430"/>
      <c r="C29" s="431"/>
      <c r="D29" s="432"/>
      <c r="E29" s="433" t="s">
        <v>11</v>
      </c>
      <c r="F29" s="435"/>
      <c r="G29" s="433" t="s">
        <v>12</v>
      </c>
      <c r="H29" s="435"/>
      <c r="I29" s="433" t="s">
        <v>13</v>
      </c>
      <c r="J29" s="435"/>
      <c r="K29" s="433" t="s">
        <v>14</v>
      </c>
      <c r="L29" s="435"/>
      <c r="M29" s="433" t="s">
        <v>15</v>
      </c>
      <c r="N29" s="435"/>
      <c r="O29" s="433" t="s">
        <v>16</v>
      </c>
      <c r="P29" s="435"/>
      <c r="Q29" s="434" t="s">
        <v>17</v>
      </c>
      <c r="R29" s="435"/>
      <c r="S29" s="433" t="s">
        <v>18</v>
      </c>
      <c r="T29" s="435"/>
      <c r="U29" s="434" t="s">
        <v>19</v>
      </c>
      <c r="V29" s="445"/>
      <c r="W29" s="446" t="s">
        <v>20</v>
      </c>
      <c r="X29" s="445"/>
      <c r="Y29" s="446" t="s">
        <v>21</v>
      </c>
      <c r="Z29" s="434"/>
      <c r="AA29" s="433" t="s">
        <v>22</v>
      </c>
      <c r="AB29" s="435"/>
      <c r="AC29" s="434" t="s">
        <v>23</v>
      </c>
      <c r="AD29" s="434"/>
      <c r="AE29" s="433" t="s">
        <v>24</v>
      </c>
      <c r="AF29" s="435"/>
      <c r="AG29" s="433" t="s">
        <v>25</v>
      </c>
      <c r="AH29" s="435"/>
      <c r="AI29" s="433" t="s">
        <v>26</v>
      </c>
      <c r="AJ29" s="435"/>
      <c r="AK29" s="433" t="s">
        <v>27</v>
      </c>
      <c r="AL29" s="435"/>
      <c r="AM29" s="434" t="s">
        <v>28</v>
      </c>
      <c r="AN29" s="435"/>
      <c r="AO29" s="437"/>
      <c r="AP29" s="440"/>
      <c r="AQ29" s="440"/>
      <c r="AR29" s="440"/>
      <c r="AS29" s="444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39"/>
      <c r="CH29" s="39"/>
      <c r="CI29" s="39"/>
      <c r="CJ29" s="39"/>
    </row>
    <row r="30" spans="1:104" x14ac:dyDescent="0.2">
      <c r="A30" s="426"/>
      <c r="B30" s="11" t="s">
        <v>29</v>
      </c>
      <c r="C30" s="12" t="s">
        <v>30</v>
      </c>
      <c r="D30" s="367" t="s">
        <v>31</v>
      </c>
      <c r="E30" s="363" t="s">
        <v>30</v>
      </c>
      <c r="F30" s="365" t="s">
        <v>31</v>
      </c>
      <c r="G30" s="363" t="s">
        <v>30</v>
      </c>
      <c r="H30" s="365" t="s">
        <v>31</v>
      </c>
      <c r="I30" s="363" t="s">
        <v>30</v>
      </c>
      <c r="J30" s="365" t="s">
        <v>31</v>
      </c>
      <c r="K30" s="363" t="s">
        <v>30</v>
      </c>
      <c r="L30" s="365" t="s">
        <v>31</v>
      </c>
      <c r="M30" s="363" t="s">
        <v>30</v>
      </c>
      <c r="N30" s="365" t="s">
        <v>31</v>
      </c>
      <c r="O30" s="363" t="s">
        <v>30</v>
      </c>
      <c r="P30" s="365" t="s">
        <v>31</v>
      </c>
      <c r="Q30" s="364" t="s">
        <v>30</v>
      </c>
      <c r="R30" s="365" t="s">
        <v>31</v>
      </c>
      <c r="S30" s="363" t="s">
        <v>30</v>
      </c>
      <c r="T30" s="365" t="s">
        <v>31</v>
      </c>
      <c r="U30" s="364" t="s">
        <v>30</v>
      </c>
      <c r="V30" s="103" t="s">
        <v>31</v>
      </c>
      <c r="W30" s="363" t="s">
        <v>30</v>
      </c>
      <c r="X30" s="103" t="s">
        <v>31</v>
      </c>
      <c r="Y30" s="363" t="s">
        <v>30</v>
      </c>
      <c r="Z30" s="103" t="s">
        <v>31</v>
      </c>
      <c r="AA30" s="363" t="s">
        <v>30</v>
      </c>
      <c r="AB30" s="103" t="s">
        <v>31</v>
      </c>
      <c r="AC30" s="363" t="s">
        <v>30</v>
      </c>
      <c r="AD30" s="103" t="s">
        <v>31</v>
      </c>
      <c r="AE30" s="363" t="s">
        <v>30</v>
      </c>
      <c r="AF30" s="103" t="s">
        <v>31</v>
      </c>
      <c r="AG30" s="363" t="s">
        <v>30</v>
      </c>
      <c r="AH30" s="103" t="s">
        <v>31</v>
      </c>
      <c r="AI30" s="363" t="s">
        <v>30</v>
      </c>
      <c r="AJ30" s="103" t="s">
        <v>31</v>
      </c>
      <c r="AK30" s="363" t="s">
        <v>30</v>
      </c>
      <c r="AL30" s="103" t="s">
        <v>31</v>
      </c>
      <c r="AM30" s="363" t="s">
        <v>30</v>
      </c>
      <c r="AN30" s="365" t="s">
        <v>31</v>
      </c>
      <c r="AO30" s="438"/>
      <c r="AP30" s="441"/>
      <c r="AQ30" s="441"/>
      <c r="AR30" s="441"/>
      <c r="AS30" s="432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39"/>
      <c r="CH30" s="39"/>
      <c r="CI30" s="39"/>
      <c r="CJ30" s="39"/>
    </row>
    <row r="31" spans="1:104" x14ac:dyDescent="0.2">
      <c r="A31" s="104" t="s">
        <v>51</v>
      </c>
      <c r="B31" s="105">
        <f t="shared" ref="B31:B44" si="2">SUM(C31:D31)</f>
        <v>0</v>
      </c>
      <c r="C31" s="27">
        <f t="shared" ref="C31:D33" si="3">SUM(E31+G31+I31+K31+M31+O31+Q31+S31+U31+W31+Y31+AA31+AC31+AE31+AG31+AI31+AK31+AM31)</f>
        <v>0</v>
      </c>
      <c r="D31" s="28">
        <f t="shared" si="3"/>
        <v>0</v>
      </c>
      <c r="E31" s="29"/>
      <c r="F31" s="30"/>
      <c r="G31" s="29"/>
      <c r="H31" s="31"/>
      <c r="I31" s="29"/>
      <c r="J31" s="31"/>
      <c r="K31" s="29"/>
      <c r="L31" s="31"/>
      <c r="M31" s="29"/>
      <c r="N31" s="31"/>
      <c r="O31" s="29"/>
      <c r="P31" s="31"/>
      <c r="Q31" s="106"/>
      <c r="R31" s="31"/>
      <c r="S31" s="29"/>
      <c r="T31" s="31"/>
      <c r="U31" s="106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108"/>
      <c r="AN31" s="31"/>
      <c r="AO31" s="109"/>
      <c r="AP31" s="34"/>
      <c r="AQ31" s="34"/>
      <c r="AR31" s="34"/>
      <c r="AS31" s="35"/>
      <c r="AT31" s="36"/>
      <c r="AU31" s="37"/>
      <c r="AV31" s="37"/>
      <c r="AW31" s="37"/>
      <c r="AX31" s="37"/>
      <c r="AY31" s="37"/>
      <c r="AZ31" s="37"/>
      <c r="BA31" s="37"/>
      <c r="BB31" s="37"/>
      <c r="BC31" s="8"/>
      <c r="BD31" s="8"/>
      <c r="BE31" s="8"/>
      <c r="BF31" s="8"/>
      <c r="BG31" s="8"/>
      <c r="BX31" s="2"/>
      <c r="CA31" s="38"/>
      <c r="CB31" s="38"/>
      <c r="CG31" s="39">
        <v>0</v>
      </c>
      <c r="CH31" s="39">
        <v>0</v>
      </c>
      <c r="CI31" s="39"/>
      <c r="CJ31" s="39"/>
    </row>
    <row r="32" spans="1:104" x14ac:dyDescent="0.2">
      <c r="A32" s="110" t="s">
        <v>52</v>
      </c>
      <c r="B32" s="41">
        <f t="shared" si="2"/>
        <v>0</v>
      </c>
      <c r="C32" s="42">
        <f t="shared" si="3"/>
        <v>0</v>
      </c>
      <c r="D32" s="43">
        <f t="shared" si="3"/>
        <v>0</v>
      </c>
      <c r="E32" s="44"/>
      <c r="F32" s="45"/>
      <c r="G32" s="44"/>
      <c r="H32" s="46"/>
      <c r="I32" s="44"/>
      <c r="J32" s="46"/>
      <c r="K32" s="44"/>
      <c r="L32" s="46"/>
      <c r="M32" s="44"/>
      <c r="N32" s="46"/>
      <c r="O32" s="44"/>
      <c r="P32" s="46"/>
      <c r="Q32" s="111"/>
      <c r="R32" s="46"/>
      <c r="S32" s="44"/>
      <c r="T32" s="46"/>
      <c r="U32" s="111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3"/>
      <c r="AM32" s="113"/>
      <c r="AN32" s="46"/>
      <c r="AO32" s="114"/>
      <c r="AP32" s="115"/>
      <c r="AQ32" s="115"/>
      <c r="AR32" s="115"/>
      <c r="AS32" s="116"/>
      <c r="AT32" s="36"/>
      <c r="AU32" s="37"/>
      <c r="AV32" s="37"/>
      <c r="AW32" s="37"/>
      <c r="AX32" s="37"/>
      <c r="AY32" s="37"/>
      <c r="AZ32" s="37"/>
      <c r="BA32" s="37"/>
      <c r="BB32" s="37"/>
      <c r="BC32" s="8"/>
      <c r="BD32" s="8"/>
      <c r="BE32" s="8"/>
      <c r="BF32" s="8"/>
      <c r="BG32" s="8"/>
      <c r="BX32" s="2"/>
      <c r="CB32" s="38"/>
      <c r="CG32" s="39">
        <v>0</v>
      </c>
      <c r="CH32" s="39">
        <v>0</v>
      </c>
      <c r="CI32" s="39"/>
      <c r="CJ32" s="39"/>
    </row>
    <row r="33" spans="1:88" s="2" customFormat="1" x14ac:dyDescent="0.2">
      <c r="A33" s="117" t="s">
        <v>53</v>
      </c>
      <c r="B33" s="41">
        <f t="shared" si="2"/>
        <v>0</v>
      </c>
      <c r="C33" s="42">
        <f t="shared" si="3"/>
        <v>0</v>
      </c>
      <c r="D33" s="66">
        <f t="shared" si="3"/>
        <v>0</v>
      </c>
      <c r="E33" s="44"/>
      <c r="F33" s="45"/>
      <c r="G33" s="44"/>
      <c r="H33" s="46"/>
      <c r="I33" s="44"/>
      <c r="J33" s="46"/>
      <c r="K33" s="44"/>
      <c r="L33" s="46"/>
      <c r="M33" s="44"/>
      <c r="N33" s="46"/>
      <c r="O33" s="44"/>
      <c r="P33" s="46"/>
      <c r="Q33" s="111"/>
      <c r="R33" s="46"/>
      <c r="S33" s="44"/>
      <c r="T33" s="46"/>
      <c r="U33" s="111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3"/>
      <c r="AM33" s="113"/>
      <c r="AN33" s="46"/>
      <c r="AO33" s="118"/>
      <c r="AP33" s="50"/>
      <c r="AQ33" s="50"/>
      <c r="AR33" s="50"/>
      <c r="AS33" s="51"/>
      <c r="AT33" s="36"/>
      <c r="AU33" s="37"/>
      <c r="AV33" s="37"/>
      <c r="AW33" s="37"/>
      <c r="AX33" s="37"/>
      <c r="AY33" s="37"/>
      <c r="AZ33" s="37"/>
      <c r="BA33" s="37"/>
      <c r="BB33" s="37"/>
      <c r="BC33" s="8"/>
      <c r="BD33" s="8"/>
      <c r="BE33" s="8"/>
      <c r="BF33" s="8"/>
      <c r="BG33" s="8"/>
      <c r="BY33" s="3"/>
      <c r="BZ33" s="4"/>
      <c r="CA33" s="5"/>
      <c r="CB33" s="38"/>
      <c r="CC33" s="5"/>
      <c r="CD33" s="5"/>
      <c r="CE33" s="5"/>
      <c r="CF33" s="5"/>
      <c r="CG33" s="39">
        <v>0</v>
      </c>
      <c r="CH33" s="39">
        <v>0</v>
      </c>
      <c r="CI33" s="39"/>
      <c r="CJ33" s="39"/>
    </row>
    <row r="34" spans="1:88" s="2" customFormat="1" x14ac:dyDescent="0.2">
      <c r="A34" s="117" t="s">
        <v>54</v>
      </c>
      <c r="B34" s="41">
        <f t="shared" si="2"/>
        <v>0</v>
      </c>
      <c r="C34" s="42">
        <f>SUM(O34+Q34+S34+U34+W34+Y34+AA34)</f>
        <v>0</v>
      </c>
      <c r="D34" s="66">
        <f>SUM(P34+R34+T34+V34+X34+Z34+AB34)</f>
        <v>0</v>
      </c>
      <c r="E34" s="58"/>
      <c r="F34" s="59"/>
      <c r="G34" s="58"/>
      <c r="H34" s="67"/>
      <c r="I34" s="58"/>
      <c r="J34" s="67"/>
      <c r="K34" s="58"/>
      <c r="L34" s="67"/>
      <c r="M34" s="58"/>
      <c r="N34" s="67"/>
      <c r="O34" s="44"/>
      <c r="P34" s="46"/>
      <c r="Q34" s="111"/>
      <c r="R34" s="46"/>
      <c r="S34" s="44"/>
      <c r="T34" s="46"/>
      <c r="U34" s="111"/>
      <c r="V34" s="112"/>
      <c r="W34" s="112"/>
      <c r="X34" s="112"/>
      <c r="Y34" s="112"/>
      <c r="Z34" s="112"/>
      <c r="AA34" s="112"/>
      <c r="AB34" s="119"/>
      <c r="AC34" s="69"/>
      <c r="AD34" s="69"/>
      <c r="AE34" s="69"/>
      <c r="AF34" s="69"/>
      <c r="AG34" s="69"/>
      <c r="AH34" s="69"/>
      <c r="AI34" s="69"/>
      <c r="AJ34" s="69"/>
      <c r="AK34" s="69"/>
      <c r="AL34" s="120"/>
      <c r="AM34" s="120"/>
      <c r="AN34" s="48"/>
      <c r="AO34" s="118"/>
      <c r="AP34" s="50"/>
      <c r="AQ34" s="50"/>
      <c r="AR34" s="50"/>
      <c r="AS34" s="51"/>
      <c r="AT34" s="36"/>
      <c r="AU34" s="37"/>
      <c r="AV34" s="37"/>
      <c r="AW34" s="37"/>
      <c r="AX34" s="37"/>
      <c r="AY34" s="37"/>
      <c r="AZ34" s="37"/>
      <c r="BA34" s="37"/>
      <c r="BB34" s="37"/>
      <c r="BC34" s="8"/>
      <c r="BD34" s="8"/>
      <c r="BE34" s="8"/>
      <c r="BF34" s="8"/>
      <c r="BG34" s="8"/>
      <c r="BY34" s="3"/>
      <c r="BZ34" s="4"/>
      <c r="CA34" s="5"/>
      <c r="CB34" s="38"/>
      <c r="CC34" s="5"/>
      <c r="CD34" s="5"/>
      <c r="CE34" s="5"/>
      <c r="CF34" s="5"/>
      <c r="CG34" s="39"/>
      <c r="CH34" s="39"/>
      <c r="CI34" s="39"/>
      <c r="CJ34" s="39"/>
    </row>
    <row r="35" spans="1:88" s="2" customFormat="1" x14ac:dyDescent="0.2">
      <c r="A35" s="117" t="s">
        <v>55</v>
      </c>
      <c r="B35" s="121">
        <f>SUM(C35:D35)</f>
        <v>0</v>
      </c>
      <c r="C35" s="122">
        <f>SUM(E35+G35+I35+K35+M35+O35+Q35+S35+U35+W35+Y35+AA35+AC35+AE35+AG35+AI35+AK35+AM35)</f>
        <v>0</v>
      </c>
      <c r="D35" s="66">
        <f t="shared" ref="C35:D44" si="4">SUM(F35+H35+J35+L35+N35+P35+R35+T35+V35+X35+Z35+AB35+AD35+AF35+AH35+AJ35+AL35+AN35)</f>
        <v>0</v>
      </c>
      <c r="E35" s="44"/>
      <c r="F35" s="45"/>
      <c r="G35" s="44"/>
      <c r="H35" s="46"/>
      <c r="I35" s="44"/>
      <c r="J35" s="46"/>
      <c r="K35" s="44"/>
      <c r="L35" s="46"/>
      <c r="M35" s="44"/>
      <c r="N35" s="46"/>
      <c r="O35" s="44"/>
      <c r="P35" s="46"/>
      <c r="Q35" s="111"/>
      <c r="R35" s="46"/>
      <c r="S35" s="44"/>
      <c r="T35" s="46"/>
      <c r="U35" s="111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3"/>
      <c r="AM35" s="113"/>
      <c r="AN35" s="46"/>
      <c r="AO35" s="114"/>
      <c r="AP35" s="115"/>
      <c r="AQ35" s="115"/>
      <c r="AR35" s="115"/>
      <c r="AS35" s="116"/>
      <c r="AT35" s="36"/>
      <c r="AU35" s="37"/>
      <c r="AV35" s="37"/>
      <c r="AW35" s="37"/>
      <c r="AX35" s="37"/>
      <c r="AY35" s="37"/>
      <c r="AZ35" s="37"/>
      <c r="BA35" s="37"/>
      <c r="BB35" s="37"/>
      <c r="BC35" s="8"/>
      <c r="BD35" s="8"/>
      <c r="BE35" s="8"/>
      <c r="BF35" s="8"/>
      <c r="BG35" s="8"/>
      <c r="BY35" s="3"/>
      <c r="BZ35" s="4"/>
      <c r="CA35" s="5"/>
      <c r="CB35" s="38"/>
      <c r="CC35" s="5"/>
      <c r="CD35" s="5"/>
      <c r="CE35" s="5"/>
      <c r="CF35" s="5"/>
      <c r="CG35" s="39"/>
      <c r="CH35" s="39"/>
      <c r="CI35" s="39"/>
      <c r="CJ35" s="39"/>
    </row>
    <row r="36" spans="1:88" s="2" customFormat="1" x14ac:dyDescent="0.2">
      <c r="A36" s="117" t="s">
        <v>56</v>
      </c>
      <c r="B36" s="121">
        <f>SUM(C36:D36)</f>
        <v>0</v>
      </c>
      <c r="C36" s="122">
        <f>SUM(K36+M36+O36+Q36+S36+U36+W36+Y36+AA36+AC36+AE36+AG36+AI36+AK36+AM36)</f>
        <v>0</v>
      </c>
      <c r="D36" s="66">
        <f>SUM(L36+N36+P36+R36+T36+V36+X36+Z36+AB36+AD36+AF36+AH36+AJ36+AL36+AN36)</f>
        <v>0</v>
      </c>
      <c r="E36" s="123"/>
      <c r="F36" s="124"/>
      <c r="G36" s="123"/>
      <c r="H36" s="125"/>
      <c r="I36" s="123"/>
      <c r="J36" s="125"/>
      <c r="K36" s="44"/>
      <c r="L36" s="46"/>
      <c r="M36" s="44"/>
      <c r="N36" s="46"/>
      <c r="O36" s="44"/>
      <c r="P36" s="46"/>
      <c r="Q36" s="111"/>
      <c r="R36" s="46"/>
      <c r="S36" s="44"/>
      <c r="T36" s="46"/>
      <c r="U36" s="111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3"/>
      <c r="AM36" s="113"/>
      <c r="AN36" s="46"/>
      <c r="AO36" s="114"/>
      <c r="AP36" s="115"/>
      <c r="AQ36" s="115"/>
      <c r="AR36" s="115"/>
      <c r="AS36" s="116"/>
      <c r="AT36" s="36"/>
      <c r="AU36" s="37"/>
      <c r="AV36" s="37"/>
      <c r="AW36" s="37"/>
      <c r="AX36" s="37"/>
      <c r="AY36" s="37"/>
      <c r="AZ36" s="37"/>
      <c r="BA36" s="37"/>
      <c r="BB36" s="37"/>
      <c r="BC36" s="8"/>
      <c r="BD36" s="8"/>
      <c r="BE36" s="8"/>
      <c r="BF36" s="8"/>
      <c r="BG36" s="8"/>
      <c r="BY36" s="3"/>
      <c r="BZ36" s="4"/>
      <c r="CA36" s="5"/>
      <c r="CB36" s="38"/>
      <c r="CC36" s="5"/>
      <c r="CD36" s="5"/>
      <c r="CE36" s="5"/>
      <c r="CF36" s="5"/>
      <c r="CG36" s="39">
        <v>0</v>
      </c>
      <c r="CH36" s="39">
        <v>0</v>
      </c>
      <c r="CI36" s="39"/>
      <c r="CJ36" s="39"/>
    </row>
    <row r="37" spans="1:88" s="2" customFormat="1" x14ac:dyDescent="0.2">
      <c r="A37" s="60" t="s">
        <v>57</v>
      </c>
      <c r="B37" s="41">
        <f t="shared" si="2"/>
        <v>0</v>
      </c>
      <c r="C37" s="42">
        <f t="shared" si="4"/>
        <v>0</v>
      </c>
      <c r="D37" s="43">
        <f t="shared" si="4"/>
        <v>0</v>
      </c>
      <c r="E37" s="44"/>
      <c r="F37" s="45"/>
      <c r="G37" s="44"/>
      <c r="H37" s="46"/>
      <c r="I37" s="44"/>
      <c r="J37" s="46"/>
      <c r="K37" s="44"/>
      <c r="L37" s="46"/>
      <c r="M37" s="44"/>
      <c r="N37" s="46"/>
      <c r="O37" s="44"/>
      <c r="P37" s="46"/>
      <c r="Q37" s="111"/>
      <c r="R37" s="46"/>
      <c r="S37" s="44"/>
      <c r="T37" s="46"/>
      <c r="U37" s="111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3"/>
      <c r="AM37" s="113"/>
      <c r="AN37" s="46"/>
      <c r="AO37" s="118"/>
      <c r="AP37" s="50"/>
      <c r="AQ37" s="50"/>
      <c r="AR37" s="50"/>
      <c r="AS37" s="51"/>
      <c r="AT37" s="36"/>
      <c r="AU37" s="37"/>
      <c r="AV37" s="37"/>
      <c r="AW37" s="37"/>
      <c r="AX37" s="37"/>
      <c r="AY37" s="37"/>
      <c r="AZ37" s="37"/>
      <c r="BA37" s="37"/>
      <c r="BB37" s="37"/>
      <c r="BC37" s="8"/>
      <c r="BD37" s="8"/>
      <c r="BE37" s="8"/>
      <c r="BF37" s="8"/>
      <c r="BG37" s="8"/>
      <c r="BY37" s="3"/>
      <c r="BZ37" s="4"/>
      <c r="CA37" s="5"/>
      <c r="CB37" s="5"/>
      <c r="CC37" s="5"/>
      <c r="CD37" s="5"/>
      <c r="CE37" s="5"/>
      <c r="CF37" s="5"/>
      <c r="CG37" s="39"/>
      <c r="CH37" s="39"/>
      <c r="CI37" s="39"/>
      <c r="CJ37" s="39"/>
    </row>
    <row r="38" spans="1:88" s="2" customFormat="1" x14ac:dyDescent="0.2">
      <c r="A38" s="60" t="s">
        <v>58</v>
      </c>
      <c r="B38" s="41">
        <f>SUM(C38:D38)</f>
        <v>0</v>
      </c>
      <c r="C38" s="42">
        <f>SUM(E38+G38+I38+K38+M38+O38+Q38+S38+U38+W38+Y38+AA38+AC38+AE38+AG38+AI38+AK38+AM38)</f>
        <v>0</v>
      </c>
      <c r="D38" s="43">
        <f>SUM(F38+H38+J38+L38+N38+P38+R38+T38+V38+X38+Z38+AB38+AD38+AF38+AH38+AJ38+AL38+AN38)</f>
        <v>0</v>
      </c>
      <c r="E38" s="44"/>
      <c r="F38" s="45"/>
      <c r="G38" s="44"/>
      <c r="H38" s="46"/>
      <c r="I38" s="44"/>
      <c r="J38" s="46"/>
      <c r="K38" s="44"/>
      <c r="L38" s="46"/>
      <c r="M38" s="44"/>
      <c r="N38" s="46"/>
      <c r="O38" s="44"/>
      <c r="P38" s="46"/>
      <c r="Q38" s="111"/>
      <c r="R38" s="46"/>
      <c r="S38" s="44"/>
      <c r="T38" s="46"/>
      <c r="U38" s="111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3"/>
      <c r="AM38" s="113"/>
      <c r="AN38" s="46"/>
      <c r="AO38" s="118"/>
      <c r="AP38" s="50"/>
      <c r="AQ38" s="50"/>
      <c r="AR38" s="50"/>
      <c r="AS38" s="51"/>
      <c r="AT38" s="36"/>
      <c r="AU38" s="37"/>
      <c r="AV38" s="37"/>
      <c r="AW38" s="37"/>
      <c r="AX38" s="37"/>
      <c r="AY38" s="37"/>
      <c r="AZ38" s="37"/>
      <c r="BA38" s="37"/>
      <c r="BB38" s="37"/>
      <c r="BC38" s="8"/>
      <c r="BD38" s="8"/>
      <c r="BE38" s="8"/>
      <c r="BF38" s="8"/>
      <c r="BG38" s="8"/>
      <c r="BY38" s="3"/>
      <c r="BZ38" s="4"/>
      <c r="CA38" s="5"/>
      <c r="CB38" s="5"/>
      <c r="CC38" s="5"/>
      <c r="CD38" s="5"/>
      <c r="CE38" s="5"/>
      <c r="CF38" s="5"/>
      <c r="CG38" s="39"/>
      <c r="CH38" s="39"/>
      <c r="CI38" s="39"/>
      <c r="CJ38" s="39"/>
    </row>
    <row r="39" spans="1:88" s="2" customFormat="1" x14ac:dyDescent="0.2">
      <c r="A39" s="60" t="s">
        <v>59</v>
      </c>
      <c r="B39" s="41">
        <f>SUM(C39:D39)</f>
        <v>0</v>
      </c>
      <c r="C39" s="42">
        <f>SUM(E39+G39+I39+K39+M39+O39+Q39+S39+U39+W39+Y39+AA39+AC39+AE39+AG39+AI39+AK39+AM39)</f>
        <v>0</v>
      </c>
      <c r="D39" s="43">
        <f>SUM(F39+H39+J39+L39+N39+P39+R39+T39+V39+X39+Z39+AB39+AD39+AF39+AH39+AJ39+AL39+AN39)</f>
        <v>0</v>
      </c>
      <c r="E39" s="44"/>
      <c r="F39" s="45"/>
      <c r="G39" s="44"/>
      <c r="H39" s="46"/>
      <c r="I39" s="44"/>
      <c r="J39" s="46"/>
      <c r="K39" s="44"/>
      <c r="L39" s="46"/>
      <c r="M39" s="44"/>
      <c r="N39" s="46"/>
      <c r="O39" s="44"/>
      <c r="P39" s="46"/>
      <c r="Q39" s="111"/>
      <c r="R39" s="46"/>
      <c r="S39" s="44"/>
      <c r="T39" s="46"/>
      <c r="U39" s="111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3"/>
      <c r="AM39" s="113"/>
      <c r="AN39" s="46"/>
      <c r="AO39" s="118"/>
      <c r="AP39" s="50"/>
      <c r="AQ39" s="50"/>
      <c r="AR39" s="50"/>
      <c r="AS39" s="51"/>
      <c r="AT39" s="36"/>
      <c r="AU39" s="37"/>
      <c r="AV39" s="37"/>
      <c r="AW39" s="37"/>
      <c r="AX39" s="37"/>
      <c r="AY39" s="37"/>
      <c r="AZ39" s="37"/>
      <c r="BA39" s="37"/>
      <c r="BB39" s="37"/>
      <c r="BC39" s="8"/>
      <c r="BD39" s="8"/>
      <c r="BE39" s="8"/>
      <c r="BF39" s="8"/>
      <c r="BG39" s="8"/>
      <c r="BY39" s="3"/>
      <c r="BZ39" s="4"/>
      <c r="CA39" s="5"/>
      <c r="CB39" s="5"/>
      <c r="CC39" s="5"/>
      <c r="CD39" s="5"/>
      <c r="CE39" s="5"/>
      <c r="CF39" s="5"/>
      <c r="CG39" s="39"/>
      <c r="CH39" s="39"/>
      <c r="CI39" s="39"/>
      <c r="CJ39" s="39"/>
    </row>
    <row r="40" spans="1:88" s="2" customFormat="1" x14ac:dyDescent="0.2">
      <c r="A40" s="60" t="s">
        <v>60</v>
      </c>
      <c r="B40" s="41">
        <f t="shared" si="2"/>
        <v>0</v>
      </c>
      <c r="C40" s="42">
        <f t="shared" si="4"/>
        <v>0</v>
      </c>
      <c r="D40" s="43">
        <f t="shared" si="4"/>
        <v>0</v>
      </c>
      <c r="E40" s="44"/>
      <c r="F40" s="45"/>
      <c r="G40" s="44"/>
      <c r="H40" s="46"/>
      <c r="I40" s="44"/>
      <c r="J40" s="46"/>
      <c r="K40" s="44"/>
      <c r="L40" s="46"/>
      <c r="M40" s="44"/>
      <c r="N40" s="46"/>
      <c r="O40" s="44"/>
      <c r="P40" s="46"/>
      <c r="Q40" s="111"/>
      <c r="R40" s="46"/>
      <c r="S40" s="44"/>
      <c r="T40" s="46"/>
      <c r="U40" s="111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3"/>
      <c r="AM40" s="113"/>
      <c r="AN40" s="46"/>
      <c r="AO40" s="118"/>
      <c r="AP40" s="50"/>
      <c r="AQ40" s="50"/>
      <c r="AR40" s="50"/>
      <c r="AS40" s="51"/>
      <c r="AT40" s="36"/>
      <c r="AU40" s="37"/>
      <c r="AV40" s="37"/>
      <c r="AW40" s="37"/>
      <c r="AX40" s="37"/>
      <c r="AY40" s="37"/>
      <c r="AZ40" s="37"/>
      <c r="BA40" s="37"/>
      <c r="BB40" s="37"/>
      <c r="BC40" s="8"/>
      <c r="BD40" s="8"/>
      <c r="BE40" s="8"/>
      <c r="BF40" s="8"/>
      <c r="BG40" s="8"/>
      <c r="BY40" s="3"/>
      <c r="BZ40" s="4"/>
      <c r="CA40" s="5"/>
      <c r="CB40" s="5"/>
      <c r="CC40" s="5"/>
      <c r="CD40" s="5"/>
      <c r="CE40" s="5"/>
      <c r="CF40" s="5"/>
      <c r="CG40" s="39"/>
      <c r="CH40" s="39"/>
      <c r="CI40" s="39"/>
      <c r="CJ40" s="39"/>
    </row>
    <row r="41" spans="1:88" s="2" customFormat="1" x14ac:dyDescent="0.2">
      <c r="A41" s="60" t="s">
        <v>61</v>
      </c>
      <c r="B41" s="41">
        <f t="shared" si="2"/>
        <v>0</v>
      </c>
      <c r="C41" s="42">
        <f t="shared" si="4"/>
        <v>0</v>
      </c>
      <c r="D41" s="43">
        <f t="shared" si="4"/>
        <v>0</v>
      </c>
      <c r="E41" s="44"/>
      <c r="F41" s="45"/>
      <c r="G41" s="44"/>
      <c r="H41" s="46"/>
      <c r="I41" s="44"/>
      <c r="J41" s="46"/>
      <c r="K41" s="44"/>
      <c r="L41" s="46"/>
      <c r="M41" s="44"/>
      <c r="N41" s="46"/>
      <c r="O41" s="44"/>
      <c r="P41" s="46"/>
      <c r="Q41" s="111"/>
      <c r="R41" s="46"/>
      <c r="S41" s="44"/>
      <c r="T41" s="46"/>
      <c r="U41" s="111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3"/>
      <c r="AM41" s="113"/>
      <c r="AN41" s="46"/>
      <c r="AO41" s="126"/>
      <c r="AP41" s="72"/>
      <c r="AQ41" s="72"/>
      <c r="AR41" s="72"/>
      <c r="AS41" s="73"/>
      <c r="AT41" s="36"/>
      <c r="AU41" s="37"/>
      <c r="AV41" s="37"/>
      <c r="AW41" s="37"/>
      <c r="AX41" s="37"/>
      <c r="AY41" s="37"/>
      <c r="AZ41" s="37"/>
      <c r="BA41" s="37"/>
      <c r="BB41" s="37"/>
      <c r="BC41" s="8"/>
      <c r="BD41" s="8"/>
      <c r="BE41" s="8"/>
      <c r="BF41" s="8"/>
      <c r="BG41" s="8"/>
      <c r="BY41" s="3"/>
      <c r="BZ41" s="4"/>
      <c r="CA41" s="5"/>
      <c r="CB41" s="5"/>
      <c r="CC41" s="5"/>
      <c r="CD41" s="5"/>
      <c r="CE41" s="5"/>
      <c r="CF41" s="5"/>
      <c r="CG41" s="39"/>
      <c r="CH41" s="39"/>
      <c r="CI41" s="39"/>
      <c r="CJ41" s="39"/>
    </row>
    <row r="42" spans="1:88" s="2" customFormat="1" x14ac:dyDescent="0.2">
      <c r="A42" s="60" t="s">
        <v>62</v>
      </c>
      <c r="B42" s="41">
        <f t="shared" si="2"/>
        <v>0</v>
      </c>
      <c r="C42" s="42">
        <f t="shared" si="4"/>
        <v>0</v>
      </c>
      <c r="D42" s="43">
        <f t="shared" si="4"/>
        <v>0</v>
      </c>
      <c r="E42" s="44"/>
      <c r="F42" s="45"/>
      <c r="G42" s="44"/>
      <c r="H42" s="46"/>
      <c r="I42" s="44"/>
      <c r="J42" s="46"/>
      <c r="K42" s="44"/>
      <c r="L42" s="46"/>
      <c r="M42" s="44"/>
      <c r="N42" s="46"/>
      <c r="O42" s="44"/>
      <c r="P42" s="46"/>
      <c r="Q42" s="111"/>
      <c r="R42" s="46"/>
      <c r="S42" s="44"/>
      <c r="T42" s="46"/>
      <c r="U42" s="111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3"/>
      <c r="AM42" s="113"/>
      <c r="AN42" s="46"/>
      <c r="AO42" s="126"/>
      <c r="AP42" s="72"/>
      <c r="AQ42" s="72"/>
      <c r="AR42" s="72"/>
      <c r="AS42" s="73"/>
      <c r="AT42" s="36"/>
      <c r="AU42" s="37"/>
      <c r="AV42" s="37"/>
      <c r="AW42" s="37"/>
      <c r="AX42" s="37"/>
      <c r="AY42" s="37"/>
      <c r="AZ42" s="37"/>
      <c r="BA42" s="37"/>
      <c r="BB42" s="37"/>
      <c r="BC42" s="8"/>
      <c r="BD42" s="8"/>
      <c r="BE42" s="8"/>
      <c r="BF42" s="8"/>
      <c r="BG42" s="8"/>
      <c r="BY42" s="3"/>
      <c r="BZ42" s="4"/>
      <c r="CA42" s="5"/>
      <c r="CB42" s="5"/>
      <c r="CC42" s="5"/>
      <c r="CD42" s="5"/>
      <c r="CE42" s="5"/>
      <c r="CF42" s="5"/>
      <c r="CG42" s="39"/>
      <c r="CH42" s="39"/>
      <c r="CI42" s="39"/>
      <c r="CJ42" s="39"/>
    </row>
    <row r="43" spans="1:88" s="2" customFormat="1" x14ac:dyDescent="0.2">
      <c r="A43" s="60" t="s">
        <v>63</v>
      </c>
      <c r="B43" s="41">
        <f t="shared" si="2"/>
        <v>0</v>
      </c>
      <c r="C43" s="42">
        <f t="shared" si="4"/>
        <v>0</v>
      </c>
      <c r="D43" s="43">
        <f t="shared" si="4"/>
        <v>0</v>
      </c>
      <c r="E43" s="44"/>
      <c r="F43" s="45"/>
      <c r="G43" s="44"/>
      <c r="H43" s="46"/>
      <c r="I43" s="44"/>
      <c r="J43" s="46"/>
      <c r="K43" s="44"/>
      <c r="L43" s="46"/>
      <c r="M43" s="44"/>
      <c r="N43" s="46"/>
      <c r="O43" s="44"/>
      <c r="P43" s="46"/>
      <c r="Q43" s="111"/>
      <c r="R43" s="46"/>
      <c r="S43" s="44"/>
      <c r="T43" s="46"/>
      <c r="U43" s="111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3"/>
      <c r="AM43" s="113"/>
      <c r="AN43" s="46"/>
      <c r="AO43" s="126"/>
      <c r="AP43" s="72"/>
      <c r="AQ43" s="72"/>
      <c r="AR43" s="72"/>
      <c r="AS43" s="73"/>
      <c r="AT43" s="36"/>
      <c r="AU43" s="37"/>
      <c r="AV43" s="37"/>
      <c r="AW43" s="37"/>
      <c r="AX43" s="37"/>
      <c r="AY43" s="37"/>
      <c r="AZ43" s="37"/>
      <c r="BA43" s="37"/>
      <c r="BB43" s="37"/>
      <c r="BC43" s="8"/>
      <c r="BD43" s="8"/>
      <c r="BE43" s="8"/>
      <c r="BF43" s="8"/>
      <c r="BG43" s="8"/>
      <c r="BY43" s="3"/>
      <c r="BZ43" s="4"/>
      <c r="CA43" s="5"/>
      <c r="CB43" s="5"/>
      <c r="CC43" s="5"/>
      <c r="CD43" s="5"/>
      <c r="CE43" s="5"/>
      <c r="CF43" s="5"/>
      <c r="CG43" s="39"/>
      <c r="CH43" s="39"/>
      <c r="CI43" s="39"/>
      <c r="CJ43" s="39"/>
    </row>
    <row r="44" spans="1:88" s="2" customFormat="1" x14ac:dyDescent="0.2">
      <c r="A44" s="127" t="s">
        <v>64</v>
      </c>
      <c r="B44" s="128">
        <f t="shared" si="2"/>
        <v>0</v>
      </c>
      <c r="C44" s="129">
        <f t="shared" si="4"/>
        <v>0</v>
      </c>
      <c r="D44" s="130">
        <f t="shared" si="4"/>
        <v>0</v>
      </c>
      <c r="E44" s="86"/>
      <c r="F44" s="87"/>
      <c r="G44" s="86"/>
      <c r="H44" s="85"/>
      <c r="I44" s="86"/>
      <c r="J44" s="85"/>
      <c r="K44" s="86"/>
      <c r="L44" s="85"/>
      <c r="M44" s="86"/>
      <c r="N44" s="85"/>
      <c r="O44" s="86"/>
      <c r="P44" s="85"/>
      <c r="Q44" s="131"/>
      <c r="R44" s="85"/>
      <c r="S44" s="86"/>
      <c r="T44" s="85"/>
      <c r="U44" s="131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3"/>
      <c r="AM44" s="133"/>
      <c r="AN44" s="85"/>
      <c r="AO44" s="134"/>
      <c r="AP44" s="91"/>
      <c r="AQ44" s="91"/>
      <c r="AR44" s="91"/>
      <c r="AS44" s="92"/>
      <c r="AT44" s="36"/>
      <c r="AU44" s="37"/>
      <c r="AV44" s="37"/>
      <c r="AW44" s="37"/>
      <c r="AX44" s="37"/>
      <c r="AY44" s="37"/>
      <c r="AZ44" s="37"/>
      <c r="BA44" s="37"/>
      <c r="BB44" s="37"/>
      <c r="BC44" s="8"/>
      <c r="BD44" s="8"/>
      <c r="BE44" s="8"/>
      <c r="BF44" s="8"/>
      <c r="BG44" s="8"/>
      <c r="BY44" s="3"/>
      <c r="BZ44" s="4"/>
      <c r="CA44" s="5"/>
      <c r="CB44" s="5"/>
      <c r="CC44" s="5"/>
      <c r="CD44" s="5"/>
      <c r="CE44" s="5"/>
      <c r="CF44" s="5"/>
      <c r="CG44" s="39"/>
      <c r="CH44" s="39"/>
      <c r="CI44" s="39"/>
      <c r="CJ44" s="39"/>
    </row>
    <row r="45" spans="1:88" s="2" customForma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35"/>
      <c r="AP45" s="136"/>
      <c r="AQ45" s="137"/>
      <c r="AR45" s="13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X45" s="3"/>
      <c r="BY45" s="3"/>
      <c r="BZ45" s="4"/>
      <c r="CA45" s="5"/>
      <c r="CB45" s="5"/>
      <c r="CC45" s="5"/>
      <c r="CD45" s="5"/>
      <c r="CE45" s="5"/>
      <c r="CF45" s="5"/>
      <c r="CG45" s="39"/>
      <c r="CH45" s="39"/>
      <c r="CI45" s="39"/>
      <c r="CJ45" s="39"/>
    </row>
    <row r="46" spans="1:88" s="2" customFormat="1" ht="19.5" customHeight="1" x14ac:dyDescent="0.25">
      <c r="A46" s="424" t="s">
        <v>49</v>
      </c>
      <c r="B46" s="447" t="s">
        <v>4</v>
      </c>
      <c r="C46" s="442" t="s">
        <v>66</v>
      </c>
      <c r="D46" s="449"/>
      <c r="E46" s="449"/>
      <c r="F46" s="443"/>
      <c r="G46" s="442" t="s">
        <v>67</v>
      </c>
      <c r="H46" s="449"/>
      <c r="I46" s="449"/>
      <c r="J46" s="443"/>
      <c r="K46" s="6"/>
      <c r="L46" s="450"/>
      <c r="M46" s="450"/>
      <c r="N46" s="450"/>
      <c r="O46" s="450"/>
      <c r="P46" s="450"/>
      <c r="Q46" s="450"/>
      <c r="R46" s="450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39"/>
      <c r="AR46" s="140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X46" s="3"/>
      <c r="BY46" s="3"/>
      <c r="BZ46" s="4"/>
      <c r="CA46" s="5"/>
      <c r="CB46" s="5"/>
      <c r="CC46" s="5"/>
      <c r="CD46" s="5"/>
      <c r="CE46" s="5"/>
      <c r="CF46" s="5"/>
      <c r="CG46" s="39"/>
      <c r="CH46" s="39"/>
      <c r="CI46" s="39"/>
      <c r="CJ46" s="39"/>
    </row>
    <row r="47" spans="1:88" s="2" customFormat="1" x14ac:dyDescent="0.2">
      <c r="A47" s="426"/>
      <c r="B47" s="448"/>
      <c r="C47" s="141" t="s">
        <v>68</v>
      </c>
      <c r="D47" s="141" t="s">
        <v>69</v>
      </c>
      <c r="E47" s="12" t="s">
        <v>70</v>
      </c>
      <c r="F47" s="370" t="s">
        <v>71</v>
      </c>
      <c r="G47" s="141" t="s">
        <v>68</v>
      </c>
      <c r="H47" s="141" t="s">
        <v>69</v>
      </c>
      <c r="I47" s="12" t="s">
        <v>70</v>
      </c>
      <c r="J47" s="370" t="s">
        <v>71</v>
      </c>
      <c r="K47" s="6"/>
      <c r="L47" s="142"/>
      <c r="M47" s="142"/>
      <c r="N47" s="143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4"/>
      <c r="AR47" s="144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X47" s="3"/>
      <c r="BY47" s="3"/>
      <c r="BZ47" s="4"/>
      <c r="CA47" s="5"/>
      <c r="CB47" s="5"/>
      <c r="CC47" s="5"/>
      <c r="CD47" s="5"/>
      <c r="CE47" s="5"/>
      <c r="CF47" s="5"/>
      <c r="CG47" s="39"/>
      <c r="CH47" s="39"/>
      <c r="CI47" s="39"/>
      <c r="CJ47" s="39"/>
    </row>
    <row r="48" spans="1:88" s="2" customFormat="1" x14ac:dyDescent="0.2">
      <c r="A48" s="145" t="s">
        <v>72</v>
      </c>
      <c r="B48" s="146">
        <f>SUM(C48:J48)</f>
        <v>0</v>
      </c>
      <c r="C48" s="29"/>
      <c r="D48" s="107"/>
      <c r="E48" s="107"/>
      <c r="F48" s="30"/>
      <c r="G48" s="29"/>
      <c r="H48" s="107"/>
      <c r="I48" s="107"/>
      <c r="J48" s="31"/>
      <c r="K48" s="147"/>
      <c r="L48" s="142"/>
      <c r="M48" s="142"/>
      <c r="N48" s="148"/>
      <c r="O48" s="142"/>
      <c r="P48" s="142"/>
      <c r="Q48" s="142"/>
      <c r="R48" s="142"/>
      <c r="S48" s="142"/>
      <c r="T48" s="142"/>
      <c r="U48" s="142"/>
      <c r="V48" s="142"/>
      <c r="W48" s="142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4"/>
      <c r="AR48" s="14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X48" s="3"/>
      <c r="BY48" s="3"/>
      <c r="BZ48" s="4"/>
      <c r="CA48" s="5"/>
      <c r="CB48" s="5"/>
      <c r="CC48" s="5"/>
      <c r="CD48" s="5"/>
      <c r="CE48" s="5"/>
      <c r="CF48" s="5"/>
      <c r="CG48" s="39"/>
      <c r="CH48" s="39"/>
      <c r="CI48" s="39"/>
      <c r="CJ48" s="39"/>
    </row>
    <row r="49" spans="1:88" s="2" customFormat="1" x14ac:dyDescent="0.2">
      <c r="A49" s="80" t="s">
        <v>73</v>
      </c>
      <c r="B49" s="150">
        <f>SUM(C49:J49)</f>
        <v>0</v>
      </c>
      <c r="C49" s="86"/>
      <c r="D49" s="132"/>
      <c r="E49" s="132"/>
      <c r="F49" s="87"/>
      <c r="G49" s="86"/>
      <c r="H49" s="132"/>
      <c r="I49" s="132"/>
      <c r="J49" s="85"/>
      <c r="K49" s="147"/>
      <c r="L49" s="142"/>
      <c r="M49" s="142"/>
      <c r="N49" s="151"/>
      <c r="O49" s="142"/>
      <c r="P49" s="142"/>
      <c r="Q49" s="142"/>
      <c r="R49" s="142"/>
      <c r="S49" s="142"/>
      <c r="T49" s="142"/>
      <c r="U49" s="142"/>
      <c r="V49" s="142"/>
      <c r="W49" s="142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4"/>
      <c r="AR49" s="14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X49" s="3"/>
      <c r="BY49" s="3"/>
      <c r="BZ49" s="4"/>
      <c r="CA49" s="5"/>
      <c r="CB49" s="5"/>
      <c r="CC49" s="5"/>
      <c r="CD49" s="5"/>
      <c r="CE49" s="5"/>
      <c r="CF49" s="5"/>
      <c r="CG49" s="39"/>
      <c r="CH49" s="39"/>
      <c r="CI49" s="39"/>
      <c r="CJ49" s="39"/>
    </row>
    <row r="50" spans="1:88" s="2" customFormat="1" x14ac:dyDescent="0.2">
      <c r="A50" s="152" t="s">
        <v>74</v>
      </c>
      <c r="B50" s="152"/>
      <c r="C50" s="152"/>
      <c r="D50" s="152"/>
      <c r="E50" s="152"/>
      <c r="F50" s="152"/>
      <c r="G50" s="153"/>
      <c r="H50" s="153"/>
      <c r="I50" s="153"/>
      <c r="J50" s="153"/>
      <c r="K50" s="153"/>
      <c r="L50" s="153"/>
      <c r="M50" s="153"/>
      <c r="N50" s="153"/>
      <c r="O50" s="154"/>
      <c r="P50" s="152"/>
      <c r="Q50" s="153"/>
      <c r="R50" s="153"/>
      <c r="S50" s="154"/>
      <c r="T50" s="152"/>
      <c r="U50" s="153"/>
      <c r="V50" s="154"/>
      <c r="W50" s="152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49"/>
      <c r="AM50" s="155"/>
      <c r="AN50" s="155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X50" s="3"/>
      <c r="BY50" s="3"/>
      <c r="BZ50" s="4"/>
      <c r="CA50" s="5"/>
      <c r="CB50" s="5"/>
      <c r="CC50" s="5"/>
      <c r="CD50" s="5"/>
      <c r="CE50" s="5"/>
      <c r="CF50" s="5"/>
      <c r="CG50" s="39"/>
      <c r="CH50" s="39"/>
      <c r="CI50" s="39"/>
      <c r="CJ50" s="39"/>
    </row>
    <row r="51" spans="1:88" s="2" customFormat="1" x14ac:dyDescent="0.2">
      <c r="A51" s="424" t="s">
        <v>75</v>
      </c>
      <c r="B51" s="427" t="s">
        <v>32</v>
      </c>
      <c r="C51" s="428"/>
      <c r="D51" s="429"/>
      <c r="E51" s="433" t="s">
        <v>5</v>
      </c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5"/>
      <c r="W51" s="447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BX51" s="3"/>
      <c r="BY51" s="3"/>
      <c r="BZ51" s="4"/>
      <c r="CA51" s="5"/>
      <c r="CB51" s="5"/>
      <c r="CC51" s="5"/>
      <c r="CD51" s="5"/>
      <c r="CE51" s="5"/>
      <c r="CF51" s="5"/>
      <c r="CG51" s="39"/>
      <c r="CH51" s="39"/>
      <c r="CI51" s="39"/>
      <c r="CJ51" s="39"/>
    </row>
    <row r="52" spans="1:88" s="2" customFormat="1" ht="14.25" customHeight="1" x14ac:dyDescent="0.2">
      <c r="A52" s="425"/>
      <c r="B52" s="430"/>
      <c r="C52" s="431"/>
      <c r="D52" s="432"/>
      <c r="E52" s="447" t="s">
        <v>11</v>
      </c>
      <c r="F52" s="428" t="s">
        <v>12</v>
      </c>
      <c r="G52" s="447" t="s">
        <v>13</v>
      </c>
      <c r="H52" s="428" t="s">
        <v>14</v>
      </c>
      <c r="I52" s="447" t="s">
        <v>15</v>
      </c>
      <c r="J52" s="428" t="s">
        <v>16</v>
      </c>
      <c r="K52" s="447" t="s">
        <v>17</v>
      </c>
      <c r="L52" s="428" t="s">
        <v>18</v>
      </c>
      <c r="M52" s="447" t="s">
        <v>19</v>
      </c>
      <c r="N52" s="428" t="s">
        <v>20</v>
      </c>
      <c r="O52" s="447" t="s">
        <v>21</v>
      </c>
      <c r="P52" s="428" t="s">
        <v>22</v>
      </c>
      <c r="Q52" s="447" t="s">
        <v>23</v>
      </c>
      <c r="R52" s="428" t="s">
        <v>24</v>
      </c>
      <c r="S52" s="447" t="s">
        <v>25</v>
      </c>
      <c r="T52" s="428" t="s">
        <v>26</v>
      </c>
      <c r="U52" s="447" t="s">
        <v>27</v>
      </c>
      <c r="V52" s="429" t="s">
        <v>28</v>
      </c>
      <c r="W52" s="46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BX52" s="3"/>
      <c r="BY52" s="3"/>
      <c r="BZ52" s="4"/>
      <c r="CA52" s="5"/>
      <c r="CB52" s="5"/>
      <c r="CC52" s="5"/>
      <c r="CD52" s="5"/>
      <c r="CE52" s="5"/>
      <c r="CF52" s="5"/>
      <c r="CG52" s="39"/>
      <c r="CH52" s="39"/>
      <c r="CI52" s="39"/>
      <c r="CJ52" s="39"/>
    </row>
    <row r="53" spans="1:88" s="2" customFormat="1" x14ac:dyDescent="0.2">
      <c r="A53" s="426"/>
      <c r="B53" s="373" t="s">
        <v>29</v>
      </c>
      <c r="C53" s="366" t="s">
        <v>30</v>
      </c>
      <c r="D53" s="373" t="s">
        <v>31</v>
      </c>
      <c r="E53" s="448"/>
      <c r="F53" s="431"/>
      <c r="G53" s="448"/>
      <c r="H53" s="431"/>
      <c r="I53" s="448"/>
      <c r="J53" s="431"/>
      <c r="K53" s="448"/>
      <c r="L53" s="431"/>
      <c r="M53" s="448"/>
      <c r="N53" s="431"/>
      <c r="O53" s="448"/>
      <c r="P53" s="431"/>
      <c r="Q53" s="448"/>
      <c r="R53" s="431"/>
      <c r="S53" s="448"/>
      <c r="T53" s="431"/>
      <c r="U53" s="448"/>
      <c r="V53" s="432"/>
      <c r="W53" s="44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BX53" s="3"/>
      <c r="BY53" s="3"/>
      <c r="BZ53" s="4"/>
      <c r="CA53" s="5"/>
      <c r="CB53" s="5"/>
      <c r="CC53" s="5"/>
      <c r="CD53" s="5"/>
      <c r="CE53" s="5"/>
      <c r="CF53" s="5"/>
      <c r="CG53" s="39"/>
      <c r="CH53" s="39"/>
      <c r="CI53" s="39"/>
      <c r="CJ53" s="39"/>
    </row>
    <row r="54" spans="1:88" s="2" customFormat="1" x14ac:dyDescent="0.2">
      <c r="A54" s="158" t="s">
        <v>76</v>
      </c>
      <c r="B54" s="159">
        <f>SUM(B55:B56)</f>
        <v>0</v>
      </c>
      <c r="C54" s="160">
        <f>SUM(C55:C56)</f>
        <v>0</v>
      </c>
      <c r="D54" s="161">
        <f t="shared" ref="D54:W54" si="5">SUM(D55:D56)</f>
        <v>0</v>
      </c>
      <c r="E54" s="104">
        <f t="shared" si="5"/>
        <v>0</v>
      </c>
      <c r="F54" s="162">
        <f t="shared" si="5"/>
        <v>0</v>
      </c>
      <c r="G54" s="104">
        <f t="shared" si="5"/>
        <v>0</v>
      </c>
      <c r="H54" s="162">
        <f t="shared" si="5"/>
        <v>0</v>
      </c>
      <c r="I54" s="104">
        <f t="shared" si="5"/>
        <v>0</v>
      </c>
      <c r="J54" s="162">
        <f t="shared" si="5"/>
        <v>0</v>
      </c>
      <c r="K54" s="104">
        <f t="shared" si="5"/>
        <v>0</v>
      </c>
      <c r="L54" s="162">
        <f t="shared" si="5"/>
        <v>0</v>
      </c>
      <c r="M54" s="104">
        <f t="shared" si="5"/>
        <v>0</v>
      </c>
      <c r="N54" s="162">
        <f t="shared" si="5"/>
        <v>0</v>
      </c>
      <c r="O54" s="104">
        <f t="shared" si="5"/>
        <v>0</v>
      </c>
      <c r="P54" s="162">
        <f t="shared" si="5"/>
        <v>0</v>
      </c>
      <c r="Q54" s="104">
        <f t="shared" si="5"/>
        <v>0</v>
      </c>
      <c r="R54" s="162">
        <f t="shared" si="5"/>
        <v>0</v>
      </c>
      <c r="S54" s="104">
        <f t="shared" si="5"/>
        <v>0</v>
      </c>
      <c r="T54" s="162">
        <f t="shared" si="5"/>
        <v>0</v>
      </c>
      <c r="U54" s="104">
        <f t="shared" si="5"/>
        <v>0</v>
      </c>
      <c r="V54" s="162">
        <f t="shared" si="5"/>
        <v>0</v>
      </c>
      <c r="W54" s="104">
        <f t="shared" si="5"/>
        <v>0</v>
      </c>
      <c r="X54" s="98" t="s">
        <v>77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BX54" s="3"/>
      <c r="BY54" s="3"/>
      <c r="BZ54" s="4"/>
      <c r="CA54" s="5"/>
      <c r="CB54" s="5"/>
      <c r="CC54" s="5"/>
      <c r="CD54" s="5"/>
      <c r="CE54" s="5"/>
      <c r="CF54" s="5"/>
      <c r="CG54" s="39"/>
      <c r="CH54" s="39"/>
      <c r="CI54" s="39"/>
      <c r="CJ54" s="39"/>
    </row>
    <row r="55" spans="1:88" s="2" customFormat="1" x14ac:dyDescent="0.2">
      <c r="A55" s="52" t="s">
        <v>72</v>
      </c>
      <c r="B55" s="163">
        <f>SUM(E55:V55)</f>
        <v>0</v>
      </c>
      <c r="C55" s="164"/>
      <c r="D55" s="165"/>
      <c r="E55" s="166"/>
      <c r="F55" s="167"/>
      <c r="G55" s="166"/>
      <c r="H55" s="167"/>
      <c r="I55" s="166"/>
      <c r="J55" s="167"/>
      <c r="K55" s="166"/>
      <c r="L55" s="167"/>
      <c r="M55" s="166"/>
      <c r="N55" s="167"/>
      <c r="O55" s="166"/>
      <c r="P55" s="167"/>
      <c r="Q55" s="166"/>
      <c r="R55" s="167"/>
      <c r="S55" s="166"/>
      <c r="T55" s="167"/>
      <c r="U55" s="166"/>
      <c r="V55" s="167"/>
      <c r="W55" s="166"/>
      <c r="X55" s="168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8"/>
      <c r="AK55" s="8"/>
      <c r="BX55" s="3"/>
      <c r="BY55" s="3"/>
      <c r="BZ55" s="4"/>
      <c r="CA55" s="38"/>
      <c r="CB55" s="5"/>
      <c r="CC55" s="38"/>
      <c r="CD55" s="5"/>
      <c r="CE55" s="5"/>
      <c r="CF55" s="5"/>
      <c r="CG55" s="39">
        <v>0</v>
      </c>
      <c r="CH55" s="39">
        <v>0</v>
      </c>
      <c r="CI55" s="39">
        <v>0</v>
      </c>
      <c r="CJ55" s="39"/>
    </row>
    <row r="56" spans="1:88" s="2" customFormat="1" x14ac:dyDescent="0.2">
      <c r="A56" s="169" t="s">
        <v>78</v>
      </c>
      <c r="B56" s="170">
        <f>SUM(E56:V56)</f>
        <v>0</v>
      </c>
      <c r="C56" s="171"/>
      <c r="D56" s="172"/>
      <c r="E56" s="173"/>
      <c r="F56" s="174"/>
      <c r="G56" s="173"/>
      <c r="H56" s="174"/>
      <c r="I56" s="173"/>
      <c r="J56" s="174"/>
      <c r="K56" s="173"/>
      <c r="L56" s="174"/>
      <c r="M56" s="173"/>
      <c r="N56" s="174"/>
      <c r="O56" s="173"/>
      <c r="P56" s="174"/>
      <c r="Q56" s="173"/>
      <c r="R56" s="174"/>
      <c r="S56" s="173"/>
      <c r="T56" s="174"/>
      <c r="U56" s="173"/>
      <c r="V56" s="174"/>
      <c r="W56" s="173"/>
      <c r="X56" s="168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8"/>
      <c r="AK56" s="8"/>
      <c r="BX56" s="3"/>
      <c r="BY56" s="3"/>
      <c r="BZ56" s="4"/>
      <c r="CA56" s="5"/>
      <c r="CB56" s="5"/>
      <c r="CC56" s="5"/>
      <c r="CD56" s="5"/>
      <c r="CE56" s="5"/>
      <c r="CF56" s="5"/>
      <c r="CG56" s="39">
        <v>0</v>
      </c>
      <c r="CH56" s="39">
        <v>0</v>
      </c>
      <c r="CI56" s="39">
        <v>0</v>
      </c>
      <c r="CJ56" s="39"/>
    </row>
    <row r="57" spans="1:88" s="2" customFormat="1" x14ac:dyDescent="0.2">
      <c r="A57" s="175" t="s">
        <v>79</v>
      </c>
      <c r="B57" s="176">
        <f t="shared" ref="B57:V57" si="6">SUM(B58:B59)</f>
        <v>0</v>
      </c>
      <c r="C57" s="177">
        <f t="shared" si="6"/>
        <v>0</v>
      </c>
      <c r="D57" s="178">
        <f t="shared" si="6"/>
        <v>0</v>
      </c>
      <c r="E57" s="117">
        <f t="shared" si="6"/>
        <v>0</v>
      </c>
      <c r="F57" s="179">
        <f t="shared" si="6"/>
        <v>0</v>
      </c>
      <c r="G57" s="117">
        <f t="shared" si="6"/>
        <v>0</v>
      </c>
      <c r="H57" s="179">
        <f t="shared" si="6"/>
        <v>0</v>
      </c>
      <c r="I57" s="117">
        <f t="shared" si="6"/>
        <v>0</v>
      </c>
      <c r="J57" s="179">
        <f t="shared" si="6"/>
        <v>0</v>
      </c>
      <c r="K57" s="117">
        <f t="shared" si="6"/>
        <v>0</v>
      </c>
      <c r="L57" s="179">
        <f t="shared" si="6"/>
        <v>0</v>
      </c>
      <c r="M57" s="117">
        <f t="shared" si="6"/>
        <v>0</v>
      </c>
      <c r="N57" s="179">
        <f t="shared" si="6"/>
        <v>0</v>
      </c>
      <c r="O57" s="117">
        <f t="shared" si="6"/>
        <v>0</v>
      </c>
      <c r="P57" s="179">
        <f t="shared" si="6"/>
        <v>0</v>
      </c>
      <c r="Q57" s="117">
        <f t="shared" si="6"/>
        <v>0</v>
      </c>
      <c r="R57" s="179">
        <f t="shared" si="6"/>
        <v>0</v>
      </c>
      <c r="S57" s="117">
        <f t="shared" si="6"/>
        <v>0</v>
      </c>
      <c r="T57" s="179">
        <f t="shared" si="6"/>
        <v>0</v>
      </c>
      <c r="U57" s="117">
        <f t="shared" si="6"/>
        <v>0</v>
      </c>
      <c r="V57" s="179">
        <f t="shared" si="6"/>
        <v>0</v>
      </c>
      <c r="W57" s="104">
        <f>W58+W59</f>
        <v>0</v>
      </c>
      <c r="X57" s="9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BX57" s="3"/>
      <c r="BY57" s="3"/>
      <c r="BZ57" s="4"/>
      <c r="CA57" s="5"/>
      <c r="CB57" s="5"/>
      <c r="CC57" s="5"/>
      <c r="CD57" s="5"/>
      <c r="CE57" s="5"/>
      <c r="CF57" s="5"/>
      <c r="CG57" s="39">
        <v>0</v>
      </c>
      <c r="CH57" s="39">
        <v>0</v>
      </c>
      <c r="CI57" s="39">
        <v>0</v>
      </c>
      <c r="CJ57" s="39"/>
    </row>
    <row r="58" spans="1:88" s="2" customFormat="1" x14ac:dyDescent="0.2">
      <c r="A58" s="52" t="s">
        <v>72</v>
      </c>
      <c r="B58" s="163">
        <f>SUM(E58:V58)</f>
        <v>0</v>
      </c>
      <c r="C58" s="164"/>
      <c r="D58" s="165"/>
      <c r="E58" s="166"/>
      <c r="F58" s="167"/>
      <c r="G58" s="166"/>
      <c r="H58" s="167"/>
      <c r="I58" s="166"/>
      <c r="J58" s="167"/>
      <c r="K58" s="166"/>
      <c r="L58" s="167"/>
      <c r="M58" s="166"/>
      <c r="N58" s="167"/>
      <c r="O58" s="166"/>
      <c r="P58" s="167"/>
      <c r="Q58" s="166"/>
      <c r="R58" s="167"/>
      <c r="S58" s="166"/>
      <c r="T58" s="167"/>
      <c r="U58" s="166"/>
      <c r="V58" s="167"/>
      <c r="W58" s="166"/>
      <c r="X58" s="168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8"/>
      <c r="AK58" s="8"/>
      <c r="BX58" s="3"/>
      <c r="BY58" s="3"/>
      <c r="BZ58" s="4"/>
      <c r="CA58" s="5"/>
      <c r="CB58" s="5"/>
      <c r="CC58" s="5"/>
      <c r="CD58" s="5"/>
      <c r="CE58" s="5"/>
      <c r="CF58" s="5"/>
      <c r="CG58" s="39">
        <v>0</v>
      </c>
      <c r="CH58" s="39">
        <v>0</v>
      </c>
      <c r="CI58" s="39">
        <v>0</v>
      </c>
      <c r="CJ58" s="39"/>
    </row>
    <row r="59" spans="1:88" s="2" customFormat="1" x14ac:dyDescent="0.2">
      <c r="A59" s="169" t="s">
        <v>78</v>
      </c>
      <c r="B59" s="170">
        <f>SUM(E59:V59)</f>
        <v>0</v>
      </c>
      <c r="C59" s="171"/>
      <c r="D59" s="171"/>
      <c r="E59" s="173"/>
      <c r="F59" s="174"/>
      <c r="G59" s="173"/>
      <c r="H59" s="174"/>
      <c r="I59" s="173"/>
      <c r="J59" s="174"/>
      <c r="K59" s="173"/>
      <c r="L59" s="174"/>
      <c r="M59" s="173"/>
      <c r="N59" s="174"/>
      <c r="O59" s="173"/>
      <c r="P59" s="174"/>
      <c r="Q59" s="173"/>
      <c r="R59" s="174"/>
      <c r="S59" s="173"/>
      <c r="T59" s="174"/>
      <c r="U59" s="173"/>
      <c r="V59" s="174"/>
      <c r="W59" s="173"/>
      <c r="X59" s="168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8"/>
      <c r="AK59" s="8"/>
      <c r="BX59" s="3"/>
      <c r="BY59" s="3"/>
      <c r="BZ59" s="4"/>
      <c r="CA59" s="5"/>
      <c r="CB59" s="5"/>
      <c r="CC59" s="5"/>
      <c r="CD59" s="5"/>
      <c r="CE59" s="5"/>
      <c r="CF59" s="5"/>
      <c r="CG59" s="39">
        <v>0</v>
      </c>
      <c r="CH59" s="39">
        <v>0</v>
      </c>
      <c r="CI59" s="39">
        <v>0</v>
      </c>
      <c r="CJ59" s="39"/>
    </row>
    <row r="60" spans="1:88" s="2" customFormat="1" x14ac:dyDescent="0.2">
      <c r="A60" s="152" t="s">
        <v>80</v>
      </c>
      <c r="B60" s="152"/>
      <c r="C60" s="152"/>
      <c r="D60" s="152"/>
      <c r="E60" s="152"/>
      <c r="F60" s="9"/>
      <c r="G60" s="9"/>
      <c r="H60" s="180"/>
      <c r="I60" s="180"/>
      <c r="J60" s="181"/>
      <c r="K60" s="182"/>
      <c r="L60" s="183"/>
      <c r="M60" s="182"/>
      <c r="N60" s="6"/>
      <c r="O60" s="6"/>
      <c r="P60" s="6"/>
      <c r="Q60" s="6"/>
      <c r="R60" s="6"/>
      <c r="S60" s="6"/>
      <c r="T60" s="6"/>
      <c r="U60" s="6"/>
      <c r="V60" s="6"/>
      <c r="W60" s="6"/>
      <c r="X60" s="184"/>
      <c r="Y60" s="184"/>
      <c r="Z60" s="184"/>
      <c r="AA60" s="185"/>
      <c r="AB60" s="186"/>
      <c r="AC60" s="185"/>
      <c r="AD60" s="184"/>
      <c r="AE60" s="186"/>
      <c r="AF60" s="185"/>
      <c r="AG60" s="185"/>
      <c r="AH60" s="185"/>
      <c r="AI60" s="186"/>
      <c r="AJ60" s="98"/>
      <c r="AK60" s="187"/>
      <c r="AL60" s="149"/>
      <c r="AM60" s="155"/>
      <c r="AN60" s="155"/>
      <c r="BX60" s="3"/>
      <c r="BY60" s="3"/>
      <c r="BZ60" s="4"/>
      <c r="CA60" s="5"/>
      <c r="CB60" s="5"/>
      <c r="CC60" s="5"/>
      <c r="CD60" s="5"/>
      <c r="CE60" s="5"/>
      <c r="CF60" s="5"/>
      <c r="CG60" s="39"/>
      <c r="CH60" s="39"/>
      <c r="CI60" s="39"/>
      <c r="CJ60" s="39"/>
    </row>
    <row r="61" spans="1:88" s="2" customFormat="1" ht="14.25" customHeight="1" x14ac:dyDescent="0.2">
      <c r="A61" s="447" t="s">
        <v>75</v>
      </c>
      <c r="B61" s="457" t="s">
        <v>81</v>
      </c>
      <c r="C61" s="458"/>
      <c r="D61" s="457" t="s">
        <v>82</v>
      </c>
      <c r="E61" s="459"/>
      <c r="F61" s="460" t="s">
        <v>83</v>
      </c>
      <c r="G61" s="460"/>
      <c r="H61" s="98"/>
      <c r="I61" s="9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35"/>
      <c r="V61" s="188"/>
      <c r="W61" s="135"/>
      <c r="X61" s="189"/>
      <c r="Y61" s="189"/>
      <c r="Z61" s="189"/>
      <c r="AA61" s="185"/>
      <c r="AB61" s="189"/>
      <c r="AC61" s="185"/>
      <c r="AD61" s="189"/>
      <c r="AE61" s="185"/>
      <c r="AF61" s="185"/>
      <c r="AG61" s="190"/>
      <c r="AH61" s="185"/>
      <c r="AI61" s="190"/>
      <c r="AJ61" s="189"/>
      <c r="AK61" s="190"/>
      <c r="AL61" s="191"/>
      <c r="AM61" s="192"/>
      <c r="AN61" s="192"/>
      <c r="BX61" s="3"/>
      <c r="BY61" s="3"/>
      <c r="BZ61" s="4"/>
      <c r="CA61" s="5"/>
      <c r="CB61" s="5"/>
      <c r="CC61" s="5"/>
      <c r="CD61" s="5"/>
      <c r="CE61" s="5"/>
      <c r="CF61" s="5"/>
      <c r="CG61" s="39"/>
      <c r="CH61" s="39"/>
      <c r="CI61" s="39"/>
      <c r="CJ61" s="39"/>
    </row>
    <row r="62" spans="1:88" s="2" customFormat="1" ht="31.5" x14ac:dyDescent="0.2">
      <c r="A62" s="448"/>
      <c r="B62" s="11" t="s">
        <v>84</v>
      </c>
      <c r="C62" s="193" t="s">
        <v>85</v>
      </c>
      <c r="D62" s="11" t="s">
        <v>84</v>
      </c>
      <c r="E62" s="194" t="s">
        <v>85</v>
      </c>
      <c r="F62" s="369" t="s">
        <v>84</v>
      </c>
      <c r="G62" s="370" t="s">
        <v>85</v>
      </c>
      <c r="H62" s="6" t="s">
        <v>77</v>
      </c>
      <c r="I62" s="6"/>
      <c r="J62" s="196"/>
      <c r="K62" s="142"/>
      <c r="L62" s="142"/>
      <c r="M62" s="142"/>
      <c r="N62" s="142"/>
      <c r="O62" s="142"/>
      <c r="P62" s="142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2"/>
      <c r="AQ62" s="155"/>
      <c r="AR62" s="155"/>
      <c r="BX62" s="3"/>
      <c r="BY62" s="3"/>
      <c r="BZ62" s="4"/>
      <c r="CA62" s="5"/>
      <c r="CB62" s="5"/>
      <c r="CC62" s="5"/>
      <c r="CD62" s="5"/>
      <c r="CE62" s="5"/>
      <c r="CF62" s="5"/>
      <c r="CG62" s="39"/>
      <c r="CH62" s="39"/>
      <c r="CI62" s="39"/>
      <c r="CJ62" s="39"/>
    </row>
    <row r="63" spans="1:88" s="2" customFormat="1" x14ac:dyDescent="0.2">
      <c r="A63" s="197" t="s">
        <v>86</v>
      </c>
      <c r="B63" s="29"/>
      <c r="C63" s="31"/>
      <c r="D63" s="29"/>
      <c r="E63" s="31"/>
      <c r="F63" s="63"/>
      <c r="G63" s="198"/>
      <c r="H63" s="168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90"/>
      <c r="U63" s="190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55"/>
      <c r="AQ63" s="155"/>
      <c r="AR63" s="155"/>
      <c r="BX63" s="3"/>
      <c r="BY63" s="3"/>
      <c r="BZ63" s="4"/>
      <c r="CA63" s="38"/>
      <c r="CB63" s="38"/>
      <c r="CC63" s="38"/>
      <c r="CD63" s="5"/>
      <c r="CE63" s="5"/>
      <c r="CF63" s="5"/>
      <c r="CG63" s="39"/>
      <c r="CH63" s="39"/>
      <c r="CI63" s="39"/>
      <c r="CJ63" s="39"/>
    </row>
    <row r="64" spans="1:88" s="2" customFormat="1" ht="21" x14ac:dyDescent="0.2">
      <c r="A64" s="199" t="s">
        <v>87</v>
      </c>
      <c r="B64" s="88"/>
      <c r="C64" s="200"/>
      <c r="D64" s="88"/>
      <c r="E64" s="200"/>
      <c r="F64" s="88"/>
      <c r="G64" s="201"/>
      <c r="H64" s="168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90"/>
      <c r="U64" s="190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55"/>
      <c r="AQ64" s="155"/>
      <c r="AR64" s="155"/>
      <c r="BX64" s="3"/>
      <c r="BY64" s="3"/>
      <c r="BZ64" s="4"/>
      <c r="CA64" s="38"/>
      <c r="CB64" s="38"/>
      <c r="CC64" s="38"/>
      <c r="CD64" s="5"/>
      <c r="CE64" s="5"/>
      <c r="CF64" s="5"/>
      <c r="CG64" s="39"/>
      <c r="CH64" s="39"/>
      <c r="CI64" s="39"/>
      <c r="CJ64" s="39"/>
    </row>
    <row r="65" spans="1:88" s="2" customFormat="1" x14ac:dyDescent="0.2">
      <c r="A65" s="152" t="s">
        <v>88</v>
      </c>
      <c r="B65" s="202"/>
      <c r="C65" s="202"/>
      <c r="D65" s="202"/>
      <c r="E65" s="203"/>
      <c r="F65" s="203"/>
      <c r="G65" s="203"/>
      <c r="H65" s="98"/>
      <c r="I65" s="98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42"/>
      <c r="W65" s="142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55"/>
      <c r="AQ65" s="155"/>
      <c r="AR65" s="155"/>
      <c r="BX65" s="3"/>
      <c r="BY65" s="3"/>
      <c r="BZ65" s="4"/>
      <c r="CA65" s="5"/>
      <c r="CB65" s="5"/>
      <c r="CC65" s="5"/>
      <c r="CD65" s="5"/>
      <c r="CE65" s="5"/>
      <c r="CF65" s="5"/>
      <c r="CG65" s="39"/>
      <c r="CH65" s="39"/>
      <c r="CI65" s="39"/>
      <c r="CJ65" s="39"/>
    </row>
    <row r="66" spans="1:88" s="2" customFormat="1" x14ac:dyDescent="0.2">
      <c r="A66" s="204" t="s">
        <v>49</v>
      </c>
      <c r="B66" s="204" t="s">
        <v>32</v>
      </c>
      <c r="C66" s="205"/>
      <c r="D66" s="206"/>
      <c r="E66" s="206"/>
      <c r="F66" s="206"/>
      <c r="G66" s="206"/>
      <c r="H66" s="98"/>
      <c r="I66" s="98"/>
      <c r="J66" s="190"/>
      <c r="K66" s="190"/>
      <c r="L66" s="207"/>
      <c r="M66" s="207"/>
      <c r="N66" s="190"/>
      <c r="O66" s="190"/>
      <c r="P66" s="190"/>
      <c r="Q66" s="190"/>
      <c r="R66" s="190"/>
      <c r="S66" s="190"/>
      <c r="T66" s="190"/>
      <c r="U66" s="190"/>
      <c r="V66" s="142"/>
      <c r="W66" s="142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55"/>
      <c r="AQ66" s="155"/>
      <c r="AR66" s="155"/>
      <c r="BX66" s="3"/>
      <c r="BY66" s="3"/>
      <c r="BZ66" s="4"/>
      <c r="CA66" s="5"/>
      <c r="CB66" s="5"/>
      <c r="CC66" s="5"/>
      <c r="CD66" s="5"/>
      <c r="CE66" s="5"/>
      <c r="CF66" s="5"/>
      <c r="CG66" s="39"/>
      <c r="CH66" s="39"/>
      <c r="CI66" s="39"/>
      <c r="CJ66" s="39"/>
    </row>
    <row r="67" spans="1:88" s="2" customFormat="1" x14ac:dyDescent="0.2">
      <c r="A67" s="208" t="s">
        <v>72</v>
      </c>
      <c r="B67" s="209"/>
      <c r="C67" s="205"/>
      <c r="D67" s="206"/>
      <c r="E67" s="206"/>
      <c r="F67" s="206"/>
      <c r="G67" s="206"/>
      <c r="H67" s="6"/>
      <c r="I67" s="135"/>
      <c r="J67" s="142"/>
      <c r="K67" s="142"/>
      <c r="L67" s="210"/>
      <c r="M67" s="210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55"/>
      <c r="AQ67" s="155"/>
      <c r="AR67" s="155"/>
      <c r="BX67" s="3"/>
      <c r="BY67" s="3"/>
      <c r="BZ67" s="4"/>
      <c r="CA67" s="5"/>
      <c r="CB67" s="5"/>
      <c r="CC67" s="5"/>
      <c r="CD67" s="5"/>
      <c r="CE67" s="5"/>
      <c r="CF67" s="5"/>
      <c r="CG67" s="39"/>
      <c r="CH67" s="39"/>
      <c r="CI67" s="39"/>
      <c r="CJ67" s="39"/>
    </row>
    <row r="68" spans="1:88" s="2" customFormat="1" x14ac:dyDescent="0.2">
      <c r="A68" s="80" t="s">
        <v>89</v>
      </c>
      <c r="B68" s="211"/>
      <c r="C68" s="9"/>
      <c r="D68" s="212"/>
      <c r="E68" s="9"/>
      <c r="F68" s="213"/>
      <c r="G68" s="214"/>
      <c r="H68" s="6"/>
      <c r="I68" s="6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55"/>
      <c r="AQ68" s="155"/>
      <c r="AR68" s="155"/>
      <c r="BX68" s="3"/>
      <c r="BY68" s="3"/>
      <c r="BZ68" s="4"/>
      <c r="CA68" s="5"/>
      <c r="CB68" s="5"/>
      <c r="CC68" s="5"/>
      <c r="CD68" s="5"/>
      <c r="CE68" s="5"/>
      <c r="CF68" s="5"/>
      <c r="CG68" s="39"/>
      <c r="CH68" s="39"/>
      <c r="CI68" s="39"/>
      <c r="CJ68" s="39"/>
    </row>
    <row r="69" spans="1:88" s="2" customFormat="1" x14ac:dyDescent="0.2">
      <c r="A69" s="9" t="s">
        <v>90</v>
      </c>
      <c r="B69" s="9"/>
      <c r="C69" s="215"/>
      <c r="D69" s="215"/>
      <c r="E69" s="6"/>
      <c r="F69" s="6"/>
      <c r="G69" s="6"/>
      <c r="H69" s="6"/>
      <c r="I69" s="6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216"/>
      <c r="X69" s="149"/>
      <c r="Y69" s="149"/>
      <c r="Z69" s="149"/>
      <c r="AA69" s="149"/>
      <c r="AB69" s="149"/>
      <c r="AC69" s="149"/>
      <c r="AD69" s="149"/>
      <c r="AE69" s="149"/>
      <c r="AF69" s="191"/>
      <c r="AG69" s="149"/>
      <c r="AH69" s="217"/>
      <c r="AI69" s="149"/>
      <c r="AJ69" s="149"/>
      <c r="AK69" s="149"/>
      <c r="AL69" s="149"/>
      <c r="AM69" s="149"/>
      <c r="AN69" s="149"/>
      <c r="AO69" s="149"/>
      <c r="AP69" s="155"/>
      <c r="AQ69" s="155"/>
      <c r="AR69" s="155"/>
      <c r="BX69" s="3"/>
      <c r="BY69" s="3"/>
      <c r="BZ69" s="4"/>
      <c r="CA69" s="5"/>
      <c r="CB69" s="5"/>
      <c r="CC69" s="5"/>
      <c r="CD69" s="5"/>
      <c r="CE69" s="5"/>
      <c r="CF69" s="5"/>
      <c r="CG69" s="39"/>
      <c r="CH69" s="39"/>
      <c r="CI69" s="39"/>
      <c r="CJ69" s="39"/>
    </row>
    <row r="70" spans="1:88" s="2" customFormat="1" ht="14.25" customHeight="1" x14ac:dyDescent="0.2">
      <c r="A70" s="424" t="s">
        <v>91</v>
      </c>
      <c r="B70" s="447" t="s">
        <v>32</v>
      </c>
      <c r="C70" s="452" t="s">
        <v>92</v>
      </c>
      <c r="D70" s="454" t="s">
        <v>93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149"/>
      <c r="Y70" s="149"/>
      <c r="Z70" s="149"/>
      <c r="AA70" s="149"/>
      <c r="AB70" s="149"/>
      <c r="AC70" s="149"/>
      <c r="AD70" s="149"/>
      <c r="AE70" s="149"/>
      <c r="AF70" s="191"/>
      <c r="AG70" s="149"/>
      <c r="AH70" s="149"/>
      <c r="AI70" s="149"/>
      <c r="AJ70" s="149"/>
      <c r="AK70" s="149"/>
      <c r="AL70" s="149"/>
      <c r="AM70" s="149"/>
      <c r="AN70" s="149"/>
      <c r="AO70" s="149"/>
      <c r="AP70" s="155"/>
      <c r="AQ70" s="155"/>
      <c r="AR70" s="155"/>
      <c r="BX70" s="3"/>
      <c r="BY70" s="3"/>
      <c r="BZ70" s="4"/>
      <c r="CA70" s="5"/>
      <c r="CB70" s="5"/>
      <c r="CC70" s="5"/>
      <c r="CD70" s="5"/>
      <c r="CE70" s="5"/>
      <c r="CF70" s="5"/>
      <c r="CG70" s="39"/>
      <c r="CH70" s="39"/>
      <c r="CI70" s="39"/>
      <c r="CJ70" s="39"/>
    </row>
    <row r="71" spans="1:88" s="2" customFormat="1" x14ac:dyDescent="0.2">
      <c r="A71" s="426"/>
      <c r="B71" s="448"/>
      <c r="C71" s="453"/>
      <c r="D71" s="455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149"/>
      <c r="Y71" s="149"/>
      <c r="Z71" s="149"/>
      <c r="AA71" s="149"/>
      <c r="AB71" s="149"/>
      <c r="AC71" s="149"/>
      <c r="AD71" s="149"/>
      <c r="AE71" s="149"/>
      <c r="AF71" s="218"/>
      <c r="AG71" s="219"/>
      <c r="AH71" s="219"/>
      <c r="AI71" s="149"/>
      <c r="AJ71" s="149"/>
      <c r="AK71" s="149"/>
      <c r="AL71" s="149"/>
      <c r="AM71" s="149"/>
      <c r="AN71" s="149"/>
      <c r="AO71" s="149"/>
      <c r="AP71" s="155"/>
      <c r="AQ71" s="155"/>
      <c r="AR71" s="155"/>
      <c r="BX71" s="3"/>
      <c r="BY71" s="3"/>
      <c r="BZ71" s="4"/>
      <c r="CA71" s="5"/>
      <c r="CB71" s="5"/>
      <c r="CC71" s="5"/>
      <c r="CD71" s="5"/>
      <c r="CE71" s="5"/>
      <c r="CF71" s="5"/>
      <c r="CG71" s="39"/>
      <c r="CH71" s="39"/>
      <c r="CI71" s="39"/>
      <c r="CJ71" s="39"/>
    </row>
    <row r="72" spans="1:88" s="2" customFormat="1" x14ac:dyDescent="0.2">
      <c r="A72" s="220" t="s">
        <v>94</v>
      </c>
      <c r="B72" s="221">
        <f>SUM(C72:D72)</f>
        <v>0</v>
      </c>
      <c r="C72" s="222"/>
      <c r="D72" s="22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142"/>
      <c r="AJ72" s="142"/>
      <c r="AK72" s="142"/>
      <c r="AL72" s="142"/>
      <c r="AM72" s="142"/>
      <c r="AN72" s="142"/>
      <c r="AO72" s="142"/>
      <c r="AP72" s="155"/>
      <c r="AQ72" s="155"/>
      <c r="AR72" s="155"/>
      <c r="BX72" s="3"/>
      <c r="BY72" s="3"/>
      <c r="BZ72" s="4"/>
      <c r="CA72" s="5"/>
      <c r="CB72" s="5"/>
      <c r="CC72" s="5"/>
      <c r="CD72" s="5"/>
      <c r="CE72" s="5"/>
      <c r="CF72" s="5"/>
      <c r="CG72" s="39"/>
      <c r="CH72" s="39"/>
      <c r="CI72" s="39"/>
      <c r="CJ72" s="39"/>
    </row>
    <row r="73" spans="1:88" s="2" customFormat="1" x14ac:dyDescent="0.2">
      <c r="A73" s="456" t="s">
        <v>95</v>
      </c>
      <c r="B73" s="456"/>
      <c r="C73" s="456"/>
      <c r="D73" s="456"/>
      <c r="E73" s="456"/>
      <c r="F73" s="456"/>
      <c r="G73" s="456"/>
      <c r="H73" s="10"/>
      <c r="I73" s="10"/>
      <c r="J73" s="10"/>
      <c r="K73" s="10"/>
      <c r="L73" s="10"/>
      <c r="M73" s="10"/>
      <c r="N73" s="6"/>
      <c r="O73" s="6"/>
      <c r="P73" s="6"/>
      <c r="Q73" s="224"/>
      <c r="R73" s="224"/>
      <c r="S73" s="224"/>
      <c r="T73" s="224"/>
      <c r="U73" s="224"/>
      <c r="V73" s="224"/>
      <c r="W73" s="6"/>
      <c r="X73" s="224"/>
      <c r="Y73" s="224"/>
      <c r="Z73" s="225"/>
      <c r="AA73" s="226"/>
      <c r="AB73" s="226"/>
      <c r="AC73" s="226"/>
      <c r="AD73" s="226"/>
      <c r="AE73" s="227"/>
      <c r="AF73" s="227"/>
      <c r="AG73" s="227"/>
      <c r="AH73" s="228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BX73" s="3"/>
      <c r="BY73" s="3"/>
      <c r="BZ73" s="4"/>
      <c r="CA73" s="5"/>
      <c r="CB73" s="5"/>
      <c r="CC73" s="5"/>
      <c r="CD73" s="5"/>
      <c r="CE73" s="5"/>
      <c r="CF73" s="5"/>
      <c r="CG73" s="39"/>
      <c r="CH73" s="39"/>
      <c r="CI73" s="39"/>
      <c r="CJ73" s="39"/>
    </row>
    <row r="74" spans="1:88" s="2" customFormat="1" x14ac:dyDescent="0.2">
      <c r="A74" s="464" t="s">
        <v>49</v>
      </c>
      <c r="B74" s="427" t="s">
        <v>96</v>
      </c>
      <c r="C74" s="427" t="s">
        <v>32</v>
      </c>
      <c r="D74" s="428"/>
      <c r="E74" s="429"/>
      <c r="F74" s="433" t="s">
        <v>5</v>
      </c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51"/>
      <c r="AJ74" s="468" t="s">
        <v>97</v>
      </c>
      <c r="AK74" s="429" t="s">
        <v>98</v>
      </c>
      <c r="AL74" s="149"/>
      <c r="AM74" s="149"/>
      <c r="AN74" s="149"/>
      <c r="AO74" s="149"/>
      <c r="AP74" s="149"/>
      <c r="AQ74" s="149"/>
      <c r="AR74" s="149"/>
      <c r="AS74" s="155"/>
      <c r="AT74" s="155"/>
      <c r="BZ74" s="3"/>
      <c r="CA74" s="5"/>
      <c r="CB74" s="5"/>
      <c r="CC74" s="5"/>
      <c r="CD74" s="5"/>
      <c r="CE74" s="5"/>
      <c r="CF74" s="5"/>
      <c r="CG74" s="39"/>
      <c r="CH74" s="39"/>
      <c r="CI74" s="39"/>
      <c r="CJ74" s="39"/>
    </row>
    <row r="75" spans="1:88" s="2" customFormat="1" x14ac:dyDescent="0.2">
      <c r="A75" s="465"/>
      <c r="B75" s="467"/>
      <c r="C75" s="430"/>
      <c r="D75" s="431"/>
      <c r="E75" s="432"/>
      <c r="F75" s="433" t="s">
        <v>99</v>
      </c>
      <c r="G75" s="435"/>
      <c r="H75" s="433" t="s">
        <v>100</v>
      </c>
      <c r="I75" s="435"/>
      <c r="J75" s="433" t="s">
        <v>13</v>
      </c>
      <c r="K75" s="435"/>
      <c r="L75" s="433" t="s">
        <v>14</v>
      </c>
      <c r="M75" s="435"/>
      <c r="N75" s="433" t="s">
        <v>101</v>
      </c>
      <c r="O75" s="435"/>
      <c r="P75" s="433">
        <v>19</v>
      </c>
      <c r="Q75" s="435"/>
      <c r="R75" s="433" t="s">
        <v>16</v>
      </c>
      <c r="S75" s="435"/>
      <c r="T75" s="433" t="s">
        <v>17</v>
      </c>
      <c r="U75" s="435"/>
      <c r="V75" s="433" t="s">
        <v>18</v>
      </c>
      <c r="W75" s="435"/>
      <c r="X75" s="433" t="s">
        <v>19</v>
      </c>
      <c r="Y75" s="435"/>
      <c r="Z75" s="433" t="s">
        <v>20</v>
      </c>
      <c r="AA75" s="435"/>
      <c r="AB75" s="433" t="s">
        <v>21</v>
      </c>
      <c r="AC75" s="435"/>
      <c r="AD75" s="433" t="s">
        <v>22</v>
      </c>
      <c r="AE75" s="435"/>
      <c r="AF75" s="433" t="s">
        <v>23</v>
      </c>
      <c r="AG75" s="435"/>
      <c r="AH75" s="433" t="s">
        <v>24</v>
      </c>
      <c r="AI75" s="451"/>
      <c r="AJ75" s="469"/>
      <c r="AK75" s="444"/>
      <c r="AL75" s="149"/>
      <c r="AM75" s="142"/>
      <c r="AN75" s="149"/>
      <c r="AO75" s="149"/>
      <c r="AP75" s="149"/>
      <c r="AQ75" s="149"/>
      <c r="AR75" s="149"/>
      <c r="AS75" s="155"/>
      <c r="AT75" s="155"/>
      <c r="BZ75" s="3"/>
      <c r="CA75" s="5"/>
      <c r="CB75" s="5"/>
      <c r="CC75" s="5"/>
      <c r="CD75" s="5"/>
      <c r="CE75" s="5"/>
      <c r="CF75" s="5"/>
      <c r="CG75" s="39"/>
      <c r="CH75" s="39"/>
      <c r="CI75" s="39"/>
      <c r="CJ75" s="39"/>
    </row>
    <row r="76" spans="1:88" s="2" customFormat="1" x14ac:dyDescent="0.2">
      <c r="A76" s="466"/>
      <c r="B76" s="430"/>
      <c r="C76" s="11" t="s">
        <v>29</v>
      </c>
      <c r="D76" s="12" t="s">
        <v>30</v>
      </c>
      <c r="E76" s="370" t="s">
        <v>31</v>
      </c>
      <c r="F76" s="11" t="s">
        <v>30</v>
      </c>
      <c r="G76" s="370" t="s">
        <v>31</v>
      </c>
      <c r="H76" s="229" t="s">
        <v>30</v>
      </c>
      <c r="I76" s="370" t="s">
        <v>31</v>
      </c>
      <c r="J76" s="11" t="s">
        <v>30</v>
      </c>
      <c r="K76" s="370" t="s">
        <v>31</v>
      </c>
      <c r="L76" s="11" t="s">
        <v>30</v>
      </c>
      <c r="M76" s="370" t="s">
        <v>31</v>
      </c>
      <c r="N76" s="11" t="s">
        <v>30</v>
      </c>
      <c r="O76" s="370" t="s">
        <v>31</v>
      </c>
      <c r="P76" s="11" t="s">
        <v>30</v>
      </c>
      <c r="Q76" s="370" t="s">
        <v>31</v>
      </c>
      <c r="R76" s="11" t="s">
        <v>30</v>
      </c>
      <c r="S76" s="370" t="s">
        <v>31</v>
      </c>
      <c r="T76" s="11" t="s">
        <v>30</v>
      </c>
      <c r="U76" s="370" t="s">
        <v>31</v>
      </c>
      <c r="V76" s="11" t="s">
        <v>30</v>
      </c>
      <c r="W76" s="370" t="s">
        <v>31</v>
      </c>
      <c r="X76" s="11" t="s">
        <v>30</v>
      </c>
      <c r="Y76" s="370" t="s">
        <v>31</v>
      </c>
      <c r="Z76" s="11" t="s">
        <v>30</v>
      </c>
      <c r="AA76" s="370" t="s">
        <v>31</v>
      </c>
      <c r="AB76" s="11" t="s">
        <v>30</v>
      </c>
      <c r="AC76" s="370" t="s">
        <v>31</v>
      </c>
      <c r="AD76" s="11" t="s">
        <v>30</v>
      </c>
      <c r="AE76" s="370" t="s">
        <v>31</v>
      </c>
      <c r="AF76" s="11" t="s">
        <v>30</v>
      </c>
      <c r="AG76" s="370" t="s">
        <v>31</v>
      </c>
      <c r="AH76" s="11" t="s">
        <v>30</v>
      </c>
      <c r="AI76" s="230" t="s">
        <v>31</v>
      </c>
      <c r="AJ76" s="470"/>
      <c r="AK76" s="432"/>
      <c r="AL76" s="149"/>
      <c r="AM76" s="142"/>
      <c r="AN76" s="149"/>
      <c r="AO76" s="149"/>
      <c r="AP76" s="149"/>
      <c r="AQ76" s="149"/>
      <c r="AR76" s="149"/>
      <c r="AS76" s="155"/>
      <c r="AT76" s="155"/>
      <c r="BZ76" s="3"/>
      <c r="CA76" s="5"/>
      <c r="CB76" s="5"/>
      <c r="CC76" s="5"/>
      <c r="CD76" s="5"/>
      <c r="CE76" s="5"/>
      <c r="CF76" s="5"/>
      <c r="CG76" s="39"/>
      <c r="CH76" s="39"/>
      <c r="CI76" s="39"/>
      <c r="CJ76" s="39"/>
    </row>
    <row r="77" spans="1:88" s="2" customFormat="1" x14ac:dyDescent="0.2">
      <c r="A77" s="231" t="s">
        <v>102</v>
      </c>
      <c r="B77" s="232" t="s">
        <v>103</v>
      </c>
      <c r="C77" s="17">
        <f>SUM(D77:E77)</f>
        <v>0</v>
      </c>
      <c r="D77" s="18">
        <f t="shared" ref="D77:E80" si="7">SUM(F77,H77,J77,L77,N77,P77,R77,T77,V77,X77,Z77,AB77,AD77,AF77,AH77)</f>
        <v>0</v>
      </c>
      <c r="E77" s="233">
        <f t="shared" si="7"/>
        <v>0</v>
      </c>
      <c r="F77" s="234"/>
      <c r="G77" s="235"/>
      <c r="H77" s="236"/>
      <c r="I77" s="235"/>
      <c r="J77" s="234"/>
      <c r="K77" s="237"/>
      <c r="L77" s="234"/>
      <c r="M77" s="237"/>
      <c r="N77" s="234"/>
      <c r="O77" s="237"/>
      <c r="P77" s="234"/>
      <c r="Q77" s="237"/>
      <c r="R77" s="234"/>
      <c r="S77" s="237"/>
      <c r="T77" s="234"/>
      <c r="U77" s="237"/>
      <c r="V77" s="234"/>
      <c r="W77" s="237"/>
      <c r="X77" s="234"/>
      <c r="Y77" s="237"/>
      <c r="Z77" s="234"/>
      <c r="AA77" s="237"/>
      <c r="AB77" s="234"/>
      <c r="AC77" s="237"/>
      <c r="AD77" s="234"/>
      <c r="AE77" s="237"/>
      <c r="AF77" s="234"/>
      <c r="AG77" s="237"/>
      <c r="AH77" s="234"/>
      <c r="AI77" s="238"/>
      <c r="AJ77" s="239"/>
      <c r="AK77" s="235"/>
      <c r="AL77" s="240"/>
      <c r="AM77" s="142"/>
      <c r="AN77" s="149"/>
      <c r="AO77" s="149"/>
      <c r="AP77" s="149"/>
      <c r="AQ77" s="149"/>
      <c r="AR77" s="149"/>
      <c r="AS77" s="155"/>
      <c r="AT77" s="155"/>
      <c r="BZ77" s="3"/>
      <c r="CA77" s="5"/>
      <c r="CB77" s="5"/>
      <c r="CC77" s="5"/>
      <c r="CD77" s="5"/>
      <c r="CE77" s="5"/>
      <c r="CF77" s="5"/>
      <c r="CG77" s="39"/>
      <c r="CH77" s="39"/>
      <c r="CI77" s="39"/>
      <c r="CJ77" s="39"/>
    </row>
    <row r="78" spans="1:88" s="2" customFormat="1" x14ac:dyDescent="0.2">
      <c r="A78" s="462" t="s">
        <v>104</v>
      </c>
      <c r="B78" s="242" t="s">
        <v>105</v>
      </c>
      <c r="C78" s="26">
        <f>SUM(D78:E78)</f>
        <v>0</v>
      </c>
      <c r="D78" s="243">
        <f t="shared" si="7"/>
        <v>0</v>
      </c>
      <c r="E78" s="243">
        <f t="shared" si="7"/>
        <v>0</v>
      </c>
      <c r="F78" s="244"/>
      <c r="G78" s="245"/>
      <c r="H78" s="246"/>
      <c r="I78" s="245"/>
      <c r="J78" s="244"/>
      <c r="K78" s="247"/>
      <c r="L78" s="244"/>
      <c r="M78" s="247"/>
      <c r="N78" s="244"/>
      <c r="O78" s="247"/>
      <c r="P78" s="244"/>
      <c r="Q78" s="247"/>
      <c r="R78" s="244"/>
      <c r="S78" s="247"/>
      <c r="T78" s="244"/>
      <c r="U78" s="247"/>
      <c r="V78" s="244"/>
      <c r="W78" s="247"/>
      <c r="X78" s="244"/>
      <c r="Y78" s="247"/>
      <c r="Z78" s="244"/>
      <c r="AA78" s="247"/>
      <c r="AB78" s="244"/>
      <c r="AC78" s="247"/>
      <c r="AD78" s="244"/>
      <c r="AE78" s="247"/>
      <c r="AF78" s="244"/>
      <c r="AG78" s="247"/>
      <c r="AH78" s="244"/>
      <c r="AI78" s="248"/>
      <c r="AJ78" s="249"/>
      <c r="AK78" s="245"/>
      <c r="AL78" s="240"/>
      <c r="AM78" s="142"/>
      <c r="AN78" s="149"/>
      <c r="AO78" s="149"/>
      <c r="AP78" s="149"/>
      <c r="AQ78" s="149"/>
      <c r="AR78" s="149"/>
      <c r="AS78" s="155"/>
      <c r="AT78" s="155"/>
      <c r="BZ78" s="3"/>
      <c r="CA78" s="5"/>
      <c r="CB78" s="5"/>
      <c r="CC78" s="5"/>
      <c r="CD78" s="5"/>
      <c r="CE78" s="5"/>
      <c r="CF78" s="5"/>
      <c r="CG78" s="39"/>
      <c r="CH78" s="39"/>
      <c r="CI78" s="39"/>
      <c r="CJ78" s="39"/>
    </row>
    <row r="79" spans="1:88" s="2" customFormat="1" ht="21" x14ac:dyDescent="0.2">
      <c r="A79" s="462"/>
      <c r="B79" s="250" t="s">
        <v>106</v>
      </c>
      <c r="C79" s="74">
        <f>SUM(D79:E79)</f>
        <v>0</v>
      </c>
      <c r="D79" s="243">
        <f t="shared" si="7"/>
        <v>0</v>
      </c>
      <c r="E79" s="243">
        <f t="shared" si="7"/>
        <v>0</v>
      </c>
      <c r="F79" s="251"/>
      <c r="G79" s="252"/>
      <c r="H79" s="253"/>
      <c r="I79" s="252"/>
      <c r="J79" s="251"/>
      <c r="K79" s="254"/>
      <c r="L79" s="251"/>
      <c r="M79" s="254"/>
      <c r="N79" s="251"/>
      <c r="O79" s="254"/>
      <c r="P79" s="251"/>
      <c r="Q79" s="254"/>
      <c r="R79" s="251"/>
      <c r="S79" s="254"/>
      <c r="T79" s="251"/>
      <c r="U79" s="254"/>
      <c r="V79" s="251"/>
      <c r="W79" s="254"/>
      <c r="X79" s="251"/>
      <c r="Y79" s="254"/>
      <c r="Z79" s="251"/>
      <c r="AA79" s="254"/>
      <c r="AB79" s="251"/>
      <c r="AC79" s="254"/>
      <c r="AD79" s="251"/>
      <c r="AE79" s="254"/>
      <c r="AF79" s="251"/>
      <c r="AG79" s="254"/>
      <c r="AH79" s="251"/>
      <c r="AI79" s="255"/>
      <c r="AJ79" s="256"/>
      <c r="AK79" s="252"/>
      <c r="AL79" s="240"/>
      <c r="AM79" s="142"/>
      <c r="AN79" s="149"/>
      <c r="AO79" s="149"/>
      <c r="AP79" s="149"/>
      <c r="AQ79" s="149"/>
      <c r="AR79" s="149"/>
      <c r="AS79" s="155"/>
      <c r="AT79" s="155"/>
      <c r="BZ79" s="3"/>
      <c r="CA79" s="5"/>
      <c r="CB79" s="5"/>
      <c r="CC79" s="5"/>
      <c r="CD79" s="5"/>
      <c r="CE79" s="5"/>
      <c r="CF79" s="5"/>
      <c r="CG79" s="39"/>
      <c r="CH79" s="39"/>
      <c r="CI79" s="39"/>
      <c r="CJ79" s="39"/>
    </row>
    <row r="80" spans="1:88" s="2" customFormat="1" x14ac:dyDescent="0.2">
      <c r="A80" s="372" t="s">
        <v>60</v>
      </c>
      <c r="B80" s="257" t="s">
        <v>107</v>
      </c>
      <c r="C80" s="17">
        <f>SUM(D80:E80)</f>
        <v>0</v>
      </c>
      <c r="D80" s="18">
        <f t="shared" si="7"/>
        <v>0</v>
      </c>
      <c r="E80" s="233">
        <f t="shared" si="7"/>
        <v>0</v>
      </c>
      <c r="F80" s="258"/>
      <c r="G80" s="259"/>
      <c r="H80" s="260"/>
      <c r="I80" s="259"/>
      <c r="J80" s="258"/>
      <c r="K80" s="261"/>
      <c r="L80" s="258"/>
      <c r="M80" s="261"/>
      <c r="N80" s="258"/>
      <c r="O80" s="261"/>
      <c r="P80" s="258"/>
      <c r="Q80" s="261"/>
      <c r="R80" s="258"/>
      <c r="S80" s="261"/>
      <c r="T80" s="258"/>
      <c r="U80" s="261"/>
      <c r="V80" s="258"/>
      <c r="W80" s="261"/>
      <c r="X80" s="258"/>
      <c r="Y80" s="261"/>
      <c r="Z80" s="258"/>
      <c r="AA80" s="261"/>
      <c r="AB80" s="258"/>
      <c r="AC80" s="261"/>
      <c r="AD80" s="258"/>
      <c r="AE80" s="261"/>
      <c r="AF80" s="258"/>
      <c r="AG80" s="261"/>
      <c r="AH80" s="258"/>
      <c r="AI80" s="262"/>
      <c r="AJ80" s="263"/>
      <c r="AK80" s="259"/>
      <c r="AL80" s="240"/>
      <c r="AM80" s="142"/>
      <c r="AN80" s="149"/>
      <c r="AO80" s="149"/>
      <c r="AP80" s="149"/>
      <c r="AQ80" s="149"/>
      <c r="AR80" s="149"/>
      <c r="AS80" s="155"/>
      <c r="AT80" s="155"/>
      <c r="BZ80" s="3"/>
      <c r="CA80" s="5"/>
      <c r="CB80" s="5"/>
      <c r="CC80" s="5"/>
      <c r="CD80" s="5"/>
      <c r="CE80" s="5"/>
      <c r="CF80" s="5"/>
      <c r="CG80" s="39"/>
      <c r="CH80" s="39"/>
      <c r="CI80" s="39"/>
      <c r="CJ80" s="39"/>
    </row>
    <row r="81" spans="1:104" x14ac:dyDescent="0.2">
      <c r="A81" s="9" t="s">
        <v>108</v>
      </c>
      <c r="B81" s="6"/>
      <c r="C81" s="1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224"/>
      <c r="R81" s="224"/>
      <c r="S81" s="224"/>
      <c r="T81" s="224"/>
      <c r="U81" s="224"/>
      <c r="V81" s="224"/>
      <c r="W81" s="6"/>
      <c r="X81" s="224"/>
      <c r="Y81" s="224"/>
      <c r="Z81" s="264"/>
      <c r="AA81" s="225"/>
      <c r="AB81" s="265"/>
      <c r="AC81" s="265"/>
      <c r="AD81" s="265"/>
      <c r="AE81" s="265"/>
      <c r="AF81" s="265"/>
      <c r="AG81" s="155"/>
      <c r="AH81" s="135"/>
      <c r="AI81" s="149"/>
      <c r="AJ81" s="149"/>
      <c r="AK81" s="149"/>
      <c r="AL81" s="149"/>
      <c r="AM81" s="149"/>
      <c r="AN81" s="149"/>
      <c r="AO81" s="149"/>
      <c r="AP81" s="149"/>
      <c r="AQ81" s="155"/>
      <c r="AR81" s="155"/>
      <c r="CG81" s="39"/>
      <c r="CH81" s="39"/>
      <c r="CI81" s="39"/>
      <c r="CJ81" s="39"/>
    </row>
    <row r="82" spans="1:104" ht="14.25" customHeight="1" x14ac:dyDescent="0.2">
      <c r="A82" s="462" t="s">
        <v>91</v>
      </c>
      <c r="B82" s="463" t="s">
        <v>32</v>
      </c>
      <c r="C82" s="463" t="s">
        <v>109</v>
      </c>
      <c r="D82" s="463" t="s">
        <v>110</v>
      </c>
      <c r="E82" s="6"/>
      <c r="F82" s="6"/>
      <c r="G82" s="6"/>
      <c r="H82" s="142"/>
      <c r="I82" s="142"/>
      <c r="J82" s="142"/>
      <c r="K82" s="142"/>
      <c r="L82" s="142"/>
      <c r="M82" s="142"/>
      <c r="N82" s="142"/>
      <c r="O82" s="142"/>
      <c r="P82" s="267"/>
      <c r="Q82" s="267"/>
      <c r="R82" s="267"/>
      <c r="S82" s="267"/>
      <c r="T82" s="267"/>
      <c r="U82" s="267"/>
      <c r="V82" s="267"/>
      <c r="W82" s="142"/>
      <c r="X82" s="267"/>
      <c r="Y82" s="155"/>
      <c r="Z82" s="155"/>
      <c r="AA82" s="155"/>
      <c r="AB82" s="155"/>
      <c r="AC82" s="155"/>
      <c r="AD82" s="155"/>
      <c r="AE82" s="155"/>
      <c r="AF82" s="155"/>
      <c r="AG82" s="155"/>
      <c r="AH82" s="149"/>
      <c r="AI82" s="149"/>
      <c r="AJ82" s="149"/>
      <c r="AK82" s="149"/>
      <c r="AL82" s="149"/>
      <c r="AM82" s="149"/>
      <c r="AN82" s="149"/>
      <c r="AO82" s="149"/>
      <c r="AP82" s="149"/>
      <c r="AQ82" s="155"/>
      <c r="AR82" s="155"/>
      <c r="CG82" s="39"/>
      <c r="CH82" s="39"/>
      <c r="CI82" s="39"/>
      <c r="CJ82" s="39"/>
    </row>
    <row r="83" spans="1:104" x14ac:dyDescent="0.2">
      <c r="A83" s="462"/>
      <c r="B83" s="463"/>
      <c r="C83" s="463"/>
      <c r="D83" s="463"/>
      <c r="E83" s="6"/>
      <c r="F83" s="6"/>
      <c r="G83" s="6"/>
      <c r="H83" s="142"/>
      <c r="I83" s="142"/>
      <c r="J83" s="142"/>
      <c r="K83" s="142"/>
      <c r="L83" s="142"/>
      <c r="M83" s="142"/>
      <c r="N83" s="142"/>
      <c r="O83" s="142"/>
      <c r="P83" s="267"/>
      <c r="Q83" s="267"/>
      <c r="R83" s="267"/>
      <c r="S83" s="267"/>
      <c r="T83" s="267"/>
      <c r="U83" s="267"/>
      <c r="V83" s="267"/>
      <c r="W83" s="142"/>
      <c r="X83" s="267"/>
      <c r="Y83" s="155"/>
      <c r="Z83" s="155"/>
      <c r="AA83" s="155"/>
      <c r="AB83" s="155"/>
      <c r="AC83" s="155"/>
      <c r="AD83" s="155"/>
      <c r="AE83" s="155"/>
      <c r="AF83" s="155"/>
      <c r="AG83" s="155"/>
      <c r="AH83" s="149"/>
      <c r="AI83" s="149"/>
      <c r="AJ83" s="149"/>
      <c r="AK83" s="149"/>
      <c r="AL83" s="149"/>
      <c r="AM83" s="149"/>
      <c r="AN83" s="149"/>
      <c r="AO83" s="149"/>
      <c r="AP83" s="149"/>
      <c r="AQ83" s="155"/>
      <c r="AR83" s="155"/>
      <c r="CG83" s="39"/>
      <c r="CH83" s="39"/>
      <c r="CI83" s="39"/>
      <c r="CJ83" s="39"/>
    </row>
    <row r="84" spans="1:104" x14ac:dyDescent="0.2">
      <c r="A84" s="481" t="s">
        <v>111</v>
      </c>
      <c r="B84" s="482"/>
      <c r="C84" s="482"/>
      <c r="D84" s="483"/>
      <c r="E84" s="6"/>
      <c r="F84" s="6"/>
      <c r="G84" s="6"/>
      <c r="H84" s="142"/>
      <c r="I84" s="142"/>
      <c r="J84" s="142"/>
      <c r="K84" s="142"/>
      <c r="L84" s="142"/>
      <c r="M84" s="142"/>
      <c r="N84" s="142"/>
      <c r="O84" s="142"/>
      <c r="P84" s="267"/>
      <c r="Q84" s="267"/>
      <c r="R84" s="267"/>
      <c r="S84" s="267"/>
      <c r="T84" s="267"/>
      <c r="U84" s="267"/>
      <c r="V84" s="267"/>
      <c r="W84" s="142"/>
      <c r="X84" s="267"/>
      <c r="Y84" s="155"/>
      <c r="Z84" s="155"/>
      <c r="AA84" s="155"/>
      <c r="AB84" s="155"/>
      <c r="AC84" s="155"/>
      <c r="AD84" s="155"/>
      <c r="AE84" s="155"/>
      <c r="AF84" s="155"/>
      <c r="AG84" s="155"/>
      <c r="AH84" s="149"/>
      <c r="AI84" s="149"/>
      <c r="AJ84" s="149"/>
      <c r="AK84" s="149"/>
      <c r="AL84" s="149"/>
      <c r="AM84" s="149"/>
      <c r="AN84" s="149"/>
      <c r="AO84" s="149"/>
      <c r="AP84" s="149"/>
      <c r="AQ84" s="155"/>
      <c r="AR84" s="155"/>
      <c r="CG84" s="39"/>
      <c r="CH84" s="39"/>
      <c r="CI84" s="39"/>
      <c r="CJ84" s="39"/>
    </row>
    <row r="85" spans="1:104" x14ac:dyDescent="0.2">
      <c r="A85" s="268" t="s">
        <v>112</v>
      </c>
      <c r="B85" s="269">
        <f>SUM(C85:D85)</f>
        <v>53</v>
      </c>
      <c r="C85" s="270">
        <v>53</v>
      </c>
      <c r="D85" s="270"/>
      <c r="E85" s="6"/>
      <c r="F85" s="6"/>
      <c r="G85" s="6"/>
      <c r="H85" s="142"/>
      <c r="I85" s="142"/>
      <c r="J85" s="142"/>
      <c r="K85" s="142"/>
      <c r="L85" s="142"/>
      <c r="M85" s="142"/>
      <c r="N85" s="142"/>
      <c r="O85" s="142"/>
      <c r="P85" s="267"/>
      <c r="Q85" s="267"/>
      <c r="R85" s="267"/>
      <c r="S85" s="267"/>
      <c r="T85" s="267"/>
      <c r="U85" s="267"/>
      <c r="V85" s="267"/>
      <c r="W85" s="142"/>
      <c r="X85" s="267"/>
      <c r="Y85" s="155"/>
      <c r="Z85" s="155"/>
      <c r="AA85" s="155"/>
      <c r="AB85" s="155"/>
      <c r="AC85" s="155"/>
      <c r="AD85" s="155"/>
      <c r="AE85" s="155"/>
      <c r="AF85" s="155"/>
      <c r="AG85" s="155"/>
      <c r="AH85" s="149"/>
      <c r="AI85" s="149"/>
      <c r="AJ85" s="149"/>
      <c r="AK85" s="149"/>
      <c r="AL85" s="149"/>
      <c r="AM85" s="149"/>
      <c r="AN85" s="149"/>
      <c r="AO85" s="149"/>
      <c r="AP85" s="149"/>
      <c r="AQ85" s="155"/>
      <c r="AR85" s="155"/>
      <c r="CG85" s="39"/>
      <c r="CH85" s="39"/>
      <c r="CI85" s="39"/>
      <c r="CJ85" s="39"/>
    </row>
    <row r="86" spans="1:104" x14ac:dyDescent="0.2">
      <c r="A86" s="271" t="s">
        <v>113</v>
      </c>
      <c r="B86" s="250">
        <f t="shared" ref="B86:B89" si="8">SUM(C86:D86)</f>
        <v>0</v>
      </c>
      <c r="C86" s="166"/>
      <c r="D86" s="166"/>
      <c r="E86" s="6"/>
      <c r="F86" s="6"/>
      <c r="G86" s="6"/>
      <c r="H86" s="142"/>
      <c r="I86" s="142"/>
      <c r="J86" s="142"/>
      <c r="K86" s="142"/>
      <c r="L86" s="142"/>
      <c r="M86" s="142"/>
      <c r="N86" s="142"/>
      <c r="O86" s="142"/>
      <c r="P86" s="267"/>
      <c r="Q86" s="267"/>
      <c r="R86" s="267"/>
      <c r="S86" s="267"/>
      <c r="T86" s="267"/>
      <c r="U86" s="267"/>
      <c r="V86" s="267"/>
      <c r="W86" s="142"/>
      <c r="X86" s="267"/>
      <c r="Y86" s="155"/>
      <c r="Z86" s="155"/>
      <c r="AA86" s="155"/>
      <c r="AB86" s="155"/>
      <c r="AC86" s="155"/>
      <c r="AD86" s="155"/>
      <c r="AE86" s="155"/>
      <c r="AF86" s="155"/>
      <c r="AG86" s="155"/>
      <c r="AH86" s="149"/>
      <c r="AI86" s="149"/>
      <c r="AJ86" s="149"/>
      <c r="AK86" s="149"/>
      <c r="AL86" s="149"/>
      <c r="AM86" s="149"/>
      <c r="AN86" s="149"/>
      <c r="AO86" s="149"/>
      <c r="AP86" s="149"/>
      <c r="AQ86" s="155"/>
      <c r="AR86" s="155"/>
      <c r="CG86" s="39"/>
      <c r="CH86" s="39"/>
      <c r="CI86" s="39"/>
      <c r="CJ86" s="39"/>
    </row>
    <row r="87" spans="1:104" x14ac:dyDescent="0.2">
      <c r="A87" s="271" t="s">
        <v>114</v>
      </c>
      <c r="B87" s="250">
        <f t="shared" si="8"/>
        <v>0</v>
      </c>
      <c r="C87" s="166"/>
      <c r="D87" s="166"/>
      <c r="E87" s="6"/>
      <c r="F87" s="6"/>
      <c r="G87" s="6"/>
      <c r="H87" s="142"/>
      <c r="I87" s="142"/>
      <c r="J87" s="142"/>
      <c r="K87" s="142"/>
      <c r="L87" s="142"/>
      <c r="M87" s="142"/>
      <c r="N87" s="142"/>
      <c r="O87" s="142"/>
      <c r="P87" s="267"/>
      <c r="Q87" s="267"/>
      <c r="R87" s="267"/>
      <c r="S87" s="267"/>
      <c r="T87" s="267"/>
      <c r="U87" s="267"/>
      <c r="V87" s="267"/>
      <c r="W87" s="142"/>
      <c r="X87" s="267"/>
      <c r="Y87" s="155"/>
      <c r="Z87" s="155"/>
      <c r="AA87" s="155"/>
      <c r="AB87" s="155"/>
      <c r="AC87" s="155"/>
      <c r="AD87" s="155"/>
      <c r="AE87" s="155"/>
      <c r="AF87" s="155"/>
      <c r="AG87" s="155"/>
      <c r="AH87" s="149"/>
      <c r="AI87" s="149"/>
      <c r="AJ87" s="149"/>
      <c r="AK87" s="149"/>
      <c r="AL87" s="149"/>
      <c r="AM87" s="149"/>
      <c r="AN87" s="149"/>
      <c r="AO87" s="149"/>
      <c r="AP87" s="149"/>
      <c r="AQ87" s="155"/>
      <c r="AR87" s="155"/>
      <c r="CG87" s="39"/>
      <c r="CH87" s="39"/>
      <c r="CI87" s="39"/>
      <c r="CJ87" s="39"/>
    </row>
    <row r="88" spans="1:104" x14ac:dyDescent="0.2">
      <c r="A88" s="271" t="s">
        <v>115</v>
      </c>
      <c r="B88" s="250">
        <f t="shared" si="8"/>
        <v>0</v>
      </c>
      <c r="C88" s="166"/>
      <c r="D88" s="166"/>
      <c r="E88" s="6"/>
      <c r="F88" s="6"/>
      <c r="G88" s="6"/>
      <c r="H88" s="142"/>
      <c r="I88" s="142"/>
      <c r="J88" s="142"/>
      <c r="K88" s="142"/>
      <c r="L88" s="142"/>
      <c r="M88" s="142"/>
      <c r="N88" s="142"/>
      <c r="O88" s="142"/>
      <c r="P88" s="267"/>
      <c r="Q88" s="267"/>
      <c r="R88" s="267"/>
      <c r="S88" s="267"/>
      <c r="T88" s="267"/>
      <c r="U88" s="267"/>
      <c r="V88" s="267"/>
      <c r="W88" s="142"/>
      <c r="X88" s="267"/>
      <c r="Y88" s="155"/>
      <c r="Z88" s="155"/>
      <c r="AA88" s="155"/>
      <c r="AB88" s="155"/>
      <c r="AC88" s="155"/>
      <c r="AD88" s="155"/>
      <c r="AE88" s="155"/>
      <c r="AF88" s="155"/>
      <c r="AG88" s="155"/>
      <c r="AH88" s="149"/>
      <c r="AI88" s="149"/>
      <c r="AJ88" s="149"/>
      <c r="AK88" s="149"/>
      <c r="AL88" s="149"/>
      <c r="AM88" s="149"/>
      <c r="AN88" s="149"/>
      <c r="AO88" s="149"/>
      <c r="AP88" s="149"/>
      <c r="AQ88" s="155"/>
      <c r="AR88" s="155"/>
      <c r="CG88" s="39"/>
      <c r="CH88" s="39"/>
      <c r="CI88" s="39"/>
      <c r="CJ88" s="39"/>
    </row>
    <row r="89" spans="1:104" x14ac:dyDescent="0.2">
      <c r="A89" s="272" t="s">
        <v>116</v>
      </c>
      <c r="B89" s="371">
        <f t="shared" si="8"/>
        <v>0</v>
      </c>
      <c r="C89" s="274"/>
      <c r="D89" s="274"/>
      <c r="E89" s="6"/>
      <c r="F89" s="6"/>
      <c r="G89" s="6"/>
      <c r="H89" s="142"/>
      <c r="I89" s="142"/>
      <c r="J89" s="142"/>
      <c r="K89" s="142"/>
      <c r="L89" s="142"/>
      <c r="M89" s="142"/>
      <c r="N89" s="142"/>
      <c r="O89" s="142"/>
      <c r="P89" s="267"/>
      <c r="Q89" s="267"/>
      <c r="R89" s="267"/>
      <c r="S89" s="267"/>
      <c r="T89" s="267"/>
      <c r="U89" s="267"/>
      <c r="V89" s="267"/>
      <c r="W89" s="142"/>
      <c r="X89" s="267"/>
      <c r="Y89" s="155"/>
      <c r="Z89" s="155"/>
      <c r="AA89" s="155"/>
      <c r="AB89" s="155"/>
      <c r="AC89" s="155"/>
      <c r="AD89" s="155"/>
      <c r="AE89" s="155"/>
      <c r="AF89" s="155"/>
      <c r="AG89" s="155"/>
      <c r="AH89" s="149"/>
      <c r="AI89" s="149"/>
      <c r="AJ89" s="149"/>
      <c r="AK89" s="149"/>
      <c r="AL89" s="149"/>
      <c r="AM89" s="149"/>
      <c r="AN89" s="149"/>
      <c r="AO89" s="149"/>
      <c r="AP89" s="149"/>
      <c r="AQ89" s="155"/>
      <c r="AR89" s="155"/>
      <c r="CG89" s="39"/>
      <c r="CH89" s="39"/>
      <c r="CI89" s="39"/>
      <c r="CJ89" s="39"/>
    </row>
    <row r="90" spans="1:104" x14ac:dyDescent="0.2">
      <c r="A90" s="481" t="s">
        <v>117</v>
      </c>
      <c r="B90" s="482"/>
      <c r="C90" s="482"/>
      <c r="D90" s="483"/>
      <c r="E90" s="6"/>
      <c r="F90" s="6"/>
      <c r="G90" s="6"/>
      <c r="H90" s="142"/>
      <c r="I90" s="142"/>
      <c r="J90" s="142"/>
      <c r="K90" s="142"/>
      <c r="L90" s="142"/>
      <c r="M90" s="142"/>
      <c r="N90" s="142"/>
      <c r="O90" s="142"/>
      <c r="P90" s="267"/>
      <c r="Q90" s="267"/>
      <c r="R90" s="267"/>
      <c r="S90" s="267"/>
      <c r="T90" s="267"/>
      <c r="U90" s="267"/>
      <c r="V90" s="267"/>
      <c r="W90" s="142"/>
      <c r="X90" s="267"/>
      <c r="Y90" s="155"/>
      <c r="Z90" s="155"/>
      <c r="AA90" s="155"/>
      <c r="AB90" s="155"/>
      <c r="AC90" s="155"/>
      <c r="AD90" s="155"/>
      <c r="AE90" s="155"/>
      <c r="AF90" s="155"/>
      <c r="AG90" s="155"/>
      <c r="AH90" s="149"/>
      <c r="AI90" s="149"/>
      <c r="AJ90" s="149"/>
      <c r="AK90" s="149"/>
      <c r="AL90" s="149"/>
      <c r="AM90" s="149"/>
      <c r="AN90" s="149"/>
      <c r="AO90" s="149"/>
      <c r="AP90" s="149"/>
      <c r="AQ90" s="155"/>
      <c r="AR90" s="155"/>
      <c r="CG90" s="39"/>
      <c r="CH90" s="39"/>
      <c r="CI90" s="39"/>
      <c r="CJ90" s="39"/>
    </row>
    <row r="91" spans="1:104" x14ac:dyDescent="0.2">
      <c r="A91" s="197" t="s">
        <v>118</v>
      </c>
      <c r="B91" s="275">
        <f>SUM(C91:D91)</f>
        <v>0</v>
      </c>
      <c r="C91" s="270"/>
      <c r="D91" s="270"/>
      <c r="E91" s="6"/>
      <c r="F91" s="6"/>
      <c r="G91" s="6"/>
      <c r="H91" s="142"/>
      <c r="I91" s="142"/>
      <c r="J91" s="142"/>
      <c r="K91" s="142"/>
      <c r="L91" s="142"/>
      <c r="M91" s="142"/>
      <c r="N91" s="142"/>
      <c r="O91" s="142"/>
      <c r="P91" s="267"/>
      <c r="Q91" s="267"/>
      <c r="R91" s="267"/>
      <c r="S91" s="267"/>
      <c r="T91" s="267"/>
      <c r="U91" s="267"/>
      <c r="V91" s="267"/>
      <c r="W91" s="142"/>
      <c r="X91" s="267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CG91" s="39"/>
      <c r="CH91" s="39"/>
      <c r="CI91" s="39"/>
      <c r="CJ91" s="39"/>
    </row>
    <row r="92" spans="1:104" x14ac:dyDescent="0.2">
      <c r="A92" s="276" t="s">
        <v>119</v>
      </c>
      <c r="B92" s="277">
        <f t="shared" ref="B92:B93" si="9">SUM(C92:D92)</f>
        <v>0</v>
      </c>
      <c r="C92" s="166"/>
      <c r="D92" s="166"/>
      <c r="E92" s="6"/>
      <c r="F92" s="6"/>
      <c r="G92" s="6"/>
      <c r="H92" s="142"/>
      <c r="I92" s="142"/>
      <c r="J92" s="142"/>
      <c r="K92" s="142"/>
      <c r="L92" s="142"/>
      <c r="M92" s="142"/>
      <c r="N92" s="142"/>
      <c r="O92" s="142"/>
      <c r="P92" s="267"/>
      <c r="Q92" s="267"/>
      <c r="R92" s="267"/>
      <c r="S92" s="267"/>
      <c r="T92" s="267"/>
      <c r="U92" s="267"/>
      <c r="V92" s="267"/>
      <c r="W92" s="142"/>
      <c r="X92" s="267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CG92" s="39"/>
      <c r="CH92" s="39"/>
      <c r="CI92" s="39"/>
      <c r="CJ92" s="39"/>
    </row>
    <row r="93" spans="1:104" ht="21" x14ac:dyDescent="0.2">
      <c r="A93" s="199" t="s">
        <v>120</v>
      </c>
      <c r="B93" s="278">
        <f t="shared" si="9"/>
        <v>0</v>
      </c>
      <c r="C93" s="279"/>
      <c r="D93" s="279"/>
      <c r="E93" s="6"/>
      <c r="F93" s="6"/>
      <c r="G93" s="6"/>
      <c r="H93" s="142"/>
      <c r="I93" s="142"/>
      <c r="J93" s="142"/>
      <c r="K93" s="142"/>
      <c r="L93" s="142"/>
      <c r="M93" s="142"/>
      <c r="N93" s="142"/>
      <c r="O93" s="142"/>
      <c r="P93" s="267"/>
      <c r="Q93" s="267"/>
      <c r="R93" s="267"/>
      <c r="S93" s="267"/>
      <c r="T93" s="267"/>
      <c r="U93" s="267"/>
      <c r="V93" s="267"/>
      <c r="W93" s="142"/>
      <c r="X93" s="267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CG93" s="39"/>
      <c r="CH93" s="39"/>
      <c r="CI93" s="39"/>
      <c r="CJ93" s="39"/>
    </row>
    <row r="94" spans="1:104" s="8" customFormat="1" x14ac:dyDescent="0.2">
      <c r="A94" s="484" t="s">
        <v>121</v>
      </c>
      <c r="B94" s="484"/>
      <c r="C94" s="484"/>
      <c r="D94" s="484"/>
      <c r="E94" s="484"/>
      <c r="F94" s="484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44"/>
      <c r="R94" s="144"/>
      <c r="S94" s="144"/>
      <c r="T94" s="144"/>
      <c r="U94" s="144"/>
      <c r="V94" s="144"/>
      <c r="W94" s="190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BX94" s="4"/>
      <c r="BY94" s="4"/>
      <c r="BZ94" s="4"/>
      <c r="CA94" s="5"/>
      <c r="CB94" s="5"/>
      <c r="CC94" s="5"/>
      <c r="CD94" s="5"/>
      <c r="CE94" s="5"/>
      <c r="CF94" s="5"/>
      <c r="CG94" s="39"/>
      <c r="CH94" s="39"/>
      <c r="CI94" s="39"/>
      <c r="CJ94" s="39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4"/>
    </row>
    <row r="95" spans="1:104" ht="14.25" customHeight="1" x14ac:dyDescent="0.2">
      <c r="A95" s="477" t="s">
        <v>122</v>
      </c>
      <c r="B95" s="486" t="s">
        <v>123</v>
      </c>
      <c r="C95" s="487"/>
      <c r="D95" s="486" t="s">
        <v>124</v>
      </c>
      <c r="E95" s="487"/>
      <c r="F95" s="490" t="s">
        <v>125</v>
      </c>
      <c r="G95" s="471" t="s">
        <v>126</v>
      </c>
      <c r="H95" s="472"/>
      <c r="I95" s="471" t="s">
        <v>127</v>
      </c>
      <c r="J95" s="472"/>
      <c r="K95" s="6"/>
      <c r="L95" s="6"/>
      <c r="M95" s="6"/>
      <c r="N95" s="6"/>
      <c r="O95" s="6"/>
      <c r="P95" s="224"/>
      <c r="Q95" s="224"/>
      <c r="R95" s="224"/>
      <c r="S95" s="224"/>
      <c r="T95" s="224"/>
      <c r="U95" s="224"/>
      <c r="V95" s="6"/>
      <c r="W95" s="224"/>
      <c r="X95" s="280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CG95" s="39"/>
      <c r="CH95" s="39"/>
      <c r="CI95" s="39"/>
      <c r="CJ95" s="39"/>
    </row>
    <row r="96" spans="1:104" x14ac:dyDescent="0.2">
      <c r="A96" s="485"/>
      <c r="B96" s="488"/>
      <c r="C96" s="489"/>
      <c r="D96" s="488"/>
      <c r="E96" s="489"/>
      <c r="F96" s="491"/>
      <c r="G96" s="473"/>
      <c r="H96" s="474"/>
      <c r="I96" s="473"/>
      <c r="J96" s="474"/>
      <c r="K96" s="6"/>
      <c r="L96" s="6"/>
      <c r="M96" s="6"/>
      <c r="N96" s="6"/>
      <c r="O96" s="6"/>
      <c r="P96" s="224"/>
      <c r="Q96" s="224"/>
      <c r="R96" s="224"/>
      <c r="S96" s="224"/>
      <c r="T96" s="224"/>
      <c r="U96" s="224"/>
      <c r="V96" s="6"/>
      <c r="W96" s="224"/>
      <c r="X96" s="267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CG96" s="39"/>
      <c r="CH96" s="39"/>
      <c r="CI96" s="39"/>
      <c r="CJ96" s="39"/>
    </row>
    <row r="97" spans="1:88" s="2" customFormat="1" ht="21" x14ac:dyDescent="0.2">
      <c r="A97" s="478"/>
      <c r="B97" s="281" t="s">
        <v>128</v>
      </c>
      <c r="C97" s="282" t="s">
        <v>129</v>
      </c>
      <c r="D97" s="283" t="s">
        <v>130</v>
      </c>
      <c r="E97" s="284" t="s">
        <v>131</v>
      </c>
      <c r="F97" s="492"/>
      <c r="G97" s="281" t="s">
        <v>128</v>
      </c>
      <c r="H97" s="282" t="s">
        <v>129</v>
      </c>
      <c r="I97" s="281" t="s">
        <v>130</v>
      </c>
      <c r="J97" s="282" t="s">
        <v>132</v>
      </c>
      <c r="K97" s="6"/>
      <c r="L97" s="6"/>
      <c r="M97" s="6"/>
      <c r="N97" s="6"/>
      <c r="O97" s="6"/>
      <c r="P97" s="224"/>
      <c r="Q97" s="224"/>
      <c r="R97" s="224"/>
      <c r="S97" s="224"/>
      <c r="T97" s="224"/>
      <c r="U97" s="224"/>
      <c r="V97" s="6"/>
      <c r="W97" s="224"/>
      <c r="X97" s="267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BX97" s="3"/>
      <c r="BY97" s="3"/>
      <c r="BZ97" s="4"/>
      <c r="CA97" s="5"/>
      <c r="CB97" s="5"/>
      <c r="CC97" s="5"/>
      <c r="CD97" s="5"/>
      <c r="CE97" s="5"/>
      <c r="CF97" s="5"/>
      <c r="CG97" s="39"/>
      <c r="CH97" s="39"/>
      <c r="CI97" s="39"/>
      <c r="CJ97" s="39"/>
    </row>
    <row r="98" spans="1:88" s="2" customFormat="1" x14ac:dyDescent="0.2">
      <c r="A98" s="285" t="s">
        <v>133</v>
      </c>
      <c r="B98" s="286">
        <v>4070</v>
      </c>
      <c r="C98" s="287">
        <v>136</v>
      </c>
      <c r="D98" s="286">
        <v>11169</v>
      </c>
      <c r="E98" s="287">
        <v>151</v>
      </c>
      <c r="F98" s="287">
        <v>3934</v>
      </c>
      <c r="G98" s="286"/>
      <c r="H98" s="287"/>
      <c r="I98" s="286"/>
      <c r="J98" s="287"/>
      <c r="K98" s="288" t="str">
        <f>CA98&amp;CB98&amp;CC98&amp;CD98</f>
        <v/>
      </c>
      <c r="L98" s="6"/>
      <c r="M98" s="6"/>
      <c r="N98" s="6"/>
      <c r="O98" s="6"/>
      <c r="P98" s="224"/>
      <c r="Q98" s="224"/>
      <c r="R98" s="224"/>
      <c r="S98" s="224"/>
      <c r="T98" s="224"/>
      <c r="U98" s="224"/>
      <c r="V98" s="6"/>
      <c r="W98" s="224"/>
      <c r="X98" s="267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BX98" s="3"/>
      <c r="BY98" s="3"/>
      <c r="BZ98" s="4"/>
      <c r="CA98" s="289" t="str">
        <f>IF(CG98=1,"* Las recetas totales despachadas a pacientes del PSC, deben ser menores o iguales al total de Recetas con Despacho Total. ","")</f>
        <v/>
      </c>
      <c r="CB98" s="289" t="str">
        <f>IF(CH98=1,"* Las recetas parciales despachadas a pacientes del PSC, deben ser menores o iguales al total de Recetas con Despacho Parcial. ","")</f>
        <v/>
      </c>
      <c r="CC98" s="289" t="str">
        <f>IF(CI98=1,"* Las prescripciones emitidas a pacientes del PSC, deben ser menores o iguales a las Prescripciones totales emitidas. ","")</f>
        <v/>
      </c>
      <c r="CD98" s="289" t="str">
        <f>IF(CJ98=1,"* Las prescripciones rechazadas a pacientes del PSC, deben ser menores o iguales a las Prescripciones totales rechazadas. ","")</f>
        <v/>
      </c>
      <c r="CE98" s="5"/>
      <c r="CF98" s="5"/>
      <c r="CG98" s="290">
        <f>IF(B98&lt;G98,1,0)</f>
        <v>0</v>
      </c>
      <c r="CH98" s="290">
        <f t="shared" ref="CH98:CJ100" si="10">IF(C98&lt;H98,1,0)</f>
        <v>0</v>
      </c>
      <c r="CI98" s="290">
        <f>IF(D98&lt;I98,1,0)</f>
        <v>0</v>
      </c>
      <c r="CJ98" s="290">
        <f>IF(E98&lt;J98,1,0)</f>
        <v>0</v>
      </c>
    </row>
    <row r="99" spans="1:88" s="2" customFormat="1" x14ac:dyDescent="0.2">
      <c r="A99" s="291" t="s">
        <v>134</v>
      </c>
      <c r="B99" s="292">
        <v>1145</v>
      </c>
      <c r="C99" s="293">
        <v>70</v>
      </c>
      <c r="D99" s="292">
        <v>2932</v>
      </c>
      <c r="E99" s="293">
        <v>70</v>
      </c>
      <c r="F99" s="293">
        <v>1075</v>
      </c>
      <c r="G99" s="294"/>
      <c r="H99" s="295"/>
      <c r="I99" s="294"/>
      <c r="J99" s="295"/>
      <c r="K99" s="288" t="str">
        <f t="shared" ref="K99:K100" si="11">CA99&amp;CB99&amp;CC99&amp;CD99</f>
        <v/>
      </c>
      <c r="L99" s="6"/>
      <c r="M99" s="6"/>
      <c r="N99" s="6"/>
      <c r="O99" s="6"/>
      <c r="P99" s="224"/>
      <c r="Q99" s="224"/>
      <c r="R99" s="224"/>
      <c r="S99" s="224"/>
      <c r="T99" s="224"/>
      <c r="U99" s="224"/>
      <c r="V99" s="6"/>
      <c r="W99" s="224"/>
      <c r="X99" s="267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BX99" s="3"/>
      <c r="BY99" s="3"/>
      <c r="BZ99" s="4"/>
      <c r="CA99" s="289" t="str">
        <f t="shared" ref="CA99:CA100" si="12">IF(CG99=1,"* Las recetas totales despachadas a pacientes del PSC, deben ser menores o iguales al total de Recetas con Despacho Total. ","")</f>
        <v/>
      </c>
      <c r="CB99" s="289" t="str">
        <f t="shared" ref="CB99:CB100" si="13">IF(CH99=1,"* Las recetas parciales despachadas a pacientes del PSC, deben ser menores o iguales al total de Recetas con Despacho Parcial. ","")</f>
        <v/>
      </c>
      <c r="CC99" s="289" t="str">
        <f t="shared" ref="CC99:CC100" si="14">IF(CI99=1,"* Las prescripciones emitidas a pacientes del PSC, deben ser menores o iguales a las Prescripciones totales emitidas. ","")</f>
        <v/>
      </c>
      <c r="CD99" s="289" t="str">
        <f t="shared" ref="CD99:CD100" si="15">IF(CJ99=1,"* Las prescripciones rechazadas a pacientes del PSC, deben ser menores o iguales a las Prescripciones totales rechazadas. ","")</f>
        <v/>
      </c>
      <c r="CE99" s="5"/>
      <c r="CF99" s="5"/>
      <c r="CG99" s="290">
        <f t="shared" ref="CG99:CG100" si="16">IF(B99&lt;G99,1,0)</f>
        <v>0</v>
      </c>
      <c r="CH99" s="290">
        <f t="shared" si="10"/>
        <v>0</v>
      </c>
      <c r="CI99" s="290">
        <f t="shared" si="10"/>
        <v>0</v>
      </c>
      <c r="CJ99" s="290">
        <f t="shared" si="10"/>
        <v>0</v>
      </c>
    </row>
    <row r="100" spans="1:88" s="2" customFormat="1" x14ac:dyDescent="0.2">
      <c r="A100" s="296" t="s">
        <v>135</v>
      </c>
      <c r="B100" s="297">
        <v>701</v>
      </c>
      <c r="C100" s="298">
        <v>0</v>
      </c>
      <c r="D100" s="297">
        <v>701</v>
      </c>
      <c r="E100" s="298">
        <v>0</v>
      </c>
      <c r="F100" s="298">
        <v>701</v>
      </c>
      <c r="G100" s="299"/>
      <c r="H100" s="300"/>
      <c r="I100" s="299"/>
      <c r="J100" s="300"/>
      <c r="K100" s="288" t="str">
        <f t="shared" si="11"/>
        <v/>
      </c>
      <c r="L100" s="6"/>
      <c r="M100" s="6"/>
      <c r="N100" s="6"/>
      <c r="O100" s="6"/>
      <c r="P100" s="224"/>
      <c r="Q100" s="224"/>
      <c r="R100" s="224"/>
      <c r="S100" s="224"/>
      <c r="T100" s="224"/>
      <c r="U100" s="224"/>
      <c r="V100" s="6"/>
      <c r="W100" s="224"/>
      <c r="X100" s="267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BX100" s="3"/>
      <c r="BY100" s="3"/>
      <c r="BZ100" s="4"/>
      <c r="CA100" s="289" t="str">
        <f t="shared" si="12"/>
        <v/>
      </c>
      <c r="CB100" s="289" t="str">
        <f t="shared" si="13"/>
        <v/>
      </c>
      <c r="CC100" s="289" t="str">
        <f t="shared" si="14"/>
        <v/>
      </c>
      <c r="CD100" s="289" t="str">
        <f t="shared" si="15"/>
        <v/>
      </c>
      <c r="CE100" s="5"/>
      <c r="CF100" s="5"/>
      <c r="CG100" s="290">
        <f t="shared" si="16"/>
        <v>0</v>
      </c>
      <c r="CH100" s="290">
        <f t="shared" si="10"/>
        <v>0</v>
      </c>
      <c r="CI100" s="290">
        <f t="shared" si="10"/>
        <v>0</v>
      </c>
      <c r="CJ100" s="290">
        <f t="shared" si="10"/>
        <v>0</v>
      </c>
    </row>
    <row r="101" spans="1:88" s="2" customFormat="1" x14ac:dyDescent="0.2">
      <c r="A101" s="301" t="s">
        <v>32</v>
      </c>
      <c r="B101" s="302">
        <f t="shared" ref="B101:J101" si="17">SUM(B98:B100)</f>
        <v>5916</v>
      </c>
      <c r="C101" s="303">
        <f t="shared" si="17"/>
        <v>206</v>
      </c>
      <c r="D101" s="302">
        <f t="shared" si="17"/>
        <v>14802</v>
      </c>
      <c r="E101" s="303">
        <f t="shared" si="17"/>
        <v>221</v>
      </c>
      <c r="F101" s="303">
        <f t="shared" si="17"/>
        <v>5710</v>
      </c>
      <c r="G101" s="302">
        <f t="shared" si="17"/>
        <v>0</v>
      </c>
      <c r="H101" s="303">
        <f t="shared" si="17"/>
        <v>0</v>
      </c>
      <c r="I101" s="302">
        <f t="shared" si="17"/>
        <v>0</v>
      </c>
      <c r="J101" s="303">
        <f t="shared" si="17"/>
        <v>0</v>
      </c>
      <c r="K101" s="6"/>
      <c r="L101" s="6"/>
      <c r="M101" s="6"/>
      <c r="N101" s="6"/>
      <c r="O101" s="6"/>
      <c r="P101" s="224"/>
      <c r="Q101" s="224"/>
      <c r="R101" s="224"/>
      <c r="S101" s="224"/>
      <c r="T101" s="224"/>
      <c r="U101" s="224"/>
      <c r="V101" s="6"/>
      <c r="W101" s="224"/>
      <c r="X101" s="267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BX101" s="3"/>
      <c r="BY101" s="3"/>
      <c r="BZ101" s="4"/>
      <c r="CA101" s="5"/>
      <c r="CB101" s="5"/>
      <c r="CC101" s="5"/>
      <c r="CD101" s="5"/>
      <c r="CE101" s="5"/>
      <c r="CF101" s="5"/>
      <c r="CG101" s="39"/>
      <c r="CH101" s="39"/>
      <c r="CI101" s="39"/>
      <c r="CJ101" s="39"/>
    </row>
    <row r="102" spans="1:88" s="2" customFormat="1" ht="19.5" x14ac:dyDescent="0.2">
      <c r="A102" s="9" t="s">
        <v>136</v>
      </c>
      <c r="B102" s="304"/>
      <c r="C102" s="305"/>
      <c r="D102" s="306"/>
      <c r="E102" s="307"/>
      <c r="F102" s="307"/>
      <c r="G102" s="308"/>
      <c r="H102" s="308"/>
      <c r="I102" s="309"/>
      <c r="J102" s="310"/>
      <c r="K102" s="309"/>
      <c r="L102" s="310"/>
      <c r="M102" s="6"/>
      <c r="N102" s="6"/>
      <c r="O102" s="6"/>
      <c r="P102" s="6"/>
      <c r="Q102" s="224"/>
      <c r="R102" s="224"/>
      <c r="S102" s="224"/>
      <c r="T102" s="224"/>
      <c r="U102" s="224"/>
      <c r="V102" s="224"/>
      <c r="W102" s="6"/>
      <c r="X102" s="267"/>
      <c r="Y102" s="267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BX102" s="3"/>
      <c r="BY102" s="3"/>
      <c r="BZ102" s="4"/>
      <c r="CA102" s="5"/>
      <c r="CB102" s="5"/>
      <c r="CC102" s="5"/>
      <c r="CD102" s="5"/>
      <c r="CE102" s="5"/>
      <c r="CF102" s="5"/>
      <c r="CG102" s="39"/>
      <c r="CH102" s="39"/>
      <c r="CI102" s="39"/>
      <c r="CJ102" s="39"/>
    </row>
    <row r="103" spans="1:88" s="2" customFormat="1" ht="19.5" customHeight="1" x14ac:dyDescent="0.2">
      <c r="A103" s="475" t="s">
        <v>137</v>
      </c>
      <c r="B103" s="477" t="s">
        <v>138</v>
      </c>
      <c r="C103" s="475" t="s">
        <v>139</v>
      </c>
      <c r="D103" s="479"/>
      <c r="E103" s="479"/>
      <c r="F103" s="479"/>
      <c r="G103" s="479"/>
      <c r="H103" s="479"/>
      <c r="I103" s="479"/>
      <c r="J103" s="479"/>
      <c r="K103" s="480"/>
      <c r="L103" s="477" t="s">
        <v>140</v>
      </c>
      <c r="M103" s="6"/>
      <c r="N103" s="306"/>
      <c r="O103" s="306"/>
      <c r="P103" s="306"/>
      <c r="Q103" s="224"/>
      <c r="R103" s="224"/>
      <c r="S103" s="224"/>
      <c r="T103" s="224"/>
      <c r="U103" s="224"/>
      <c r="V103" s="224"/>
      <c r="W103" s="224"/>
      <c r="X103" s="224"/>
      <c r="Y103" s="267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BX103" s="3"/>
      <c r="BY103" s="3"/>
      <c r="BZ103" s="4"/>
      <c r="CA103" s="5"/>
      <c r="CB103" s="5"/>
      <c r="CC103" s="5"/>
      <c r="CD103" s="5"/>
      <c r="CE103" s="5"/>
      <c r="CF103" s="5"/>
      <c r="CG103" s="39"/>
      <c r="CH103" s="39"/>
      <c r="CI103" s="39"/>
      <c r="CJ103" s="39"/>
    </row>
    <row r="104" spans="1:88" s="2" customFormat="1" ht="19.5" x14ac:dyDescent="0.2">
      <c r="A104" s="476"/>
      <c r="B104" s="478"/>
      <c r="C104" s="372" t="s">
        <v>141</v>
      </c>
      <c r="D104" s="372" t="s">
        <v>142</v>
      </c>
      <c r="E104" s="372" t="s">
        <v>143</v>
      </c>
      <c r="F104" s="372" t="s">
        <v>144</v>
      </c>
      <c r="G104" s="372" t="s">
        <v>145</v>
      </c>
      <c r="H104" s="372" t="s">
        <v>146</v>
      </c>
      <c r="I104" s="372" t="s">
        <v>147</v>
      </c>
      <c r="J104" s="368" t="s">
        <v>148</v>
      </c>
      <c r="K104" s="372" t="s">
        <v>149</v>
      </c>
      <c r="L104" s="478"/>
      <c r="M104" s="6"/>
      <c r="N104" s="306"/>
      <c r="O104" s="306"/>
      <c r="P104" s="306"/>
      <c r="Q104" s="224"/>
      <c r="R104" s="224"/>
      <c r="S104" s="224"/>
      <c r="T104" s="224"/>
      <c r="U104" s="224"/>
      <c r="V104" s="224"/>
      <c r="W104" s="224"/>
      <c r="X104" s="224"/>
      <c r="Y104" s="267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BX104" s="3"/>
      <c r="BY104" s="3"/>
      <c r="BZ104" s="4"/>
      <c r="CA104" s="5"/>
      <c r="CB104" s="5"/>
      <c r="CC104" s="5"/>
      <c r="CD104" s="5"/>
      <c r="CE104" s="5"/>
      <c r="CF104" s="5"/>
      <c r="CG104" s="39"/>
      <c r="CH104" s="39"/>
      <c r="CI104" s="39"/>
      <c r="CJ104" s="39"/>
    </row>
    <row r="105" spans="1:88" s="2" customFormat="1" ht="19.5" x14ac:dyDescent="0.2">
      <c r="A105" s="104" t="s">
        <v>150</v>
      </c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3"/>
      <c r="M105" s="6"/>
      <c r="N105" s="306"/>
      <c r="O105" s="306"/>
      <c r="P105" s="306"/>
      <c r="Q105" s="224"/>
      <c r="R105" s="224"/>
      <c r="S105" s="224"/>
      <c r="T105" s="224"/>
      <c r="U105" s="224"/>
      <c r="V105" s="224"/>
      <c r="W105" s="224"/>
      <c r="X105" s="224"/>
      <c r="Y105" s="267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BX105" s="3"/>
      <c r="BY105" s="3"/>
      <c r="BZ105" s="4"/>
      <c r="CA105" s="5"/>
      <c r="CB105" s="5"/>
      <c r="CC105" s="5"/>
      <c r="CD105" s="5"/>
      <c r="CE105" s="5"/>
      <c r="CF105" s="5"/>
      <c r="CG105" s="39"/>
      <c r="CH105" s="39"/>
      <c r="CI105" s="39"/>
      <c r="CJ105" s="39"/>
    </row>
    <row r="106" spans="1:88" s="2" customFormat="1" ht="19.5" x14ac:dyDescent="0.2">
      <c r="A106" s="110" t="s">
        <v>151</v>
      </c>
      <c r="B106" s="31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5"/>
      <c r="M106" s="310"/>
      <c r="N106" s="306"/>
      <c r="O106" s="306"/>
      <c r="P106" s="306"/>
      <c r="Q106" s="224"/>
      <c r="R106" s="224"/>
      <c r="S106" s="224"/>
      <c r="T106" s="224"/>
      <c r="U106" s="224"/>
      <c r="V106" s="224"/>
      <c r="W106" s="224"/>
      <c r="X106" s="224"/>
      <c r="Y106" s="267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BX106" s="3"/>
      <c r="BY106" s="3"/>
      <c r="BZ106" s="4"/>
      <c r="CA106" s="5"/>
      <c r="CB106" s="5"/>
      <c r="CC106" s="5"/>
      <c r="CD106" s="5"/>
      <c r="CE106" s="5"/>
      <c r="CF106" s="5"/>
      <c r="CG106" s="39"/>
      <c r="CH106" s="39"/>
      <c r="CI106" s="39"/>
      <c r="CJ106" s="39"/>
    </row>
    <row r="107" spans="1:88" s="2" customFormat="1" ht="19.5" x14ac:dyDescent="0.2">
      <c r="A107" s="221" t="s">
        <v>152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7"/>
      <c r="M107" s="318"/>
      <c r="N107" s="306"/>
      <c r="O107" s="306"/>
      <c r="P107" s="306"/>
      <c r="Q107" s="224"/>
      <c r="R107" s="224"/>
      <c r="S107" s="224"/>
      <c r="T107" s="224"/>
      <c r="U107" s="224"/>
      <c r="V107" s="224"/>
      <c r="W107" s="224"/>
      <c r="X107" s="224"/>
      <c r="Y107" s="267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BX107" s="3"/>
      <c r="BY107" s="3"/>
      <c r="BZ107" s="4"/>
      <c r="CA107" s="5"/>
      <c r="CB107" s="5"/>
      <c r="CC107" s="5"/>
      <c r="CD107" s="5"/>
      <c r="CE107" s="5"/>
      <c r="CF107" s="5"/>
      <c r="CG107" s="39"/>
      <c r="CH107" s="39"/>
      <c r="CI107" s="39"/>
      <c r="CJ107" s="39"/>
    </row>
    <row r="108" spans="1:88" s="2" customFormat="1" x14ac:dyDescent="0.2">
      <c r="A108" s="10" t="s">
        <v>153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20"/>
      <c r="AP108" s="320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X108" s="3"/>
      <c r="BY108" s="3"/>
      <c r="BZ108" s="4"/>
      <c r="CA108" s="5"/>
      <c r="CB108" s="5"/>
      <c r="CC108" s="5"/>
      <c r="CD108" s="5"/>
      <c r="CE108" s="5"/>
      <c r="CF108" s="5"/>
      <c r="CG108" s="39"/>
      <c r="CH108" s="39"/>
      <c r="CI108" s="39"/>
      <c r="CJ108" s="39"/>
    </row>
    <row r="109" spans="1:88" s="2" customFormat="1" x14ac:dyDescent="0.2">
      <c r="A109" s="507" t="s">
        <v>154</v>
      </c>
      <c r="B109" s="467" t="s">
        <v>4</v>
      </c>
      <c r="C109" s="493"/>
      <c r="D109" s="444"/>
      <c r="E109" s="433" t="s">
        <v>5</v>
      </c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51"/>
      <c r="AO109" s="444" t="s">
        <v>6</v>
      </c>
      <c r="AP109" s="461" t="s">
        <v>155</v>
      </c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X109" s="3"/>
      <c r="BY109" s="3"/>
      <c r="BZ109" s="4"/>
      <c r="CA109" s="5"/>
      <c r="CB109" s="5"/>
      <c r="CC109" s="5"/>
      <c r="CD109" s="5"/>
      <c r="CE109" s="5"/>
      <c r="CF109" s="5"/>
      <c r="CG109" s="39"/>
      <c r="CH109" s="39"/>
      <c r="CI109" s="39"/>
      <c r="CJ109" s="39"/>
    </row>
    <row r="110" spans="1:88" s="2" customFormat="1" x14ac:dyDescent="0.2">
      <c r="A110" s="508"/>
      <c r="B110" s="430"/>
      <c r="C110" s="431"/>
      <c r="D110" s="432"/>
      <c r="E110" s="433" t="s">
        <v>11</v>
      </c>
      <c r="F110" s="435"/>
      <c r="G110" s="433" t="s">
        <v>12</v>
      </c>
      <c r="H110" s="435"/>
      <c r="I110" s="433" t="s">
        <v>13</v>
      </c>
      <c r="J110" s="435"/>
      <c r="K110" s="433" t="s">
        <v>14</v>
      </c>
      <c r="L110" s="435"/>
      <c r="M110" s="433" t="s">
        <v>15</v>
      </c>
      <c r="N110" s="435"/>
      <c r="O110" s="433" t="s">
        <v>16</v>
      </c>
      <c r="P110" s="435"/>
      <c r="Q110" s="434" t="s">
        <v>17</v>
      </c>
      <c r="R110" s="435"/>
      <c r="S110" s="433" t="s">
        <v>18</v>
      </c>
      <c r="T110" s="435"/>
      <c r="U110" s="433" t="s">
        <v>19</v>
      </c>
      <c r="V110" s="435"/>
      <c r="W110" s="433" t="s">
        <v>20</v>
      </c>
      <c r="X110" s="435"/>
      <c r="Y110" s="433" t="s">
        <v>21</v>
      </c>
      <c r="Z110" s="435"/>
      <c r="AA110" s="433" t="s">
        <v>22</v>
      </c>
      <c r="AB110" s="435"/>
      <c r="AC110" s="433" t="s">
        <v>23</v>
      </c>
      <c r="AD110" s="435"/>
      <c r="AE110" s="433" t="s">
        <v>24</v>
      </c>
      <c r="AF110" s="435"/>
      <c r="AG110" s="433" t="s">
        <v>25</v>
      </c>
      <c r="AH110" s="435"/>
      <c r="AI110" s="433" t="s">
        <v>26</v>
      </c>
      <c r="AJ110" s="435"/>
      <c r="AK110" s="433" t="s">
        <v>27</v>
      </c>
      <c r="AL110" s="435"/>
      <c r="AM110" s="434" t="s">
        <v>28</v>
      </c>
      <c r="AN110" s="451"/>
      <c r="AO110" s="444"/>
      <c r="AP110" s="461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X110" s="3"/>
      <c r="BY110" s="3"/>
      <c r="BZ110" s="4"/>
      <c r="CA110" s="5"/>
      <c r="CB110" s="5"/>
      <c r="CC110" s="5"/>
      <c r="CD110" s="5"/>
      <c r="CE110" s="5"/>
      <c r="CF110" s="5"/>
      <c r="CG110" s="39"/>
      <c r="CH110" s="39"/>
      <c r="CI110" s="39"/>
      <c r="CJ110" s="39"/>
    </row>
    <row r="111" spans="1:88" s="2" customFormat="1" x14ac:dyDescent="0.2">
      <c r="A111" s="509"/>
      <c r="B111" s="11" t="s">
        <v>29</v>
      </c>
      <c r="C111" s="12" t="s">
        <v>30</v>
      </c>
      <c r="D111" s="367" t="s">
        <v>31</v>
      </c>
      <c r="E111" s="11" t="s">
        <v>30</v>
      </c>
      <c r="F111" s="370" t="s">
        <v>31</v>
      </c>
      <c r="G111" s="11" t="s">
        <v>30</v>
      </c>
      <c r="H111" s="370" t="s">
        <v>31</v>
      </c>
      <c r="I111" s="11" t="s">
        <v>30</v>
      </c>
      <c r="J111" s="370" t="s">
        <v>31</v>
      </c>
      <c r="K111" s="11" t="s">
        <v>30</v>
      </c>
      <c r="L111" s="370" t="s">
        <v>31</v>
      </c>
      <c r="M111" s="11" t="s">
        <v>30</v>
      </c>
      <c r="N111" s="370" t="s">
        <v>31</v>
      </c>
      <c r="O111" s="11" t="s">
        <v>30</v>
      </c>
      <c r="P111" s="370" t="s">
        <v>31</v>
      </c>
      <c r="Q111" s="11" t="s">
        <v>30</v>
      </c>
      <c r="R111" s="370" t="s">
        <v>31</v>
      </c>
      <c r="S111" s="11" t="s">
        <v>30</v>
      </c>
      <c r="T111" s="370" t="s">
        <v>31</v>
      </c>
      <c r="U111" s="11" t="s">
        <v>30</v>
      </c>
      <c r="V111" s="370" t="s">
        <v>31</v>
      </c>
      <c r="W111" s="11" t="s">
        <v>30</v>
      </c>
      <c r="X111" s="370" t="s">
        <v>31</v>
      </c>
      <c r="Y111" s="11" t="s">
        <v>30</v>
      </c>
      <c r="Z111" s="370" t="s">
        <v>31</v>
      </c>
      <c r="AA111" s="11" t="s">
        <v>30</v>
      </c>
      <c r="AB111" s="370" t="s">
        <v>31</v>
      </c>
      <c r="AC111" s="11" t="s">
        <v>30</v>
      </c>
      <c r="AD111" s="370" t="s">
        <v>31</v>
      </c>
      <c r="AE111" s="11" t="s">
        <v>30</v>
      </c>
      <c r="AF111" s="370" t="s">
        <v>31</v>
      </c>
      <c r="AG111" s="11" t="s">
        <v>30</v>
      </c>
      <c r="AH111" s="370" t="s">
        <v>31</v>
      </c>
      <c r="AI111" s="11" t="s">
        <v>30</v>
      </c>
      <c r="AJ111" s="370" t="s">
        <v>31</v>
      </c>
      <c r="AK111" s="11" t="s">
        <v>30</v>
      </c>
      <c r="AL111" s="370" t="s">
        <v>31</v>
      </c>
      <c r="AM111" s="11" t="s">
        <v>30</v>
      </c>
      <c r="AN111" s="230" t="s">
        <v>31</v>
      </c>
      <c r="AO111" s="432"/>
      <c r="AP111" s="44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X111" s="3"/>
      <c r="BY111" s="3"/>
      <c r="BZ111" s="4"/>
      <c r="CA111" s="5"/>
      <c r="CB111" s="5"/>
      <c r="CC111" s="5"/>
      <c r="CD111" s="5"/>
      <c r="CE111" s="5"/>
      <c r="CF111" s="5"/>
      <c r="CG111" s="39"/>
      <c r="CH111" s="39"/>
      <c r="CI111" s="39"/>
      <c r="CJ111" s="39"/>
    </row>
    <row r="112" spans="1:88" s="2" customFormat="1" x14ac:dyDescent="0.2">
      <c r="A112" s="321" t="s">
        <v>156</v>
      </c>
      <c r="B112" s="322">
        <f>SUM(C112:D112)</f>
        <v>0</v>
      </c>
      <c r="C112" s="323">
        <f t="shared" ref="C112:D114" si="18">SUM(E112+G112+I112+K112+M112+O112+Q112+S112+U112+W112+Y112+AA112+AC112+AE112+AG112+AI112+AK112+AM112)</f>
        <v>0</v>
      </c>
      <c r="D112" s="324">
        <f t="shared" si="18"/>
        <v>0</v>
      </c>
      <c r="E112" s="63"/>
      <c r="F112" s="198"/>
      <c r="G112" s="63"/>
      <c r="H112" s="325"/>
      <c r="I112" s="63"/>
      <c r="J112" s="325"/>
      <c r="K112" s="63"/>
      <c r="L112" s="325"/>
      <c r="M112" s="63"/>
      <c r="N112" s="325"/>
      <c r="O112" s="63"/>
      <c r="P112" s="325"/>
      <c r="Q112" s="326"/>
      <c r="R112" s="325"/>
      <c r="S112" s="63"/>
      <c r="T112" s="325"/>
      <c r="U112" s="63"/>
      <c r="V112" s="325"/>
      <c r="W112" s="63"/>
      <c r="X112" s="325"/>
      <c r="Y112" s="63"/>
      <c r="Z112" s="325"/>
      <c r="AA112" s="63"/>
      <c r="AB112" s="325"/>
      <c r="AC112" s="63"/>
      <c r="AD112" s="325"/>
      <c r="AE112" s="63"/>
      <c r="AF112" s="325"/>
      <c r="AG112" s="63"/>
      <c r="AH112" s="325"/>
      <c r="AI112" s="63"/>
      <c r="AJ112" s="325"/>
      <c r="AK112" s="63"/>
      <c r="AL112" s="325"/>
      <c r="AM112" s="327"/>
      <c r="AN112" s="328"/>
      <c r="AO112" s="116"/>
      <c r="AP112" s="116"/>
      <c r="AQ112" s="168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8"/>
      <c r="BD112" s="8"/>
      <c r="BE112" s="8"/>
      <c r="BF112" s="8"/>
      <c r="BX112" s="3"/>
      <c r="BY112" s="3"/>
      <c r="BZ112" s="4"/>
      <c r="CA112" s="38"/>
      <c r="CB112" s="38"/>
      <c r="CC112" s="38"/>
      <c r="CD112" s="5"/>
      <c r="CE112" s="5"/>
      <c r="CF112" s="5"/>
      <c r="CG112" s="39">
        <v>0</v>
      </c>
      <c r="CH112" s="39">
        <v>0</v>
      </c>
      <c r="CI112" s="39">
        <v>0</v>
      </c>
      <c r="CJ112" s="39"/>
    </row>
    <row r="113" spans="1:88" s="2" customFormat="1" x14ac:dyDescent="0.2">
      <c r="A113" s="321" t="s">
        <v>157</v>
      </c>
      <c r="B113" s="322">
        <f>SUM(C113:D113)</f>
        <v>0</v>
      </c>
      <c r="C113" s="323">
        <f t="shared" si="18"/>
        <v>0</v>
      </c>
      <c r="D113" s="324">
        <f t="shared" si="18"/>
        <v>0</v>
      </c>
      <c r="E113" s="44"/>
      <c r="F113" s="45"/>
      <c r="G113" s="44"/>
      <c r="H113" s="46"/>
      <c r="I113" s="44"/>
      <c r="J113" s="46"/>
      <c r="K113" s="44"/>
      <c r="L113" s="46"/>
      <c r="M113" s="44"/>
      <c r="N113" s="46"/>
      <c r="O113" s="44"/>
      <c r="P113" s="46"/>
      <c r="Q113" s="111"/>
      <c r="R113" s="46"/>
      <c r="S113" s="44"/>
      <c r="T113" s="46"/>
      <c r="U113" s="44"/>
      <c r="V113" s="46"/>
      <c r="W113" s="44"/>
      <c r="X113" s="46"/>
      <c r="Y113" s="44"/>
      <c r="Z113" s="46"/>
      <c r="AA113" s="44"/>
      <c r="AB113" s="46"/>
      <c r="AC113" s="44"/>
      <c r="AD113" s="46"/>
      <c r="AE113" s="44"/>
      <c r="AF113" s="46"/>
      <c r="AG113" s="44"/>
      <c r="AH113" s="46"/>
      <c r="AI113" s="44"/>
      <c r="AJ113" s="46"/>
      <c r="AK113" s="44"/>
      <c r="AL113" s="46"/>
      <c r="AM113" s="167"/>
      <c r="AN113" s="329"/>
      <c r="AO113" s="51"/>
      <c r="AP113" s="51"/>
      <c r="AQ113" s="168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8"/>
      <c r="BD113" s="8"/>
      <c r="BE113" s="8"/>
      <c r="BF113" s="8"/>
      <c r="BX113" s="3"/>
      <c r="BY113" s="3"/>
      <c r="BZ113" s="4"/>
      <c r="CA113" s="5"/>
      <c r="CB113" s="5"/>
      <c r="CC113" s="5"/>
      <c r="CD113" s="5"/>
      <c r="CE113" s="5"/>
      <c r="CF113" s="5"/>
      <c r="CG113" s="39">
        <v>0</v>
      </c>
      <c r="CH113" s="39">
        <v>0</v>
      </c>
      <c r="CI113" s="39">
        <v>0</v>
      </c>
      <c r="CJ113" s="39"/>
    </row>
    <row r="114" spans="1:88" s="2" customFormat="1" x14ac:dyDescent="0.2">
      <c r="A114" s="330" t="s">
        <v>158</v>
      </c>
      <c r="B114" s="331">
        <f>SUM(C114:D114)</f>
        <v>0</v>
      </c>
      <c r="C114" s="332">
        <f t="shared" si="18"/>
        <v>0</v>
      </c>
      <c r="D114" s="333">
        <f t="shared" si="18"/>
        <v>0</v>
      </c>
      <c r="E114" s="86"/>
      <c r="F114" s="87"/>
      <c r="G114" s="86"/>
      <c r="H114" s="85"/>
      <c r="I114" s="86"/>
      <c r="J114" s="85"/>
      <c r="K114" s="86"/>
      <c r="L114" s="85"/>
      <c r="M114" s="86"/>
      <c r="N114" s="85"/>
      <c r="O114" s="86"/>
      <c r="P114" s="85"/>
      <c r="Q114" s="131"/>
      <c r="R114" s="85"/>
      <c r="S114" s="86"/>
      <c r="T114" s="85"/>
      <c r="U114" s="86"/>
      <c r="V114" s="85"/>
      <c r="W114" s="86"/>
      <c r="X114" s="85"/>
      <c r="Y114" s="86"/>
      <c r="Z114" s="85"/>
      <c r="AA114" s="86"/>
      <c r="AB114" s="85"/>
      <c r="AC114" s="86"/>
      <c r="AD114" s="85"/>
      <c r="AE114" s="86"/>
      <c r="AF114" s="85"/>
      <c r="AG114" s="86"/>
      <c r="AH114" s="85"/>
      <c r="AI114" s="86"/>
      <c r="AJ114" s="85"/>
      <c r="AK114" s="86"/>
      <c r="AL114" s="85"/>
      <c r="AM114" s="174"/>
      <c r="AN114" s="334"/>
      <c r="AO114" s="92"/>
      <c r="AP114" s="92"/>
      <c r="AQ114" s="168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8"/>
      <c r="BD114" s="8"/>
      <c r="BE114" s="8"/>
      <c r="BF114" s="8"/>
      <c r="BX114" s="3"/>
      <c r="BY114" s="3"/>
      <c r="BZ114" s="4"/>
      <c r="CA114" s="5"/>
      <c r="CB114" s="5"/>
      <c r="CC114" s="5"/>
      <c r="CD114" s="5"/>
      <c r="CE114" s="5"/>
      <c r="CF114" s="5"/>
      <c r="CG114" s="39">
        <v>0</v>
      </c>
      <c r="CH114" s="39">
        <v>0</v>
      </c>
      <c r="CI114" s="39">
        <v>0</v>
      </c>
      <c r="CJ114" s="39"/>
    </row>
    <row r="115" spans="1:88" s="2" customFormat="1" x14ac:dyDescent="0.2">
      <c r="A115" s="152" t="s">
        <v>159</v>
      </c>
      <c r="B115" s="335"/>
      <c r="C115" s="335"/>
      <c r="D115" s="335"/>
      <c r="E115" s="335"/>
      <c r="F115" s="6"/>
      <c r="G115" s="6"/>
      <c r="H115" s="6"/>
      <c r="I115" s="6"/>
      <c r="J115" s="6"/>
      <c r="K115" s="6"/>
      <c r="L115" s="336"/>
      <c r="M115" s="336"/>
      <c r="N115" s="336"/>
      <c r="O115" s="336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X115" s="3"/>
      <c r="BY115" s="3"/>
      <c r="BZ115" s="4"/>
      <c r="CA115" s="5"/>
      <c r="CB115" s="5"/>
      <c r="CC115" s="5"/>
      <c r="CD115" s="5"/>
      <c r="CE115" s="5"/>
      <c r="CF115" s="5"/>
      <c r="CG115" s="39"/>
      <c r="CH115" s="39"/>
      <c r="CI115" s="39"/>
      <c r="CJ115" s="39"/>
    </row>
    <row r="116" spans="1:88" s="2" customFormat="1" x14ac:dyDescent="0.2">
      <c r="A116" s="496" t="s">
        <v>160</v>
      </c>
      <c r="B116" s="497"/>
      <c r="C116" s="496" t="s">
        <v>161</v>
      </c>
      <c r="D116" s="502"/>
      <c r="E116" s="497"/>
      <c r="F116" s="496" t="s">
        <v>162</v>
      </c>
      <c r="G116" s="502"/>
      <c r="H116" s="502"/>
      <c r="I116" s="502"/>
      <c r="J116" s="502"/>
      <c r="K116" s="502"/>
      <c r="L116" s="502"/>
      <c r="M116" s="502"/>
      <c r="N116" s="502"/>
      <c r="O116" s="497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X116" s="3"/>
      <c r="BY116" s="3"/>
      <c r="BZ116" s="4"/>
      <c r="CA116" s="5"/>
      <c r="CB116" s="5"/>
      <c r="CC116" s="5"/>
      <c r="CD116" s="5"/>
      <c r="CE116" s="5"/>
      <c r="CF116" s="5"/>
      <c r="CG116" s="39"/>
      <c r="CH116" s="39"/>
      <c r="CI116" s="39"/>
      <c r="CJ116" s="39"/>
    </row>
    <row r="117" spans="1:88" s="2" customFormat="1" x14ac:dyDescent="0.2">
      <c r="A117" s="498"/>
      <c r="B117" s="499"/>
      <c r="C117" s="498"/>
      <c r="D117" s="503"/>
      <c r="E117" s="499"/>
      <c r="F117" s="500"/>
      <c r="G117" s="504"/>
      <c r="H117" s="504"/>
      <c r="I117" s="504"/>
      <c r="J117" s="504"/>
      <c r="K117" s="504"/>
      <c r="L117" s="504"/>
      <c r="M117" s="504"/>
      <c r="N117" s="504"/>
      <c r="O117" s="501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X117" s="3"/>
      <c r="BY117" s="3"/>
      <c r="BZ117" s="4"/>
      <c r="CA117" s="5"/>
      <c r="CB117" s="5"/>
      <c r="CC117" s="5"/>
      <c r="CD117" s="5"/>
      <c r="CE117" s="5"/>
      <c r="CF117" s="5"/>
      <c r="CG117" s="39"/>
      <c r="CH117" s="39"/>
      <c r="CI117" s="39"/>
      <c r="CJ117" s="39"/>
    </row>
    <row r="118" spans="1:88" s="2" customFormat="1" x14ac:dyDescent="0.2">
      <c r="A118" s="498"/>
      <c r="B118" s="499"/>
      <c r="C118" s="500"/>
      <c r="D118" s="504"/>
      <c r="E118" s="501"/>
      <c r="F118" s="505" t="s">
        <v>163</v>
      </c>
      <c r="G118" s="506"/>
      <c r="H118" s="505" t="s">
        <v>164</v>
      </c>
      <c r="I118" s="506"/>
      <c r="J118" s="505" t="s">
        <v>165</v>
      </c>
      <c r="K118" s="506"/>
      <c r="L118" s="505" t="s">
        <v>166</v>
      </c>
      <c r="M118" s="506"/>
      <c r="N118" s="505" t="s">
        <v>167</v>
      </c>
      <c r="O118" s="506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X118" s="3"/>
      <c r="BY118" s="3"/>
      <c r="BZ118" s="4"/>
      <c r="CA118" s="5"/>
      <c r="CB118" s="5"/>
      <c r="CC118" s="5"/>
      <c r="CD118" s="5"/>
      <c r="CE118" s="5"/>
      <c r="CF118" s="5"/>
      <c r="CG118" s="39"/>
      <c r="CH118" s="39"/>
      <c r="CI118" s="39"/>
      <c r="CJ118" s="39"/>
    </row>
    <row r="119" spans="1:88" s="2" customFormat="1" x14ac:dyDescent="0.2">
      <c r="A119" s="500"/>
      <c r="B119" s="501"/>
      <c r="C119" s="337" t="s">
        <v>29</v>
      </c>
      <c r="D119" s="141" t="s">
        <v>30</v>
      </c>
      <c r="E119" s="368" t="s">
        <v>31</v>
      </c>
      <c r="F119" s="337" t="s">
        <v>30</v>
      </c>
      <c r="G119" s="368" t="s">
        <v>31</v>
      </c>
      <c r="H119" s="337" t="s">
        <v>30</v>
      </c>
      <c r="I119" s="368" t="s">
        <v>31</v>
      </c>
      <c r="J119" s="337" t="s">
        <v>30</v>
      </c>
      <c r="K119" s="368" t="s">
        <v>31</v>
      </c>
      <c r="L119" s="337" t="s">
        <v>30</v>
      </c>
      <c r="M119" s="368" t="s">
        <v>31</v>
      </c>
      <c r="N119" s="337" t="s">
        <v>30</v>
      </c>
      <c r="O119" s="368" t="s">
        <v>31</v>
      </c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X119" s="3"/>
      <c r="BY119" s="3"/>
      <c r="BZ119" s="4"/>
      <c r="CA119" s="5"/>
      <c r="CB119" s="5"/>
      <c r="CC119" s="5"/>
      <c r="CD119" s="5"/>
      <c r="CE119" s="5"/>
      <c r="CF119" s="5"/>
      <c r="CG119" s="39"/>
      <c r="CH119" s="39"/>
      <c r="CI119" s="39"/>
      <c r="CJ119" s="39"/>
    </row>
    <row r="120" spans="1:88" s="2" customFormat="1" x14ac:dyDescent="0.2">
      <c r="A120" s="447" t="s">
        <v>168</v>
      </c>
      <c r="B120" s="338" t="s">
        <v>169</v>
      </c>
      <c r="C120" s="339">
        <f t="shared" ref="C120:C126" si="19">SUM(D120:E120)</f>
        <v>0</v>
      </c>
      <c r="D120" s="340">
        <f t="shared" ref="D120:E126" si="20">SUM(F120+H120+J120+L120+N120)</f>
        <v>0</v>
      </c>
      <c r="E120" s="341">
        <f t="shared" si="20"/>
        <v>0</v>
      </c>
      <c r="F120" s="342"/>
      <c r="G120" s="343"/>
      <c r="H120" s="342"/>
      <c r="I120" s="343"/>
      <c r="J120" s="342"/>
      <c r="K120" s="343"/>
      <c r="L120" s="342"/>
      <c r="M120" s="343"/>
      <c r="N120" s="342"/>
      <c r="O120" s="343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X120" s="3"/>
      <c r="BY120" s="3"/>
      <c r="BZ120" s="4"/>
      <c r="CA120" s="5"/>
      <c r="CB120" s="5"/>
      <c r="CC120" s="5"/>
      <c r="CD120" s="5"/>
      <c r="CE120" s="5"/>
      <c r="CF120" s="5"/>
      <c r="CG120" s="39"/>
      <c r="CH120" s="39"/>
      <c r="CI120" s="39"/>
      <c r="CJ120" s="39"/>
    </row>
    <row r="121" spans="1:88" s="2" customFormat="1" x14ac:dyDescent="0.2">
      <c r="A121" s="467"/>
      <c r="B121" s="344" t="s">
        <v>170</v>
      </c>
      <c r="C121" s="322">
        <f t="shared" si="19"/>
        <v>0</v>
      </c>
      <c r="D121" s="323">
        <f t="shared" si="20"/>
        <v>0</v>
      </c>
      <c r="E121" s="345">
        <f t="shared" si="20"/>
        <v>0</v>
      </c>
      <c r="F121" s="346"/>
      <c r="G121" s="347"/>
      <c r="H121" s="346"/>
      <c r="I121" s="347"/>
      <c r="J121" s="346"/>
      <c r="K121" s="347"/>
      <c r="L121" s="346"/>
      <c r="M121" s="347"/>
      <c r="N121" s="346"/>
      <c r="O121" s="347"/>
      <c r="BX121" s="3"/>
      <c r="BY121" s="3"/>
      <c r="BZ121" s="4"/>
      <c r="CA121" s="5"/>
      <c r="CB121" s="5"/>
      <c r="CC121" s="5"/>
      <c r="CD121" s="5"/>
      <c r="CE121" s="5"/>
      <c r="CF121" s="5"/>
      <c r="CG121" s="39"/>
      <c r="CH121" s="39"/>
      <c r="CI121" s="39"/>
      <c r="CJ121" s="39"/>
    </row>
    <row r="122" spans="1:88" s="2" customFormat="1" ht="15.75" thickBot="1" x14ac:dyDescent="0.3">
      <c r="A122" s="494"/>
      <c r="B122" s="348" t="s">
        <v>171</v>
      </c>
      <c r="C122" s="349">
        <f t="shared" si="19"/>
        <v>0</v>
      </c>
      <c r="D122" s="350">
        <f t="shared" si="20"/>
        <v>0</v>
      </c>
      <c r="E122" s="351">
        <f t="shared" si="20"/>
        <v>0</v>
      </c>
      <c r="F122" s="352"/>
      <c r="G122" s="353"/>
      <c r="H122" s="352"/>
      <c r="I122" s="353"/>
      <c r="J122" s="352"/>
      <c r="K122" s="353"/>
      <c r="L122" s="352"/>
      <c r="M122" s="353"/>
      <c r="N122" s="352"/>
      <c r="O122" s="353"/>
      <c r="BX122" s="3"/>
      <c r="BY122" s="3"/>
      <c r="BZ122" s="4"/>
      <c r="CA122" s="5"/>
      <c r="CB122" s="5"/>
      <c r="CC122" s="5"/>
      <c r="CD122" s="5"/>
      <c r="CE122" s="5"/>
      <c r="CF122" s="5"/>
      <c r="CG122" s="39"/>
      <c r="CH122" s="39"/>
      <c r="CI122" s="39"/>
      <c r="CJ122" s="39"/>
    </row>
    <row r="123" spans="1:88" s="2" customFormat="1" ht="15" thickTop="1" x14ac:dyDescent="0.2">
      <c r="A123" s="495" t="s">
        <v>172</v>
      </c>
      <c r="B123" s="25" t="s">
        <v>72</v>
      </c>
      <c r="C123" s="354">
        <f t="shared" si="19"/>
        <v>0</v>
      </c>
      <c r="D123" s="355">
        <f t="shared" si="20"/>
        <v>0</v>
      </c>
      <c r="E123" s="341">
        <f t="shared" si="20"/>
        <v>0</v>
      </c>
      <c r="F123" s="342"/>
      <c r="G123" s="343"/>
      <c r="H123" s="342"/>
      <c r="I123" s="343"/>
      <c r="J123" s="342"/>
      <c r="K123" s="343"/>
      <c r="L123" s="342"/>
      <c r="M123" s="343"/>
      <c r="N123" s="342"/>
      <c r="O123" s="343"/>
      <c r="BX123" s="3"/>
      <c r="BY123" s="3"/>
      <c r="BZ123" s="4"/>
      <c r="CA123" s="5"/>
      <c r="CB123" s="5"/>
      <c r="CC123" s="5"/>
      <c r="CD123" s="5"/>
      <c r="CE123" s="5"/>
      <c r="CF123" s="5"/>
      <c r="CG123" s="39"/>
      <c r="CH123" s="39"/>
      <c r="CI123" s="39"/>
      <c r="CJ123" s="39"/>
    </row>
    <row r="124" spans="1:88" s="2" customFormat="1" x14ac:dyDescent="0.2">
      <c r="A124" s="461"/>
      <c r="B124" s="25" t="s">
        <v>173</v>
      </c>
      <c r="C124" s="354">
        <f t="shared" si="19"/>
        <v>0</v>
      </c>
      <c r="D124" s="355">
        <f t="shared" si="20"/>
        <v>0</v>
      </c>
      <c r="E124" s="341">
        <f t="shared" si="20"/>
        <v>0</v>
      </c>
      <c r="F124" s="342"/>
      <c r="G124" s="343"/>
      <c r="H124" s="342"/>
      <c r="I124" s="343"/>
      <c r="J124" s="342"/>
      <c r="K124" s="343"/>
      <c r="L124" s="342"/>
      <c r="M124" s="343"/>
      <c r="N124" s="342"/>
      <c r="O124" s="343"/>
      <c r="BX124" s="3"/>
      <c r="BY124" s="3"/>
      <c r="BZ124" s="4"/>
      <c r="CA124" s="5"/>
      <c r="CB124" s="5"/>
      <c r="CC124" s="5"/>
      <c r="CD124" s="5"/>
      <c r="CE124" s="5"/>
      <c r="CF124" s="5"/>
      <c r="CG124" s="39"/>
      <c r="CH124" s="39"/>
      <c r="CI124" s="39"/>
      <c r="CJ124" s="39"/>
    </row>
    <row r="125" spans="1:88" s="2" customFormat="1" x14ac:dyDescent="0.2">
      <c r="A125" s="461"/>
      <c r="B125" s="40" t="s">
        <v>174</v>
      </c>
      <c r="C125" s="322">
        <f t="shared" si="19"/>
        <v>0</v>
      </c>
      <c r="D125" s="323">
        <f t="shared" si="20"/>
        <v>0</v>
      </c>
      <c r="E125" s="345">
        <f t="shared" si="20"/>
        <v>0</v>
      </c>
      <c r="F125" s="346"/>
      <c r="G125" s="347"/>
      <c r="H125" s="346"/>
      <c r="I125" s="347"/>
      <c r="J125" s="346"/>
      <c r="K125" s="347"/>
      <c r="L125" s="346"/>
      <c r="M125" s="347"/>
      <c r="N125" s="346"/>
      <c r="O125" s="347"/>
      <c r="BX125" s="3"/>
      <c r="BY125" s="3"/>
      <c r="BZ125" s="4"/>
      <c r="CA125" s="5"/>
      <c r="CB125" s="5"/>
      <c r="CC125" s="5"/>
      <c r="CD125" s="5"/>
      <c r="CE125" s="5"/>
      <c r="CF125" s="5"/>
      <c r="CG125" s="39"/>
      <c r="CH125" s="39"/>
      <c r="CI125" s="39"/>
      <c r="CJ125" s="39"/>
    </row>
    <row r="126" spans="1:88" s="2" customFormat="1" x14ac:dyDescent="0.2">
      <c r="A126" s="448"/>
      <c r="B126" s="356" t="s">
        <v>104</v>
      </c>
      <c r="C126" s="331">
        <f t="shared" si="19"/>
        <v>0</v>
      </c>
      <c r="D126" s="332">
        <f t="shared" si="20"/>
        <v>0</v>
      </c>
      <c r="E126" s="357">
        <f t="shared" si="20"/>
        <v>0</v>
      </c>
      <c r="F126" s="358"/>
      <c r="G126" s="359"/>
      <c r="H126" s="358"/>
      <c r="I126" s="359"/>
      <c r="J126" s="358"/>
      <c r="K126" s="359"/>
      <c r="L126" s="358"/>
      <c r="M126" s="359"/>
      <c r="N126" s="358"/>
      <c r="O126" s="359"/>
      <c r="BX126" s="3"/>
      <c r="BY126" s="3"/>
      <c r="BZ126" s="4"/>
      <c r="CA126" s="5"/>
      <c r="CB126" s="5"/>
      <c r="CC126" s="5"/>
      <c r="CD126" s="5"/>
      <c r="CE126" s="5"/>
      <c r="CF126" s="5"/>
      <c r="CG126" s="39"/>
      <c r="CH126" s="39"/>
      <c r="CI126" s="39"/>
      <c r="CJ126" s="39"/>
    </row>
    <row r="127" spans="1:88" s="2" customFormat="1" x14ac:dyDescent="0.2">
      <c r="BX127" s="3"/>
      <c r="BY127" s="3"/>
      <c r="BZ127" s="4"/>
      <c r="CA127" s="5"/>
      <c r="CB127" s="5"/>
      <c r="CC127" s="5"/>
      <c r="CD127" s="5"/>
      <c r="CE127" s="5"/>
      <c r="CF127" s="5"/>
      <c r="CG127" s="39"/>
      <c r="CH127" s="39"/>
      <c r="CI127" s="39"/>
      <c r="CJ127" s="39"/>
    </row>
    <row r="128" spans="1:88" s="2" customFormat="1" x14ac:dyDescent="0.2">
      <c r="BX128" s="3"/>
      <c r="BY128" s="3"/>
      <c r="BZ128" s="4"/>
      <c r="CA128" s="5"/>
      <c r="CB128" s="5"/>
      <c r="CC128" s="5"/>
      <c r="CD128" s="5"/>
      <c r="CE128" s="5"/>
      <c r="CF128" s="5"/>
      <c r="CG128" s="39"/>
      <c r="CH128" s="39"/>
      <c r="CI128" s="39"/>
      <c r="CJ128" s="39"/>
    </row>
    <row r="129" spans="76:104" x14ac:dyDescent="0.2">
      <c r="BX129" s="2"/>
      <c r="BY129" s="2"/>
      <c r="BZ129" s="2"/>
      <c r="CA129" s="2"/>
      <c r="CB129" s="2"/>
      <c r="CC129" s="2"/>
      <c r="CD129" s="2"/>
      <c r="CE129" s="2"/>
      <c r="CF129" s="2"/>
      <c r="CG129" s="39"/>
      <c r="CH129" s="39"/>
      <c r="CI129" s="39"/>
      <c r="CJ129" s="39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208" spans="1:104" s="360" customFormat="1" x14ac:dyDescent="0.2">
      <c r="A208" s="360">
        <f>SUM(B12:D12,B31:B44,B48:B49,B54,B57,C77:E77,B91:B93,B101:F101,B105:B107,B112:B114,C120:C126,C78:C80,B72,B67:B68,B63:G64)</f>
        <v>26855</v>
      </c>
      <c r="B208" s="360">
        <f>SUM(CG13:CJ129)</f>
        <v>0</v>
      </c>
      <c r="BX208" s="361"/>
      <c r="BY208" s="361"/>
      <c r="BZ208" s="361"/>
      <c r="CA208" s="361"/>
      <c r="CB208" s="361"/>
      <c r="CC208" s="361"/>
      <c r="CD208" s="361"/>
      <c r="CE208" s="361"/>
      <c r="CF208" s="361"/>
      <c r="CG208" s="361"/>
      <c r="CH208" s="361"/>
      <c r="CI208" s="361"/>
      <c r="CJ208" s="361"/>
      <c r="CK208" s="361"/>
      <c r="CL208" s="361"/>
      <c r="CM208" s="361"/>
      <c r="CN208" s="361"/>
      <c r="CO208" s="361"/>
      <c r="CP208" s="361"/>
      <c r="CQ208" s="361"/>
      <c r="CR208" s="361"/>
      <c r="CS208" s="361"/>
      <c r="CT208" s="361"/>
      <c r="CU208" s="361"/>
      <c r="CV208" s="361"/>
      <c r="CW208" s="361"/>
      <c r="CX208" s="361"/>
      <c r="CY208" s="361"/>
      <c r="CZ208" s="361"/>
    </row>
  </sheetData>
  <mergeCells count="161"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  <mergeCell ref="O110:P110"/>
    <mergeCell ref="Q110:R110"/>
    <mergeCell ref="S110:T110"/>
    <mergeCell ref="U110:V110"/>
    <mergeCell ref="W110:X110"/>
    <mergeCell ref="Y110:Z110"/>
    <mergeCell ref="A109:A111"/>
    <mergeCell ref="B109:D110"/>
    <mergeCell ref="E109:AN109"/>
    <mergeCell ref="AO109:AO111"/>
    <mergeCell ref="AP109:AP111"/>
    <mergeCell ref="E110:F110"/>
    <mergeCell ref="G110:H110"/>
    <mergeCell ref="I110:J110"/>
    <mergeCell ref="K110:L110"/>
    <mergeCell ref="M110:N110"/>
    <mergeCell ref="G95:H96"/>
    <mergeCell ref="I95:J96"/>
    <mergeCell ref="A103:A104"/>
    <mergeCell ref="B103:B104"/>
    <mergeCell ref="C103:K103"/>
    <mergeCell ref="L103:L104"/>
    <mergeCell ref="A84:D84"/>
    <mergeCell ref="A90:D90"/>
    <mergeCell ref="A94:F94"/>
    <mergeCell ref="A95:A97"/>
    <mergeCell ref="B95:C96"/>
    <mergeCell ref="D95:E96"/>
    <mergeCell ref="F95:F97"/>
    <mergeCell ref="A78:A79"/>
    <mergeCell ref="A82:A83"/>
    <mergeCell ref="B82:B83"/>
    <mergeCell ref="C82:C83"/>
    <mergeCell ref="D82:D83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A74:A76"/>
    <mergeCell ref="B74:B76"/>
    <mergeCell ref="C74:E75"/>
    <mergeCell ref="F74:AI74"/>
    <mergeCell ref="AJ74:AJ76"/>
    <mergeCell ref="X75:Y75"/>
    <mergeCell ref="Z75:AA75"/>
    <mergeCell ref="AB75:AC75"/>
    <mergeCell ref="AD75:AE75"/>
    <mergeCell ref="AF75:AG75"/>
    <mergeCell ref="AH75:AI75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8"/>
  <sheetViews>
    <sheetView topLeftCell="A80" workbookViewId="0">
      <selection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4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hidden="1" customWidth="1"/>
    <col min="79" max="103" width="10.85546875" style="5" hidden="1" customWidth="1"/>
    <col min="104" max="104" width="6.42578125" style="5" hidden="1" customWidth="1"/>
    <col min="105" max="105" width="10.85546875" style="2" hidden="1" customWidth="1"/>
    <col min="106" max="16384" width="11.42578125" style="2"/>
  </cols>
  <sheetData>
    <row r="1" spans="1:104" x14ac:dyDescent="0.2">
      <c r="A1" s="1" t="s">
        <v>0</v>
      </c>
    </row>
    <row r="2" spans="1:104" x14ac:dyDescent="0.2">
      <c r="A2" s="1" t="str">
        <f>CONCATENATE("COMUNA: ",[6]NOMBRE!B2," - ","( ",[6]NOMBRE!C2,[6]NOMBRE!D2,[6]NOMBRE!E2,[6]NOMBRE!F2,[6]NOMBRE!G2," )")</f>
        <v>COMUNA: LINARES - ( 07401 )</v>
      </c>
    </row>
    <row r="3" spans="1:104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104" x14ac:dyDescent="0.2">
      <c r="A4" s="1" t="str">
        <f>CONCATENATE("MES: ",[6]NOMBRE!B6," - ","( ",[6]NOMBRE!C6,[6]NOMBRE!D6," )")</f>
        <v>MES: MAYO - ( 05 )</v>
      </c>
    </row>
    <row r="5" spans="1:104" x14ac:dyDescent="0.2">
      <c r="A5" s="1" t="str">
        <f>CONCATENATE("AÑO: ",[6]NOMBRE!B7)</f>
        <v>AÑO: 2020</v>
      </c>
    </row>
    <row r="6" spans="1:104" ht="15" customHeight="1" x14ac:dyDescent="0.2">
      <c r="A6" s="423" t="s">
        <v>1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386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14.25" customHeight="1" x14ac:dyDescent="0.2">
      <c r="A9" s="424" t="s">
        <v>3</v>
      </c>
      <c r="B9" s="427" t="s">
        <v>4</v>
      </c>
      <c r="C9" s="428"/>
      <c r="D9" s="429"/>
      <c r="E9" s="433" t="s">
        <v>5</v>
      </c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5"/>
      <c r="AO9" s="436" t="s">
        <v>6</v>
      </c>
      <c r="AP9" s="439" t="s">
        <v>7</v>
      </c>
      <c r="AQ9" s="439" t="s">
        <v>8</v>
      </c>
      <c r="AR9" s="429" t="s">
        <v>9</v>
      </c>
      <c r="AS9" s="429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x14ac:dyDescent="0.2">
      <c r="A10" s="425"/>
      <c r="B10" s="430"/>
      <c r="C10" s="431"/>
      <c r="D10" s="432"/>
      <c r="E10" s="433" t="s">
        <v>11</v>
      </c>
      <c r="F10" s="435"/>
      <c r="G10" s="442" t="s">
        <v>12</v>
      </c>
      <c r="H10" s="443"/>
      <c r="I10" s="442" t="s">
        <v>13</v>
      </c>
      <c r="J10" s="443"/>
      <c r="K10" s="442" t="s">
        <v>14</v>
      </c>
      <c r="L10" s="443"/>
      <c r="M10" s="442" t="s">
        <v>15</v>
      </c>
      <c r="N10" s="443"/>
      <c r="O10" s="442" t="s">
        <v>16</v>
      </c>
      <c r="P10" s="443"/>
      <c r="Q10" s="442" t="s">
        <v>17</v>
      </c>
      <c r="R10" s="443"/>
      <c r="S10" s="442" t="s">
        <v>18</v>
      </c>
      <c r="T10" s="443"/>
      <c r="U10" s="442" t="s">
        <v>19</v>
      </c>
      <c r="V10" s="443"/>
      <c r="W10" s="442" t="s">
        <v>20</v>
      </c>
      <c r="X10" s="443"/>
      <c r="Y10" s="442" t="s">
        <v>21</v>
      </c>
      <c r="Z10" s="443"/>
      <c r="AA10" s="442" t="s">
        <v>22</v>
      </c>
      <c r="AB10" s="443"/>
      <c r="AC10" s="442" t="s">
        <v>23</v>
      </c>
      <c r="AD10" s="443"/>
      <c r="AE10" s="442" t="s">
        <v>24</v>
      </c>
      <c r="AF10" s="443"/>
      <c r="AG10" s="442" t="s">
        <v>25</v>
      </c>
      <c r="AH10" s="443"/>
      <c r="AI10" s="442" t="s">
        <v>26</v>
      </c>
      <c r="AJ10" s="443"/>
      <c r="AK10" s="442" t="s">
        <v>27</v>
      </c>
      <c r="AL10" s="443"/>
      <c r="AM10" s="433" t="s">
        <v>28</v>
      </c>
      <c r="AN10" s="435"/>
      <c r="AO10" s="437"/>
      <c r="AP10" s="440"/>
      <c r="AQ10" s="440"/>
      <c r="AR10" s="444"/>
      <c r="AS10" s="444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x14ac:dyDescent="0.2">
      <c r="A11" s="426"/>
      <c r="B11" s="11" t="s">
        <v>29</v>
      </c>
      <c r="C11" s="12" t="s">
        <v>30</v>
      </c>
      <c r="D11" s="385" t="s">
        <v>31</v>
      </c>
      <c r="E11" s="14" t="s">
        <v>30</v>
      </c>
      <c r="F11" s="15" t="s">
        <v>31</v>
      </c>
      <c r="G11" s="14" t="s">
        <v>30</v>
      </c>
      <c r="H11" s="15" t="s">
        <v>31</v>
      </c>
      <c r="I11" s="14" t="s">
        <v>30</v>
      </c>
      <c r="J11" s="15" t="s">
        <v>31</v>
      </c>
      <c r="K11" s="14" t="s">
        <v>30</v>
      </c>
      <c r="L11" s="15" t="s">
        <v>31</v>
      </c>
      <c r="M11" s="14" t="s">
        <v>30</v>
      </c>
      <c r="N11" s="15" t="s">
        <v>31</v>
      </c>
      <c r="O11" s="14" t="s">
        <v>30</v>
      </c>
      <c r="P11" s="15" t="s">
        <v>31</v>
      </c>
      <c r="Q11" s="14" t="s">
        <v>30</v>
      </c>
      <c r="R11" s="15" t="s">
        <v>31</v>
      </c>
      <c r="S11" s="14" t="s">
        <v>30</v>
      </c>
      <c r="T11" s="15" t="s">
        <v>31</v>
      </c>
      <c r="U11" s="14" t="s">
        <v>30</v>
      </c>
      <c r="V11" s="15" t="s">
        <v>31</v>
      </c>
      <c r="W11" s="14" t="s">
        <v>30</v>
      </c>
      <c r="X11" s="15" t="s">
        <v>31</v>
      </c>
      <c r="Y11" s="14" t="s">
        <v>30</v>
      </c>
      <c r="Z11" s="15" t="s">
        <v>31</v>
      </c>
      <c r="AA11" s="14" t="s">
        <v>30</v>
      </c>
      <c r="AB11" s="15" t="s">
        <v>31</v>
      </c>
      <c r="AC11" s="14" t="s">
        <v>30</v>
      </c>
      <c r="AD11" s="15" t="s">
        <v>31</v>
      </c>
      <c r="AE11" s="14" t="s">
        <v>30</v>
      </c>
      <c r="AF11" s="15" t="s">
        <v>31</v>
      </c>
      <c r="AG11" s="14" t="s">
        <v>30</v>
      </c>
      <c r="AH11" s="15" t="s">
        <v>31</v>
      </c>
      <c r="AI11" s="14" t="s">
        <v>30</v>
      </c>
      <c r="AJ11" s="15" t="s">
        <v>31</v>
      </c>
      <c r="AK11" s="14" t="s">
        <v>30</v>
      </c>
      <c r="AL11" s="15" t="s">
        <v>31</v>
      </c>
      <c r="AM11" s="14" t="s">
        <v>30</v>
      </c>
      <c r="AN11" s="15" t="s">
        <v>31</v>
      </c>
      <c r="AO11" s="438"/>
      <c r="AP11" s="441"/>
      <c r="AQ11" s="441"/>
      <c r="AR11" s="432"/>
      <c r="AS11" s="432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x14ac:dyDescent="0.2">
      <c r="A12" s="379" t="s">
        <v>32</v>
      </c>
      <c r="B12" s="17">
        <f>SUM(B13:B26)</f>
        <v>0</v>
      </c>
      <c r="C12" s="18">
        <f>SUM(C13:C26)</f>
        <v>0</v>
      </c>
      <c r="D12" s="19">
        <f>SUM(D13:D26)</f>
        <v>0</v>
      </c>
      <c r="E12" s="14">
        <f>SUM(E13:E26)</f>
        <v>0</v>
      </c>
      <c r="F12" s="20">
        <f t="shared" ref="F12:AO12" si="0">SUM(F13:F26)</f>
        <v>0</v>
      </c>
      <c r="G12" s="21">
        <f>SUM(G13:G26)</f>
        <v>0</v>
      </c>
      <c r="H12" s="20">
        <f t="shared" si="0"/>
        <v>0</v>
      </c>
      <c r="I12" s="14">
        <f t="shared" si="0"/>
        <v>0</v>
      </c>
      <c r="J12" s="20">
        <f t="shared" si="0"/>
        <v>0</v>
      </c>
      <c r="K12" s="14">
        <f t="shared" si="0"/>
        <v>0</v>
      </c>
      <c r="L12" s="20">
        <f t="shared" si="0"/>
        <v>0</v>
      </c>
      <c r="M12" s="14">
        <f t="shared" si="0"/>
        <v>0</v>
      </c>
      <c r="N12" s="20">
        <f t="shared" si="0"/>
        <v>0</v>
      </c>
      <c r="O12" s="14">
        <f t="shared" si="0"/>
        <v>0</v>
      </c>
      <c r="P12" s="20">
        <f t="shared" si="0"/>
        <v>0</v>
      </c>
      <c r="Q12" s="14">
        <f t="shared" si="0"/>
        <v>0</v>
      </c>
      <c r="R12" s="20">
        <f t="shared" si="0"/>
        <v>0</v>
      </c>
      <c r="S12" s="14">
        <f t="shared" si="0"/>
        <v>0</v>
      </c>
      <c r="T12" s="20">
        <f t="shared" si="0"/>
        <v>0</v>
      </c>
      <c r="U12" s="14">
        <f>SUM(U13:U26)</f>
        <v>0</v>
      </c>
      <c r="V12" s="20">
        <f>SUM(V13:V26)</f>
        <v>0</v>
      </c>
      <c r="W12" s="14">
        <f t="shared" si="0"/>
        <v>0</v>
      </c>
      <c r="X12" s="20">
        <f t="shared" si="0"/>
        <v>0</v>
      </c>
      <c r="Y12" s="14">
        <f t="shared" si="0"/>
        <v>0</v>
      </c>
      <c r="Z12" s="20">
        <f t="shared" si="0"/>
        <v>0</v>
      </c>
      <c r="AA12" s="14">
        <f t="shared" si="0"/>
        <v>0</v>
      </c>
      <c r="AB12" s="20">
        <f t="shared" si="0"/>
        <v>0</v>
      </c>
      <c r="AC12" s="14">
        <f t="shared" si="0"/>
        <v>0</v>
      </c>
      <c r="AD12" s="20">
        <f t="shared" si="0"/>
        <v>0</v>
      </c>
      <c r="AE12" s="14">
        <f t="shared" si="0"/>
        <v>0</v>
      </c>
      <c r="AF12" s="20">
        <f t="shared" si="0"/>
        <v>0</v>
      </c>
      <c r="AG12" s="21">
        <f t="shared" si="0"/>
        <v>0</v>
      </c>
      <c r="AH12" s="21">
        <f t="shared" si="0"/>
        <v>0</v>
      </c>
      <c r="AI12" s="21">
        <f t="shared" si="0"/>
        <v>0</v>
      </c>
      <c r="AJ12" s="21">
        <f t="shared" si="0"/>
        <v>0</v>
      </c>
      <c r="AK12" s="21">
        <f t="shared" si="0"/>
        <v>0</v>
      </c>
      <c r="AL12" s="21">
        <f t="shared" si="0"/>
        <v>0</v>
      </c>
      <c r="AM12" s="21">
        <f t="shared" si="0"/>
        <v>0</v>
      </c>
      <c r="AN12" s="21">
        <f t="shared" si="0"/>
        <v>0</v>
      </c>
      <c r="AO12" s="22">
        <f t="shared" si="0"/>
        <v>0</v>
      </c>
      <c r="AP12" s="23">
        <f>SUM(AP13:AP26)</f>
        <v>0</v>
      </c>
      <c r="AQ12" s="24">
        <f>SUM(AQ13:AQ26)</f>
        <v>0</v>
      </c>
      <c r="AR12" s="15">
        <f>SUM(AR13:AR26)</f>
        <v>0</v>
      </c>
      <c r="AS12" s="15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x14ac:dyDescent="0.2">
      <c r="A13" s="25" t="s">
        <v>33</v>
      </c>
      <c r="B13" s="26">
        <f>SUM(C13:D13)</f>
        <v>0</v>
      </c>
      <c r="C13" s="27">
        <f>SUM(E13+G13+I13+K13+M13+O13+Q13+S13+U13+W13+Y13+AA13+AC13+AE13+AG13+AI13+AK13+AM13)</f>
        <v>0</v>
      </c>
      <c r="D13" s="28">
        <f>SUM(F13+H13+J13+L13+N13+P13+R13+T13+V13+X13+Z13+AB13+AD13+AF13+AH13+AJ13+AL13+AN13)</f>
        <v>0</v>
      </c>
      <c r="E13" s="29"/>
      <c r="F13" s="30"/>
      <c r="G13" s="29"/>
      <c r="H13" s="30"/>
      <c r="I13" s="29"/>
      <c r="J13" s="31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  <c r="AB13" s="31"/>
      <c r="AC13" s="29"/>
      <c r="AD13" s="31"/>
      <c r="AE13" s="29"/>
      <c r="AF13" s="31"/>
      <c r="AG13" s="29"/>
      <c r="AH13" s="31"/>
      <c r="AI13" s="29"/>
      <c r="AJ13" s="31"/>
      <c r="AK13" s="29"/>
      <c r="AL13" s="31"/>
      <c r="AM13" s="32"/>
      <c r="AN13" s="31"/>
      <c r="AO13" s="33"/>
      <c r="AP13" s="34"/>
      <c r="AQ13" s="34"/>
      <c r="AR13" s="35"/>
      <c r="AS13" s="35"/>
      <c r="AT13" s="36"/>
      <c r="AU13" s="37"/>
      <c r="AV13" s="37"/>
      <c r="AW13" s="37"/>
      <c r="AX13" s="37"/>
      <c r="AY13" s="37"/>
      <c r="AZ13" s="37"/>
      <c r="BA13" s="37"/>
      <c r="BB13" s="37"/>
      <c r="BC13" s="37"/>
      <c r="BD13" s="8"/>
      <c r="BE13" s="8"/>
      <c r="BF13" s="8"/>
      <c r="BW13" s="3"/>
      <c r="BY13" s="4"/>
      <c r="CA13" s="38"/>
      <c r="CG13" s="39">
        <v>0</v>
      </c>
      <c r="CH13" s="39"/>
      <c r="CI13" s="39">
        <v>0</v>
      </c>
      <c r="CJ13" s="39">
        <v>0</v>
      </c>
      <c r="CZ13" s="2"/>
    </row>
    <row r="14" spans="1:104" x14ac:dyDescent="0.2">
      <c r="A14" s="40" t="s">
        <v>34</v>
      </c>
      <c r="B14" s="41">
        <f t="shared" ref="B14:B26" si="1">SUM(C14:D14)</f>
        <v>0</v>
      </c>
      <c r="C14" s="42">
        <f>SUM(E14+G14+I14)</f>
        <v>0</v>
      </c>
      <c r="D14" s="43">
        <f>SUM(F14+H14+J14)</f>
        <v>0</v>
      </c>
      <c r="E14" s="44"/>
      <c r="F14" s="45"/>
      <c r="G14" s="44"/>
      <c r="H14" s="45"/>
      <c r="I14" s="44"/>
      <c r="J14" s="46"/>
      <c r="K14" s="47"/>
      <c r="L14" s="48"/>
      <c r="M14" s="47"/>
      <c r="N14" s="48"/>
      <c r="O14" s="47"/>
      <c r="P14" s="48"/>
      <c r="Q14" s="47"/>
      <c r="R14" s="48"/>
      <c r="S14" s="47"/>
      <c r="T14" s="48"/>
      <c r="U14" s="47"/>
      <c r="V14" s="48"/>
      <c r="W14" s="47"/>
      <c r="X14" s="48"/>
      <c r="Y14" s="47"/>
      <c r="Z14" s="48"/>
      <c r="AA14" s="47"/>
      <c r="AB14" s="48"/>
      <c r="AC14" s="47"/>
      <c r="AD14" s="48"/>
      <c r="AE14" s="47"/>
      <c r="AF14" s="48"/>
      <c r="AG14" s="47"/>
      <c r="AH14" s="48"/>
      <c r="AI14" s="47"/>
      <c r="AJ14" s="48"/>
      <c r="AK14" s="47"/>
      <c r="AL14" s="48"/>
      <c r="AM14" s="47"/>
      <c r="AN14" s="48"/>
      <c r="AO14" s="49"/>
      <c r="AP14" s="50"/>
      <c r="AQ14" s="50"/>
      <c r="AR14" s="51"/>
      <c r="AS14" s="51"/>
      <c r="AT14" s="36"/>
      <c r="AU14" s="37"/>
      <c r="AV14" s="37"/>
      <c r="AW14" s="37"/>
      <c r="AX14" s="37"/>
      <c r="AY14" s="37"/>
      <c r="AZ14" s="37"/>
      <c r="BA14" s="37"/>
      <c r="BB14" s="37"/>
      <c r="BC14" s="37"/>
      <c r="BD14" s="8"/>
      <c r="BE14" s="8"/>
      <c r="BF14" s="8"/>
      <c r="BW14" s="3"/>
      <c r="BY14" s="4"/>
      <c r="CA14" s="38"/>
      <c r="CG14" s="39">
        <v>0</v>
      </c>
      <c r="CH14" s="39"/>
      <c r="CI14" s="39">
        <v>0</v>
      </c>
      <c r="CJ14" s="39">
        <v>0</v>
      </c>
      <c r="CZ14" s="2"/>
    </row>
    <row r="15" spans="1:104" x14ac:dyDescent="0.2">
      <c r="A15" s="52" t="s">
        <v>35</v>
      </c>
      <c r="B15" s="41">
        <f t="shared" si="1"/>
        <v>0</v>
      </c>
      <c r="C15" s="42">
        <f>SUM(E15+G15+I15+K15+M15+O15+Q15+S15+U15+W15+Y15+AA15+AC15+AE15+AG15+AI15+AK15+AM15)</f>
        <v>0</v>
      </c>
      <c r="D15" s="43">
        <f>SUM(F15+H15+J15+L15+N15+P15+R15+T15+V15+X15+Z15+AB15+AD15+AF15+AH15+AJ15+AL15+AN15)</f>
        <v>0</v>
      </c>
      <c r="E15" s="44"/>
      <c r="F15" s="45"/>
      <c r="G15" s="44"/>
      <c r="H15" s="45"/>
      <c r="I15" s="44"/>
      <c r="J15" s="46"/>
      <c r="K15" s="44"/>
      <c r="L15" s="46"/>
      <c r="M15" s="44"/>
      <c r="N15" s="46"/>
      <c r="O15" s="44"/>
      <c r="P15" s="46"/>
      <c r="Q15" s="44"/>
      <c r="R15" s="46"/>
      <c r="S15" s="44"/>
      <c r="T15" s="46"/>
      <c r="U15" s="44"/>
      <c r="V15" s="46"/>
      <c r="W15" s="44"/>
      <c r="X15" s="46"/>
      <c r="Y15" s="44"/>
      <c r="Z15" s="46"/>
      <c r="AA15" s="44"/>
      <c r="AB15" s="46"/>
      <c r="AC15" s="44"/>
      <c r="AD15" s="46"/>
      <c r="AE15" s="44"/>
      <c r="AF15" s="46"/>
      <c r="AG15" s="44"/>
      <c r="AH15" s="46"/>
      <c r="AI15" s="44"/>
      <c r="AJ15" s="46"/>
      <c r="AK15" s="44"/>
      <c r="AL15" s="46"/>
      <c r="AM15" s="53"/>
      <c r="AN15" s="46"/>
      <c r="AO15" s="49"/>
      <c r="AP15" s="50"/>
      <c r="AQ15" s="50"/>
      <c r="AR15" s="51"/>
      <c r="AS15" s="51"/>
      <c r="AT15" s="36"/>
      <c r="AU15" s="37"/>
      <c r="AV15" s="37"/>
      <c r="AW15" s="37"/>
      <c r="AX15" s="37"/>
      <c r="AY15" s="37"/>
      <c r="AZ15" s="37"/>
      <c r="BA15" s="37"/>
      <c r="BB15" s="37"/>
      <c r="BC15" s="37"/>
      <c r="BD15" s="8"/>
      <c r="BE15" s="8"/>
      <c r="BF15" s="8"/>
      <c r="BW15" s="3"/>
      <c r="BY15" s="4"/>
      <c r="CA15" s="38"/>
      <c r="CG15" s="39">
        <v>0</v>
      </c>
      <c r="CH15" s="39"/>
      <c r="CI15" s="39">
        <v>0</v>
      </c>
      <c r="CJ15" s="39">
        <v>0</v>
      </c>
      <c r="CZ15" s="2"/>
    </row>
    <row r="16" spans="1:104" x14ac:dyDescent="0.2">
      <c r="A16" s="54" t="s">
        <v>36</v>
      </c>
      <c r="B16" s="55">
        <f t="shared" si="1"/>
        <v>0</v>
      </c>
      <c r="C16" s="56">
        <f>SUM(I16+K16+M16+O16+Q16+S16+U16+W16+Y16+AA16+AC16+AE16+AG16+AI16+AK16+AM16)</f>
        <v>0</v>
      </c>
      <c r="D16" s="57">
        <f>SUM(J16+L16+N16+P16+R16+T16+V16+X16+Z16+AB16+AD16+AF16+AH16+AJ16+AL16+AN16)</f>
        <v>0</v>
      </c>
      <c r="E16" s="47"/>
      <c r="F16" s="48"/>
      <c r="G16" s="58"/>
      <c r="H16" s="59"/>
      <c r="I16" s="44"/>
      <c r="J16" s="46"/>
      <c r="K16" s="44"/>
      <c r="L16" s="46"/>
      <c r="M16" s="44"/>
      <c r="N16" s="46"/>
      <c r="O16" s="44"/>
      <c r="P16" s="46"/>
      <c r="Q16" s="44"/>
      <c r="R16" s="46"/>
      <c r="S16" s="44"/>
      <c r="T16" s="46"/>
      <c r="U16" s="44"/>
      <c r="V16" s="46"/>
      <c r="W16" s="44"/>
      <c r="X16" s="46"/>
      <c r="Y16" s="44"/>
      <c r="Z16" s="46"/>
      <c r="AA16" s="44"/>
      <c r="AB16" s="46"/>
      <c r="AC16" s="44"/>
      <c r="AD16" s="46"/>
      <c r="AE16" s="44"/>
      <c r="AF16" s="46"/>
      <c r="AG16" s="44"/>
      <c r="AH16" s="46"/>
      <c r="AI16" s="44"/>
      <c r="AJ16" s="46"/>
      <c r="AK16" s="44"/>
      <c r="AL16" s="46"/>
      <c r="AM16" s="53"/>
      <c r="AN16" s="46"/>
      <c r="AO16" s="49"/>
      <c r="AP16" s="50"/>
      <c r="AQ16" s="50"/>
      <c r="AR16" s="51"/>
      <c r="AS16" s="51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8"/>
      <c r="BE16" s="8"/>
      <c r="BF16" s="8"/>
      <c r="BW16" s="3"/>
      <c r="BY16" s="4"/>
      <c r="CA16" s="38"/>
      <c r="CG16" s="39">
        <v>0</v>
      </c>
      <c r="CH16" s="39"/>
      <c r="CI16" s="39">
        <v>0</v>
      </c>
      <c r="CJ16" s="39">
        <v>0</v>
      </c>
      <c r="CZ16" s="2"/>
    </row>
    <row r="17" spans="1:104" x14ac:dyDescent="0.2">
      <c r="A17" s="60" t="s">
        <v>37</v>
      </c>
      <c r="B17" s="41">
        <f t="shared" si="1"/>
        <v>0</v>
      </c>
      <c r="C17" s="42">
        <f>SUM(U17+W17+Y17+AA17+AC17+AE17+AG17+AI17+AK17+AM17)</f>
        <v>0</v>
      </c>
      <c r="D17" s="43">
        <f>SUM(V17+X17+Z17+AB17+AD17+AF17+AH17+AJ17+AL17+AN17)</f>
        <v>0</v>
      </c>
      <c r="E17" s="47"/>
      <c r="F17" s="61"/>
      <c r="G17" s="47"/>
      <c r="H17" s="61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4"/>
      <c r="V17" s="46"/>
      <c r="W17" s="44"/>
      <c r="X17" s="46"/>
      <c r="Y17" s="44"/>
      <c r="Z17" s="46"/>
      <c r="AA17" s="44"/>
      <c r="AB17" s="46"/>
      <c r="AC17" s="44"/>
      <c r="AD17" s="46"/>
      <c r="AE17" s="44"/>
      <c r="AF17" s="46"/>
      <c r="AG17" s="44"/>
      <c r="AH17" s="46"/>
      <c r="AI17" s="44"/>
      <c r="AJ17" s="46"/>
      <c r="AK17" s="44"/>
      <c r="AL17" s="46"/>
      <c r="AM17" s="53"/>
      <c r="AN17" s="46"/>
      <c r="AO17" s="49"/>
      <c r="AP17" s="50"/>
      <c r="AQ17" s="50"/>
      <c r="AR17" s="51"/>
      <c r="AS17" s="51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8"/>
      <c r="BE17" s="8"/>
      <c r="BF17" s="8"/>
      <c r="BW17" s="3"/>
      <c r="BY17" s="4"/>
      <c r="CA17" s="38"/>
      <c r="CG17" s="39">
        <v>0</v>
      </c>
      <c r="CH17" s="39"/>
      <c r="CI17" s="39">
        <v>0</v>
      </c>
      <c r="CJ17" s="39">
        <v>0</v>
      </c>
      <c r="CZ17" s="2"/>
    </row>
    <row r="18" spans="1:104" x14ac:dyDescent="0.2">
      <c r="A18" s="62" t="s">
        <v>38</v>
      </c>
      <c r="B18" s="41">
        <f t="shared" si="1"/>
        <v>0</v>
      </c>
      <c r="C18" s="42">
        <f>SUM(E18+G18+I18+K18+M18+O18+Q18+S18+U18+W18+Y18+AA18+AC18+AE18+AG18+AI18+AK18+AM18)</f>
        <v>0</v>
      </c>
      <c r="D18" s="43">
        <f>SUM(F18+H18+J18+L18+N18+P18+R18+T18+V18+X18+Z18+AB18+AD18+AF18+AH18+AJ18+AL18+AN18)</f>
        <v>0</v>
      </c>
      <c r="E18" s="44"/>
      <c r="F18" s="45"/>
      <c r="G18" s="44"/>
      <c r="H18" s="45"/>
      <c r="I18" s="44"/>
      <c r="J18" s="46"/>
      <c r="K18" s="63"/>
      <c r="L18" s="46"/>
      <c r="M18" s="44"/>
      <c r="N18" s="46"/>
      <c r="O18" s="44"/>
      <c r="P18" s="46"/>
      <c r="Q18" s="44"/>
      <c r="R18" s="46"/>
      <c r="S18" s="44"/>
      <c r="T18" s="46"/>
      <c r="U18" s="44"/>
      <c r="V18" s="46"/>
      <c r="W18" s="44"/>
      <c r="X18" s="46"/>
      <c r="Y18" s="44"/>
      <c r="Z18" s="46"/>
      <c r="AA18" s="44"/>
      <c r="AB18" s="46"/>
      <c r="AC18" s="44"/>
      <c r="AD18" s="46"/>
      <c r="AE18" s="44"/>
      <c r="AF18" s="46"/>
      <c r="AG18" s="44"/>
      <c r="AH18" s="46"/>
      <c r="AI18" s="44"/>
      <c r="AJ18" s="46"/>
      <c r="AK18" s="44"/>
      <c r="AL18" s="46"/>
      <c r="AM18" s="53"/>
      <c r="AN18" s="46"/>
      <c r="AO18" s="49"/>
      <c r="AP18" s="50"/>
      <c r="AQ18" s="50"/>
      <c r="AR18" s="51"/>
      <c r="AS18" s="51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8"/>
      <c r="BE18" s="8"/>
      <c r="BF18" s="8"/>
      <c r="BW18" s="3"/>
      <c r="BY18" s="4"/>
      <c r="CA18" s="38"/>
      <c r="CG18" s="39">
        <v>0</v>
      </c>
      <c r="CH18" s="39"/>
      <c r="CI18" s="39">
        <v>0</v>
      </c>
      <c r="CJ18" s="39">
        <v>0</v>
      </c>
      <c r="CZ18" s="2"/>
    </row>
    <row r="19" spans="1:104" x14ac:dyDescent="0.2">
      <c r="A19" s="64" t="s">
        <v>39</v>
      </c>
      <c r="B19" s="41">
        <f>SUM(C19:D19)</f>
        <v>0</v>
      </c>
      <c r="C19" s="65"/>
      <c r="D19" s="66">
        <f>SUM(L19+N19+P19+R19+T19+V19+X19+Z19+AB19+AD19+AF19)</f>
        <v>0</v>
      </c>
      <c r="E19" s="58"/>
      <c r="F19" s="59"/>
      <c r="G19" s="58"/>
      <c r="H19" s="59"/>
      <c r="I19" s="58"/>
      <c r="J19" s="67"/>
      <c r="K19" s="47"/>
      <c r="L19" s="68"/>
      <c r="M19" s="69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58"/>
      <c r="AH19" s="67"/>
      <c r="AI19" s="58"/>
      <c r="AJ19" s="67"/>
      <c r="AK19" s="58"/>
      <c r="AL19" s="67"/>
      <c r="AM19" s="70"/>
      <c r="AN19" s="48"/>
      <c r="AO19" s="71"/>
      <c r="AP19" s="72"/>
      <c r="AQ19" s="72"/>
      <c r="AR19" s="73"/>
      <c r="AS19" s="73"/>
      <c r="AT19" s="36"/>
      <c r="AU19" s="37"/>
      <c r="AV19" s="37"/>
      <c r="AW19" s="37"/>
      <c r="AX19" s="37"/>
      <c r="AY19" s="37"/>
      <c r="AZ19" s="37"/>
      <c r="BA19" s="37"/>
      <c r="BB19" s="37"/>
      <c r="BC19" s="37"/>
      <c r="BD19" s="8"/>
      <c r="BE19" s="8"/>
      <c r="BF19" s="8"/>
      <c r="BW19" s="3"/>
      <c r="BY19" s="4"/>
      <c r="CA19" s="38"/>
      <c r="CG19" s="39">
        <v>0</v>
      </c>
      <c r="CH19" s="39"/>
      <c r="CI19" s="39">
        <v>0</v>
      </c>
      <c r="CJ19" s="39">
        <v>0</v>
      </c>
      <c r="CZ19" s="2"/>
    </row>
    <row r="20" spans="1:104" x14ac:dyDescent="0.2">
      <c r="A20" s="64" t="s">
        <v>40</v>
      </c>
      <c r="B20" s="41">
        <f>SUM(C20:D20)</f>
        <v>0</v>
      </c>
      <c r="C20" s="65"/>
      <c r="D20" s="43">
        <f>SUM(F20+H20+J20+L20+N20+P20+R20+T20+V20+X20+Z20+AB20+AD20+AF20+AH20+AJ20+AL20+AN20)</f>
        <v>0</v>
      </c>
      <c r="E20" s="58"/>
      <c r="F20" s="45"/>
      <c r="G20" s="58"/>
      <c r="H20" s="45"/>
      <c r="I20" s="58"/>
      <c r="J20" s="68"/>
      <c r="K20" s="58"/>
      <c r="L20" s="68"/>
      <c r="M20" s="69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69"/>
      <c r="AN20" s="68"/>
      <c r="AO20" s="71"/>
      <c r="AP20" s="72"/>
      <c r="AQ20" s="72"/>
      <c r="AR20" s="73"/>
      <c r="AS20" s="73"/>
      <c r="AT20" s="36"/>
      <c r="AU20" s="37"/>
      <c r="AV20" s="37"/>
      <c r="AW20" s="37"/>
      <c r="AX20" s="37"/>
      <c r="AY20" s="37"/>
      <c r="AZ20" s="37"/>
      <c r="BA20" s="37"/>
      <c r="BB20" s="37"/>
      <c r="BC20" s="37"/>
      <c r="BD20" s="8"/>
      <c r="BE20" s="8"/>
      <c r="BF20" s="8"/>
      <c r="BW20" s="3"/>
      <c r="BY20" s="4"/>
      <c r="CA20" s="38"/>
      <c r="CG20" s="39">
        <v>0</v>
      </c>
      <c r="CH20" s="39"/>
      <c r="CI20" s="39">
        <v>0</v>
      </c>
      <c r="CJ20" s="39">
        <v>0</v>
      </c>
      <c r="CZ20" s="2"/>
    </row>
    <row r="21" spans="1:104" x14ac:dyDescent="0.2">
      <c r="A21" s="64" t="s">
        <v>41</v>
      </c>
      <c r="B21" s="74">
        <f t="shared" si="1"/>
        <v>0</v>
      </c>
      <c r="C21" s="75">
        <f>SUM(O21+Q21+S21+U21+W21+Y21+AA21)</f>
        <v>0</v>
      </c>
      <c r="D21" s="43">
        <f>SUM(P21+R21+T21+V21+X21+Z21+AB21)</f>
        <v>0</v>
      </c>
      <c r="E21" s="58"/>
      <c r="F21" s="59"/>
      <c r="G21" s="58"/>
      <c r="H21" s="59"/>
      <c r="I21" s="58"/>
      <c r="J21" s="67"/>
      <c r="K21" s="47"/>
      <c r="L21" s="67"/>
      <c r="M21" s="58"/>
      <c r="N21" s="67"/>
      <c r="O21" s="76"/>
      <c r="P21" s="68"/>
      <c r="Q21" s="76"/>
      <c r="R21" s="68"/>
      <c r="S21" s="76"/>
      <c r="T21" s="68"/>
      <c r="U21" s="76"/>
      <c r="V21" s="68"/>
      <c r="W21" s="76"/>
      <c r="X21" s="68"/>
      <c r="Y21" s="76"/>
      <c r="Z21" s="68"/>
      <c r="AA21" s="76"/>
      <c r="AB21" s="68"/>
      <c r="AC21" s="58"/>
      <c r="AD21" s="67"/>
      <c r="AE21" s="58"/>
      <c r="AF21" s="67"/>
      <c r="AG21" s="69"/>
      <c r="AH21" s="67"/>
      <c r="AI21" s="58"/>
      <c r="AJ21" s="67"/>
      <c r="AK21" s="58"/>
      <c r="AL21" s="67"/>
      <c r="AM21" s="70"/>
      <c r="AN21" s="48"/>
      <c r="AO21" s="71"/>
      <c r="AP21" s="72"/>
      <c r="AQ21" s="72"/>
      <c r="AR21" s="73"/>
      <c r="AS21" s="73"/>
      <c r="AT21" s="36"/>
      <c r="AU21" s="37"/>
      <c r="AV21" s="37"/>
      <c r="AW21" s="37"/>
      <c r="AX21" s="37"/>
      <c r="AY21" s="37"/>
      <c r="AZ21" s="37"/>
      <c r="BA21" s="37"/>
      <c r="BB21" s="37"/>
      <c r="BC21" s="37"/>
      <c r="BD21" s="8"/>
      <c r="BE21" s="8"/>
      <c r="BF21" s="8"/>
      <c r="BW21" s="3"/>
      <c r="BY21" s="4"/>
      <c r="CA21" s="38"/>
      <c r="CG21" s="39">
        <v>0</v>
      </c>
      <c r="CH21" s="39"/>
      <c r="CI21" s="39">
        <v>0</v>
      </c>
      <c r="CJ21" s="39">
        <v>0</v>
      </c>
      <c r="CZ21" s="2"/>
    </row>
    <row r="22" spans="1:104" x14ac:dyDescent="0.2">
      <c r="A22" s="64" t="s">
        <v>42</v>
      </c>
      <c r="B22" s="74">
        <f t="shared" si="1"/>
        <v>0</v>
      </c>
      <c r="C22" s="75">
        <f>SUM(E22+G22+I22+K22+M22+O22+Q22+S22+U22+W22+Y22+AA22+AC22+AE22+AG22+AI22+AK22+AM22)</f>
        <v>0</v>
      </c>
      <c r="D22" s="66">
        <f>SUM(F22+H22+J22+L22+N22+P22+R22+T22+V22+X22+Z22+AB22+AD22+AF22+AH22+AJ22+AL22+AN22)</f>
        <v>0</v>
      </c>
      <c r="E22" s="76"/>
      <c r="F22" s="77"/>
      <c r="G22" s="76"/>
      <c r="H22" s="77"/>
      <c r="I22" s="76"/>
      <c r="J22" s="68"/>
      <c r="K22" s="63"/>
      <c r="L22" s="68"/>
      <c r="M22" s="76"/>
      <c r="N22" s="68"/>
      <c r="O22" s="76"/>
      <c r="P22" s="68"/>
      <c r="Q22" s="76"/>
      <c r="R22" s="68"/>
      <c r="S22" s="76"/>
      <c r="T22" s="68"/>
      <c r="U22" s="76"/>
      <c r="V22" s="68"/>
      <c r="W22" s="76"/>
      <c r="X22" s="68"/>
      <c r="Y22" s="76"/>
      <c r="Z22" s="68"/>
      <c r="AA22" s="76"/>
      <c r="AB22" s="68"/>
      <c r="AC22" s="76"/>
      <c r="AD22" s="68"/>
      <c r="AE22" s="76"/>
      <c r="AF22" s="68"/>
      <c r="AG22" s="76"/>
      <c r="AH22" s="68"/>
      <c r="AI22" s="76"/>
      <c r="AJ22" s="68"/>
      <c r="AK22" s="76"/>
      <c r="AL22" s="68"/>
      <c r="AM22" s="78"/>
      <c r="AN22" s="68"/>
      <c r="AO22" s="71"/>
      <c r="AP22" s="72"/>
      <c r="AQ22" s="72"/>
      <c r="AR22" s="73"/>
      <c r="AS22" s="73"/>
      <c r="AT22" s="36"/>
      <c r="AU22" s="37"/>
      <c r="AV22" s="37"/>
      <c r="AW22" s="37"/>
      <c r="AX22" s="37"/>
      <c r="AY22" s="37"/>
      <c r="AZ22" s="37"/>
      <c r="BA22" s="37"/>
      <c r="BB22" s="37"/>
      <c r="BC22" s="37"/>
      <c r="BD22" s="8"/>
      <c r="BE22" s="8"/>
      <c r="BF22" s="8"/>
      <c r="BW22" s="3"/>
      <c r="BY22" s="4"/>
      <c r="CG22" s="39">
        <v>0</v>
      </c>
      <c r="CH22" s="39"/>
      <c r="CI22" s="39">
        <v>0</v>
      </c>
      <c r="CJ22" s="39">
        <v>0</v>
      </c>
      <c r="CZ22" s="2"/>
    </row>
    <row r="23" spans="1:104" x14ac:dyDescent="0.2">
      <c r="A23" s="60" t="s">
        <v>43</v>
      </c>
      <c r="B23" s="74">
        <f t="shared" si="1"/>
        <v>0</v>
      </c>
      <c r="C23" s="75">
        <f>SUM(E23+G23+I23+K23+M23+O23+Q23+S23+U23+W23+Y23+AA23+AC23+AE23+AG23+AI23+AK23+AM23)</f>
        <v>0</v>
      </c>
      <c r="D23" s="66">
        <f>SUM(F23+H23+J23+L23+N23+P23+R23+T23+V23+X23+Z23+AB23+AD23+AF23+AH23+AJ23+AL23+AN23)</f>
        <v>0</v>
      </c>
      <c r="E23" s="76"/>
      <c r="F23" s="77"/>
      <c r="G23" s="76"/>
      <c r="H23" s="77"/>
      <c r="I23" s="76"/>
      <c r="J23" s="68"/>
      <c r="K23" s="63"/>
      <c r="L23" s="68"/>
      <c r="M23" s="76"/>
      <c r="N23" s="68"/>
      <c r="O23" s="76"/>
      <c r="P23" s="68"/>
      <c r="Q23" s="76"/>
      <c r="R23" s="68"/>
      <c r="S23" s="76"/>
      <c r="T23" s="68"/>
      <c r="U23" s="76"/>
      <c r="V23" s="68"/>
      <c r="W23" s="76"/>
      <c r="X23" s="68"/>
      <c r="Y23" s="76"/>
      <c r="Z23" s="68"/>
      <c r="AA23" s="76"/>
      <c r="AB23" s="68"/>
      <c r="AC23" s="76"/>
      <c r="AD23" s="68"/>
      <c r="AE23" s="76"/>
      <c r="AF23" s="68"/>
      <c r="AG23" s="76"/>
      <c r="AH23" s="68"/>
      <c r="AI23" s="76"/>
      <c r="AJ23" s="68"/>
      <c r="AK23" s="76"/>
      <c r="AL23" s="68"/>
      <c r="AM23" s="78"/>
      <c r="AN23" s="68"/>
      <c r="AO23" s="71"/>
      <c r="AP23" s="72"/>
      <c r="AQ23" s="72"/>
      <c r="AR23" s="73"/>
      <c r="AS23" s="73"/>
      <c r="AT23" s="36"/>
      <c r="AU23" s="37"/>
      <c r="AV23" s="37"/>
      <c r="AW23" s="37"/>
      <c r="AX23" s="37"/>
      <c r="AY23" s="37"/>
      <c r="AZ23" s="37"/>
      <c r="BA23" s="37"/>
      <c r="BB23" s="37"/>
      <c r="BC23" s="37"/>
      <c r="BD23" s="8"/>
      <c r="BE23" s="8"/>
      <c r="BF23" s="8"/>
      <c r="BW23" s="3"/>
      <c r="BY23" s="4"/>
      <c r="CG23" s="39">
        <v>0</v>
      </c>
      <c r="CH23" s="39"/>
      <c r="CI23" s="39">
        <v>0</v>
      </c>
      <c r="CJ23" s="39">
        <v>0</v>
      </c>
      <c r="CZ23" s="2"/>
    </row>
    <row r="24" spans="1:104" x14ac:dyDescent="0.2">
      <c r="A24" s="60" t="s">
        <v>44</v>
      </c>
      <c r="B24" s="41">
        <f t="shared" si="1"/>
        <v>0</v>
      </c>
      <c r="C24" s="42">
        <f>SUM(G24+I24+K24+M24+O24+Q24+S24+U24+W24+Y24+AA24+AC24+AE24+AG24+AI24+AK24+AM24)</f>
        <v>0</v>
      </c>
      <c r="D24" s="43">
        <f>SUM(H24+J24+L24+N24+P24+R24+T24+V24+X24+Z24+AB24+AD24+AF24+AH24+AJ24+AL24+AN24)</f>
        <v>0</v>
      </c>
      <c r="E24" s="47"/>
      <c r="F24" s="48"/>
      <c r="G24" s="76"/>
      <c r="H24" s="77"/>
      <c r="I24" s="76"/>
      <c r="J24" s="68"/>
      <c r="K24" s="63"/>
      <c r="L24" s="68"/>
      <c r="M24" s="76"/>
      <c r="N24" s="68"/>
      <c r="O24" s="76"/>
      <c r="P24" s="68"/>
      <c r="Q24" s="76"/>
      <c r="R24" s="68"/>
      <c r="S24" s="76"/>
      <c r="T24" s="68"/>
      <c r="U24" s="76"/>
      <c r="V24" s="68"/>
      <c r="W24" s="76"/>
      <c r="X24" s="68"/>
      <c r="Y24" s="76"/>
      <c r="Z24" s="68"/>
      <c r="AA24" s="76"/>
      <c r="AB24" s="68"/>
      <c r="AC24" s="76"/>
      <c r="AD24" s="68"/>
      <c r="AE24" s="76"/>
      <c r="AF24" s="68"/>
      <c r="AG24" s="76"/>
      <c r="AH24" s="68"/>
      <c r="AI24" s="76"/>
      <c r="AJ24" s="68"/>
      <c r="AK24" s="76"/>
      <c r="AL24" s="68"/>
      <c r="AM24" s="78"/>
      <c r="AN24" s="68"/>
      <c r="AO24" s="71"/>
      <c r="AP24" s="72"/>
      <c r="AQ24" s="72"/>
      <c r="AR24" s="73"/>
      <c r="AS24" s="73"/>
      <c r="AT24" s="36"/>
      <c r="AU24" s="37"/>
      <c r="AV24" s="37"/>
      <c r="AW24" s="37"/>
      <c r="AX24" s="37"/>
      <c r="AY24" s="37"/>
      <c r="AZ24" s="37"/>
      <c r="BA24" s="37"/>
      <c r="BB24" s="37"/>
      <c r="BC24" s="37"/>
      <c r="BD24" s="8"/>
      <c r="BE24" s="8"/>
      <c r="BF24" s="8"/>
      <c r="BW24" s="3"/>
      <c r="BY24" s="4"/>
      <c r="CG24" s="39">
        <v>0</v>
      </c>
      <c r="CH24" s="39"/>
      <c r="CI24" s="39">
        <v>0</v>
      </c>
      <c r="CJ24" s="39">
        <v>0</v>
      </c>
      <c r="CZ24" s="2"/>
    </row>
    <row r="25" spans="1:104" x14ac:dyDescent="0.2">
      <c r="A25" s="60" t="s">
        <v>45</v>
      </c>
      <c r="B25" s="41">
        <f t="shared" si="1"/>
        <v>0</v>
      </c>
      <c r="C25" s="42">
        <f>SUM(M25+O25+Q25+S25+U25+W25+Y25+AA25+AC25+AE25+AG25+AI25+AK25+AM25)</f>
        <v>0</v>
      </c>
      <c r="D25" s="43">
        <f>SUM(N25+P25+R25+T25+V25+X25+Z25+AB25+AD25+AF25+AH25+AJ25+AL25+AN25)</f>
        <v>0</v>
      </c>
      <c r="E25" s="79"/>
      <c r="F25" s="67"/>
      <c r="G25" s="58"/>
      <c r="H25" s="59"/>
      <c r="I25" s="58"/>
      <c r="J25" s="59"/>
      <c r="K25" s="58"/>
      <c r="L25" s="59"/>
      <c r="M25" s="76"/>
      <c r="N25" s="68"/>
      <c r="O25" s="76"/>
      <c r="P25" s="68"/>
      <c r="Q25" s="76"/>
      <c r="R25" s="68"/>
      <c r="S25" s="76"/>
      <c r="T25" s="68"/>
      <c r="U25" s="76"/>
      <c r="V25" s="68"/>
      <c r="W25" s="76"/>
      <c r="X25" s="68"/>
      <c r="Y25" s="76"/>
      <c r="Z25" s="68"/>
      <c r="AA25" s="76"/>
      <c r="AB25" s="68"/>
      <c r="AC25" s="76"/>
      <c r="AD25" s="68"/>
      <c r="AE25" s="76"/>
      <c r="AF25" s="68"/>
      <c r="AG25" s="76"/>
      <c r="AH25" s="68"/>
      <c r="AI25" s="76"/>
      <c r="AJ25" s="68"/>
      <c r="AK25" s="76"/>
      <c r="AL25" s="68"/>
      <c r="AM25" s="78"/>
      <c r="AN25" s="68"/>
      <c r="AO25" s="71"/>
      <c r="AP25" s="72"/>
      <c r="AQ25" s="72"/>
      <c r="AR25" s="73"/>
      <c r="AS25" s="73"/>
      <c r="AT25" s="36"/>
      <c r="AU25" s="37"/>
      <c r="AV25" s="37"/>
      <c r="AW25" s="37"/>
      <c r="AX25" s="37"/>
      <c r="AY25" s="37"/>
      <c r="AZ25" s="37"/>
      <c r="BA25" s="37"/>
      <c r="BB25" s="37"/>
      <c r="BC25" s="37"/>
      <c r="BD25" s="8"/>
      <c r="BE25" s="8"/>
      <c r="BF25" s="8"/>
      <c r="BW25" s="3"/>
      <c r="BY25" s="4"/>
      <c r="CG25" s="39">
        <v>0</v>
      </c>
      <c r="CH25" s="39"/>
      <c r="CI25" s="39">
        <v>0</v>
      </c>
      <c r="CJ25" s="39">
        <v>0</v>
      </c>
      <c r="CZ25" s="2"/>
    </row>
    <row r="26" spans="1:104" x14ac:dyDescent="0.2">
      <c r="A26" s="80" t="s">
        <v>46</v>
      </c>
      <c r="B26" s="81">
        <f t="shared" si="1"/>
        <v>0</v>
      </c>
      <c r="C26" s="82">
        <f>SUM(E26+G26+I26+K26+M26+O26+Q26+S26+U26+W26+Y26+AA26+AC26+AE26+AG26+AI26+AK26+AM26)</f>
        <v>0</v>
      </c>
      <c r="D26" s="83">
        <f>SUM(F26+H26+J26+L26+N26+P26+R26+T26+V26+X26+Z26+AB26+AD26+AF26+AH26+AJ26+AL26+AN26)</f>
        <v>0</v>
      </c>
      <c r="E26" s="84"/>
      <c r="F26" s="85"/>
      <c r="G26" s="86"/>
      <c r="H26" s="87"/>
      <c r="I26" s="86"/>
      <c r="J26" s="85"/>
      <c r="K26" s="88"/>
      <c r="L26" s="85"/>
      <c r="M26" s="86"/>
      <c r="N26" s="85"/>
      <c r="O26" s="86"/>
      <c r="P26" s="85"/>
      <c r="Q26" s="86"/>
      <c r="R26" s="85"/>
      <c r="S26" s="86"/>
      <c r="T26" s="85"/>
      <c r="U26" s="86"/>
      <c r="V26" s="85"/>
      <c r="W26" s="86"/>
      <c r="X26" s="85"/>
      <c r="Y26" s="86"/>
      <c r="Z26" s="85"/>
      <c r="AA26" s="86"/>
      <c r="AB26" s="85"/>
      <c r="AC26" s="86"/>
      <c r="AD26" s="85"/>
      <c r="AE26" s="86"/>
      <c r="AF26" s="85"/>
      <c r="AG26" s="86"/>
      <c r="AH26" s="85"/>
      <c r="AI26" s="86"/>
      <c r="AJ26" s="85"/>
      <c r="AK26" s="86"/>
      <c r="AL26" s="85"/>
      <c r="AM26" s="89"/>
      <c r="AN26" s="85"/>
      <c r="AO26" s="90"/>
      <c r="AP26" s="91"/>
      <c r="AQ26" s="91"/>
      <c r="AR26" s="92"/>
      <c r="AS26" s="92"/>
      <c r="AT26" s="36"/>
      <c r="AU26" s="37"/>
      <c r="AV26" s="37"/>
      <c r="AW26" s="37"/>
      <c r="AX26" s="37"/>
      <c r="AY26" s="37"/>
      <c r="AZ26" s="37"/>
      <c r="BA26" s="37"/>
      <c r="BB26" s="37"/>
      <c r="BC26" s="37"/>
      <c r="BD26" s="8"/>
      <c r="BE26" s="8"/>
      <c r="BF26" s="8"/>
      <c r="BW26" s="3"/>
      <c r="BY26" s="4"/>
      <c r="CG26" s="39">
        <v>0</v>
      </c>
      <c r="CH26" s="39"/>
      <c r="CI26" s="39">
        <v>0</v>
      </c>
      <c r="CJ26" s="39">
        <v>0</v>
      </c>
      <c r="CZ26" s="2"/>
    </row>
    <row r="27" spans="1:104" x14ac:dyDescent="0.2">
      <c r="A27" s="9" t="s">
        <v>47</v>
      </c>
      <c r="B27" s="10"/>
      <c r="C27" s="10"/>
      <c r="D27" s="10"/>
      <c r="E27" s="10"/>
      <c r="F27" s="93"/>
      <c r="G27" s="93" t="s">
        <v>48</v>
      </c>
      <c r="H27" s="94"/>
      <c r="I27" s="94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6"/>
      <c r="AQ27" s="97"/>
      <c r="AR27" s="9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39"/>
      <c r="CH27" s="39"/>
      <c r="CI27" s="39"/>
      <c r="CJ27" s="39"/>
    </row>
    <row r="28" spans="1:104" ht="14.25" customHeight="1" x14ac:dyDescent="0.2">
      <c r="A28" s="424" t="s">
        <v>49</v>
      </c>
      <c r="B28" s="427" t="s">
        <v>4</v>
      </c>
      <c r="C28" s="428"/>
      <c r="D28" s="429"/>
      <c r="E28" s="433" t="s">
        <v>5</v>
      </c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5"/>
      <c r="AO28" s="436" t="s">
        <v>6</v>
      </c>
      <c r="AP28" s="439" t="s">
        <v>7</v>
      </c>
      <c r="AQ28" s="439" t="s">
        <v>8</v>
      </c>
      <c r="AR28" s="439" t="s">
        <v>50</v>
      </c>
      <c r="AS28" s="429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39"/>
      <c r="CH28" s="39"/>
      <c r="CI28" s="39"/>
      <c r="CJ28" s="39"/>
    </row>
    <row r="29" spans="1:104" x14ac:dyDescent="0.2">
      <c r="A29" s="425"/>
      <c r="B29" s="430"/>
      <c r="C29" s="431"/>
      <c r="D29" s="432"/>
      <c r="E29" s="433" t="s">
        <v>11</v>
      </c>
      <c r="F29" s="435"/>
      <c r="G29" s="433" t="s">
        <v>12</v>
      </c>
      <c r="H29" s="435"/>
      <c r="I29" s="433" t="s">
        <v>13</v>
      </c>
      <c r="J29" s="435"/>
      <c r="K29" s="433" t="s">
        <v>14</v>
      </c>
      <c r="L29" s="435"/>
      <c r="M29" s="433" t="s">
        <v>15</v>
      </c>
      <c r="N29" s="435"/>
      <c r="O29" s="433" t="s">
        <v>16</v>
      </c>
      <c r="P29" s="435"/>
      <c r="Q29" s="434" t="s">
        <v>17</v>
      </c>
      <c r="R29" s="435"/>
      <c r="S29" s="433" t="s">
        <v>18</v>
      </c>
      <c r="T29" s="435"/>
      <c r="U29" s="434" t="s">
        <v>19</v>
      </c>
      <c r="V29" s="445"/>
      <c r="W29" s="446" t="s">
        <v>20</v>
      </c>
      <c r="X29" s="445"/>
      <c r="Y29" s="446" t="s">
        <v>21</v>
      </c>
      <c r="Z29" s="434"/>
      <c r="AA29" s="433" t="s">
        <v>22</v>
      </c>
      <c r="AB29" s="435"/>
      <c r="AC29" s="434" t="s">
        <v>23</v>
      </c>
      <c r="AD29" s="434"/>
      <c r="AE29" s="433" t="s">
        <v>24</v>
      </c>
      <c r="AF29" s="435"/>
      <c r="AG29" s="433" t="s">
        <v>25</v>
      </c>
      <c r="AH29" s="435"/>
      <c r="AI29" s="433" t="s">
        <v>26</v>
      </c>
      <c r="AJ29" s="435"/>
      <c r="AK29" s="433" t="s">
        <v>27</v>
      </c>
      <c r="AL29" s="435"/>
      <c r="AM29" s="434" t="s">
        <v>28</v>
      </c>
      <c r="AN29" s="435"/>
      <c r="AO29" s="437"/>
      <c r="AP29" s="440"/>
      <c r="AQ29" s="440"/>
      <c r="AR29" s="440"/>
      <c r="AS29" s="444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39"/>
      <c r="CH29" s="39"/>
      <c r="CI29" s="39"/>
      <c r="CJ29" s="39"/>
    </row>
    <row r="30" spans="1:104" x14ac:dyDescent="0.2">
      <c r="A30" s="426"/>
      <c r="B30" s="11" t="s">
        <v>29</v>
      </c>
      <c r="C30" s="12" t="s">
        <v>30</v>
      </c>
      <c r="D30" s="378" t="s">
        <v>31</v>
      </c>
      <c r="E30" s="382" t="s">
        <v>30</v>
      </c>
      <c r="F30" s="381" t="s">
        <v>31</v>
      </c>
      <c r="G30" s="382" t="s">
        <v>30</v>
      </c>
      <c r="H30" s="381" t="s">
        <v>31</v>
      </c>
      <c r="I30" s="382" t="s">
        <v>30</v>
      </c>
      <c r="J30" s="381" t="s">
        <v>31</v>
      </c>
      <c r="K30" s="382" t="s">
        <v>30</v>
      </c>
      <c r="L30" s="381" t="s">
        <v>31</v>
      </c>
      <c r="M30" s="382" t="s">
        <v>30</v>
      </c>
      <c r="N30" s="381" t="s">
        <v>31</v>
      </c>
      <c r="O30" s="382" t="s">
        <v>30</v>
      </c>
      <c r="P30" s="381" t="s">
        <v>31</v>
      </c>
      <c r="Q30" s="383" t="s">
        <v>30</v>
      </c>
      <c r="R30" s="381" t="s">
        <v>31</v>
      </c>
      <c r="S30" s="382" t="s">
        <v>30</v>
      </c>
      <c r="T30" s="381" t="s">
        <v>31</v>
      </c>
      <c r="U30" s="383" t="s">
        <v>30</v>
      </c>
      <c r="V30" s="103" t="s">
        <v>31</v>
      </c>
      <c r="W30" s="382" t="s">
        <v>30</v>
      </c>
      <c r="X30" s="103" t="s">
        <v>31</v>
      </c>
      <c r="Y30" s="382" t="s">
        <v>30</v>
      </c>
      <c r="Z30" s="103" t="s">
        <v>31</v>
      </c>
      <c r="AA30" s="382" t="s">
        <v>30</v>
      </c>
      <c r="AB30" s="103" t="s">
        <v>31</v>
      </c>
      <c r="AC30" s="382" t="s">
        <v>30</v>
      </c>
      <c r="AD30" s="103" t="s">
        <v>31</v>
      </c>
      <c r="AE30" s="382" t="s">
        <v>30</v>
      </c>
      <c r="AF30" s="103" t="s">
        <v>31</v>
      </c>
      <c r="AG30" s="382" t="s">
        <v>30</v>
      </c>
      <c r="AH30" s="103" t="s">
        <v>31</v>
      </c>
      <c r="AI30" s="382" t="s">
        <v>30</v>
      </c>
      <c r="AJ30" s="103" t="s">
        <v>31</v>
      </c>
      <c r="AK30" s="382" t="s">
        <v>30</v>
      </c>
      <c r="AL30" s="103" t="s">
        <v>31</v>
      </c>
      <c r="AM30" s="382" t="s">
        <v>30</v>
      </c>
      <c r="AN30" s="381" t="s">
        <v>31</v>
      </c>
      <c r="AO30" s="438"/>
      <c r="AP30" s="441"/>
      <c r="AQ30" s="441"/>
      <c r="AR30" s="441"/>
      <c r="AS30" s="432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39"/>
      <c r="CH30" s="39"/>
      <c r="CI30" s="39"/>
      <c r="CJ30" s="39"/>
    </row>
    <row r="31" spans="1:104" x14ac:dyDescent="0.2">
      <c r="A31" s="104" t="s">
        <v>51</v>
      </c>
      <c r="B31" s="105">
        <f t="shared" ref="B31:B44" si="2">SUM(C31:D31)</f>
        <v>0</v>
      </c>
      <c r="C31" s="27">
        <f t="shared" ref="C31:D33" si="3">SUM(E31+G31+I31+K31+M31+O31+Q31+S31+U31+W31+Y31+AA31+AC31+AE31+AG31+AI31+AK31+AM31)</f>
        <v>0</v>
      </c>
      <c r="D31" s="28">
        <f t="shared" si="3"/>
        <v>0</v>
      </c>
      <c r="E31" s="29"/>
      <c r="F31" s="30"/>
      <c r="G31" s="29"/>
      <c r="H31" s="31"/>
      <c r="I31" s="29"/>
      <c r="J31" s="31"/>
      <c r="K31" s="29"/>
      <c r="L31" s="31"/>
      <c r="M31" s="29"/>
      <c r="N31" s="31"/>
      <c r="O31" s="29"/>
      <c r="P31" s="31"/>
      <c r="Q31" s="106"/>
      <c r="R31" s="31"/>
      <c r="S31" s="29"/>
      <c r="T31" s="31"/>
      <c r="U31" s="106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108"/>
      <c r="AN31" s="31"/>
      <c r="AO31" s="109"/>
      <c r="AP31" s="34"/>
      <c r="AQ31" s="34"/>
      <c r="AR31" s="34"/>
      <c r="AS31" s="35"/>
      <c r="AT31" s="36"/>
      <c r="AU31" s="37"/>
      <c r="AV31" s="37"/>
      <c r="AW31" s="37"/>
      <c r="AX31" s="37"/>
      <c r="AY31" s="37"/>
      <c r="AZ31" s="37"/>
      <c r="BA31" s="37"/>
      <c r="BB31" s="37"/>
      <c r="BC31" s="8"/>
      <c r="BD31" s="8"/>
      <c r="BE31" s="8"/>
      <c r="BF31" s="8"/>
      <c r="BG31" s="8"/>
      <c r="BX31" s="2"/>
      <c r="CA31" s="38"/>
      <c r="CB31" s="38"/>
      <c r="CG31" s="39">
        <v>0</v>
      </c>
      <c r="CH31" s="39">
        <v>0</v>
      </c>
      <c r="CI31" s="39"/>
      <c r="CJ31" s="39"/>
    </row>
    <row r="32" spans="1:104" x14ac:dyDescent="0.2">
      <c r="A32" s="110" t="s">
        <v>52</v>
      </c>
      <c r="B32" s="41">
        <f t="shared" si="2"/>
        <v>0</v>
      </c>
      <c r="C32" s="42">
        <f t="shared" si="3"/>
        <v>0</v>
      </c>
      <c r="D32" s="43">
        <f t="shared" si="3"/>
        <v>0</v>
      </c>
      <c r="E32" s="44"/>
      <c r="F32" s="45"/>
      <c r="G32" s="44"/>
      <c r="H32" s="46"/>
      <c r="I32" s="44"/>
      <c r="J32" s="46"/>
      <c r="K32" s="44"/>
      <c r="L32" s="46"/>
      <c r="M32" s="44"/>
      <c r="N32" s="46"/>
      <c r="O32" s="44"/>
      <c r="P32" s="46"/>
      <c r="Q32" s="111"/>
      <c r="R32" s="46"/>
      <c r="S32" s="44"/>
      <c r="T32" s="46"/>
      <c r="U32" s="111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3"/>
      <c r="AM32" s="113"/>
      <c r="AN32" s="46"/>
      <c r="AO32" s="114"/>
      <c r="AP32" s="115"/>
      <c r="AQ32" s="115"/>
      <c r="AR32" s="115"/>
      <c r="AS32" s="116"/>
      <c r="AT32" s="36"/>
      <c r="AU32" s="37"/>
      <c r="AV32" s="37"/>
      <c r="AW32" s="37"/>
      <c r="AX32" s="37"/>
      <c r="AY32" s="37"/>
      <c r="AZ32" s="37"/>
      <c r="BA32" s="37"/>
      <c r="BB32" s="37"/>
      <c r="BC32" s="8"/>
      <c r="BD32" s="8"/>
      <c r="BE32" s="8"/>
      <c r="BF32" s="8"/>
      <c r="BG32" s="8"/>
      <c r="BX32" s="2"/>
      <c r="CB32" s="38"/>
      <c r="CG32" s="39">
        <v>0</v>
      </c>
      <c r="CH32" s="39">
        <v>0</v>
      </c>
      <c r="CI32" s="39"/>
      <c r="CJ32" s="39"/>
    </row>
    <row r="33" spans="1:88" s="2" customFormat="1" x14ac:dyDescent="0.2">
      <c r="A33" s="117" t="s">
        <v>53</v>
      </c>
      <c r="B33" s="41">
        <f t="shared" si="2"/>
        <v>0</v>
      </c>
      <c r="C33" s="42">
        <f t="shared" si="3"/>
        <v>0</v>
      </c>
      <c r="D33" s="66">
        <f t="shared" si="3"/>
        <v>0</v>
      </c>
      <c r="E33" s="44"/>
      <c r="F33" s="45"/>
      <c r="G33" s="44"/>
      <c r="H33" s="46"/>
      <c r="I33" s="44"/>
      <c r="J33" s="46"/>
      <c r="K33" s="44"/>
      <c r="L33" s="46"/>
      <c r="M33" s="44"/>
      <c r="N33" s="46"/>
      <c r="O33" s="44"/>
      <c r="P33" s="46"/>
      <c r="Q33" s="111"/>
      <c r="R33" s="46"/>
      <c r="S33" s="44"/>
      <c r="T33" s="46"/>
      <c r="U33" s="111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3"/>
      <c r="AM33" s="113"/>
      <c r="AN33" s="46"/>
      <c r="AO33" s="118"/>
      <c r="AP33" s="50"/>
      <c r="AQ33" s="50"/>
      <c r="AR33" s="50"/>
      <c r="AS33" s="51"/>
      <c r="AT33" s="36"/>
      <c r="AU33" s="37"/>
      <c r="AV33" s="37"/>
      <c r="AW33" s="37"/>
      <c r="AX33" s="37"/>
      <c r="AY33" s="37"/>
      <c r="AZ33" s="37"/>
      <c r="BA33" s="37"/>
      <c r="BB33" s="37"/>
      <c r="BC33" s="8"/>
      <c r="BD33" s="8"/>
      <c r="BE33" s="8"/>
      <c r="BF33" s="8"/>
      <c r="BG33" s="8"/>
      <c r="BY33" s="3"/>
      <c r="BZ33" s="4"/>
      <c r="CA33" s="5"/>
      <c r="CB33" s="38"/>
      <c r="CC33" s="5"/>
      <c r="CD33" s="5"/>
      <c r="CE33" s="5"/>
      <c r="CF33" s="5"/>
      <c r="CG33" s="39">
        <v>0</v>
      </c>
      <c r="CH33" s="39">
        <v>0</v>
      </c>
      <c r="CI33" s="39"/>
      <c r="CJ33" s="39"/>
    </row>
    <row r="34" spans="1:88" s="2" customFormat="1" x14ac:dyDescent="0.2">
      <c r="A34" s="117" t="s">
        <v>54</v>
      </c>
      <c r="B34" s="41">
        <f t="shared" si="2"/>
        <v>0</v>
      </c>
      <c r="C34" s="42">
        <f>SUM(O34+Q34+S34+U34+W34+Y34+AA34)</f>
        <v>0</v>
      </c>
      <c r="D34" s="66">
        <f>SUM(P34+R34+T34+V34+X34+Z34+AB34)</f>
        <v>0</v>
      </c>
      <c r="E34" s="58"/>
      <c r="F34" s="59"/>
      <c r="G34" s="58"/>
      <c r="H34" s="67"/>
      <c r="I34" s="58"/>
      <c r="J34" s="67"/>
      <c r="K34" s="58"/>
      <c r="L34" s="67"/>
      <c r="M34" s="58"/>
      <c r="N34" s="67"/>
      <c r="O34" s="44"/>
      <c r="P34" s="46"/>
      <c r="Q34" s="111"/>
      <c r="R34" s="46"/>
      <c r="S34" s="44"/>
      <c r="T34" s="46"/>
      <c r="U34" s="111"/>
      <c r="V34" s="112"/>
      <c r="W34" s="112"/>
      <c r="X34" s="112"/>
      <c r="Y34" s="112"/>
      <c r="Z34" s="112"/>
      <c r="AA34" s="112"/>
      <c r="AB34" s="119"/>
      <c r="AC34" s="69"/>
      <c r="AD34" s="69"/>
      <c r="AE34" s="69"/>
      <c r="AF34" s="69"/>
      <c r="AG34" s="69"/>
      <c r="AH34" s="69"/>
      <c r="AI34" s="69"/>
      <c r="AJ34" s="69"/>
      <c r="AK34" s="69"/>
      <c r="AL34" s="120"/>
      <c r="AM34" s="120"/>
      <c r="AN34" s="48"/>
      <c r="AO34" s="118"/>
      <c r="AP34" s="50"/>
      <c r="AQ34" s="50"/>
      <c r="AR34" s="50"/>
      <c r="AS34" s="51"/>
      <c r="AT34" s="36"/>
      <c r="AU34" s="37"/>
      <c r="AV34" s="37"/>
      <c r="AW34" s="37"/>
      <c r="AX34" s="37"/>
      <c r="AY34" s="37"/>
      <c r="AZ34" s="37"/>
      <c r="BA34" s="37"/>
      <c r="BB34" s="37"/>
      <c r="BC34" s="8"/>
      <c r="BD34" s="8"/>
      <c r="BE34" s="8"/>
      <c r="BF34" s="8"/>
      <c r="BG34" s="8"/>
      <c r="BY34" s="3"/>
      <c r="BZ34" s="4"/>
      <c r="CA34" s="5"/>
      <c r="CB34" s="38"/>
      <c r="CC34" s="5"/>
      <c r="CD34" s="5"/>
      <c r="CE34" s="5"/>
      <c r="CF34" s="5"/>
      <c r="CG34" s="39"/>
      <c r="CH34" s="39"/>
      <c r="CI34" s="39"/>
      <c r="CJ34" s="39"/>
    </row>
    <row r="35" spans="1:88" s="2" customFormat="1" x14ac:dyDescent="0.2">
      <c r="A35" s="117" t="s">
        <v>55</v>
      </c>
      <c r="B35" s="121">
        <f>SUM(C35:D35)</f>
        <v>0</v>
      </c>
      <c r="C35" s="122">
        <f>SUM(E35+G35+I35+K35+M35+O35+Q35+S35+U35+W35+Y35+AA35+AC35+AE35+AG35+AI35+AK35+AM35)</f>
        <v>0</v>
      </c>
      <c r="D35" s="66">
        <f t="shared" ref="C35:D44" si="4">SUM(F35+H35+J35+L35+N35+P35+R35+T35+V35+X35+Z35+AB35+AD35+AF35+AH35+AJ35+AL35+AN35)</f>
        <v>0</v>
      </c>
      <c r="E35" s="44"/>
      <c r="F35" s="45"/>
      <c r="G35" s="44"/>
      <c r="H35" s="46"/>
      <c r="I35" s="44"/>
      <c r="J35" s="46"/>
      <c r="K35" s="44"/>
      <c r="L35" s="46"/>
      <c r="M35" s="44"/>
      <c r="N35" s="46"/>
      <c r="O35" s="44"/>
      <c r="P35" s="46"/>
      <c r="Q35" s="111"/>
      <c r="R35" s="46"/>
      <c r="S35" s="44"/>
      <c r="T35" s="46"/>
      <c r="U35" s="111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3"/>
      <c r="AM35" s="113"/>
      <c r="AN35" s="46"/>
      <c r="AO35" s="114"/>
      <c r="AP35" s="115"/>
      <c r="AQ35" s="115"/>
      <c r="AR35" s="115"/>
      <c r="AS35" s="116"/>
      <c r="AT35" s="36"/>
      <c r="AU35" s="37"/>
      <c r="AV35" s="37"/>
      <c r="AW35" s="37"/>
      <c r="AX35" s="37"/>
      <c r="AY35" s="37"/>
      <c r="AZ35" s="37"/>
      <c r="BA35" s="37"/>
      <c r="BB35" s="37"/>
      <c r="BC35" s="8"/>
      <c r="BD35" s="8"/>
      <c r="BE35" s="8"/>
      <c r="BF35" s="8"/>
      <c r="BG35" s="8"/>
      <c r="BY35" s="3"/>
      <c r="BZ35" s="4"/>
      <c r="CA35" s="5"/>
      <c r="CB35" s="38"/>
      <c r="CC35" s="5"/>
      <c r="CD35" s="5"/>
      <c r="CE35" s="5"/>
      <c r="CF35" s="5"/>
      <c r="CG35" s="39"/>
      <c r="CH35" s="39"/>
      <c r="CI35" s="39"/>
      <c r="CJ35" s="39"/>
    </row>
    <row r="36" spans="1:88" s="2" customFormat="1" x14ac:dyDescent="0.2">
      <c r="A36" s="117" t="s">
        <v>56</v>
      </c>
      <c r="B36" s="121">
        <f>SUM(C36:D36)</f>
        <v>0</v>
      </c>
      <c r="C36" s="122">
        <f>SUM(K36+M36+O36+Q36+S36+U36+W36+Y36+AA36+AC36+AE36+AG36+AI36+AK36+AM36)</f>
        <v>0</v>
      </c>
      <c r="D36" s="66">
        <f>SUM(L36+N36+P36+R36+T36+V36+X36+Z36+AB36+AD36+AF36+AH36+AJ36+AL36+AN36)</f>
        <v>0</v>
      </c>
      <c r="E36" s="123"/>
      <c r="F36" s="124"/>
      <c r="G36" s="123"/>
      <c r="H36" s="125"/>
      <c r="I36" s="123"/>
      <c r="J36" s="125"/>
      <c r="K36" s="44"/>
      <c r="L36" s="46"/>
      <c r="M36" s="44"/>
      <c r="N36" s="46"/>
      <c r="O36" s="44"/>
      <c r="P36" s="46"/>
      <c r="Q36" s="111"/>
      <c r="R36" s="46"/>
      <c r="S36" s="44"/>
      <c r="T36" s="46"/>
      <c r="U36" s="111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3"/>
      <c r="AM36" s="113"/>
      <c r="AN36" s="46"/>
      <c r="AO36" s="114"/>
      <c r="AP36" s="115"/>
      <c r="AQ36" s="115"/>
      <c r="AR36" s="115"/>
      <c r="AS36" s="116"/>
      <c r="AT36" s="36"/>
      <c r="AU36" s="37"/>
      <c r="AV36" s="37"/>
      <c r="AW36" s="37"/>
      <c r="AX36" s="37"/>
      <c r="AY36" s="37"/>
      <c r="AZ36" s="37"/>
      <c r="BA36" s="37"/>
      <c r="BB36" s="37"/>
      <c r="BC36" s="8"/>
      <c r="BD36" s="8"/>
      <c r="BE36" s="8"/>
      <c r="BF36" s="8"/>
      <c r="BG36" s="8"/>
      <c r="BY36" s="3"/>
      <c r="BZ36" s="4"/>
      <c r="CA36" s="5"/>
      <c r="CB36" s="38"/>
      <c r="CC36" s="5"/>
      <c r="CD36" s="5"/>
      <c r="CE36" s="5"/>
      <c r="CF36" s="5"/>
      <c r="CG36" s="39">
        <v>0</v>
      </c>
      <c r="CH36" s="39">
        <v>0</v>
      </c>
      <c r="CI36" s="39"/>
      <c r="CJ36" s="39"/>
    </row>
    <row r="37" spans="1:88" s="2" customFormat="1" x14ac:dyDescent="0.2">
      <c r="A37" s="60" t="s">
        <v>57</v>
      </c>
      <c r="B37" s="41">
        <f t="shared" si="2"/>
        <v>0</v>
      </c>
      <c r="C37" s="42">
        <f t="shared" si="4"/>
        <v>0</v>
      </c>
      <c r="D37" s="43">
        <f t="shared" si="4"/>
        <v>0</v>
      </c>
      <c r="E37" s="44"/>
      <c r="F37" s="45"/>
      <c r="G37" s="44"/>
      <c r="H37" s="46"/>
      <c r="I37" s="44"/>
      <c r="J37" s="46"/>
      <c r="K37" s="44"/>
      <c r="L37" s="46"/>
      <c r="M37" s="44"/>
      <c r="N37" s="46"/>
      <c r="O37" s="44"/>
      <c r="P37" s="46"/>
      <c r="Q37" s="111"/>
      <c r="R37" s="46"/>
      <c r="S37" s="44"/>
      <c r="T37" s="46"/>
      <c r="U37" s="111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3"/>
      <c r="AM37" s="113"/>
      <c r="AN37" s="46"/>
      <c r="AO37" s="118"/>
      <c r="AP37" s="50"/>
      <c r="AQ37" s="50"/>
      <c r="AR37" s="50"/>
      <c r="AS37" s="51"/>
      <c r="AT37" s="36"/>
      <c r="AU37" s="37"/>
      <c r="AV37" s="37"/>
      <c r="AW37" s="37"/>
      <c r="AX37" s="37"/>
      <c r="AY37" s="37"/>
      <c r="AZ37" s="37"/>
      <c r="BA37" s="37"/>
      <c r="BB37" s="37"/>
      <c r="BC37" s="8"/>
      <c r="BD37" s="8"/>
      <c r="BE37" s="8"/>
      <c r="BF37" s="8"/>
      <c r="BG37" s="8"/>
      <c r="BY37" s="3"/>
      <c r="BZ37" s="4"/>
      <c r="CA37" s="5"/>
      <c r="CB37" s="5"/>
      <c r="CC37" s="5"/>
      <c r="CD37" s="5"/>
      <c r="CE37" s="5"/>
      <c r="CF37" s="5"/>
      <c r="CG37" s="39"/>
      <c r="CH37" s="39"/>
      <c r="CI37" s="39"/>
      <c r="CJ37" s="39"/>
    </row>
    <row r="38" spans="1:88" s="2" customFormat="1" x14ac:dyDescent="0.2">
      <c r="A38" s="60" t="s">
        <v>58</v>
      </c>
      <c r="B38" s="41">
        <f>SUM(C38:D38)</f>
        <v>0</v>
      </c>
      <c r="C38" s="42">
        <f>SUM(E38+G38+I38+K38+M38+O38+Q38+S38+U38+W38+Y38+AA38+AC38+AE38+AG38+AI38+AK38+AM38)</f>
        <v>0</v>
      </c>
      <c r="D38" s="43">
        <f>SUM(F38+H38+J38+L38+N38+P38+R38+T38+V38+X38+Z38+AB38+AD38+AF38+AH38+AJ38+AL38+AN38)</f>
        <v>0</v>
      </c>
      <c r="E38" s="44"/>
      <c r="F38" s="45"/>
      <c r="G38" s="44"/>
      <c r="H38" s="46"/>
      <c r="I38" s="44"/>
      <c r="J38" s="46"/>
      <c r="K38" s="44"/>
      <c r="L38" s="46"/>
      <c r="M38" s="44"/>
      <c r="N38" s="46"/>
      <c r="O38" s="44"/>
      <c r="P38" s="46"/>
      <c r="Q38" s="111"/>
      <c r="R38" s="46"/>
      <c r="S38" s="44"/>
      <c r="T38" s="46"/>
      <c r="U38" s="111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3"/>
      <c r="AM38" s="113"/>
      <c r="AN38" s="46"/>
      <c r="AO38" s="118"/>
      <c r="AP38" s="50"/>
      <c r="AQ38" s="50"/>
      <c r="AR38" s="50"/>
      <c r="AS38" s="51"/>
      <c r="AT38" s="36"/>
      <c r="AU38" s="37"/>
      <c r="AV38" s="37"/>
      <c r="AW38" s="37"/>
      <c r="AX38" s="37"/>
      <c r="AY38" s="37"/>
      <c r="AZ38" s="37"/>
      <c r="BA38" s="37"/>
      <c r="BB38" s="37"/>
      <c r="BC38" s="8"/>
      <c r="BD38" s="8"/>
      <c r="BE38" s="8"/>
      <c r="BF38" s="8"/>
      <c r="BG38" s="8"/>
      <c r="BY38" s="3"/>
      <c r="BZ38" s="4"/>
      <c r="CA38" s="5"/>
      <c r="CB38" s="5"/>
      <c r="CC38" s="5"/>
      <c r="CD38" s="5"/>
      <c r="CE38" s="5"/>
      <c r="CF38" s="5"/>
      <c r="CG38" s="39"/>
      <c r="CH38" s="39"/>
      <c r="CI38" s="39"/>
      <c r="CJ38" s="39"/>
    </row>
    <row r="39" spans="1:88" s="2" customFormat="1" x14ac:dyDescent="0.2">
      <c r="A39" s="60" t="s">
        <v>59</v>
      </c>
      <c r="B39" s="41">
        <f>SUM(C39:D39)</f>
        <v>0</v>
      </c>
      <c r="C39" s="42">
        <f>SUM(E39+G39+I39+K39+M39+O39+Q39+S39+U39+W39+Y39+AA39+AC39+AE39+AG39+AI39+AK39+AM39)</f>
        <v>0</v>
      </c>
      <c r="D39" s="43">
        <f>SUM(F39+H39+J39+L39+N39+P39+R39+T39+V39+X39+Z39+AB39+AD39+AF39+AH39+AJ39+AL39+AN39)</f>
        <v>0</v>
      </c>
      <c r="E39" s="44"/>
      <c r="F39" s="45"/>
      <c r="G39" s="44"/>
      <c r="H39" s="46"/>
      <c r="I39" s="44"/>
      <c r="J39" s="46"/>
      <c r="K39" s="44"/>
      <c r="L39" s="46"/>
      <c r="M39" s="44"/>
      <c r="N39" s="46"/>
      <c r="O39" s="44"/>
      <c r="P39" s="46"/>
      <c r="Q39" s="111"/>
      <c r="R39" s="46"/>
      <c r="S39" s="44"/>
      <c r="T39" s="46"/>
      <c r="U39" s="111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3"/>
      <c r="AM39" s="113"/>
      <c r="AN39" s="46"/>
      <c r="AO39" s="118"/>
      <c r="AP39" s="50"/>
      <c r="AQ39" s="50"/>
      <c r="AR39" s="50"/>
      <c r="AS39" s="51"/>
      <c r="AT39" s="36"/>
      <c r="AU39" s="37"/>
      <c r="AV39" s="37"/>
      <c r="AW39" s="37"/>
      <c r="AX39" s="37"/>
      <c r="AY39" s="37"/>
      <c r="AZ39" s="37"/>
      <c r="BA39" s="37"/>
      <c r="BB39" s="37"/>
      <c r="BC39" s="8"/>
      <c r="BD39" s="8"/>
      <c r="BE39" s="8"/>
      <c r="BF39" s="8"/>
      <c r="BG39" s="8"/>
      <c r="BY39" s="3"/>
      <c r="BZ39" s="4"/>
      <c r="CA39" s="5"/>
      <c r="CB39" s="5"/>
      <c r="CC39" s="5"/>
      <c r="CD39" s="5"/>
      <c r="CE39" s="5"/>
      <c r="CF39" s="5"/>
      <c r="CG39" s="39"/>
      <c r="CH39" s="39"/>
      <c r="CI39" s="39"/>
      <c r="CJ39" s="39"/>
    </row>
    <row r="40" spans="1:88" s="2" customFormat="1" x14ac:dyDescent="0.2">
      <c r="A40" s="60" t="s">
        <v>60</v>
      </c>
      <c r="B40" s="41">
        <f t="shared" si="2"/>
        <v>0</v>
      </c>
      <c r="C40" s="42">
        <f t="shared" si="4"/>
        <v>0</v>
      </c>
      <c r="D40" s="43">
        <f t="shared" si="4"/>
        <v>0</v>
      </c>
      <c r="E40" s="44"/>
      <c r="F40" s="45"/>
      <c r="G40" s="44"/>
      <c r="H40" s="46"/>
      <c r="I40" s="44"/>
      <c r="J40" s="46"/>
      <c r="K40" s="44"/>
      <c r="L40" s="46"/>
      <c r="M40" s="44"/>
      <c r="N40" s="46"/>
      <c r="O40" s="44"/>
      <c r="P40" s="46"/>
      <c r="Q40" s="111"/>
      <c r="R40" s="46"/>
      <c r="S40" s="44"/>
      <c r="T40" s="46"/>
      <c r="U40" s="111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3"/>
      <c r="AM40" s="113"/>
      <c r="AN40" s="46"/>
      <c r="AO40" s="118"/>
      <c r="AP40" s="50"/>
      <c r="AQ40" s="50"/>
      <c r="AR40" s="50"/>
      <c r="AS40" s="51"/>
      <c r="AT40" s="36"/>
      <c r="AU40" s="37"/>
      <c r="AV40" s="37"/>
      <c r="AW40" s="37"/>
      <c r="AX40" s="37"/>
      <c r="AY40" s="37"/>
      <c r="AZ40" s="37"/>
      <c r="BA40" s="37"/>
      <c r="BB40" s="37"/>
      <c r="BC40" s="8"/>
      <c r="BD40" s="8"/>
      <c r="BE40" s="8"/>
      <c r="BF40" s="8"/>
      <c r="BG40" s="8"/>
      <c r="BY40" s="3"/>
      <c r="BZ40" s="4"/>
      <c r="CA40" s="5"/>
      <c r="CB40" s="5"/>
      <c r="CC40" s="5"/>
      <c r="CD40" s="5"/>
      <c r="CE40" s="5"/>
      <c r="CF40" s="5"/>
      <c r="CG40" s="39"/>
      <c r="CH40" s="39"/>
      <c r="CI40" s="39"/>
      <c r="CJ40" s="39"/>
    </row>
    <row r="41" spans="1:88" s="2" customFormat="1" x14ac:dyDescent="0.2">
      <c r="A41" s="60" t="s">
        <v>61</v>
      </c>
      <c r="B41" s="41">
        <f t="shared" si="2"/>
        <v>0</v>
      </c>
      <c r="C41" s="42">
        <f t="shared" si="4"/>
        <v>0</v>
      </c>
      <c r="D41" s="43">
        <f t="shared" si="4"/>
        <v>0</v>
      </c>
      <c r="E41" s="44"/>
      <c r="F41" s="45"/>
      <c r="G41" s="44"/>
      <c r="H41" s="46"/>
      <c r="I41" s="44"/>
      <c r="J41" s="46"/>
      <c r="K41" s="44"/>
      <c r="L41" s="46"/>
      <c r="M41" s="44"/>
      <c r="N41" s="46"/>
      <c r="O41" s="44"/>
      <c r="P41" s="46"/>
      <c r="Q41" s="111"/>
      <c r="R41" s="46"/>
      <c r="S41" s="44"/>
      <c r="T41" s="46"/>
      <c r="U41" s="111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3"/>
      <c r="AM41" s="113"/>
      <c r="AN41" s="46"/>
      <c r="AO41" s="126"/>
      <c r="AP41" s="72"/>
      <c r="AQ41" s="72"/>
      <c r="AR41" s="72"/>
      <c r="AS41" s="73"/>
      <c r="AT41" s="36"/>
      <c r="AU41" s="37"/>
      <c r="AV41" s="37"/>
      <c r="AW41" s="37"/>
      <c r="AX41" s="37"/>
      <c r="AY41" s="37"/>
      <c r="AZ41" s="37"/>
      <c r="BA41" s="37"/>
      <c r="BB41" s="37"/>
      <c r="BC41" s="8"/>
      <c r="BD41" s="8"/>
      <c r="BE41" s="8"/>
      <c r="BF41" s="8"/>
      <c r="BG41" s="8"/>
      <c r="BY41" s="3"/>
      <c r="BZ41" s="4"/>
      <c r="CA41" s="5"/>
      <c r="CB41" s="5"/>
      <c r="CC41" s="5"/>
      <c r="CD41" s="5"/>
      <c r="CE41" s="5"/>
      <c r="CF41" s="5"/>
      <c r="CG41" s="39"/>
      <c r="CH41" s="39"/>
      <c r="CI41" s="39"/>
      <c r="CJ41" s="39"/>
    </row>
    <row r="42" spans="1:88" s="2" customFormat="1" x14ac:dyDescent="0.2">
      <c r="A42" s="60" t="s">
        <v>62</v>
      </c>
      <c r="B42" s="41">
        <f t="shared" si="2"/>
        <v>0</v>
      </c>
      <c r="C42" s="42">
        <f t="shared" si="4"/>
        <v>0</v>
      </c>
      <c r="D42" s="43">
        <f t="shared" si="4"/>
        <v>0</v>
      </c>
      <c r="E42" s="44"/>
      <c r="F42" s="45"/>
      <c r="G42" s="44"/>
      <c r="H42" s="46"/>
      <c r="I42" s="44"/>
      <c r="J42" s="46"/>
      <c r="K42" s="44"/>
      <c r="L42" s="46"/>
      <c r="M42" s="44"/>
      <c r="N42" s="46"/>
      <c r="O42" s="44"/>
      <c r="P42" s="46"/>
      <c r="Q42" s="111"/>
      <c r="R42" s="46"/>
      <c r="S42" s="44"/>
      <c r="T42" s="46"/>
      <c r="U42" s="111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3"/>
      <c r="AM42" s="113"/>
      <c r="AN42" s="46"/>
      <c r="AO42" s="126"/>
      <c r="AP42" s="72"/>
      <c r="AQ42" s="72"/>
      <c r="AR42" s="72"/>
      <c r="AS42" s="73"/>
      <c r="AT42" s="36"/>
      <c r="AU42" s="37"/>
      <c r="AV42" s="37"/>
      <c r="AW42" s="37"/>
      <c r="AX42" s="37"/>
      <c r="AY42" s="37"/>
      <c r="AZ42" s="37"/>
      <c r="BA42" s="37"/>
      <c r="BB42" s="37"/>
      <c r="BC42" s="8"/>
      <c r="BD42" s="8"/>
      <c r="BE42" s="8"/>
      <c r="BF42" s="8"/>
      <c r="BG42" s="8"/>
      <c r="BY42" s="3"/>
      <c r="BZ42" s="4"/>
      <c r="CA42" s="5"/>
      <c r="CB42" s="5"/>
      <c r="CC42" s="5"/>
      <c r="CD42" s="5"/>
      <c r="CE42" s="5"/>
      <c r="CF42" s="5"/>
      <c r="CG42" s="39"/>
      <c r="CH42" s="39"/>
      <c r="CI42" s="39"/>
      <c r="CJ42" s="39"/>
    </row>
    <row r="43" spans="1:88" s="2" customFormat="1" x14ac:dyDescent="0.2">
      <c r="A43" s="60" t="s">
        <v>63</v>
      </c>
      <c r="B43" s="41">
        <f t="shared" si="2"/>
        <v>0</v>
      </c>
      <c r="C43" s="42">
        <f t="shared" si="4"/>
        <v>0</v>
      </c>
      <c r="D43" s="43">
        <f t="shared" si="4"/>
        <v>0</v>
      </c>
      <c r="E43" s="44"/>
      <c r="F43" s="45"/>
      <c r="G43" s="44"/>
      <c r="H43" s="46"/>
      <c r="I43" s="44"/>
      <c r="J43" s="46"/>
      <c r="K43" s="44"/>
      <c r="L43" s="46"/>
      <c r="M43" s="44"/>
      <c r="N43" s="46"/>
      <c r="O43" s="44"/>
      <c r="P43" s="46"/>
      <c r="Q43" s="111"/>
      <c r="R43" s="46"/>
      <c r="S43" s="44"/>
      <c r="T43" s="46"/>
      <c r="U43" s="111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3"/>
      <c r="AM43" s="113"/>
      <c r="AN43" s="46"/>
      <c r="AO43" s="126"/>
      <c r="AP43" s="72"/>
      <c r="AQ43" s="72"/>
      <c r="AR43" s="72"/>
      <c r="AS43" s="73"/>
      <c r="AT43" s="36"/>
      <c r="AU43" s="37"/>
      <c r="AV43" s="37"/>
      <c r="AW43" s="37"/>
      <c r="AX43" s="37"/>
      <c r="AY43" s="37"/>
      <c r="AZ43" s="37"/>
      <c r="BA43" s="37"/>
      <c r="BB43" s="37"/>
      <c r="BC43" s="8"/>
      <c r="BD43" s="8"/>
      <c r="BE43" s="8"/>
      <c r="BF43" s="8"/>
      <c r="BG43" s="8"/>
      <c r="BY43" s="3"/>
      <c r="BZ43" s="4"/>
      <c r="CA43" s="5"/>
      <c r="CB43" s="5"/>
      <c r="CC43" s="5"/>
      <c r="CD43" s="5"/>
      <c r="CE43" s="5"/>
      <c r="CF43" s="5"/>
      <c r="CG43" s="39"/>
      <c r="CH43" s="39"/>
      <c r="CI43" s="39"/>
      <c r="CJ43" s="39"/>
    </row>
    <row r="44" spans="1:88" s="2" customFormat="1" x14ac:dyDescent="0.2">
      <c r="A44" s="127" t="s">
        <v>64</v>
      </c>
      <c r="B44" s="128">
        <f t="shared" si="2"/>
        <v>0</v>
      </c>
      <c r="C44" s="129">
        <f t="shared" si="4"/>
        <v>0</v>
      </c>
      <c r="D44" s="130">
        <f t="shared" si="4"/>
        <v>0</v>
      </c>
      <c r="E44" s="86"/>
      <c r="F44" s="87"/>
      <c r="G44" s="86"/>
      <c r="H44" s="85"/>
      <c r="I44" s="86"/>
      <c r="J44" s="85"/>
      <c r="K44" s="86"/>
      <c r="L44" s="85"/>
      <c r="M44" s="86"/>
      <c r="N44" s="85"/>
      <c r="O44" s="86"/>
      <c r="P44" s="85"/>
      <c r="Q44" s="131"/>
      <c r="R44" s="85"/>
      <c r="S44" s="86"/>
      <c r="T44" s="85"/>
      <c r="U44" s="131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3"/>
      <c r="AM44" s="133"/>
      <c r="AN44" s="85"/>
      <c r="AO44" s="134"/>
      <c r="AP44" s="91"/>
      <c r="AQ44" s="91"/>
      <c r="AR44" s="91"/>
      <c r="AS44" s="92"/>
      <c r="AT44" s="36"/>
      <c r="AU44" s="37"/>
      <c r="AV44" s="37"/>
      <c r="AW44" s="37"/>
      <c r="AX44" s="37"/>
      <c r="AY44" s="37"/>
      <c r="AZ44" s="37"/>
      <c r="BA44" s="37"/>
      <c r="BB44" s="37"/>
      <c r="BC44" s="8"/>
      <c r="BD44" s="8"/>
      <c r="BE44" s="8"/>
      <c r="BF44" s="8"/>
      <c r="BG44" s="8"/>
      <c r="BY44" s="3"/>
      <c r="BZ44" s="4"/>
      <c r="CA44" s="5"/>
      <c r="CB44" s="5"/>
      <c r="CC44" s="5"/>
      <c r="CD44" s="5"/>
      <c r="CE44" s="5"/>
      <c r="CF44" s="5"/>
      <c r="CG44" s="39"/>
      <c r="CH44" s="39"/>
      <c r="CI44" s="39"/>
      <c r="CJ44" s="39"/>
    </row>
    <row r="45" spans="1:88" s="2" customForma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35"/>
      <c r="AP45" s="136"/>
      <c r="AQ45" s="137"/>
      <c r="AR45" s="13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X45" s="3"/>
      <c r="BY45" s="3"/>
      <c r="BZ45" s="4"/>
      <c r="CA45" s="5"/>
      <c r="CB45" s="5"/>
      <c r="CC45" s="5"/>
      <c r="CD45" s="5"/>
      <c r="CE45" s="5"/>
      <c r="CF45" s="5"/>
      <c r="CG45" s="39"/>
      <c r="CH45" s="39"/>
      <c r="CI45" s="39"/>
      <c r="CJ45" s="39"/>
    </row>
    <row r="46" spans="1:88" s="2" customFormat="1" ht="19.5" customHeight="1" x14ac:dyDescent="0.25">
      <c r="A46" s="424" t="s">
        <v>49</v>
      </c>
      <c r="B46" s="447" t="s">
        <v>4</v>
      </c>
      <c r="C46" s="442" t="s">
        <v>66</v>
      </c>
      <c r="D46" s="449"/>
      <c r="E46" s="449"/>
      <c r="F46" s="443"/>
      <c r="G46" s="442" t="s">
        <v>67</v>
      </c>
      <c r="H46" s="449"/>
      <c r="I46" s="449"/>
      <c r="J46" s="443"/>
      <c r="K46" s="6"/>
      <c r="L46" s="450"/>
      <c r="M46" s="450"/>
      <c r="N46" s="450"/>
      <c r="O46" s="450"/>
      <c r="P46" s="450"/>
      <c r="Q46" s="450"/>
      <c r="R46" s="450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39"/>
      <c r="AR46" s="140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X46" s="3"/>
      <c r="BY46" s="3"/>
      <c r="BZ46" s="4"/>
      <c r="CA46" s="5"/>
      <c r="CB46" s="5"/>
      <c r="CC46" s="5"/>
      <c r="CD46" s="5"/>
      <c r="CE46" s="5"/>
      <c r="CF46" s="5"/>
      <c r="CG46" s="39"/>
      <c r="CH46" s="39"/>
      <c r="CI46" s="39"/>
      <c r="CJ46" s="39"/>
    </row>
    <row r="47" spans="1:88" s="2" customFormat="1" x14ac:dyDescent="0.2">
      <c r="A47" s="426"/>
      <c r="B47" s="448"/>
      <c r="C47" s="141" t="s">
        <v>68</v>
      </c>
      <c r="D47" s="141" t="s">
        <v>69</v>
      </c>
      <c r="E47" s="12" t="s">
        <v>70</v>
      </c>
      <c r="F47" s="385" t="s">
        <v>71</v>
      </c>
      <c r="G47" s="141" t="s">
        <v>68</v>
      </c>
      <c r="H47" s="141" t="s">
        <v>69</v>
      </c>
      <c r="I47" s="12" t="s">
        <v>70</v>
      </c>
      <c r="J47" s="385" t="s">
        <v>71</v>
      </c>
      <c r="K47" s="6"/>
      <c r="L47" s="142"/>
      <c r="M47" s="142"/>
      <c r="N47" s="143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4"/>
      <c r="AR47" s="144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X47" s="3"/>
      <c r="BY47" s="3"/>
      <c r="BZ47" s="4"/>
      <c r="CA47" s="5"/>
      <c r="CB47" s="5"/>
      <c r="CC47" s="5"/>
      <c r="CD47" s="5"/>
      <c r="CE47" s="5"/>
      <c r="CF47" s="5"/>
      <c r="CG47" s="39"/>
      <c r="CH47" s="39"/>
      <c r="CI47" s="39"/>
      <c r="CJ47" s="39"/>
    </row>
    <row r="48" spans="1:88" s="2" customFormat="1" x14ac:dyDescent="0.2">
      <c r="A48" s="145" t="s">
        <v>72</v>
      </c>
      <c r="B48" s="146">
        <f>SUM(C48:J48)</f>
        <v>0</v>
      </c>
      <c r="C48" s="29"/>
      <c r="D48" s="107"/>
      <c r="E48" s="107"/>
      <c r="F48" s="30"/>
      <c r="G48" s="29"/>
      <c r="H48" s="107"/>
      <c r="I48" s="107"/>
      <c r="J48" s="31"/>
      <c r="K48" s="147"/>
      <c r="L48" s="142"/>
      <c r="M48" s="142"/>
      <c r="N48" s="148"/>
      <c r="O48" s="142"/>
      <c r="P48" s="142"/>
      <c r="Q48" s="142"/>
      <c r="R48" s="142"/>
      <c r="S48" s="142"/>
      <c r="T48" s="142"/>
      <c r="U48" s="142"/>
      <c r="V48" s="142"/>
      <c r="W48" s="142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4"/>
      <c r="AR48" s="14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X48" s="3"/>
      <c r="BY48" s="3"/>
      <c r="BZ48" s="4"/>
      <c r="CA48" s="5"/>
      <c r="CB48" s="5"/>
      <c r="CC48" s="5"/>
      <c r="CD48" s="5"/>
      <c r="CE48" s="5"/>
      <c r="CF48" s="5"/>
      <c r="CG48" s="39"/>
      <c r="CH48" s="39"/>
      <c r="CI48" s="39"/>
      <c r="CJ48" s="39"/>
    </row>
    <row r="49" spans="1:88" s="2" customFormat="1" x14ac:dyDescent="0.2">
      <c r="A49" s="80" t="s">
        <v>73</v>
      </c>
      <c r="B49" s="150">
        <f>SUM(C49:J49)</f>
        <v>0</v>
      </c>
      <c r="C49" s="86"/>
      <c r="D49" s="132"/>
      <c r="E49" s="132"/>
      <c r="F49" s="87"/>
      <c r="G49" s="86"/>
      <c r="H49" s="132"/>
      <c r="I49" s="132"/>
      <c r="J49" s="85"/>
      <c r="K49" s="147"/>
      <c r="L49" s="142"/>
      <c r="M49" s="142"/>
      <c r="N49" s="151"/>
      <c r="O49" s="142"/>
      <c r="P49" s="142"/>
      <c r="Q49" s="142"/>
      <c r="R49" s="142"/>
      <c r="S49" s="142"/>
      <c r="T49" s="142"/>
      <c r="U49" s="142"/>
      <c r="V49" s="142"/>
      <c r="W49" s="142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4"/>
      <c r="AR49" s="14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X49" s="3"/>
      <c r="BY49" s="3"/>
      <c r="BZ49" s="4"/>
      <c r="CA49" s="5"/>
      <c r="CB49" s="5"/>
      <c r="CC49" s="5"/>
      <c r="CD49" s="5"/>
      <c r="CE49" s="5"/>
      <c r="CF49" s="5"/>
      <c r="CG49" s="39"/>
      <c r="CH49" s="39"/>
      <c r="CI49" s="39"/>
      <c r="CJ49" s="39"/>
    </row>
    <row r="50" spans="1:88" s="2" customFormat="1" x14ac:dyDescent="0.2">
      <c r="A50" s="152" t="s">
        <v>74</v>
      </c>
      <c r="B50" s="152"/>
      <c r="C50" s="152"/>
      <c r="D50" s="152"/>
      <c r="E50" s="152"/>
      <c r="F50" s="152"/>
      <c r="G50" s="153"/>
      <c r="H50" s="153"/>
      <c r="I50" s="153"/>
      <c r="J50" s="153"/>
      <c r="K50" s="153"/>
      <c r="L50" s="153"/>
      <c r="M50" s="153"/>
      <c r="N50" s="153"/>
      <c r="O50" s="154"/>
      <c r="P50" s="152"/>
      <c r="Q50" s="153"/>
      <c r="R50" s="153"/>
      <c r="S50" s="154"/>
      <c r="T50" s="152"/>
      <c r="U50" s="153"/>
      <c r="V50" s="154"/>
      <c r="W50" s="152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49"/>
      <c r="AM50" s="155"/>
      <c r="AN50" s="155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X50" s="3"/>
      <c r="BY50" s="3"/>
      <c r="BZ50" s="4"/>
      <c r="CA50" s="5"/>
      <c r="CB50" s="5"/>
      <c r="CC50" s="5"/>
      <c r="CD50" s="5"/>
      <c r="CE50" s="5"/>
      <c r="CF50" s="5"/>
      <c r="CG50" s="39"/>
      <c r="CH50" s="39"/>
      <c r="CI50" s="39"/>
      <c r="CJ50" s="39"/>
    </row>
    <row r="51" spans="1:88" s="2" customFormat="1" x14ac:dyDescent="0.2">
      <c r="A51" s="424" t="s">
        <v>75</v>
      </c>
      <c r="B51" s="427" t="s">
        <v>32</v>
      </c>
      <c r="C51" s="428"/>
      <c r="D51" s="429"/>
      <c r="E51" s="433" t="s">
        <v>5</v>
      </c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5"/>
      <c r="W51" s="447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BX51" s="3"/>
      <c r="BY51" s="3"/>
      <c r="BZ51" s="4"/>
      <c r="CA51" s="5"/>
      <c r="CB51" s="5"/>
      <c r="CC51" s="5"/>
      <c r="CD51" s="5"/>
      <c r="CE51" s="5"/>
      <c r="CF51" s="5"/>
      <c r="CG51" s="39"/>
      <c r="CH51" s="39"/>
      <c r="CI51" s="39"/>
      <c r="CJ51" s="39"/>
    </row>
    <row r="52" spans="1:88" s="2" customFormat="1" ht="14.25" customHeight="1" x14ac:dyDescent="0.2">
      <c r="A52" s="425"/>
      <c r="B52" s="430"/>
      <c r="C52" s="431"/>
      <c r="D52" s="432"/>
      <c r="E52" s="447" t="s">
        <v>11</v>
      </c>
      <c r="F52" s="428" t="s">
        <v>12</v>
      </c>
      <c r="G52" s="447" t="s">
        <v>13</v>
      </c>
      <c r="H52" s="428" t="s">
        <v>14</v>
      </c>
      <c r="I52" s="447" t="s">
        <v>15</v>
      </c>
      <c r="J52" s="428" t="s">
        <v>16</v>
      </c>
      <c r="K52" s="447" t="s">
        <v>17</v>
      </c>
      <c r="L52" s="428" t="s">
        <v>18</v>
      </c>
      <c r="M52" s="447" t="s">
        <v>19</v>
      </c>
      <c r="N52" s="428" t="s">
        <v>20</v>
      </c>
      <c r="O52" s="447" t="s">
        <v>21</v>
      </c>
      <c r="P52" s="428" t="s">
        <v>22</v>
      </c>
      <c r="Q52" s="447" t="s">
        <v>23</v>
      </c>
      <c r="R52" s="428" t="s">
        <v>24</v>
      </c>
      <c r="S52" s="447" t="s">
        <v>25</v>
      </c>
      <c r="T52" s="428" t="s">
        <v>26</v>
      </c>
      <c r="U52" s="447" t="s">
        <v>27</v>
      </c>
      <c r="V52" s="429" t="s">
        <v>28</v>
      </c>
      <c r="W52" s="46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BX52" s="3"/>
      <c r="BY52" s="3"/>
      <c r="BZ52" s="4"/>
      <c r="CA52" s="5"/>
      <c r="CB52" s="5"/>
      <c r="CC52" s="5"/>
      <c r="CD52" s="5"/>
      <c r="CE52" s="5"/>
      <c r="CF52" s="5"/>
      <c r="CG52" s="39"/>
      <c r="CH52" s="39"/>
      <c r="CI52" s="39"/>
      <c r="CJ52" s="39"/>
    </row>
    <row r="53" spans="1:88" s="2" customFormat="1" x14ac:dyDescent="0.2">
      <c r="A53" s="426"/>
      <c r="B53" s="380" t="s">
        <v>29</v>
      </c>
      <c r="C53" s="377" t="s">
        <v>30</v>
      </c>
      <c r="D53" s="380" t="s">
        <v>31</v>
      </c>
      <c r="E53" s="448"/>
      <c r="F53" s="431"/>
      <c r="G53" s="448"/>
      <c r="H53" s="431"/>
      <c r="I53" s="448"/>
      <c r="J53" s="431"/>
      <c r="K53" s="448"/>
      <c r="L53" s="431"/>
      <c r="M53" s="448"/>
      <c r="N53" s="431"/>
      <c r="O53" s="448"/>
      <c r="P53" s="431"/>
      <c r="Q53" s="448"/>
      <c r="R53" s="431"/>
      <c r="S53" s="448"/>
      <c r="T53" s="431"/>
      <c r="U53" s="448"/>
      <c r="V53" s="432"/>
      <c r="W53" s="44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BX53" s="3"/>
      <c r="BY53" s="3"/>
      <c r="BZ53" s="4"/>
      <c r="CA53" s="5"/>
      <c r="CB53" s="5"/>
      <c r="CC53" s="5"/>
      <c r="CD53" s="5"/>
      <c r="CE53" s="5"/>
      <c r="CF53" s="5"/>
      <c r="CG53" s="39"/>
      <c r="CH53" s="39"/>
      <c r="CI53" s="39"/>
      <c r="CJ53" s="39"/>
    </row>
    <row r="54" spans="1:88" s="2" customFormat="1" x14ac:dyDescent="0.2">
      <c r="A54" s="158" t="s">
        <v>76</v>
      </c>
      <c r="B54" s="159">
        <f>SUM(B55:B56)</f>
        <v>0</v>
      </c>
      <c r="C54" s="160">
        <f>SUM(C55:C56)</f>
        <v>0</v>
      </c>
      <c r="D54" s="161">
        <f t="shared" ref="D54:W54" si="5">SUM(D55:D56)</f>
        <v>0</v>
      </c>
      <c r="E54" s="104">
        <f t="shared" si="5"/>
        <v>0</v>
      </c>
      <c r="F54" s="162">
        <f t="shared" si="5"/>
        <v>0</v>
      </c>
      <c r="G54" s="104">
        <f t="shared" si="5"/>
        <v>0</v>
      </c>
      <c r="H54" s="162">
        <f t="shared" si="5"/>
        <v>0</v>
      </c>
      <c r="I54" s="104">
        <f t="shared" si="5"/>
        <v>0</v>
      </c>
      <c r="J54" s="162">
        <f t="shared" si="5"/>
        <v>0</v>
      </c>
      <c r="K54" s="104">
        <f t="shared" si="5"/>
        <v>0</v>
      </c>
      <c r="L54" s="162">
        <f t="shared" si="5"/>
        <v>0</v>
      </c>
      <c r="M54" s="104">
        <f t="shared" si="5"/>
        <v>0</v>
      </c>
      <c r="N54" s="162">
        <f t="shared" si="5"/>
        <v>0</v>
      </c>
      <c r="O54" s="104">
        <f t="shared" si="5"/>
        <v>0</v>
      </c>
      <c r="P54" s="162">
        <f t="shared" si="5"/>
        <v>0</v>
      </c>
      <c r="Q54" s="104">
        <f t="shared" si="5"/>
        <v>0</v>
      </c>
      <c r="R54" s="162">
        <f t="shared" si="5"/>
        <v>0</v>
      </c>
      <c r="S54" s="104">
        <f t="shared" si="5"/>
        <v>0</v>
      </c>
      <c r="T54" s="162">
        <f t="shared" si="5"/>
        <v>0</v>
      </c>
      <c r="U54" s="104">
        <f t="shared" si="5"/>
        <v>0</v>
      </c>
      <c r="V54" s="162">
        <f t="shared" si="5"/>
        <v>0</v>
      </c>
      <c r="W54" s="104">
        <f t="shared" si="5"/>
        <v>0</v>
      </c>
      <c r="X54" s="98" t="s">
        <v>77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BX54" s="3"/>
      <c r="BY54" s="3"/>
      <c r="BZ54" s="4"/>
      <c r="CA54" s="5"/>
      <c r="CB54" s="5"/>
      <c r="CC54" s="5"/>
      <c r="CD54" s="5"/>
      <c r="CE54" s="5"/>
      <c r="CF54" s="5"/>
      <c r="CG54" s="39"/>
      <c r="CH54" s="39"/>
      <c r="CI54" s="39"/>
      <c r="CJ54" s="39"/>
    </row>
    <row r="55" spans="1:88" s="2" customFormat="1" x14ac:dyDescent="0.2">
      <c r="A55" s="52" t="s">
        <v>72</v>
      </c>
      <c r="B55" s="163">
        <f>SUM(E55:V55)</f>
        <v>0</v>
      </c>
      <c r="C55" s="164"/>
      <c r="D55" s="165"/>
      <c r="E55" s="166"/>
      <c r="F55" s="167"/>
      <c r="G55" s="166"/>
      <c r="H55" s="167"/>
      <c r="I55" s="166"/>
      <c r="J55" s="167"/>
      <c r="K55" s="166"/>
      <c r="L55" s="167"/>
      <c r="M55" s="166"/>
      <c r="N55" s="167"/>
      <c r="O55" s="166"/>
      <c r="P55" s="167"/>
      <c r="Q55" s="166"/>
      <c r="R55" s="167"/>
      <c r="S55" s="166"/>
      <c r="T55" s="167"/>
      <c r="U55" s="166"/>
      <c r="V55" s="167"/>
      <c r="W55" s="166"/>
      <c r="X55" s="168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8"/>
      <c r="AK55" s="8"/>
      <c r="BX55" s="3"/>
      <c r="BY55" s="3"/>
      <c r="BZ55" s="4"/>
      <c r="CA55" s="38"/>
      <c r="CB55" s="5"/>
      <c r="CC55" s="38"/>
      <c r="CD55" s="5"/>
      <c r="CE55" s="5"/>
      <c r="CF55" s="5"/>
      <c r="CG55" s="39">
        <v>0</v>
      </c>
      <c r="CH55" s="39">
        <v>0</v>
      </c>
      <c r="CI55" s="39">
        <v>0</v>
      </c>
      <c r="CJ55" s="39"/>
    </row>
    <row r="56" spans="1:88" s="2" customFormat="1" x14ac:dyDescent="0.2">
      <c r="A56" s="169" t="s">
        <v>78</v>
      </c>
      <c r="B56" s="170">
        <f>SUM(E56:V56)</f>
        <v>0</v>
      </c>
      <c r="C56" s="171"/>
      <c r="D56" s="172"/>
      <c r="E56" s="173"/>
      <c r="F56" s="174"/>
      <c r="G56" s="173"/>
      <c r="H56" s="174"/>
      <c r="I56" s="173"/>
      <c r="J56" s="174"/>
      <c r="K56" s="173"/>
      <c r="L56" s="174"/>
      <c r="M56" s="173"/>
      <c r="N56" s="174"/>
      <c r="O56" s="173"/>
      <c r="P56" s="174"/>
      <c r="Q56" s="173"/>
      <c r="R56" s="174"/>
      <c r="S56" s="173"/>
      <c r="T56" s="174"/>
      <c r="U56" s="173"/>
      <c r="V56" s="174"/>
      <c r="W56" s="173"/>
      <c r="X56" s="168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8"/>
      <c r="AK56" s="8"/>
      <c r="BX56" s="3"/>
      <c r="BY56" s="3"/>
      <c r="BZ56" s="4"/>
      <c r="CA56" s="5"/>
      <c r="CB56" s="5"/>
      <c r="CC56" s="5"/>
      <c r="CD56" s="5"/>
      <c r="CE56" s="5"/>
      <c r="CF56" s="5"/>
      <c r="CG56" s="39">
        <v>0</v>
      </c>
      <c r="CH56" s="39">
        <v>0</v>
      </c>
      <c r="CI56" s="39">
        <v>0</v>
      </c>
      <c r="CJ56" s="39"/>
    </row>
    <row r="57" spans="1:88" s="2" customFormat="1" x14ac:dyDescent="0.2">
      <c r="A57" s="175" t="s">
        <v>79</v>
      </c>
      <c r="B57" s="176">
        <f t="shared" ref="B57:V57" si="6">SUM(B58:B59)</f>
        <v>0</v>
      </c>
      <c r="C57" s="177">
        <f t="shared" si="6"/>
        <v>0</v>
      </c>
      <c r="D57" s="178">
        <f t="shared" si="6"/>
        <v>0</v>
      </c>
      <c r="E57" s="117">
        <f t="shared" si="6"/>
        <v>0</v>
      </c>
      <c r="F57" s="179">
        <f t="shared" si="6"/>
        <v>0</v>
      </c>
      <c r="G57" s="117">
        <f t="shared" si="6"/>
        <v>0</v>
      </c>
      <c r="H57" s="179">
        <f t="shared" si="6"/>
        <v>0</v>
      </c>
      <c r="I57" s="117">
        <f t="shared" si="6"/>
        <v>0</v>
      </c>
      <c r="J57" s="179">
        <f t="shared" si="6"/>
        <v>0</v>
      </c>
      <c r="K57" s="117">
        <f t="shared" si="6"/>
        <v>0</v>
      </c>
      <c r="L57" s="179">
        <f t="shared" si="6"/>
        <v>0</v>
      </c>
      <c r="M57" s="117">
        <f t="shared" si="6"/>
        <v>0</v>
      </c>
      <c r="N57" s="179">
        <f t="shared" si="6"/>
        <v>0</v>
      </c>
      <c r="O57" s="117">
        <f t="shared" si="6"/>
        <v>0</v>
      </c>
      <c r="P57" s="179">
        <f t="shared" si="6"/>
        <v>0</v>
      </c>
      <c r="Q57" s="117">
        <f t="shared" si="6"/>
        <v>0</v>
      </c>
      <c r="R57" s="179">
        <f t="shared" si="6"/>
        <v>0</v>
      </c>
      <c r="S57" s="117">
        <f t="shared" si="6"/>
        <v>0</v>
      </c>
      <c r="T57" s="179">
        <f t="shared" si="6"/>
        <v>0</v>
      </c>
      <c r="U57" s="117">
        <f t="shared" si="6"/>
        <v>0</v>
      </c>
      <c r="V57" s="179">
        <f t="shared" si="6"/>
        <v>0</v>
      </c>
      <c r="W57" s="104">
        <f>W58+W59</f>
        <v>0</v>
      </c>
      <c r="X57" s="9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BX57" s="3"/>
      <c r="BY57" s="3"/>
      <c r="BZ57" s="4"/>
      <c r="CA57" s="5"/>
      <c r="CB57" s="5"/>
      <c r="CC57" s="5"/>
      <c r="CD57" s="5"/>
      <c r="CE57" s="5"/>
      <c r="CF57" s="5"/>
      <c r="CG57" s="39">
        <v>0</v>
      </c>
      <c r="CH57" s="39">
        <v>0</v>
      </c>
      <c r="CI57" s="39">
        <v>0</v>
      </c>
      <c r="CJ57" s="39"/>
    </row>
    <row r="58" spans="1:88" s="2" customFormat="1" x14ac:dyDescent="0.2">
      <c r="A58" s="52" t="s">
        <v>72</v>
      </c>
      <c r="B58" s="163">
        <f>SUM(E58:V58)</f>
        <v>0</v>
      </c>
      <c r="C58" s="164"/>
      <c r="D58" s="165"/>
      <c r="E58" s="166"/>
      <c r="F58" s="167"/>
      <c r="G58" s="166"/>
      <c r="H58" s="167"/>
      <c r="I58" s="166"/>
      <c r="J58" s="167"/>
      <c r="K58" s="166"/>
      <c r="L58" s="167"/>
      <c r="M58" s="166"/>
      <c r="N58" s="167"/>
      <c r="O58" s="166"/>
      <c r="P58" s="167"/>
      <c r="Q58" s="166"/>
      <c r="R58" s="167"/>
      <c r="S58" s="166"/>
      <c r="T58" s="167"/>
      <c r="U58" s="166"/>
      <c r="V58" s="167"/>
      <c r="W58" s="166"/>
      <c r="X58" s="168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8"/>
      <c r="AK58" s="8"/>
      <c r="BX58" s="3"/>
      <c r="BY58" s="3"/>
      <c r="BZ58" s="4"/>
      <c r="CA58" s="5"/>
      <c r="CB58" s="5"/>
      <c r="CC58" s="5"/>
      <c r="CD58" s="5"/>
      <c r="CE58" s="5"/>
      <c r="CF58" s="5"/>
      <c r="CG58" s="39">
        <v>0</v>
      </c>
      <c r="CH58" s="39">
        <v>0</v>
      </c>
      <c r="CI58" s="39">
        <v>0</v>
      </c>
      <c r="CJ58" s="39"/>
    </row>
    <row r="59" spans="1:88" s="2" customFormat="1" x14ac:dyDescent="0.2">
      <c r="A59" s="169" t="s">
        <v>78</v>
      </c>
      <c r="B59" s="170">
        <f>SUM(E59:V59)</f>
        <v>0</v>
      </c>
      <c r="C59" s="171"/>
      <c r="D59" s="171"/>
      <c r="E59" s="173"/>
      <c r="F59" s="174"/>
      <c r="G59" s="173"/>
      <c r="H59" s="174"/>
      <c r="I59" s="173"/>
      <c r="J59" s="174"/>
      <c r="K59" s="173"/>
      <c r="L59" s="174"/>
      <c r="M59" s="173"/>
      <c r="N59" s="174"/>
      <c r="O59" s="173"/>
      <c r="P59" s="174"/>
      <c r="Q59" s="173"/>
      <c r="R59" s="174"/>
      <c r="S59" s="173"/>
      <c r="T59" s="174"/>
      <c r="U59" s="173"/>
      <c r="V59" s="174"/>
      <c r="W59" s="173"/>
      <c r="X59" s="168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8"/>
      <c r="AK59" s="8"/>
      <c r="BX59" s="3"/>
      <c r="BY59" s="3"/>
      <c r="BZ59" s="4"/>
      <c r="CA59" s="5"/>
      <c r="CB59" s="5"/>
      <c r="CC59" s="5"/>
      <c r="CD59" s="5"/>
      <c r="CE59" s="5"/>
      <c r="CF59" s="5"/>
      <c r="CG59" s="39">
        <v>0</v>
      </c>
      <c r="CH59" s="39">
        <v>0</v>
      </c>
      <c r="CI59" s="39">
        <v>0</v>
      </c>
      <c r="CJ59" s="39"/>
    </row>
    <row r="60" spans="1:88" s="2" customFormat="1" x14ac:dyDescent="0.2">
      <c r="A60" s="152" t="s">
        <v>80</v>
      </c>
      <c r="B60" s="152"/>
      <c r="C60" s="152"/>
      <c r="D60" s="152"/>
      <c r="E60" s="152"/>
      <c r="F60" s="9"/>
      <c r="G60" s="9"/>
      <c r="H60" s="180"/>
      <c r="I60" s="180"/>
      <c r="J60" s="181"/>
      <c r="K60" s="182"/>
      <c r="L60" s="183"/>
      <c r="M60" s="182"/>
      <c r="N60" s="6"/>
      <c r="O60" s="6"/>
      <c r="P60" s="6"/>
      <c r="Q60" s="6"/>
      <c r="R60" s="6"/>
      <c r="S60" s="6"/>
      <c r="T60" s="6"/>
      <c r="U60" s="6"/>
      <c r="V60" s="6"/>
      <c r="W60" s="6"/>
      <c r="X60" s="184"/>
      <c r="Y60" s="184"/>
      <c r="Z60" s="184"/>
      <c r="AA60" s="185"/>
      <c r="AB60" s="186"/>
      <c r="AC60" s="185"/>
      <c r="AD60" s="184"/>
      <c r="AE60" s="186"/>
      <c r="AF60" s="185"/>
      <c r="AG60" s="185"/>
      <c r="AH60" s="185"/>
      <c r="AI60" s="186"/>
      <c r="AJ60" s="98"/>
      <c r="AK60" s="187"/>
      <c r="AL60" s="149"/>
      <c r="AM60" s="155"/>
      <c r="AN60" s="155"/>
      <c r="BX60" s="3"/>
      <c r="BY60" s="3"/>
      <c r="BZ60" s="4"/>
      <c r="CA60" s="5"/>
      <c r="CB60" s="5"/>
      <c r="CC60" s="5"/>
      <c r="CD60" s="5"/>
      <c r="CE60" s="5"/>
      <c r="CF60" s="5"/>
      <c r="CG60" s="39"/>
      <c r="CH60" s="39"/>
      <c r="CI60" s="39"/>
      <c r="CJ60" s="39"/>
    </row>
    <row r="61" spans="1:88" s="2" customFormat="1" ht="14.25" customHeight="1" x14ac:dyDescent="0.2">
      <c r="A61" s="447" t="s">
        <v>75</v>
      </c>
      <c r="B61" s="457" t="s">
        <v>81</v>
      </c>
      <c r="C61" s="458"/>
      <c r="D61" s="457" t="s">
        <v>82</v>
      </c>
      <c r="E61" s="459"/>
      <c r="F61" s="460" t="s">
        <v>83</v>
      </c>
      <c r="G61" s="460"/>
      <c r="H61" s="98"/>
      <c r="I61" s="9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35"/>
      <c r="V61" s="188"/>
      <c r="W61" s="135"/>
      <c r="X61" s="189"/>
      <c r="Y61" s="189"/>
      <c r="Z61" s="189"/>
      <c r="AA61" s="185"/>
      <c r="AB61" s="189"/>
      <c r="AC61" s="185"/>
      <c r="AD61" s="189"/>
      <c r="AE61" s="185"/>
      <c r="AF61" s="185"/>
      <c r="AG61" s="190"/>
      <c r="AH61" s="185"/>
      <c r="AI61" s="190"/>
      <c r="AJ61" s="189"/>
      <c r="AK61" s="190"/>
      <c r="AL61" s="191"/>
      <c r="AM61" s="192"/>
      <c r="AN61" s="192"/>
      <c r="BX61" s="3"/>
      <c r="BY61" s="3"/>
      <c r="BZ61" s="4"/>
      <c r="CA61" s="5"/>
      <c r="CB61" s="5"/>
      <c r="CC61" s="5"/>
      <c r="CD61" s="5"/>
      <c r="CE61" s="5"/>
      <c r="CF61" s="5"/>
      <c r="CG61" s="39"/>
      <c r="CH61" s="39"/>
      <c r="CI61" s="39"/>
      <c r="CJ61" s="39"/>
    </row>
    <row r="62" spans="1:88" s="2" customFormat="1" ht="31.5" x14ac:dyDescent="0.2">
      <c r="A62" s="448"/>
      <c r="B62" s="11" t="s">
        <v>84</v>
      </c>
      <c r="C62" s="193" t="s">
        <v>85</v>
      </c>
      <c r="D62" s="11" t="s">
        <v>84</v>
      </c>
      <c r="E62" s="194" t="s">
        <v>85</v>
      </c>
      <c r="F62" s="384" t="s">
        <v>84</v>
      </c>
      <c r="G62" s="385" t="s">
        <v>85</v>
      </c>
      <c r="H62" s="6" t="s">
        <v>77</v>
      </c>
      <c r="I62" s="6"/>
      <c r="J62" s="196"/>
      <c r="K62" s="142"/>
      <c r="L62" s="142"/>
      <c r="M62" s="142"/>
      <c r="N62" s="142"/>
      <c r="O62" s="142"/>
      <c r="P62" s="142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2"/>
      <c r="AQ62" s="155"/>
      <c r="AR62" s="155"/>
      <c r="BX62" s="3"/>
      <c r="BY62" s="3"/>
      <c r="BZ62" s="4"/>
      <c r="CA62" s="5"/>
      <c r="CB62" s="5"/>
      <c r="CC62" s="5"/>
      <c r="CD62" s="5"/>
      <c r="CE62" s="5"/>
      <c r="CF62" s="5"/>
      <c r="CG62" s="39"/>
      <c r="CH62" s="39"/>
      <c r="CI62" s="39"/>
      <c r="CJ62" s="39"/>
    </row>
    <row r="63" spans="1:88" s="2" customFormat="1" x14ac:dyDescent="0.2">
      <c r="A63" s="197" t="s">
        <v>86</v>
      </c>
      <c r="B63" s="29"/>
      <c r="C63" s="31"/>
      <c r="D63" s="29"/>
      <c r="E63" s="31"/>
      <c r="F63" s="63"/>
      <c r="G63" s="198"/>
      <c r="H63" s="168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90"/>
      <c r="U63" s="190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55"/>
      <c r="AQ63" s="155"/>
      <c r="AR63" s="155"/>
      <c r="BX63" s="3"/>
      <c r="BY63" s="3"/>
      <c r="BZ63" s="4"/>
      <c r="CA63" s="38"/>
      <c r="CB63" s="38"/>
      <c r="CC63" s="38"/>
      <c r="CD63" s="5"/>
      <c r="CE63" s="5"/>
      <c r="CF63" s="5"/>
      <c r="CG63" s="39"/>
      <c r="CH63" s="39"/>
      <c r="CI63" s="39"/>
      <c r="CJ63" s="39"/>
    </row>
    <row r="64" spans="1:88" s="2" customFormat="1" ht="21" x14ac:dyDescent="0.2">
      <c r="A64" s="199" t="s">
        <v>87</v>
      </c>
      <c r="B64" s="88"/>
      <c r="C64" s="200"/>
      <c r="D64" s="88"/>
      <c r="E64" s="200"/>
      <c r="F64" s="88"/>
      <c r="G64" s="201"/>
      <c r="H64" s="168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90"/>
      <c r="U64" s="190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55"/>
      <c r="AQ64" s="155"/>
      <c r="AR64" s="155"/>
      <c r="BX64" s="3"/>
      <c r="BY64" s="3"/>
      <c r="BZ64" s="4"/>
      <c r="CA64" s="38"/>
      <c r="CB64" s="38"/>
      <c r="CC64" s="38"/>
      <c r="CD64" s="5"/>
      <c r="CE64" s="5"/>
      <c r="CF64" s="5"/>
      <c r="CG64" s="39"/>
      <c r="CH64" s="39"/>
      <c r="CI64" s="39"/>
      <c r="CJ64" s="39"/>
    </row>
    <row r="65" spans="1:88" s="2" customFormat="1" x14ac:dyDescent="0.2">
      <c r="A65" s="152" t="s">
        <v>88</v>
      </c>
      <c r="B65" s="202"/>
      <c r="C65" s="202"/>
      <c r="D65" s="202"/>
      <c r="E65" s="203"/>
      <c r="F65" s="203"/>
      <c r="G65" s="203"/>
      <c r="H65" s="98"/>
      <c r="I65" s="98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42"/>
      <c r="W65" s="142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55"/>
      <c r="AQ65" s="155"/>
      <c r="AR65" s="155"/>
      <c r="BX65" s="3"/>
      <c r="BY65" s="3"/>
      <c r="BZ65" s="4"/>
      <c r="CA65" s="5"/>
      <c r="CB65" s="5"/>
      <c r="CC65" s="5"/>
      <c r="CD65" s="5"/>
      <c r="CE65" s="5"/>
      <c r="CF65" s="5"/>
      <c r="CG65" s="39"/>
      <c r="CH65" s="39"/>
      <c r="CI65" s="39"/>
      <c r="CJ65" s="39"/>
    </row>
    <row r="66" spans="1:88" s="2" customFormat="1" x14ac:dyDescent="0.2">
      <c r="A66" s="204" t="s">
        <v>49</v>
      </c>
      <c r="B66" s="204" t="s">
        <v>32</v>
      </c>
      <c r="C66" s="205"/>
      <c r="D66" s="206"/>
      <c r="E66" s="206"/>
      <c r="F66" s="206"/>
      <c r="G66" s="206"/>
      <c r="H66" s="98"/>
      <c r="I66" s="98"/>
      <c r="J66" s="190"/>
      <c r="K66" s="190"/>
      <c r="L66" s="207"/>
      <c r="M66" s="207"/>
      <c r="N66" s="190"/>
      <c r="O66" s="190"/>
      <c r="P66" s="190"/>
      <c r="Q66" s="190"/>
      <c r="R66" s="190"/>
      <c r="S66" s="190"/>
      <c r="T66" s="190"/>
      <c r="U66" s="190"/>
      <c r="V66" s="142"/>
      <c r="W66" s="142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55"/>
      <c r="AQ66" s="155"/>
      <c r="AR66" s="155"/>
      <c r="BX66" s="3"/>
      <c r="BY66" s="3"/>
      <c r="BZ66" s="4"/>
      <c r="CA66" s="5"/>
      <c r="CB66" s="5"/>
      <c r="CC66" s="5"/>
      <c r="CD66" s="5"/>
      <c r="CE66" s="5"/>
      <c r="CF66" s="5"/>
      <c r="CG66" s="39"/>
      <c r="CH66" s="39"/>
      <c r="CI66" s="39"/>
      <c r="CJ66" s="39"/>
    </row>
    <row r="67" spans="1:88" s="2" customFormat="1" x14ac:dyDescent="0.2">
      <c r="A67" s="208" t="s">
        <v>72</v>
      </c>
      <c r="B67" s="209"/>
      <c r="C67" s="205"/>
      <c r="D67" s="206"/>
      <c r="E67" s="206"/>
      <c r="F67" s="206"/>
      <c r="G67" s="206"/>
      <c r="H67" s="6"/>
      <c r="I67" s="135"/>
      <c r="J67" s="142"/>
      <c r="K67" s="142"/>
      <c r="L67" s="210"/>
      <c r="M67" s="210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55"/>
      <c r="AQ67" s="155"/>
      <c r="AR67" s="155"/>
      <c r="BX67" s="3"/>
      <c r="BY67" s="3"/>
      <c r="BZ67" s="4"/>
      <c r="CA67" s="5"/>
      <c r="CB67" s="5"/>
      <c r="CC67" s="5"/>
      <c r="CD67" s="5"/>
      <c r="CE67" s="5"/>
      <c r="CF67" s="5"/>
      <c r="CG67" s="39"/>
      <c r="CH67" s="39"/>
      <c r="CI67" s="39"/>
      <c r="CJ67" s="39"/>
    </row>
    <row r="68" spans="1:88" s="2" customFormat="1" x14ac:dyDescent="0.2">
      <c r="A68" s="80" t="s">
        <v>89</v>
      </c>
      <c r="B68" s="211"/>
      <c r="C68" s="9"/>
      <c r="D68" s="212"/>
      <c r="E68" s="9"/>
      <c r="F68" s="213"/>
      <c r="G68" s="214"/>
      <c r="H68" s="6"/>
      <c r="I68" s="6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55"/>
      <c r="AQ68" s="155"/>
      <c r="AR68" s="155"/>
      <c r="BX68" s="3"/>
      <c r="BY68" s="3"/>
      <c r="BZ68" s="4"/>
      <c r="CA68" s="5"/>
      <c r="CB68" s="5"/>
      <c r="CC68" s="5"/>
      <c r="CD68" s="5"/>
      <c r="CE68" s="5"/>
      <c r="CF68" s="5"/>
      <c r="CG68" s="39"/>
      <c r="CH68" s="39"/>
      <c r="CI68" s="39"/>
      <c r="CJ68" s="39"/>
    </row>
    <row r="69" spans="1:88" s="2" customFormat="1" x14ac:dyDescent="0.2">
      <c r="A69" s="9" t="s">
        <v>90</v>
      </c>
      <c r="B69" s="9"/>
      <c r="C69" s="215"/>
      <c r="D69" s="215"/>
      <c r="E69" s="6"/>
      <c r="F69" s="6"/>
      <c r="G69" s="6"/>
      <c r="H69" s="6"/>
      <c r="I69" s="6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216"/>
      <c r="X69" s="149"/>
      <c r="Y69" s="149"/>
      <c r="Z69" s="149"/>
      <c r="AA69" s="149"/>
      <c r="AB69" s="149"/>
      <c r="AC69" s="149"/>
      <c r="AD69" s="149"/>
      <c r="AE69" s="149"/>
      <c r="AF69" s="191"/>
      <c r="AG69" s="149"/>
      <c r="AH69" s="217"/>
      <c r="AI69" s="149"/>
      <c r="AJ69" s="149"/>
      <c r="AK69" s="149"/>
      <c r="AL69" s="149"/>
      <c r="AM69" s="149"/>
      <c r="AN69" s="149"/>
      <c r="AO69" s="149"/>
      <c r="AP69" s="155"/>
      <c r="AQ69" s="155"/>
      <c r="AR69" s="155"/>
      <c r="BX69" s="3"/>
      <c r="BY69" s="3"/>
      <c r="BZ69" s="4"/>
      <c r="CA69" s="5"/>
      <c r="CB69" s="5"/>
      <c r="CC69" s="5"/>
      <c r="CD69" s="5"/>
      <c r="CE69" s="5"/>
      <c r="CF69" s="5"/>
      <c r="CG69" s="39"/>
      <c r="CH69" s="39"/>
      <c r="CI69" s="39"/>
      <c r="CJ69" s="39"/>
    </row>
    <row r="70" spans="1:88" s="2" customFormat="1" ht="14.25" customHeight="1" x14ac:dyDescent="0.2">
      <c r="A70" s="424" t="s">
        <v>91</v>
      </c>
      <c r="B70" s="447" t="s">
        <v>32</v>
      </c>
      <c r="C70" s="452" t="s">
        <v>92</v>
      </c>
      <c r="D70" s="454" t="s">
        <v>93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149"/>
      <c r="Y70" s="149"/>
      <c r="Z70" s="149"/>
      <c r="AA70" s="149"/>
      <c r="AB70" s="149"/>
      <c r="AC70" s="149"/>
      <c r="AD70" s="149"/>
      <c r="AE70" s="149"/>
      <c r="AF70" s="191"/>
      <c r="AG70" s="149"/>
      <c r="AH70" s="149"/>
      <c r="AI70" s="149"/>
      <c r="AJ70" s="149"/>
      <c r="AK70" s="149"/>
      <c r="AL70" s="149"/>
      <c r="AM70" s="149"/>
      <c r="AN70" s="149"/>
      <c r="AO70" s="149"/>
      <c r="AP70" s="155"/>
      <c r="AQ70" s="155"/>
      <c r="AR70" s="155"/>
      <c r="BX70" s="3"/>
      <c r="BY70" s="3"/>
      <c r="BZ70" s="4"/>
      <c r="CA70" s="5"/>
      <c r="CB70" s="5"/>
      <c r="CC70" s="5"/>
      <c r="CD70" s="5"/>
      <c r="CE70" s="5"/>
      <c r="CF70" s="5"/>
      <c r="CG70" s="39"/>
      <c r="CH70" s="39"/>
      <c r="CI70" s="39"/>
      <c r="CJ70" s="39"/>
    </row>
    <row r="71" spans="1:88" s="2" customFormat="1" x14ac:dyDescent="0.2">
      <c r="A71" s="426"/>
      <c r="B71" s="448"/>
      <c r="C71" s="453"/>
      <c r="D71" s="455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149"/>
      <c r="Y71" s="149"/>
      <c r="Z71" s="149"/>
      <c r="AA71" s="149"/>
      <c r="AB71" s="149"/>
      <c r="AC71" s="149"/>
      <c r="AD71" s="149"/>
      <c r="AE71" s="149"/>
      <c r="AF71" s="218"/>
      <c r="AG71" s="219"/>
      <c r="AH71" s="219"/>
      <c r="AI71" s="149"/>
      <c r="AJ71" s="149"/>
      <c r="AK71" s="149"/>
      <c r="AL71" s="149"/>
      <c r="AM71" s="149"/>
      <c r="AN71" s="149"/>
      <c r="AO71" s="149"/>
      <c r="AP71" s="155"/>
      <c r="AQ71" s="155"/>
      <c r="AR71" s="155"/>
      <c r="BX71" s="3"/>
      <c r="BY71" s="3"/>
      <c r="BZ71" s="4"/>
      <c r="CA71" s="5"/>
      <c r="CB71" s="5"/>
      <c r="CC71" s="5"/>
      <c r="CD71" s="5"/>
      <c r="CE71" s="5"/>
      <c r="CF71" s="5"/>
      <c r="CG71" s="39"/>
      <c r="CH71" s="39"/>
      <c r="CI71" s="39"/>
      <c r="CJ71" s="39"/>
    </row>
    <row r="72" spans="1:88" s="2" customFormat="1" x14ac:dyDescent="0.2">
      <c r="A72" s="220" t="s">
        <v>94</v>
      </c>
      <c r="B72" s="221">
        <f>SUM(C72:D72)</f>
        <v>0</v>
      </c>
      <c r="C72" s="222"/>
      <c r="D72" s="22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142"/>
      <c r="AJ72" s="142"/>
      <c r="AK72" s="142"/>
      <c r="AL72" s="142"/>
      <c r="AM72" s="142"/>
      <c r="AN72" s="142"/>
      <c r="AO72" s="142"/>
      <c r="AP72" s="155"/>
      <c r="AQ72" s="155"/>
      <c r="AR72" s="155"/>
      <c r="BX72" s="3"/>
      <c r="BY72" s="3"/>
      <c r="BZ72" s="4"/>
      <c r="CA72" s="5"/>
      <c r="CB72" s="5"/>
      <c r="CC72" s="5"/>
      <c r="CD72" s="5"/>
      <c r="CE72" s="5"/>
      <c r="CF72" s="5"/>
      <c r="CG72" s="39"/>
      <c r="CH72" s="39"/>
      <c r="CI72" s="39"/>
      <c r="CJ72" s="39"/>
    </row>
    <row r="73" spans="1:88" s="2" customFormat="1" x14ac:dyDescent="0.2">
      <c r="A73" s="456" t="s">
        <v>95</v>
      </c>
      <c r="B73" s="456"/>
      <c r="C73" s="456"/>
      <c r="D73" s="456"/>
      <c r="E73" s="456"/>
      <c r="F73" s="456"/>
      <c r="G73" s="456"/>
      <c r="H73" s="10"/>
      <c r="I73" s="10"/>
      <c r="J73" s="10"/>
      <c r="K73" s="10"/>
      <c r="L73" s="10"/>
      <c r="M73" s="10"/>
      <c r="N73" s="6"/>
      <c r="O73" s="6"/>
      <c r="P73" s="6"/>
      <c r="Q73" s="224"/>
      <c r="R73" s="224"/>
      <c r="S73" s="224"/>
      <c r="T73" s="224"/>
      <c r="U73" s="224"/>
      <c r="V73" s="224"/>
      <c r="W73" s="6"/>
      <c r="X73" s="224"/>
      <c r="Y73" s="224"/>
      <c r="Z73" s="225"/>
      <c r="AA73" s="226"/>
      <c r="AB73" s="226"/>
      <c r="AC73" s="226"/>
      <c r="AD73" s="226"/>
      <c r="AE73" s="227"/>
      <c r="AF73" s="227"/>
      <c r="AG73" s="227"/>
      <c r="AH73" s="228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BX73" s="3"/>
      <c r="BY73" s="3"/>
      <c r="BZ73" s="4"/>
      <c r="CA73" s="5"/>
      <c r="CB73" s="5"/>
      <c r="CC73" s="5"/>
      <c r="CD73" s="5"/>
      <c r="CE73" s="5"/>
      <c r="CF73" s="5"/>
      <c r="CG73" s="39"/>
      <c r="CH73" s="39"/>
      <c r="CI73" s="39"/>
      <c r="CJ73" s="39"/>
    </row>
    <row r="74" spans="1:88" s="2" customFormat="1" x14ac:dyDescent="0.2">
      <c r="A74" s="464" t="s">
        <v>49</v>
      </c>
      <c r="B74" s="427" t="s">
        <v>96</v>
      </c>
      <c r="C74" s="427" t="s">
        <v>32</v>
      </c>
      <c r="D74" s="428"/>
      <c r="E74" s="429"/>
      <c r="F74" s="433" t="s">
        <v>5</v>
      </c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51"/>
      <c r="AJ74" s="468" t="s">
        <v>97</v>
      </c>
      <c r="AK74" s="429" t="s">
        <v>98</v>
      </c>
      <c r="AL74" s="149"/>
      <c r="AM74" s="149"/>
      <c r="AN74" s="149"/>
      <c r="AO74" s="149"/>
      <c r="AP74" s="149"/>
      <c r="AQ74" s="149"/>
      <c r="AR74" s="149"/>
      <c r="AS74" s="155"/>
      <c r="AT74" s="155"/>
      <c r="BZ74" s="3"/>
      <c r="CA74" s="5"/>
      <c r="CB74" s="5"/>
      <c r="CC74" s="5"/>
      <c r="CD74" s="5"/>
      <c r="CE74" s="5"/>
      <c r="CF74" s="5"/>
      <c r="CG74" s="39"/>
      <c r="CH74" s="39"/>
      <c r="CI74" s="39"/>
      <c r="CJ74" s="39"/>
    </row>
    <row r="75" spans="1:88" s="2" customFormat="1" x14ac:dyDescent="0.2">
      <c r="A75" s="465"/>
      <c r="B75" s="467"/>
      <c r="C75" s="430"/>
      <c r="D75" s="431"/>
      <c r="E75" s="432"/>
      <c r="F75" s="433" t="s">
        <v>99</v>
      </c>
      <c r="G75" s="435"/>
      <c r="H75" s="433" t="s">
        <v>100</v>
      </c>
      <c r="I75" s="435"/>
      <c r="J75" s="433" t="s">
        <v>13</v>
      </c>
      <c r="K75" s="435"/>
      <c r="L75" s="433" t="s">
        <v>14</v>
      </c>
      <c r="M75" s="435"/>
      <c r="N75" s="433" t="s">
        <v>101</v>
      </c>
      <c r="O75" s="435"/>
      <c r="P75" s="433">
        <v>19</v>
      </c>
      <c r="Q75" s="435"/>
      <c r="R75" s="433" t="s">
        <v>16</v>
      </c>
      <c r="S75" s="435"/>
      <c r="T75" s="433" t="s">
        <v>17</v>
      </c>
      <c r="U75" s="435"/>
      <c r="V75" s="433" t="s">
        <v>18</v>
      </c>
      <c r="W75" s="435"/>
      <c r="X75" s="433" t="s">
        <v>19</v>
      </c>
      <c r="Y75" s="435"/>
      <c r="Z75" s="433" t="s">
        <v>20</v>
      </c>
      <c r="AA75" s="435"/>
      <c r="AB75" s="433" t="s">
        <v>21</v>
      </c>
      <c r="AC75" s="435"/>
      <c r="AD75" s="433" t="s">
        <v>22</v>
      </c>
      <c r="AE75" s="435"/>
      <c r="AF75" s="433" t="s">
        <v>23</v>
      </c>
      <c r="AG75" s="435"/>
      <c r="AH75" s="433" t="s">
        <v>24</v>
      </c>
      <c r="AI75" s="451"/>
      <c r="AJ75" s="469"/>
      <c r="AK75" s="444"/>
      <c r="AL75" s="149"/>
      <c r="AM75" s="142"/>
      <c r="AN75" s="149"/>
      <c r="AO75" s="149"/>
      <c r="AP75" s="149"/>
      <c r="AQ75" s="149"/>
      <c r="AR75" s="149"/>
      <c r="AS75" s="155"/>
      <c r="AT75" s="155"/>
      <c r="BZ75" s="3"/>
      <c r="CA75" s="5"/>
      <c r="CB75" s="5"/>
      <c r="CC75" s="5"/>
      <c r="CD75" s="5"/>
      <c r="CE75" s="5"/>
      <c r="CF75" s="5"/>
      <c r="CG75" s="39"/>
      <c r="CH75" s="39"/>
      <c r="CI75" s="39"/>
      <c r="CJ75" s="39"/>
    </row>
    <row r="76" spans="1:88" s="2" customFormat="1" x14ac:dyDescent="0.2">
      <c r="A76" s="466"/>
      <c r="B76" s="430"/>
      <c r="C76" s="11" t="s">
        <v>29</v>
      </c>
      <c r="D76" s="12" t="s">
        <v>30</v>
      </c>
      <c r="E76" s="385" t="s">
        <v>31</v>
      </c>
      <c r="F76" s="11" t="s">
        <v>30</v>
      </c>
      <c r="G76" s="385" t="s">
        <v>31</v>
      </c>
      <c r="H76" s="229" t="s">
        <v>30</v>
      </c>
      <c r="I76" s="385" t="s">
        <v>31</v>
      </c>
      <c r="J76" s="11" t="s">
        <v>30</v>
      </c>
      <c r="K76" s="385" t="s">
        <v>31</v>
      </c>
      <c r="L76" s="11" t="s">
        <v>30</v>
      </c>
      <c r="M76" s="385" t="s">
        <v>31</v>
      </c>
      <c r="N76" s="11" t="s">
        <v>30</v>
      </c>
      <c r="O76" s="385" t="s">
        <v>31</v>
      </c>
      <c r="P76" s="11" t="s">
        <v>30</v>
      </c>
      <c r="Q76" s="385" t="s">
        <v>31</v>
      </c>
      <c r="R76" s="11" t="s">
        <v>30</v>
      </c>
      <c r="S76" s="385" t="s">
        <v>31</v>
      </c>
      <c r="T76" s="11" t="s">
        <v>30</v>
      </c>
      <c r="U76" s="385" t="s">
        <v>31</v>
      </c>
      <c r="V76" s="11" t="s">
        <v>30</v>
      </c>
      <c r="W76" s="385" t="s">
        <v>31</v>
      </c>
      <c r="X76" s="11" t="s">
        <v>30</v>
      </c>
      <c r="Y76" s="385" t="s">
        <v>31</v>
      </c>
      <c r="Z76" s="11" t="s">
        <v>30</v>
      </c>
      <c r="AA76" s="385" t="s">
        <v>31</v>
      </c>
      <c r="AB76" s="11" t="s">
        <v>30</v>
      </c>
      <c r="AC76" s="385" t="s">
        <v>31</v>
      </c>
      <c r="AD76" s="11" t="s">
        <v>30</v>
      </c>
      <c r="AE76" s="385" t="s">
        <v>31</v>
      </c>
      <c r="AF76" s="11" t="s">
        <v>30</v>
      </c>
      <c r="AG76" s="385" t="s">
        <v>31</v>
      </c>
      <c r="AH76" s="11" t="s">
        <v>30</v>
      </c>
      <c r="AI76" s="230" t="s">
        <v>31</v>
      </c>
      <c r="AJ76" s="470"/>
      <c r="AK76" s="432"/>
      <c r="AL76" s="149"/>
      <c r="AM76" s="142"/>
      <c r="AN76" s="149"/>
      <c r="AO76" s="149"/>
      <c r="AP76" s="149"/>
      <c r="AQ76" s="149"/>
      <c r="AR76" s="149"/>
      <c r="AS76" s="155"/>
      <c r="AT76" s="155"/>
      <c r="BZ76" s="3"/>
      <c r="CA76" s="5"/>
      <c r="CB76" s="5"/>
      <c r="CC76" s="5"/>
      <c r="CD76" s="5"/>
      <c r="CE76" s="5"/>
      <c r="CF76" s="5"/>
      <c r="CG76" s="39"/>
      <c r="CH76" s="39"/>
      <c r="CI76" s="39"/>
      <c r="CJ76" s="39"/>
    </row>
    <row r="77" spans="1:88" s="2" customFormat="1" x14ac:dyDescent="0.2">
      <c r="A77" s="231" t="s">
        <v>102</v>
      </c>
      <c r="B77" s="232" t="s">
        <v>103</v>
      </c>
      <c r="C77" s="17">
        <f>SUM(D77:E77)</f>
        <v>0</v>
      </c>
      <c r="D77" s="18">
        <f t="shared" ref="D77:E80" si="7">SUM(F77,H77,J77,L77,N77,P77,R77,T77,V77,X77,Z77,AB77,AD77,AF77,AH77)</f>
        <v>0</v>
      </c>
      <c r="E77" s="233">
        <f t="shared" si="7"/>
        <v>0</v>
      </c>
      <c r="F77" s="234"/>
      <c r="G77" s="235"/>
      <c r="H77" s="236"/>
      <c r="I77" s="235"/>
      <c r="J77" s="234"/>
      <c r="K77" s="237"/>
      <c r="L77" s="234"/>
      <c r="M77" s="237"/>
      <c r="N77" s="234"/>
      <c r="O77" s="237"/>
      <c r="P77" s="234"/>
      <c r="Q77" s="237"/>
      <c r="R77" s="234"/>
      <c r="S77" s="237"/>
      <c r="T77" s="234"/>
      <c r="U77" s="237"/>
      <c r="V77" s="234"/>
      <c r="W77" s="237"/>
      <c r="X77" s="234"/>
      <c r="Y77" s="237"/>
      <c r="Z77" s="234"/>
      <c r="AA77" s="237"/>
      <c r="AB77" s="234"/>
      <c r="AC77" s="237"/>
      <c r="AD77" s="234"/>
      <c r="AE77" s="237"/>
      <c r="AF77" s="234"/>
      <c r="AG77" s="237"/>
      <c r="AH77" s="234"/>
      <c r="AI77" s="238"/>
      <c r="AJ77" s="239"/>
      <c r="AK77" s="235"/>
      <c r="AL77" s="240"/>
      <c r="AM77" s="142"/>
      <c r="AN77" s="149"/>
      <c r="AO77" s="149"/>
      <c r="AP77" s="149"/>
      <c r="AQ77" s="149"/>
      <c r="AR77" s="149"/>
      <c r="AS77" s="155"/>
      <c r="AT77" s="155"/>
      <c r="BZ77" s="3"/>
      <c r="CA77" s="5"/>
      <c r="CB77" s="5"/>
      <c r="CC77" s="5"/>
      <c r="CD77" s="5"/>
      <c r="CE77" s="5"/>
      <c r="CF77" s="5"/>
      <c r="CG77" s="39"/>
      <c r="CH77" s="39"/>
      <c r="CI77" s="39"/>
      <c r="CJ77" s="39"/>
    </row>
    <row r="78" spans="1:88" s="2" customFormat="1" x14ac:dyDescent="0.2">
      <c r="A78" s="462" t="s">
        <v>104</v>
      </c>
      <c r="B78" s="242" t="s">
        <v>105</v>
      </c>
      <c r="C78" s="26">
        <f>SUM(D78:E78)</f>
        <v>0</v>
      </c>
      <c r="D78" s="243">
        <f t="shared" si="7"/>
        <v>0</v>
      </c>
      <c r="E78" s="243">
        <f t="shared" si="7"/>
        <v>0</v>
      </c>
      <c r="F78" s="244"/>
      <c r="G78" s="245"/>
      <c r="H78" s="246"/>
      <c r="I78" s="245"/>
      <c r="J78" s="244"/>
      <c r="K78" s="247"/>
      <c r="L78" s="244"/>
      <c r="M78" s="247"/>
      <c r="N78" s="244"/>
      <c r="O78" s="247"/>
      <c r="P78" s="244"/>
      <c r="Q78" s="247"/>
      <c r="R78" s="244"/>
      <c r="S78" s="247"/>
      <c r="T78" s="244"/>
      <c r="U78" s="247"/>
      <c r="V78" s="244"/>
      <c r="W78" s="247"/>
      <c r="X78" s="244"/>
      <c r="Y78" s="247"/>
      <c r="Z78" s="244"/>
      <c r="AA78" s="247"/>
      <c r="AB78" s="244"/>
      <c r="AC78" s="247"/>
      <c r="AD78" s="244"/>
      <c r="AE78" s="247"/>
      <c r="AF78" s="244"/>
      <c r="AG78" s="247"/>
      <c r="AH78" s="244"/>
      <c r="AI78" s="248"/>
      <c r="AJ78" s="249"/>
      <c r="AK78" s="245"/>
      <c r="AL78" s="240"/>
      <c r="AM78" s="142"/>
      <c r="AN78" s="149"/>
      <c r="AO78" s="149"/>
      <c r="AP78" s="149"/>
      <c r="AQ78" s="149"/>
      <c r="AR78" s="149"/>
      <c r="AS78" s="155"/>
      <c r="AT78" s="155"/>
      <c r="BZ78" s="3"/>
      <c r="CA78" s="5"/>
      <c r="CB78" s="5"/>
      <c r="CC78" s="5"/>
      <c r="CD78" s="5"/>
      <c r="CE78" s="5"/>
      <c r="CF78" s="5"/>
      <c r="CG78" s="39"/>
      <c r="CH78" s="39"/>
      <c r="CI78" s="39"/>
      <c r="CJ78" s="39"/>
    </row>
    <row r="79" spans="1:88" s="2" customFormat="1" ht="21" x14ac:dyDescent="0.2">
      <c r="A79" s="462"/>
      <c r="B79" s="250" t="s">
        <v>106</v>
      </c>
      <c r="C79" s="74">
        <f>SUM(D79:E79)</f>
        <v>0</v>
      </c>
      <c r="D79" s="243">
        <f t="shared" si="7"/>
        <v>0</v>
      </c>
      <c r="E79" s="243">
        <f t="shared" si="7"/>
        <v>0</v>
      </c>
      <c r="F79" s="251"/>
      <c r="G79" s="252"/>
      <c r="H79" s="253"/>
      <c r="I79" s="252"/>
      <c r="J79" s="251"/>
      <c r="K79" s="254"/>
      <c r="L79" s="251"/>
      <c r="M79" s="254"/>
      <c r="N79" s="251"/>
      <c r="O79" s="254"/>
      <c r="P79" s="251"/>
      <c r="Q79" s="254"/>
      <c r="R79" s="251"/>
      <c r="S79" s="254"/>
      <c r="T79" s="251"/>
      <c r="U79" s="254"/>
      <c r="V79" s="251"/>
      <c r="W79" s="254"/>
      <c r="X79" s="251"/>
      <c r="Y79" s="254"/>
      <c r="Z79" s="251"/>
      <c r="AA79" s="254"/>
      <c r="AB79" s="251"/>
      <c r="AC79" s="254"/>
      <c r="AD79" s="251"/>
      <c r="AE79" s="254"/>
      <c r="AF79" s="251"/>
      <c r="AG79" s="254"/>
      <c r="AH79" s="251"/>
      <c r="AI79" s="255"/>
      <c r="AJ79" s="256"/>
      <c r="AK79" s="252"/>
      <c r="AL79" s="240"/>
      <c r="AM79" s="142"/>
      <c r="AN79" s="149"/>
      <c r="AO79" s="149"/>
      <c r="AP79" s="149"/>
      <c r="AQ79" s="149"/>
      <c r="AR79" s="149"/>
      <c r="AS79" s="155"/>
      <c r="AT79" s="155"/>
      <c r="BZ79" s="3"/>
      <c r="CA79" s="5"/>
      <c r="CB79" s="5"/>
      <c r="CC79" s="5"/>
      <c r="CD79" s="5"/>
      <c r="CE79" s="5"/>
      <c r="CF79" s="5"/>
      <c r="CG79" s="39"/>
      <c r="CH79" s="39"/>
      <c r="CI79" s="39"/>
      <c r="CJ79" s="39"/>
    </row>
    <row r="80" spans="1:88" s="2" customFormat="1" x14ac:dyDescent="0.2">
      <c r="A80" s="379" t="s">
        <v>60</v>
      </c>
      <c r="B80" s="257" t="s">
        <v>107</v>
      </c>
      <c r="C80" s="17">
        <f>SUM(D80:E80)</f>
        <v>0</v>
      </c>
      <c r="D80" s="18">
        <f t="shared" si="7"/>
        <v>0</v>
      </c>
      <c r="E80" s="233">
        <f t="shared" si="7"/>
        <v>0</v>
      </c>
      <c r="F80" s="258"/>
      <c r="G80" s="259"/>
      <c r="H80" s="260"/>
      <c r="I80" s="259"/>
      <c r="J80" s="258"/>
      <c r="K80" s="261"/>
      <c r="L80" s="258"/>
      <c r="M80" s="261"/>
      <c r="N80" s="258"/>
      <c r="O80" s="261"/>
      <c r="P80" s="258"/>
      <c r="Q80" s="261"/>
      <c r="R80" s="258"/>
      <c r="S80" s="261"/>
      <c r="T80" s="258"/>
      <c r="U80" s="261"/>
      <c r="V80" s="258"/>
      <c r="W80" s="261"/>
      <c r="X80" s="258"/>
      <c r="Y80" s="261"/>
      <c r="Z80" s="258"/>
      <c r="AA80" s="261"/>
      <c r="AB80" s="258"/>
      <c r="AC80" s="261"/>
      <c r="AD80" s="258"/>
      <c r="AE80" s="261"/>
      <c r="AF80" s="258"/>
      <c r="AG80" s="261"/>
      <c r="AH80" s="258"/>
      <c r="AI80" s="262"/>
      <c r="AJ80" s="263"/>
      <c r="AK80" s="259"/>
      <c r="AL80" s="240"/>
      <c r="AM80" s="142"/>
      <c r="AN80" s="149"/>
      <c r="AO80" s="149"/>
      <c r="AP80" s="149"/>
      <c r="AQ80" s="149"/>
      <c r="AR80" s="149"/>
      <c r="AS80" s="155"/>
      <c r="AT80" s="155"/>
      <c r="BZ80" s="3"/>
      <c r="CA80" s="5"/>
      <c r="CB80" s="5"/>
      <c r="CC80" s="5"/>
      <c r="CD80" s="5"/>
      <c r="CE80" s="5"/>
      <c r="CF80" s="5"/>
      <c r="CG80" s="39"/>
      <c r="CH80" s="39"/>
      <c r="CI80" s="39"/>
      <c r="CJ80" s="39"/>
    </row>
    <row r="81" spans="1:104" x14ac:dyDescent="0.2">
      <c r="A81" s="9" t="s">
        <v>108</v>
      </c>
      <c r="B81" s="6"/>
      <c r="C81" s="1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224"/>
      <c r="R81" s="224"/>
      <c r="S81" s="224"/>
      <c r="T81" s="224"/>
      <c r="U81" s="224"/>
      <c r="V81" s="224"/>
      <c r="W81" s="6"/>
      <c r="X81" s="224"/>
      <c r="Y81" s="224"/>
      <c r="Z81" s="264"/>
      <c r="AA81" s="225"/>
      <c r="AB81" s="265"/>
      <c r="AC81" s="265"/>
      <c r="AD81" s="265"/>
      <c r="AE81" s="265"/>
      <c r="AF81" s="265"/>
      <c r="AG81" s="155"/>
      <c r="AH81" s="135"/>
      <c r="AI81" s="149"/>
      <c r="AJ81" s="149"/>
      <c r="AK81" s="149"/>
      <c r="AL81" s="149"/>
      <c r="AM81" s="149"/>
      <c r="AN81" s="149"/>
      <c r="AO81" s="149"/>
      <c r="AP81" s="149"/>
      <c r="AQ81" s="155"/>
      <c r="AR81" s="155"/>
      <c r="CG81" s="39"/>
      <c r="CH81" s="39"/>
      <c r="CI81" s="39"/>
      <c r="CJ81" s="39"/>
    </row>
    <row r="82" spans="1:104" ht="14.25" customHeight="1" x14ac:dyDescent="0.2">
      <c r="A82" s="462" t="s">
        <v>91</v>
      </c>
      <c r="B82" s="463" t="s">
        <v>32</v>
      </c>
      <c r="C82" s="463" t="s">
        <v>109</v>
      </c>
      <c r="D82" s="463" t="s">
        <v>110</v>
      </c>
      <c r="E82" s="6"/>
      <c r="F82" s="6"/>
      <c r="G82" s="6"/>
      <c r="H82" s="142"/>
      <c r="I82" s="142"/>
      <c r="J82" s="142"/>
      <c r="K82" s="142"/>
      <c r="L82" s="142"/>
      <c r="M82" s="142"/>
      <c r="N82" s="142"/>
      <c r="O82" s="142"/>
      <c r="P82" s="267"/>
      <c r="Q82" s="267"/>
      <c r="R82" s="267"/>
      <c r="S82" s="267"/>
      <c r="T82" s="267"/>
      <c r="U82" s="267"/>
      <c r="V82" s="267"/>
      <c r="W82" s="142"/>
      <c r="X82" s="267"/>
      <c r="Y82" s="155"/>
      <c r="Z82" s="155"/>
      <c r="AA82" s="155"/>
      <c r="AB82" s="155"/>
      <c r="AC82" s="155"/>
      <c r="AD82" s="155"/>
      <c r="AE82" s="155"/>
      <c r="AF82" s="155"/>
      <c r="AG82" s="155"/>
      <c r="AH82" s="149"/>
      <c r="AI82" s="149"/>
      <c r="AJ82" s="149"/>
      <c r="AK82" s="149"/>
      <c r="AL82" s="149"/>
      <c r="AM82" s="149"/>
      <c r="AN82" s="149"/>
      <c r="AO82" s="149"/>
      <c r="AP82" s="149"/>
      <c r="AQ82" s="155"/>
      <c r="AR82" s="155"/>
      <c r="CG82" s="39"/>
      <c r="CH82" s="39"/>
      <c r="CI82" s="39"/>
      <c r="CJ82" s="39"/>
    </row>
    <row r="83" spans="1:104" x14ac:dyDescent="0.2">
      <c r="A83" s="462"/>
      <c r="B83" s="463"/>
      <c r="C83" s="463"/>
      <c r="D83" s="463"/>
      <c r="E83" s="6"/>
      <c r="F83" s="6"/>
      <c r="G83" s="6"/>
      <c r="H83" s="142"/>
      <c r="I83" s="142"/>
      <c r="J83" s="142"/>
      <c r="K83" s="142"/>
      <c r="L83" s="142"/>
      <c r="M83" s="142"/>
      <c r="N83" s="142"/>
      <c r="O83" s="142"/>
      <c r="P83" s="267"/>
      <c r="Q83" s="267"/>
      <c r="R83" s="267"/>
      <c r="S83" s="267"/>
      <c r="T83" s="267"/>
      <c r="U83" s="267"/>
      <c r="V83" s="267"/>
      <c r="W83" s="142"/>
      <c r="X83" s="267"/>
      <c r="Y83" s="155"/>
      <c r="Z83" s="155"/>
      <c r="AA83" s="155"/>
      <c r="AB83" s="155"/>
      <c r="AC83" s="155"/>
      <c r="AD83" s="155"/>
      <c r="AE83" s="155"/>
      <c r="AF83" s="155"/>
      <c r="AG83" s="155"/>
      <c r="AH83" s="149"/>
      <c r="AI83" s="149"/>
      <c r="AJ83" s="149"/>
      <c r="AK83" s="149"/>
      <c r="AL83" s="149"/>
      <c r="AM83" s="149"/>
      <c r="AN83" s="149"/>
      <c r="AO83" s="149"/>
      <c r="AP83" s="149"/>
      <c r="AQ83" s="155"/>
      <c r="AR83" s="155"/>
      <c r="CG83" s="39"/>
      <c r="CH83" s="39"/>
      <c r="CI83" s="39"/>
      <c r="CJ83" s="39"/>
    </row>
    <row r="84" spans="1:104" x14ac:dyDescent="0.2">
      <c r="A84" s="481" t="s">
        <v>111</v>
      </c>
      <c r="B84" s="482"/>
      <c r="C84" s="482"/>
      <c r="D84" s="483"/>
      <c r="E84" s="6"/>
      <c r="F84" s="6"/>
      <c r="G84" s="6"/>
      <c r="H84" s="142"/>
      <c r="I84" s="142"/>
      <c r="J84" s="142"/>
      <c r="K84" s="142"/>
      <c r="L84" s="142"/>
      <c r="M84" s="142"/>
      <c r="N84" s="142"/>
      <c r="O84" s="142"/>
      <c r="P84" s="267"/>
      <c r="Q84" s="267"/>
      <c r="R84" s="267"/>
      <c r="S84" s="267"/>
      <c r="T84" s="267"/>
      <c r="U84" s="267"/>
      <c r="V84" s="267"/>
      <c r="W84" s="142"/>
      <c r="X84" s="267"/>
      <c r="Y84" s="155"/>
      <c r="Z84" s="155"/>
      <c r="AA84" s="155"/>
      <c r="AB84" s="155"/>
      <c r="AC84" s="155"/>
      <c r="AD84" s="155"/>
      <c r="AE84" s="155"/>
      <c r="AF84" s="155"/>
      <c r="AG84" s="155"/>
      <c r="AH84" s="149"/>
      <c r="AI84" s="149"/>
      <c r="AJ84" s="149"/>
      <c r="AK84" s="149"/>
      <c r="AL84" s="149"/>
      <c r="AM84" s="149"/>
      <c r="AN84" s="149"/>
      <c r="AO84" s="149"/>
      <c r="AP84" s="149"/>
      <c r="AQ84" s="155"/>
      <c r="AR84" s="155"/>
      <c r="CG84" s="39"/>
      <c r="CH84" s="39"/>
      <c r="CI84" s="39"/>
      <c r="CJ84" s="39"/>
    </row>
    <row r="85" spans="1:104" x14ac:dyDescent="0.2">
      <c r="A85" s="268" t="s">
        <v>112</v>
      </c>
      <c r="B85" s="269">
        <f>SUM(C85:D85)</f>
        <v>53</v>
      </c>
      <c r="C85" s="270">
        <v>53</v>
      </c>
      <c r="D85" s="270"/>
      <c r="E85" s="6"/>
      <c r="F85" s="6"/>
      <c r="G85" s="6"/>
      <c r="H85" s="142"/>
      <c r="I85" s="142"/>
      <c r="J85" s="142"/>
      <c r="K85" s="142"/>
      <c r="L85" s="142"/>
      <c r="M85" s="142"/>
      <c r="N85" s="142"/>
      <c r="O85" s="142"/>
      <c r="P85" s="267"/>
      <c r="Q85" s="267"/>
      <c r="R85" s="267"/>
      <c r="S85" s="267"/>
      <c r="T85" s="267"/>
      <c r="U85" s="267"/>
      <c r="V85" s="267"/>
      <c r="W85" s="142"/>
      <c r="X85" s="267"/>
      <c r="Y85" s="155"/>
      <c r="Z85" s="155"/>
      <c r="AA85" s="155"/>
      <c r="AB85" s="155"/>
      <c r="AC85" s="155"/>
      <c r="AD85" s="155"/>
      <c r="AE85" s="155"/>
      <c r="AF85" s="155"/>
      <c r="AG85" s="155"/>
      <c r="AH85" s="149"/>
      <c r="AI85" s="149"/>
      <c r="AJ85" s="149"/>
      <c r="AK85" s="149"/>
      <c r="AL85" s="149"/>
      <c r="AM85" s="149"/>
      <c r="AN85" s="149"/>
      <c r="AO85" s="149"/>
      <c r="AP85" s="149"/>
      <c r="AQ85" s="155"/>
      <c r="AR85" s="155"/>
      <c r="CG85" s="39"/>
      <c r="CH85" s="39"/>
      <c r="CI85" s="39"/>
      <c r="CJ85" s="39"/>
    </row>
    <row r="86" spans="1:104" x14ac:dyDescent="0.2">
      <c r="A86" s="271" t="s">
        <v>113</v>
      </c>
      <c r="B86" s="250">
        <f t="shared" ref="B86:B89" si="8">SUM(C86:D86)</f>
        <v>0</v>
      </c>
      <c r="C86" s="166"/>
      <c r="D86" s="166"/>
      <c r="E86" s="6"/>
      <c r="F86" s="6"/>
      <c r="G86" s="6"/>
      <c r="H86" s="142"/>
      <c r="I86" s="142"/>
      <c r="J86" s="142"/>
      <c r="K86" s="142"/>
      <c r="L86" s="142"/>
      <c r="M86" s="142"/>
      <c r="N86" s="142"/>
      <c r="O86" s="142"/>
      <c r="P86" s="267"/>
      <c r="Q86" s="267"/>
      <c r="R86" s="267"/>
      <c r="S86" s="267"/>
      <c r="T86" s="267"/>
      <c r="U86" s="267"/>
      <c r="V86" s="267"/>
      <c r="W86" s="142"/>
      <c r="X86" s="267"/>
      <c r="Y86" s="155"/>
      <c r="Z86" s="155"/>
      <c r="AA86" s="155"/>
      <c r="AB86" s="155"/>
      <c r="AC86" s="155"/>
      <c r="AD86" s="155"/>
      <c r="AE86" s="155"/>
      <c r="AF86" s="155"/>
      <c r="AG86" s="155"/>
      <c r="AH86" s="149"/>
      <c r="AI86" s="149"/>
      <c r="AJ86" s="149"/>
      <c r="AK86" s="149"/>
      <c r="AL86" s="149"/>
      <c r="AM86" s="149"/>
      <c r="AN86" s="149"/>
      <c r="AO86" s="149"/>
      <c r="AP86" s="149"/>
      <c r="AQ86" s="155"/>
      <c r="AR86" s="155"/>
      <c r="CG86" s="39"/>
      <c r="CH86" s="39"/>
      <c r="CI86" s="39"/>
      <c r="CJ86" s="39"/>
    </row>
    <row r="87" spans="1:104" x14ac:dyDescent="0.2">
      <c r="A87" s="271" t="s">
        <v>114</v>
      </c>
      <c r="B87" s="250">
        <f t="shared" si="8"/>
        <v>0</v>
      </c>
      <c r="C87" s="166"/>
      <c r="D87" s="166"/>
      <c r="E87" s="6"/>
      <c r="F87" s="6"/>
      <c r="G87" s="6"/>
      <c r="H87" s="142"/>
      <c r="I87" s="142"/>
      <c r="J87" s="142"/>
      <c r="K87" s="142"/>
      <c r="L87" s="142"/>
      <c r="M87" s="142"/>
      <c r="N87" s="142"/>
      <c r="O87" s="142"/>
      <c r="P87" s="267"/>
      <c r="Q87" s="267"/>
      <c r="R87" s="267"/>
      <c r="S87" s="267"/>
      <c r="T87" s="267"/>
      <c r="U87" s="267"/>
      <c r="V87" s="267"/>
      <c r="W87" s="142"/>
      <c r="X87" s="267"/>
      <c r="Y87" s="155"/>
      <c r="Z87" s="155"/>
      <c r="AA87" s="155"/>
      <c r="AB87" s="155"/>
      <c r="AC87" s="155"/>
      <c r="AD87" s="155"/>
      <c r="AE87" s="155"/>
      <c r="AF87" s="155"/>
      <c r="AG87" s="155"/>
      <c r="AH87" s="149"/>
      <c r="AI87" s="149"/>
      <c r="AJ87" s="149"/>
      <c r="AK87" s="149"/>
      <c r="AL87" s="149"/>
      <c r="AM87" s="149"/>
      <c r="AN87" s="149"/>
      <c r="AO87" s="149"/>
      <c r="AP87" s="149"/>
      <c r="AQ87" s="155"/>
      <c r="AR87" s="155"/>
      <c r="CG87" s="39"/>
      <c r="CH87" s="39"/>
      <c r="CI87" s="39"/>
      <c r="CJ87" s="39"/>
    </row>
    <row r="88" spans="1:104" x14ac:dyDescent="0.2">
      <c r="A88" s="271" t="s">
        <v>115</v>
      </c>
      <c r="B88" s="250">
        <f t="shared" si="8"/>
        <v>0</v>
      </c>
      <c r="C88" s="166"/>
      <c r="D88" s="166"/>
      <c r="E88" s="6"/>
      <c r="F88" s="6"/>
      <c r="G88" s="6"/>
      <c r="H88" s="142"/>
      <c r="I88" s="142"/>
      <c r="J88" s="142"/>
      <c r="K88" s="142"/>
      <c r="L88" s="142"/>
      <c r="M88" s="142"/>
      <c r="N88" s="142"/>
      <c r="O88" s="142"/>
      <c r="P88" s="267"/>
      <c r="Q88" s="267"/>
      <c r="R88" s="267"/>
      <c r="S88" s="267"/>
      <c r="T88" s="267"/>
      <c r="U88" s="267"/>
      <c r="V88" s="267"/>
      <c r="W88" s="142"/>
      <c r="X88" s="267"/>
      <c r="Y88" s="155"/>
      <c r="Z88" s="155"/>
      <c r="AA88" s="155"/>
      <c r="AB88" s="155"/>
      <c r="AC88" s="155"/>
      <c r="AD88" s="155"/>
      <c r="AE88" s="155"/>
      <c r="AF88" s="155"/>
      <c r="AG88" s="155"/>
      <c r="AH88" s="149"/>
      <c r="AI88" s="149"/>
      <c r="AJ88" s="149"/>
      <c r="AK88" s="149"/>
      <c r="AL88" s="149"/>
      <c r="AM88" s="149"/>
      <c r="AN88" s="149"/>
      <c r="AO88" s="149"/>
      <c r="AP88" s="149"/>
      <c r="AQ88" s="155"/>
      <c r="AR88" s="155"/>
      <c r="CG88" s="39"/>
      <c r="CH88" s="39"/>
      <c r="CI88" s="39"/>
      <c r="CJ88" s="39"/>
    </row>
    <row r="89" spans="1:104" x14ac:dyDescent="0.2">
      <c r="A89" s="272" t="s">
        <v>116</v>
      </c>
      <c r="B89" s="375">
        <f t="shared" si="8"/>
        <v>0</v>
      </c>
      <c r="C89" s="274"/>
      <c r="D89" s="274"/>
      <c r="E89" s="6"/>
      <c r="F89" s="6"/>
      <c r="G89" s="6"/>
      <c r="H89" s="142"/>
      <c r="I89" s="142"/>
      <c r="J89" s="142"/>
      <c r="K89" s="142"/>
      <c r="L89" s="142"/>
      <c r="M89" s="142"/>
      <c r="N89" s="142"/>
      <c r="O89" s="142"/>
      <c r="P89" s="267"/>
      <c r="Q89" s="267"/>
      <c r="R89" s="267"/>
      <c r="S89" s="267"/>
      <c r="T89" s="267"/>
      <c r="U89" s="267"/>
      <c r="V89" s="267"/>
      <c r="W89" s="142"/>
      <c r="X89" s="267"/>
      <c r="Y89" s="155"/>
      <c r="Z89" s="155"/>
      <c r="AA89" s="155"/>
      <c r="AB89" s="155"/>
      <c r="AC89" s="155"/>
      <c r="AD89" s="155"/>
      <c r="AE89" s="155"/>
      <c r="AF89" s="155"/>
      <c r="AG89" s="155"/>
      <c r="AH89" s="149"/>
      <c r="AI89" s="149"/>
      <c r="AJ89" s="149"/>
      <c r="AK89" s="149"/>
      <c r="AL89" s="149"/>
      <c r="AM89" s="149"/>
      <c r="AN89" s="149"/>
      <c r="AO89" s="149"/>
      <c r="AP89" s="149"/>
      <c r="AQ89" s="155"/>
      <c r="AR89" s="155"/>
      <c r="CG89" s="39"/>
      <c r="CH89" s="39"/>
      <c r="CI89" s="39"/>
      <c r="CJ89" s="39"/>
    </row>
    <row r="90" spans="1:104" x14ac:dyDescent="0.2">
      <c r="A90" s="481" t="s">
        <v>117</v>
      </c>
      <c r="B90" s="482"/>
      <c r="C90" s="482"/>
      <c r="D90" s="483"/>
      <c r="E90" s="6"/>
      <c r="F90" s="6"/>
      <c r="G90" s="6"/>
      <c r="H90" s="142"/>
      <c r="I90" s="142"/>
      <c r="J90" s="142"/>
      <c r="K90" s="142"/>
      <c r="L90" s="142"/>
      <c r="M90" s="142"/>
      <c r="N90" s="142"/>
      <c r="O90" s="142"/>
      <c r="P90" s="267"/>
      <c r="Q90" s="267"/>
      <c r="R90" s="267"/>
      <c r="S90" s="267"/>
      <c r="T90" s="267"/>
      <c r="U90" s="267"/>
      <c r="V90" s="267"/>
      <c r="W90" s="142"/>
      <c r="X90" s="267"/>
      <c r="Y90" s="155"/>
      <c r="Z90" s="155"/>
      <c r="AA90" s="155"/>
      <c r="AB90" s="155"/>
      <c r="AC90" s="155"/>
      <c r="AD90" s="155"/>
      <c r="AE90" s="155"/>
      <c r="AF90" s="155"/>
      <c r="AG90" s="155"/>
      <c r="AH90" s="149"/>
      <c r="AI90" s="149"/>
      <c r="AJ90" s="149"/>
      <c r="AK90" s="149"/>
      <c r="AL90" s="149"/>
      <c r="AM90" s="149"/>
      <c r="AN90" s="149"/>
      <c r="AO90" s="149"/>
      <c r="AP90" s="149"/>
      <c r="AQ90" s="155"/>
      <c r="AR90" s="155"/>
      <c r="CG90" s="39"/>
      <c r="CH90" s="39"/>
      <c r="CI90" s="39"/>
      <c r="CJ90" s="39"/>
    </row>
    <row r="91" spans="1:104" x14ac:dyDescent="0.2">
      <c r="A91" s="197" t="s">
        <v>118</v>
      </c>
      <c r="B91" s="275">
        <f>SUM(C91:D91)</f>
        <v>0</v>
      </c>
      <c r="C91" s="270"/>
      <c r="D91" s="270"/>
      <c r="E91" s="6"/>
      <c r="F91" s="6"/>
      <c r="G91" s="6"/>
      <c r="H91" s="142"/>
      <c r="I91" s="142"/>
      <c r="J91" s="142"/>
      <c r="K91" s="142"/>
      <c r="L91" s="142"/>
      <c r="M91" s="142"/>
      <c r="N91" s="142"/>
      <c r="O91" s="142"/>
      <c r="P91" s="267"/>
      <c r="Q91" s="267"/>
      <c r="R91" s="267"/>
      <c r="S91" s="267"/>
      <c r="T91" s="267"/>
      <c r="U91" s="267"/>
      <c r="V91" s="267"/>
      <c r="W91" s="142"/>
      <c r="X91" s="267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CG91" s="39"/>
      <c r="CH91" s="39"/>
      <c r="CI91" s="39"/>
      <c r="CJ91" s="39"/>
    </row>
    <row r="92" spans="1:104" x14ac:dyDescent="0.2">
      <c r="A92" s="276" t="s">
        <v>119</v>
      </c>
      <c r="B92" s="277">
        <f t="shared" ref="B92:B93" si="9">SUM(C92:D92)</f>
        <v>0</v>
      </c>
      <c r="C92" s="166"/>
      <c r="D92" s="166"/>
      <c r="E92" s="6"/>
      <c r="F92" s="6"/>
      <c r="G92" s="6"/>
      <c r="H92" s="142"/>
      <c r="I92" s="142"/>
      <c r="J92" s="142"/>
      <c r="K92" s="142"/>
      <c r="L92" s="142"/>
      <c r="M92" s="142"/>
      <c r="N92" s="142"/>
      <c r="O92" s="142"/>
      <c r="P92" s="267"/>
      <c r="Q92" s="267"/>
      <c r="R92" s="267"/>
      <c r="S92" s="267"/>
      <c r="T92" s="267"/>
      <c r="U92" s="267"/>
      <c r="V92" s="267"/>
      <c r="W92" s="142"/>
      <c r="X92" s="267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CG92" s="39"/>
      <c r="CH92" s="39"/>
      <c r="CI92" s="39"/>
      <c r="CJ92" s="39"/>
    </row>
    <row r="93" spans="1:104" ht="21" x14ac:dyDescent="0.2">
      <c r="A93" s="199" t="s">
        <v>120</v>
      </c>
      <c r="B93" s="278">
        <f t="shared" si="9"/>
        <v>0</v>
      </c>
      <c r="C93" s="279"/>
      <c r="D93" s="279"/>
      <c r="E93" s="6"/>
      <c r="F93" s="6"/>
      <c r="G93" s="6"/>
      <c r="H93" s="142"/>
      <c r="I93" s="142"/>
      <c r="J93" s="142"/>
      <c r="K93" s="142"/>
      <c r="L93" s="142"/>
      <c r="M93" s="142"/>
      <c r="N93" s="142"/>
      <c r="O93" s="142"/>
      <c r="P93" s="267"/>
      <c r="Q93" s="267"/>
      <c r="R93" s="267"/>
      <c r="S93" s="267"/>
      <c r="T93" s="267"/>
      <c r="U93" s="267"/>
      <c r="V93" s="267"/>
      <c r="W93" s="142"/>
      <c r="X93" s="267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CG93" s="39"/>
      <c r="CH93" s="39"/>
      <c r="CI93" s="39"/>
      <c r="CJ93" s="39"/>
    </row>
    <row r="94" spans="1:104" s="8" customFormat="1" x14ac:dyDescent="0.2">
      <c r="A94" s="484" t="s">
        <v>121</v>
      </c>
      <c r="B94" s="484"/>
      <c r="C94" s="484"/>
      <c r="D94" s="484"/>
      <c r="E94" s="484"/>
      <c r="F94" s="484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44"/>
      <c r="R94" s="144"/>
      <c r="S94" s="144"/>
      <c r="T94" s="144"/>
      <c r="U94" s="144"/>
      <c r="V94" s="144"/>
      <c r="W94" s="190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BX94" s="4"/>
      <c r="BY94" s="4"/>
      <c r="BZ94" s="4"/>
      <c r="CA94" s="5"/>
      <c r="CB94" s="5"/>
      <c r="CC94" s="5"/>
      <c r="CD94" s="5"/>
      <c r="CE94" s="5"/>
      <c r="CF94" s="5"/>
      <c r="CG94" s="39"/>
      <c r="CH94" s="39"/>
      <c r="CI94" s="39"/>
      <c r="CJ94" s="39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4"/>
    </row>
    <row r="95" spans="1:104" ht="14.25" customHeight="1" x14ac:dyDescent="0.2">
      <c r="A95" s="477" t="s">
        <v>122</v>
      </c>
      <c r="B95" s="486" t="s">
        <v>123</v>
      </c>
      <c r="C95" s="487"/>
      <c r="D95" s="486" t="s">
        <v>124</v>
      </c>
      <c r="E95" s="487"/>
      <c r="F95" s="490" t="s">
        <v>125</v>
      </c>
      <c r="G95" s="471" t="s">
        <v>126</v>
      </c>
      <c r="H95" s="472"/>
      <c r="I95" s="471" t="s">
        <v>127</v>
      </c>
      <c r="J95" s="472"/>
      <c r="K95" s="6"/>
      <c r="L95" s="6"/>
      <c r="M95" s="6"/>
      <c r="N95" s="6"/>
      <c r="O95" s="6"/>
      <c r="P95" s="224"/>
      <c r="Q95" s="224"/>
      <c r="R95" s="224"/>
      <c r="S95" s="224"/>
      <c r="T95" s="224"/>
      <c r="U95" s="224"/>
      <c r="V95" s="6"/>
      <c r="W95" s="224"/>
      <c r="X95" s="280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CG95" s="39"/>
      <c r="CH95" s="39"/>
      <c r="CI95" s="39"/>
      <c r="CJ95" s="39"/>
    </row>
    <row r="96" spans="1:104" x14ac:dyDescent="0.2">
      <c r="A96" s="485"/>
      <c r="B96" s="488"/>
      <c r="C96" s="489"/>
      <c r="D96" s="488"/>
      <c r="E96" s="489"/>
      <c r="F96" s="491"/>
      <c r="G96" s="473"/>
      <c r="H96" s="474"/>
      <c r="I96" s="473"/>
      <c r="J96" s="474"/>
      <c r="K96" s="6"/>
      <c r="L96" s="6"/>
      <c r="M96" s="6"/>
      <c r="N96" s="6"/>
      <c r="O96" s="6"/>
      <c r="P96" s="224"/>
      <c r="Q96" s="224"/>
      <c r="R96" s="224"/>
      <c r="S96" s="224"/>
      <c r="T96" s="224"/>
      <c r="U96" s="224"/>
      <c r="V96" s="6"/>
      <c r="W96" s="224"/>
      <c r="X96" s="267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CG96" s="39"/>
      <c r="CH96" s="39"/>
      <c r="CI96" s="39"/>
      <c r="CJ96" s="39"/>
    </row>
    <row r="97" spans="1:88" s="2" customFormat="1" ht="21" x14ac:dyDescent="0.2">
      <c r="A97" s="478"/>
      <c r="B97" s="281" t="s">
        <v>128</v>
      </c>
      <c r="C97" s="282" t="s">
        <v>129</v>
      </c>
      <c r="D97" s="283" t="s">
        <v>130</v>
      </c>
      <c r="E97" s="284" t="s">
        <v>131</v>
      </c>
      <c r="F97" s="492"/>
      <c r="G97" s="281" t="s">
        <v>128</v>
      </c>
      <c r="H97" s="282" t="s">
        <v>129</v>
      </c>
      <c r="I97" s="281" t="s">
        <v>130</v>
      </c>
      <c r="J97" s="282" t="s">
        <v>132</v>
      </c>
      <c r="K97" s="6"/>
      <c r="L97" s="6"/>
      <c r="M97" s="6"/>
      <c r="N97" s="6"/>
      <c r="O97" s="6"/>
      <c r="P97" s="224"/>
      <c r="Q97" s="224"/>
      <c r="R97" s="224"/>
      <c r="S97" s="224"/>
      <c r="T97" s="224"/>
      <c r="U97" s="224"/>
      <c r="V97" s="6"/>
      <c r="W97" s="224"/>
      <c r="X97" s="267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BX97" s="3"/>
      <c r="BY97" s="3"/>
      <c r="BZ97" s="4"/>
      <c r="CA97" s="5"/>
      <c r="CB97" s="5"/>
      <c r="CC97" s="5"/>
      <c r="CD97" s="5"/>
      <c r="CE97" s="5"/>
      <c r="CF97" s="5"/>
      <c r="CG97" s="39"/>
      <c r="CH97" s="39"/>
      <c r="CI97" s="39"/>
      <c r="CJ97" s="39"/>
    </row>
    <row r="98" spans="1:88" s="2" customFormat="1" x14ac:dyDescent="0.2">
      <c r="A98" s="285" t="s">
        <v>133</v>
      </c>
      <c r="B98" s="286">
        <v>7893</v>
      </c>
      <c r="C98" s="287">
        <v>204</v>
      </c>
      <c r="D98" s="286">
        <v>22298</v>
      </c>
      <c r="E98" s="287">
        <v>315</v>
      </c>
      <c r="F98" s="287">
        <v>7689</v>
      </c>
      <c r="G98" s="286"/>
      <c r="H98" s="287"/>
      <c r="I98" s="286"/>
      <c r="J98" s="287"/>
      <c r="K98" s="288" t="str">
        <f>CA98&amp;CB98&amp;CC98&amp;CD98</f>
        <v/>
      </c>
      <c r="L98" s="6"/>
      <c r="M98" s="6"/>
      <c r="N98" s="6"/>
      <c r="O98" s="6"/>
      <c r="P98" s="224"/>
      <c r="Q98" s="224"/>
      <c r="R98" s="224"/>
      <c r="S98" s="224"/>
      <c r="T98" s="224"/>
      <c r="U98" s="224"/>
      <c r="V98" s="6"/>
      <c r="W98" s="224"/>
      <c r="X98" s="267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BX98" s="3"/>
      <c r="BY98" s="3"/>
      <c r="BZ98" s="4"/>
      <c r="CA98" s="289" t="str">
        <f>IF(CG98=1,"* Las recetas totales despachadas a pacientes del PSC, deben ser menores o iguales al total de Recetas con Despacho Total. ","")</f>
        <v/>
      </c>
      <c r="CB98" s="289" t="str">
        <f>IF(CH98=1,"* Las recetas parciales despachadas a pacientes del PSC, deben ser menores o iguales al total de Recetas con Despacho Parcial. ","")</f>
        <v/>
      </c>
      <c r="CC98" s="289" t="str">
        <f>IF(CI98=1,"* Las prescripciones emitidas a pacientes del PSC, deben ser menores o iguales a las Prescripciones totales emitidas. ","")</f>
        <v/>
      </c>
      <c r="CD98" s="289" t="str">
        <f>IF(CJ98=1,"* Las prescripciones rechazadas a pacientes del PSC, deben ser menores o iguales a las Prescripciones totales rechazadas. ","")</f>
        <v/>
      </c>
      <c r="CE98" s="5"/>
      <c r="CF98" s="5"/>
      <c r="CG98" s="290">
        <f>IF(B98&lt;G98,1,0)</f>
        <v>0</v>
      </c>
      <c r="CH98" s="290">
        <f t="shared" ref="CH98:CJ100" si="10">IF(C98&lt;H98,1,0)</f>
        <v>0</v>
      </c>
      <c r="CI98" s="290">
        <f>IF(D98&lt;I98,1,0)</f>
        <v>0</v>
      </c>
      <c r="CJ98" s="290">
        <f>IF(E98&lt;J98,1,0)</f>
        <v>0</v>
      </c>
    </row>
    <row r="99" spans="1:88" s="2" customFormat="1" x14ac:dyDescent="0.2">
      <c r="A99" s="291" t="s">
        <v>134</v>
      </c>
      <c r="B99" s="292">
        <v>1016</v>
      </c>
      <c r="C99" s="293">
        <v>95</v>
      </c>
      <c r="D99" s="292">
        <v>2600</v>
      </c>
      <c r="E99" s="293">
        <v>117</v>
      </c>
      <c r="F99" s="293">
        <v>921</v>
      </c>
      <c r="G99" s="294"/>
      <c r="H99" s="295"/>
      <c r="I99" s="294"/>
      <c r="J99" s="295"/>
      <c r="K99" s="288" t="str">
        <f t="shared" ref="K99:K100" si="11">CA99&amp;CB99&amp;CC99&amp;CD99</f>
        <v/>
      </c>
      <c r="L99" s="6"/>
      <c r="M99" s="6"/>
      <c r="N99" s="6"/>
      <c r="O99" s="6"/>
      <c r="P99" s="224"/>
      <c r="Q99" s="224"/>
      <c r="R99" s="224"/>
      <c r="S99" s="224"/>
      <c r="T99" s="224"/>
      <c r="U99" s="224"/>
      <c r="V99" s="6"/>
      <c r="W99" s="224"/>
      <c r="X99" s="267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BX99" s="3"/>
      <c r="BY99" s="3"/>
      <c r="BZ99" s="4"/>
      <c r="CA99" s="289" t="str">
        <f t="shared" ref="CA99:CA100" si="12">IF(CG99=1,"* Las recetas totales despachadas a pacientes del PSC, deben ser menores o iguales al total de Recetas con Despacho Total. ","")</f>
        <v/>
      </c>
      <c r="CB99" s="289" t="str">
        <f t="shared" ref="CB99:CB100" si="13">IF(CH99=1,"* Las recetas parciales despachadas a pacientes del PSC, deben ser menores o iguales al total de Recetas con Despacho Parcial. ","")</f>
        <v/>
      </c>
      <c r="CC99" s="289" t="str">
        <f t="shared" ref="CC99:CC100" si="14">IF(CI99=1,"* Las prescripciones emitidas a pacientes del PSC, deben ser menores o iguales a las Prescripciones totales emitidas. ","")</f>
        <v/>
      </c>
      <c r="CD99" s="289" t="str">
        <f t="shared" ref="CD99:CD100" si="15">IF(CJ99=1,"* Las prescripciones rechazadas a pacientes del PSC, deben ser menores o iguales a las Prescripciones totales rechazadas. ","")</f>
        <v/>
      </c>
      <c r="CE99" s="5"/>
      <c r="CF99" s="5"/>
      <c r="CG99" s="290">
        <f t="shared" ref="CG99:CG100" si="16">IF(B99&lt;G99,1,0)</f>
        <v>0</v>
      </c>
      <c r="CH99" s="290">
        <f t="shared" si="10"/>
        <v>0</v>
      </c>
      <c r="CI99" s="290">
        <f t="shared" si="10"/>
        <v>0</v>
      </c>
      <c r="CJ99" s="290">
        <f t="shared" si="10"/>
        <v>0</v>
      </c>
    </row>
    <row r="100" spans="1:88" s="2" customFormat="1" x14ac:dyDescent="0.2">
      <c r="A100" s="296" t="s">
        <v>135</v>
      </c>
      <c r="B100" s="297">
        <v>634</v>
      </c>
      <c r="C100" s="298">
        <v>0</v>
      </c>
      <c r="D100" s="297">
        <v>634</v>
      </c>
      <c r="E100" s="298">
        <v>0</v>
      </c>
      <c r="F100" s="298">
        <v>634</v>
      </c>
      <c r="G100" s="299"/>
      <c r="H100" s="300"/>
      <c r="I100" s="299"/>
      <c r="J100" s="300"/>
      <c r="K100" s="288" t="str">
        <f t="shared" si="11"/>
        <v/>
      </c>
      <c r="L100" s="6"/>
      <c r="M100" s="6"/>
      <c r="N100" s="6"/>
      <c r="O100" s="6"/>
      <c r="P100" s="224"/>
      <c r="Q100" s="224"/>
      <c r="R100" s="224"/>
      <c r="S100" s="224"/>
      <c r="T100" s="224"/>
      <c r="U100" s="224"/>
      <c r="V100" s="6"/>
      <c r="W100" s="224"/>
      <c r="X100" s="267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BX100" s="3"/>
      <c r="BY100" s="3"/>
      <c r="BZ100" s="4"/>
      <c r="CA100" s="289" t="str">
        <f t="shared" si="12"/>
        <v/>
      </c>
      <c r="CB100" s="289" t="str">
        <f t="shared" si="13"/>
        <v/>
      </c>
      <c r="CC100" s="289" t="str">
        <f t="shared" si="14"/>
        <v/>
      </c>
      <c r="CD100" s="289" t="str">
        <f t="shared" si="15"/>
        <v/>
      </c>
      <c r="CE100" s="5"/>
      <c r="CF100" s="5"/>
      <c r="CG100" s="290">
        <f t="shared" si="16"/>
        <v>0</v>
      </c>
      <c r="CH100" s="290">
        <f t="shared" si="10"/>
        <v>0</v>
      </c>
      <c r="CI100" s="290">
        <f t="shared" si="10"/>
        <v>0</v>
      </c>
      <c r="CJ100" s="290">
        <f t="shared" si="10"/>
        <v>0</v>
      </c>
    </row>
    <row r="101" spans="1:88" s="2" customFormat="1" x14ac:dyDescent="0.2">
      <c r="A101" s="301" t="s">
        <v>32</v>
      </c>
      <c r="B101" s="302">
        <f t="shared" ref="B101:J101" si="17">SUM(B98:B100)</f>
        <v>9543</v>
      </c>
      <c r="C101" s="303">
        <f t="shared" si="17"/>
        <v>299</v>
      </c>
      <c r="D101" s="302">
        <f t="shared" si="17"/>
        <v>25532</v>
      </c>
      <c r="E101" s="303">
        <f t="shared" si="17"/>
        <v>432</v>
      </c>
      <c r="F101" s="303">
        <f t="shared" si="17"/>
        <v>9244</v>
      </c>
      <c r="G101" s="302">
        <f t="shared" si="17"/>
        <v>0</v>
      </c>
      <c r="H101" s="303">
        <f t="shared" si="17"/>
        <v>0</v>
      </c>
      <c r="I101" s="302">
        <f t="shared" si="17"/>
        <v>0</v>
      </c>
      <c r="J101" s="303">
        <f t="shared" si="17"/>
        <v>0</v>
      </c>
      <c r="K101" s="6"/>
      <c r="L101" s="6"/>
      <c r="M101" s="6"/>
      <c r="N101" s="6"/>
      <c r="O101" s="6"/>
      <c r="P101" s="224"/>
      <c r="Q101" s="224"/>
      <c r="R101" s="224"/>
      <c r="S101" s="224"/>
      <c r="T101" s="224"/>
      <c r="U101" s="224"/>
      <c r="V101" s="6"/>
      <c r="W101" s="224"/>
      <c r="X101" s="267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BX101" s="3"/>
      <c r="BY101" s="3"/>
      <c r="BZ101" s="4"/>
      <c r="CA101" s="5"/>
      <c r="CB101" s="5"/>
      <c r="CC101" s="5"/>
      <c r="CD101" s="5"/>
      <c r="CE101" s="5"/>
      <c r="CF101" s="5"/>
      <c r="CG101" s="39"/>
      <c r="CH101" s="39"/>
      <c r="CI101" s="39"/>
      <c r="CJ101" s="39"/>
    </row>
    <row r="102" spans="1:88" s="2" customFormat="1" ht="19.5" x14ac:dyDescent="0.2">
      <c r="A102" s="9" t="s">
        <v>136</v>
      </c>
      <c r="B102" s="304"/>
      <c r="C102" s="305"/>
      <c r="D102" s="306"/>
      <c r="E102" s="307"/>
      <c r="F102" s="307"/>
      <c r="G102" s="308"/>
      <c r="H102" s="308"/>
      <c r="I102" s="309"/>
      <c r="J102" s="310"/>
      <c r="K102" s="309"/>
      <c r="L102" s="310"/>
      <c r="M102" s="6"/>
      <c r="N102" s="6"/>
      <c r="O102" s="6"/>
      <c r="P102" s="6"/>
      <c r="Q102" s="224"/>
      <c r="R102" s="224"/>
      <c r="S102" s="224"/>
      <c r="T102" s="224"/>
      <c r="U102" s="224"/>
      <c r="V102" s="224"/>
      <c r="W102" s="6"/>
      <c r="X102" s="267"/>
      <c r="Y102" s="267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BX102" s="3"/>
      <c r="BY102" s="3"/>
      <c r="BZ102" s="4"/>
      <c r="CA102" s="5"/>
      <c r="CB102" s="5"/>
      <c r="CC102" s="5"/>
      <c r="CD102" s="5"/>
      <c r="CE102" s="5"/>
      <c r="CF102" s="5"/>
      <c r="CG102" s="39"/>
      <c r="CH102" s="39"/>
      <c r="CI102" s="39"/>
      <c r="CJ102" s="39"/>
    </row>
    <row r="103" spans="1:88" s="2" customFormat="1" ht="19.5" customHeight="1" x14ac:dyDescent="0.2">
      <c r="A103" s="475" t="s">
        <v>137</v>
      </c>
      <c r="B103" s="477" t="s">
        <v>138</v>
      </c>
      <c r="C103" s="475" t="s">
        <v>139</v>
      </c>
      <c r="D103" s="479"/>
      <c r="E103" s="479"/>
      <c r="F103" s="479"/>
      <c r="G103" s="479"/>
      <c r="H103" s="479"/>
      <c r="I103" s="479"/>
      <c r="J103" s="479"/>
      <c r="K103" s="480"/>
      <c r="L103" s="477" t="s">
        <v>140</v>
      </c>
      <c r="M103" s="6"/>
      <c r="N103" s="306"/>
      <c r="O103" s="306"/>
      <c r="P103" s="306"/>
      <c r="Q103" s="224"/>
      <c r="R103" s="224"/>
      <c r="S103" s="224"/>
      <c r="T103" s="224"/>
      <c r="U103" s="224"/>
      <c r="V103" s="224"/>
      <c r="W103" s="224"/>
      <c r="X103" s="224"/>
      <c r="Y103" s="267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BX103" s="3"/>
      <c r="BY103" s="3"/>
      <c r="BZ103" s="4"/>
      <c r="CA103" s="5"/>
      <c r="CB103" s="5"/>
      <c r="CC103" s="5"/>
      <c r="CD103" s="5"/>
      <c r="CE103" s="5"/>
      <c r="CF103" s="5"/>
      <c r="CG103" s="39"/>
      <c r="CH103" s="39"/>
      <c r="CI103" s="39"/>
      <c r="CJ103" s="39"/>
    </row>
    <row r="104" spans="1:88" s="2" customFormat="1" ht="19.5" x14ac:dyDescent="0.2">
      <c r="A104" s="476"/>
      <c r="B104" s="478"/>
      <c r="C104" s="379" t="s">
        <v>141</v>
      </c>
      <c r="D104" s="379" t="s">
        <v>142</v>
      </c>
      <c r="E104" s="379" t="s">
        <v>143</v>
      </c>
      <c r="F104" s="379" t="s">
        <v>144</v>
      </c>
      <c r="G104" s="379" t="s">
        <v>145</v>
      </c>
      <c r="H104" s="379" t="s">
        <v>146</v>
      </c>
      <c r="I104" s="379" t="s">
        <v>147</v>
      </c>
      <c r="J104" s="376" t="s">
        <v>148</v>
      </c>
      <c r="K104" s="379" t="s">
        <v>149</v>
      </c>
      <c r="L104" s="478"/>
      <c r="M104" s="6"/>
      <c r="N104" s="306"/>
      <c r="O104" s="306"/>
      <c r="P104" s="306"/>
      <c r="Q104" s="224"/>
      <c r="R104" s="224"/>
      <c r="S104" s="224"/>
      <c r="T104" s="224"/>
      <c r="U104" s="224"/>
      <c r="V104" s="224"/>
      <c r="W104" s="224"/>
      <c r="X104" s="224"/>
      <c r="Y104" s="267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BX104" s="3"/>
      <c r="BY104" s="3"/>
      <c r="BZ104" s="4"/>
      <c r="CA104" s="5"/>
      <c r="CB104" s="5"/>
      <c r="CC104" s="5"/>
      <c r="CD104" s="5"/>
      <c r="CE104" s="5"/>
      <c r="CF104" s="5"/>
      <c r="CG104" s="39"/>
      <c r="CH104" s="39"/>
      <c r="CI104" s="39"/>
      <c r="CJ104" s="39"/>
    </row>
    <row r="105" spans="1:88" s="2" customFormat="1" ht="19.5" x14ac:dyDescent="0.2">
      <c r="A105" s="104" t="s">
        <v>150</v>
      </c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3"/>
      <c r="M105" s="6"/>
      <c r="N105" s="306"/>
      <c r="O105" s="306"/>
      <c r="P105" s="306"/>
      <c r="Q105" s="224"/>
      <c r="R105" s="224"/>
      <c r="S105" s="224"/>
      <c r="T105" s="224"/>
      <c r="U105" s="224"/>
      <c r="V105" s="224"/>
      <c r="W105" s="224"/>
      <c r="X105" s="224"/>
      <c r="Y105" s="267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BX105" s="3"/>
      <c r="BY105" s="3"/>
      <c r="BZ105" s="4"/>
      <c r="CA105" s="5"/>
      <c r="CB105" s="5"/>
      <c r="CC105" s="5"/>
      <c r="CD105" s="5"/>
      <c r="CE105" s="5"/>
      <c r="CF105" s="5"/>
      <c r="CG105" s="39"/>
      <c r="CH105" s="39"/>
      <c r="CI105" s="39"/>
      <c r="CJ105" s="39"/>
    </row>
    <row r="106" spans="1:88" s="2" customFormat="1" ht="19.5" x14ac:dyDescent="0.2">
      <c r="A106" s="110" t="s">
        <v>151</v>
      </c>
      <c r="B106" s="31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5"/>
      <c r="M106" s="310"/>
      <c r="N106" s="306"/>
      <c r="O106" s="306"/>
      <c r="P106" s="306"/>
      <c r="Q106" s="224"/>
      <c r="R106" s="224"/>
      <c r="S106" s="224"/>
      <c r="T106" s="224"/>
      <c r="U106" s="224"/>
      <c r="V106" s="224"/>
      <c r="W106" s="224"/>
      <c r="X106" s="224"/>
      <c r="Y106" s="267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BX106" s="3"/>
      <c r="BY106" s="3"/>
      <c r="BZ106" s="4"/>
      <c r="CA106" s="5"/>
      <c r="CB106" s="5"/>
      <c r="CC106" s="5"/>
      <c r="CD106" s="5"/>
      <c r="CE106" s="5"/>
      <c r="CF106" s="5"/>
      <c r="CG106" s="39"/>
      <c r="CH106" s="39"/>
      <c r="CI106" s="39"/>
      <c r="CJ106" s="39"/>
    </row>
    <row r="107" spans="1:88" s="2" customFormat="1" ht="19.5" x14ac:dyDescent="0.2">
      <c r="A107" s="221" t="s">
        <v>152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7"/>
      <c r="M107" s="318"/>
      <c r="N107" s="306"/>
      <c r="O107" s="306"/>
      <c r="P107" s="306"/>
      <c r="Q107" s="224"/>
      <c r="R107" s="224"/>
      <c r="S107" s="224"/>
      <c r="T107" s="224"/>
      <c r="U107" s="224"/>
      <c r="V107" s="224"/>
      <c r="W107" s="224"/>
      <c r="X107" s="224"/>
      <c r="Y107" s="267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BX107" s="3"/>
      <c r="BY107" s="3"/>
      <c r="BZ107" s="4"/>
      <c r="CA107" s="5"/>
      <c r="CB107" s="5"/>
      <c r="CC107" s="5"/>
      <c r="CD107" s="5"/>
      <c r="CE107" s="5"/>
      <c r="CF107" s="5"/>
      <c r="CG107" s="39"/>
      <c r="CH107" s="39"/>
      <c r="CI107" s="39"/>
      <c r="CJ107" s="39"/>
    </row>
    <row r="108" spans="1:88" s="2" customFormat="1" x14ac:dyDescent="0.2">
      <c r="A108" s="10" t="s">
        <v>153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20"/>
      <c r="AP108" s="320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X108" s="3"/>
      <c r="BY108" s="3"/>
      <c r="BZ108" s="4"/>
      <c r="CA108" s="5"/>
      <c r="CB108" s="5"/>
      <c r="CC108" s="5"/>
      <c r="CD108" s="5"/>
      <c r="CE108" s="5"/>
      <c r="CF108" s="5"/>
      <c r="CG108" s="39"/>
      <c r="CH108" s="39"/>
      <c r="CI108" s="39"/>
      <c r="CJ108" s="39"/>
    </row>
    <row r="109" spans="1:88" s="2" customFormat="1" x14ac:dyDescent="0.2">
      <c r="A109" s="507" t="s">
        <v>154</v>
      </c>
      <c r="B109" s="467" t="s">
        <v>4</v>
      </c>
      <c r="C109" s="493"/>
      <c r="D109" s="444"/>
      <c r="E109" s="433" t="s">
        <v>5</v>
      </c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51"/>
      <c r="AO109" s="444" t="s">
        <v>6</v>
      </c>
      <c r="AP109" s="461" t="s">
        <v>155</v>
      </c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X109" s="3"/>
      <c r="BY109" s="3"/>
      <c r="BZ109" s="4"/>
      <c r="CA109" s="5"/>
      <c r="CB109" s="5"/>
      <c r="CC109" s="5"/>
      <c r="CD109" s="5"/>
      <c r="CE109" s="5"/>
      <c r="CF109" s="5"/>
      <c r="CG109" s="39"/>
      <c r="CH109" s="39"/>
      <c r="CI109" s="39"/>
      <c r="CJ109" s="39"/>
    </row>
    <row r="110" spans="1:88" s="2" customFormat="1" x14ac:dyDescent="0.2">
      <c r="A110" s="508"/>
      <c r="B110" s="430"/>
      <c r="C110" s="431"/>
      <c r="D110" s="432"/>
      <c r="E110" s="433" t="s">
        <v>11</v>
      </c>
      <c r="F110" s="435"/>
      <c r="G110" s="433" t="s">
        <v>12</v>
      </c>
      <c r="H110" s="435"/>
      <c r="I110" s="433" t="s">
        <v>13</v>
      </c>
      <c r="J110" s="435"/>
      <c r="K110" s="433" t="s">
        <v>14</v>
      </c>
      <c r="L110" s="435"/>
      <c r="M110" s="433" t="s">
        <v>15</v>
      </c>
      <c r="N110" s="435"/>
      <c r="O110" s="433" t="s">
        <v>16</v>
      </c>
      <c r="P110" s="435"/>
      <c r="Q110" s="434" t="s">
        <v>17</v>
      </c>
      <c r="R110" s="435"/>
      <c r="S110" s="433" t="s">
        <v>18</v>
      </c>
      <c r="T110" s="435"/>
      <c r="U110" s="433" t="s">
        <v>19</v>
      </c>
      <c r="V110" s="435"/>
      <c r="W110" s="433" t="s">
        <v>20</v>
      </c>
      <c r="X110" s="435"/>
      <c r="Y110" s="433" t="s">
        <v>21</v>
      </c>
      <c r="Z110" s="435"/>
      <c r="AA110" s="433" t="s">
        <v>22</v>
      </c>
      <c r="AB110" s="435"/>
      <c r="AC110" s="433" t="s">
        <v>23</v>
      </c>
      <c r="AD110" s="435"/>
      <c r="AE110" s="433" t="s">
        <v>24</v>
      </c>
      <c r="AF110" s="435"/>
      <c r="AG110" s="433" t="s">
        <v>25</v>
      </c>
      <c r="AH110" s="435"/>
      <c r="AI110" s="433" t="s">
        <v>26</v>
      </c>
      <c r="AJ110" s="435"/>
      <c r="AK110" s="433" t="s">
        <v>27</v>
      </c>
      <c r="AL110" s="435"/>
      <c r="AM110" s="434" t="s">
        <v>28</v>
      </c>
      <c r="AN110" s="451"/>
      <c r="AO110" s="444"/>
      <c r="AP110" s="461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X110" s="3"/>
      <c r="BY110" s="3"/>
      <c r="BZ110" s="4"/>
      <c r="CA110" s="5"/>
      <c r="CB110" s="5"/>
      <c r="CC110" s="5"/>
      <c r="CD110" s="5"/>
      <c r="CE110" s="5"/>
      <c r="CF110" s="5"/>
      <c r="CG110" s="39"/>
      <c r="CH110" s="39"/>
      <c r="CI110" s="39"/>
      <c r="CJ110" s="39"/>
    </row>
    <row r="111" spans="1:88" s="2" customFormat="1" x14ac:dyDescent="0.2">
      <c r="A111" s="509"/>
      <c r="B111" s="11" t="s">
        <v>29</v>
      </c>
      <c r="C111" s="12" t="s">
        <v>30</v>
      </c>
      <c r="D111" s="378" t="s">
        <v>31</v>
      </c>
      <c r="E111" s="11" t="s">
        <v>30</v>
      </c>
      <c r="F111" s="385" t="s">
        <v>31</v>
      </c>
      <c r="G111" s="11" t="s">
        <v>30</v>
      </c>
      <c r="H111" s="385" t="s">
        <v>31</v>
      </c>
      <c r="I111" s="11" t="s">
        <v>30</v>
      </c>
      <c r="J111" s="385" t="s">
        <v>31</v>
      </c>
      <c r="K111" s="11" t="s">
        <v>30</v>
      </c>
      <c r="L111" s="385" t="s">
        <v>31</v>
      </c>
      <c r="M111" s="11" t="s">
        <v>30</v>
      </c>
      <c r="N111" s="385" t="s">
        <v>31</v>
      </c>
      <c r="O111" s="11" t="s">
        <v>30</v>
      </c>
      <c r="P111" s="385" t="s">
        <v>31</v>
      </c>
      <c r="Q111" s="11" t="s">
        <v>30</v>
      </c>
      <c r="R111" s="385" t="s">
        <v>31</v>
      </c>
      <c r="S111" s="11" t="s">
        <v>30</v>
      </c>
      <c r="T111" s="385" t="s">
        <v>31</v>
      </c>
      <c r="U111" s="11" t="s">
        <v>30</v>
      </c>
      <c r="V111" s="385" t="s">
        <v>31</v>
      </c>
      <c r="W111" s="11" t="s">
        <v>30</v>
      </c>
      <c r="X111" s="385" t="s">
        <v>31</v>
      </c>
      <c r="Y111" s="11" t="s">
        <v>30</v>
      </c>
      <c r="Z111" s="385" t="s">
        <v>31</v>
      </c>
      <c r="AA111" s="11" t="s">
        <v>30</v>
      </c>
      <c r="AB111" s="385" t="s">
        <v>31</v>
      </c>
      <c r="AC111" s="11" t="s">
        <v>30</v>
      </c>
      <c r="AD111" s="385" t="s">
        <v>31</v>
      </c>
      <c r="AE111" s="11" t="s">
        <v>30</v>
      </c>
      <c r="AF111" s="385" t="s">
        <v>31</v>
      </c>
      <c r="AG111" s="11" t="s">
        <v>30</v>
      </c>
      <c r="AH111" s="385" t="s">
        <v>31</v>
      </c>
      <c r="AI111" s="11" t="s">
        <v>30</v>
      </c>
      <c r="AJ111" s="385" t="s">
        <v>31</v>
      </c>
      <c r="AK111" s="11" t="s">
        <v>30</v>
      </c>
      <c r="AL111" s="385" t="s">
        <v>31</v>
      </c>
      <c r="AM111" s="11" t="s">
        <v>30</v>
      </c>
      <c r="AN111" s="230" t="s">
        <v>31</v>
      </c>
      <c r="AO111" s="432"/>
      <c r="AP111" s="44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X111" s="3"/>
      <c r="BY111" s="3"/>
      <c r="BZ111" s="4"/>
      <c r="CA111" s="5"/>
      <c r="CB111" s="5"/>
      <c r="CC111" s="5"/>
      <c r="CD111" s="5"/>
      <c r="CE111" s="5"/>
      <c r="CF111" s="5"/>
      <c r="CG111" s="39"/>
      <c r="CH111" s="39"/>
      <c r="CI111" s="39"/>
      <c r="CJ111" s="39"/>
    </row>
    <row r="112" spans="1:88" s="2" customFormat="1" x14ac:dyDescent="0.2">
      <c r="A112" s="321" t="s">
        <v>156</v>
      </c>
      <c r="B112" s="322">
        <f>SUM(C112:D112)</f>
        <v>0</v>
      </c>
      <c r="C112" s="323">
        <f t="shared" ref="C112:D114" si="18">SUM(E112+G112+I112+K112+M112+O112+Q112+S112+U112+W112+Y112+AA112+AC112+AE112+AG112+AI112+AK112+AM112)</f>
        <v>0</v>
      </c>
      <c r="D112" s="324">
        <f t="shared" si="18"/>
        <v>0</v>
      </c>
      <c r="E112" s="63"/>
      <c r="F112" s="198"/>
      <c r="G112" s="63"/>
      <c r="H112" s="325"/>
      <c r="I112" s="63"/>
      <c r="J112" s="325"/>
      <c r="K112" s="63"/>
      <c r="L112" s="325"/>
      <c r="M112" s="63"/>
      <c r="N112" s="325"/>
      <c r="O112" s="63"/>
      <c r="P112" s="325"/>
      <c r="Q112" s="326"/>
      <c r="R112" s="325"/>
      <c r="S112" s="63"/>
      <c r="T112" s="325"/>
      <c r="U112" s="63"/>
      <c r="V112" s="325"/>
      <c r="W112" s="63"/>
      <c r="X112" s="325"/>
      <c r="Y112" s="63"/>
      <c r="Z112" s="325"/>
      <c r="AA112" s="63"/>
      <c r="AB112" s="325"/>
      <c r="AC112" s="63"/>
      <c r="AD112" s="325"/>
      <c r="AE112" s="63"/>
      <c r="AF112" s="325"/>
      <c r="AG112" s="63"/>
      <c r="AH112" s="325"/>
      <c r="AI112" s="63"/>
      <c r="AJ112" s="325"/>
      <c r="AK112" s="63"/>
      <c r="AL112" s="325"/>
      <c r="AM112" s="327"/>
      <c r="AN112" s="328"/>
      <c r="AO112" s="116"/>
      <c r="AP112" s="116"/>
      <c r="AQ112" s="168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8"/>
      <c r="BD112" s="8"/>
      <c r="BE112" s="8"/>
      <c r="BF112" s="8"/>
      <c r="BX112" s="3"/>
      <c r="BY112" s="3"/>
      <c r="BZ112" s="4"/>
      <c r="CA112" s="38"/>
      <c r="CB112" s="38"/>
      <c r="CC112" s="38"/>
      <c r="CD112" s="5"/>
      <c r="CE112" s="5"/>
      <c r="CF112" s="5"/>
      <c r="CG112" s="39">
        <v>0</v>
      </c>
      <c r="CH112" s="39">
        <v>0</v>
      </c>
      <c r="CI112" s="39">
        <v>0</v>
      </c>
      <c r="CJ112" s="39"/>
    </row>
    <row r="113" spans="1:88" s="2" customFormat="1" x14ac:dyDescent="0.2">
      <c r="A113" s="321" t="s">
        <v>157</v>
      </c>
      <c r="B113" s="322">
        <f>SUM(C113:D113)</f>
        <v>0</v>
      </c>
      <c r="C113" s="323">
        <f t="shared" si="18"/>
        <v>0</v>
      </c>
      <c r="D113" s="324">
        <f t="shared" si="18"/>
        <v>0</v>
      </c>
      <c r="E113" s="44"/>
      <c r="F113" s="45"/>
      <c r="G113" s="44"/>
      <c r="H113" s="46"/>
      <c r="I113" s="44"/>
      <c r="J113" s="46"/>
      <c r="K113" s="44"/>
      <c r="L113" s="46"/>
      <c r="M113" s="44"/>
      <c r="N113" s="46"/>
      <c r="O113" s="44"/>
      <c r="P113" s="46"/>
      <c r="Q113" s="111"/>
      <c r="R113" s="46"/>
      <c r="S113" s="44"/>
      <c r="T113" s="46"/>
      <c r="U113" s="44"/>
      <c r="V113" s="46"/>
      <c r="W113" s="44"/>
      <c r="X113" s="46"/>
      <c r="Y113" s="44"/>
      <c r="Z113" s="46"/>
      <c r="AA113" s="44"/>
      <c r="AB113" s="46"/>
      <c r="AC113" s="44"/>
      <c r="AD113" s="46"/>
      <c r="AE113" s="44"/>
      <c r="AF113" s="46"/>
      <c r="AG113" s="44"/>
      <c r="AH113" s="46"/>
      <c r="AI113" s="44"/>
      <c r="AJ113" s="46"/>
      <c r="AK113" s="44"/>
      <c r="AL113" s="46"/>
      <c r="AM113" s="167"/>
      <c r="AN113" s="329"/>
      <c r="AO113" s="51"/>
      <c r="AP113" s="51"/>
      <c r="AQ113" s="168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8"/>
      <c r="BD113" s="8"/>
      <c r="BE113" s="8"/>
      <c r="BF113" s="8"/>
      <c r="BX113" s="3"/>
      <c r="BY113" s="3"/>
      <c r="BZ113" s="4"/>
      <c r="CA113" s="5"/>
      <c r="CB113" s="5"/>
      <c r="CC113" s="5"/>
      <c r="CD113" s="5"/>
      <c r="CE113" s="5"/>
      <c r="CF113" s="5"/>
      <c r="CG113" s="39">
        <v>0</v>
      </c>
      <c r="CH113" s="39">
        <v>0</v>
      </c>
      <c r="CI113" s="39">
        <v>0</v>
      </c>
      <c r="CJ113" s="39"/>
    </row>
    <row r="114" spans="1:88" s="2" customFormat="1" x14ac:dyDescent="0.2">
      <c r="A114" s="330" t="s">
        <v>158</v>
      </c>
      <c r="B114" s="331">
        <f>SUM(C114:D114)</f>
        <v>0</v>
      </c>
      <c r="C114" s="332">
        <f t="shared" si="18"/>
        <v>0</v>
      </c>
      <c r="D114" s="333">
        <f t="shared" si="18"/>
        <v>0</v>
      </c>
      <c r="E114" s="86"/>
      <c r="F114" s="87"/>
      <c r="G114" s="86"/>
      <c r="H114" s="85"/>
      <c r="I114" s="86"/>
      <c r="J114" s="85"/>
      <c r="K114" s="86"/>
      <c r="L114" s="85"/>
      <c r="M114" s="86"/>
      <c r="N114" s="85"/>
      <c r="O114" s="86"/>
      <c r="P114" s="85"/>
      <c r="Q114" s="131"/>
      <c r="R114" s="85"/>
      <c r="S114" s="86"/>
      <c r="T114" s="85"/>
      <c r="U114" s="86"/>
      <c r="V114" s="85"/>
      <c r="W114" s="86"/>
      <c r="X114" s="85"/>
      <c r="Y114" s="86"/>
      <c r="Z114" s="85"/>
      <c r="AA114" s="86"/>
      <c r="AB114" s="85"/>
      <c r="AC114" s="86"/>
      <c r="AD114" s="85"/>
      <c r="AE114" s="86"/>
      <c r="AF114" s="85"/>
      <c r="AG114" s="86"/>
      <c r="AH114" s="85"/>
      <c r="AI114" s="86"/>
      <c r="AJ114" s="85"/>
      <c r="AK114" s="86"/>
      <c r="AL114" s="85"/>
      <c r="AM114" s="174"/>
      <c r="AN114" s="334"/>
      <c r="AO114" s="92"/>
      <c r="AP114" s="92"/>
      <c r="AQ114" s="168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8"/>
      <c r="BD114" s="8"/>
      <c r="BE114" s="8"/>
      <c r="BF114" s="8"/>
      <c r="BX114" s="3"/>
      <c r="BY114" s="3"/>
      <c r="BZ114" s="4"/>
      <c r="CA114" s="5"/>
      <c r="CB114" s="5"/>
      <c r="CC114" s="5"/>
      <c r="CD114" s="5"/>
      <c r="CE114" s="5"/>
      <c r="CF114" s="5"/>
      <c r="CG114" s="39">
        <v>0</v>
      </c>
      <c r="CH114" s="39">
        <v>0</v>
      </c>
      <c r="CI114" s="39">
        <v>0</v>
      </c>
      <c r="CJ114" s="39"/>
    </row>
    <row r="115" spans="1:88" s="2" customFormat="1" x14ac:dyDescent="0.2">
      <c r="A115" s="152" t="s">
        <v>159</v>
      </c>
      <c r="B115" s="335"/>
      <c r="C115" s="335"/>
      <c r="D115" s="335"/>
      <c r="E115" s="335"/>
      <c r="F115" s="6"/>
      <c r="G115" s="6"/>
      <c r="H115" s="6"/>
      <c r="I115" s="6"/>
      <c r="J115" s="6"/>
      <c r="K115" s="6"/>
      <c r="L115" s="336"/>
      <c r="M115" s="336"/>
      <c r="N115" s="336"/>
      <c r="O115" s="336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X115" s="3"/>
      <c r="BY115" s="3"/>
      <c r="BZ115" s="4"/>
      <c r="CA115" s="5"/>
      <c r="CB115" s="5"/>
      <c r="CC115" s="5"/>
      <c r="CD115" s="5"/>
      <c r="CE115" s="5"/>
      <c r="CF115" s="5"/>
      <c r="CG115" s="39"/>
      <c r="CH115" s="39"/>
      <c r="CI115" s="39"/>
      <c r="CJ115" s="39"/>
    </row>
    <row r="116" spans="1:88" s="2" customFormat="1" x14ac:dyDescent="0.2">
      <c r="A116" s="496" t="s">
        <v>160</v>
      </c>
      <c r="B116" s="497"/>
      <c r="C116" s="496" t="s">
        <v>161</v>
      </c>
      <c r="D116" s="502"/>
      <c r="E116" s="497"/>
      <c r="F116" s="496" t="s">
        <v>162</v>
      </c>
      <c r="G116" s="502"/>
      <c r="H116" s="502"/>
      <c r="I116" s="502"/>
      <c r="J116" s="502"/>
      <c r="K116" s="502"/>
      <c r="L116" s="502"/>
      <c r="M116" s="502"/>
      <c r="N116" s="502"/>
      <c r="O116" s="497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X116" s="3"/>
      <c r="BY116" s="3"/>
      <c r="BZ116" s="4"/>
      <c r="CA116" s="5"/>
      <c r="CB116" s="5"/>
      <c r="CC116" s="5"/>
      <c r="CD116" s="5"/>
      <c r="CE116" s="5"/>
      <c r="CF116" s="5"/>
      <c r="CG116" s="39"/>
      <c r="CH116" s="39"/>
      <c r="CI116" s="39"/>
      <c r="CJ116" s="39"/>
    </row>
    <row r="117" spans="1:88" s="2" customFormat="1" x14ac:dyDescent="0.2">
      <c r="A117" s="498"/>
      <c r="B117" s="499"/>
      <c r="C117" s="498"/>
      <c r="D117" s="503"/>
      <c r="E117" s="499"/>
      <c r="F117" s="500"/>
      <c r="G117" s="504"/>
      <c r="H117" s="504"/>
      <c r="I117" s="504"/>
      <c r="J117" s="504"/>
      <c r="K117" s="504"/>
      <c r="L117" s="504"/>
      <c r="M117" s="504"/>
      <c r="N117" s="504"/>
      <c r="O117" s="501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X117" s="3"/>
      <c r="BY117" s="3"/>
      <c r="BZ117" s="4"/>
      <c r="CA117" s="5"/>
      <c r="CB117" s="5"/>
      <c r="CC117" s="5"/>
      <c r="CD117" s="5"/>
      <c r="CE117" s="5"/>
      <c r="CF117" s="5"/>
      <c r="CG117" s="39"/>
      <c r="CH117" s="39"/>
      <c r="CI117" s="39"/>
      <c r="CJ117" s="39"/>
    </row>
    <row r="118" spans="1:88" s="2" customFormat="1" x14ac:dyDescent="0.2">
      <c r="A118" s="498"/>
      <c r="B118" s="499"/>
      <c r="C118" s="500"/>
      <c r="D118" s="504"/>
      <c r="E118" s="501"/>
      <c r="F118" s="505" t="s">
        <v>163</v>
      </c>
      <c r="G118" s="506"/>
      <c r="H118" s="505" t="s">
        <v>164</v>
      </c>
      <c r="I118" s="506"/>
      <c r="J118" s="505" t="s">
        <v>165</v>
      </c>
      <c r="K118" s="506"/>
      <c r="L118" s="505" t="s">
        <v>166</v>
      </c>
      <c r="M118" s="506"/>
      <c r="N118" s="505" t="s">
        <v>167</v>
      </c>
      <c r="O118" s="506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X118" s="3"/>
      <c r="BY118" s="3"/>
      <c r="BZ118" s="4"/>
      <c r="CA118" s="5"/>
      <c r="CB118" s="5"/>
      <c r="CC118" s="5"/>
      <c r="CD118" s="5"/>
      <c r="CE118" s="5"/>
      <c r="CF118" s="5"/>
      <c r="CG118" s="39"/>
      <c r="CH118" s="39"/>
      <c r="CI118" s="39"/>
      <c r="CJ118" s="39"/>
    </row>
    <row r="119" spans="1:88" s="2" customFormat="1" x14ac:dyDescent="0.2">
      <c r="A119" s="500"/>
      <c r="B119" s="501"/>
      <c r="C119" s="337" t="s">
        <v>29</v>
      </c>
      <c r="D119" s="141" t="s">
        <v>30</v>
      </c>
      <c r="E119" s="376" t="s">
        <v>31</v>
      </c>
      <c r="F119" s="337" t="s">
        <v>30</v>
      </c>
      <c r="G119" s="376" t="s">
        <v>31</v>
      </c>
      <c r="H119" s="337" t="s">
        <v>30</v>
      </c>
      <c r="I119" s="376" t="s">
        <v>31</v>
      </c>
      <c r="J119" s="337" t="s">
        <v>30</v>
      </c>
      <c r="K119" s="376" t="s">
        <v>31</v>
      </c>
      <c r="L119" s="337" t="s">
        <v>30</v>
      </c>
      <c r="M119" s="376" t="s">
        <v>31</v>
      </c>
      <c r="N119" s="337" t="s">
        <v>30</v>
      </c>
      <c r="O119" s="376" t="s">
        <v>31</v>
      </c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X119" s="3"/>
      <c r="BY119" s="3"/>
      <c r="BZ119" s="4"/>
      <c r="CA119" s="5"/>
      <c r="CB119" s="5"/>
      <c r="CC119" s="5"/>
      <c r="CD119" s="5"/>
      <c r="CE119" s="5"/>
      <c r="CF119" s="5"/>
      <c r="CG119" s="39"/>
      <c r="CH119" s="39"/>
      <c r="CI119" s="39"/>
      <c r="CJ119" s="39"/>
    </row>
    <row r="120" spans="1:88" s="2" customFormat="1" x14ac:dyDescent="0.2">
      <c r="A120" s="447" t="s">
        <v>168</v>
      </c>
      <c r="B120" s="338" t="s">
        <v>169</v>
      </c>
      <c r="C120" s="339">
        <f t="shared" ref="C120:C126" si="19">SUM(D120:E120)</f>
        <v>0</v>
      </c>
      <c r="D120" s="340">
        <f t="shared" ref="D120:E126" si="20">SUM(F120+H120+J120+L120+N120)</f>
        <v>0</v>
      </c>
      <c r="E120" s="341">
        <f t="shared" si="20"/>
        <v>0</v>
      </c>
      <c r="F120" s="342"/>
      <c r="G120" s="343"/>
      <c r="H120" s="342"/>
      <c r="I120" s="343"/>
      <c r="J120" s="342"/>
      <c r="K120" s="343"/>
      <c r="L120" s="342"/>
      <c r="M120" s="343"/>
      <c r="N120" s="342"/>
      <c r="O120" s="343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X120" s="3"/>
      <c r="BY120" s="3"/>
      <c r="BZ120" s="4"/>
      <c r="CA120" s="5"/>
      <c r="CB120" s="5"/>
      <c r="CC120" s="5"/>
      <c r="CD120" s="5"/>
      <c r="CE120" s="5"/>
      <c r="CF120" s="5"/>
      <c r="CG120" s="39"/>
      <c r="CH120" s="39"/>
      <c r="CI120" s="39"/>
      <c r="CJ120" s="39"/>
    </row>
    <row r="121" spans="1:88" s="2" customFormat="1" x14ac:dyDescent="0.2">
      <c r="A121" s="467"/>
      <c r="B121" s="344" t="s">
        <v>170</v>
      </c>
      <c r="C121" s="322">
        <f t="shared" si="19"/>
        <v>0</v>
      </c>
      <c r="D121" s="323">
        <f t="shared" si="20"/>
        <v>0</v>
      </c>
      <c r="E121" s="345">
        <f t="shared" si="20"/>
        <v>0</v>
      </c>
      <c r="F121" s="346"/>
      <c r="G121" s="347"/>
      <c r="H121" s="346"/>
      <c r="I121" s="347"/>
      <c r="J121" s="346"/>
      <c r="K121" s="347"/>
      <c r="L121" s="346"/>
      <c r="M121" s="347"/>
      <c r="N121" s="346"/>
      <c r="O121" s="347"/>
      <c r="BX121" s="3"/>
      <c r="BY121" s="3"/>
      <c r="BZ121" s="4"/>
      <c r="CA121" s="5"/>
      <c r="CB121" s="5"/>
      <c r="CC121" s="5"/>
      <c r="CD121" s="5"/>
      <c r="CE121" s="5"/>
      <c r="CF121" s="5"/>
      <c r="CG121" s="39"/>
      <c r="CH121" s="39"/>
      <c r="CI121" s="39"/>
      <c r="CJ121" s="39"/>
    </row>
    <row r="122" spans="1:88" s="2" customFormat="1" ht="15.75" thickBot="1" x14ac:dyDescent="0.3">
      <c r="A122" s="494"/>
      <c r="B122" s="348" t="s">
        <v>171</v>
      </c>
      <c r="C122" s="349">
        <f t="shared" si="19"/>
        <v>0</v>
      </c>
      <c r="D122" s="350">
        <f t="shared" si="20"/>
        <v>0</v>
      </c>
      <c r="E122" s="351">
        <f t="shared" si="20"/>
        <v>0</v>
      </c>
      <c r="F122" s="352"/>
      <c r="G122" s="353"/>
      <c r="H122" s="352"/>
      <c r="I122" s="353"/>
      <c r="J122" s="352"/>
      <c r="K122" s="353"/>
      <c r="L122" s="352"/>
      <c r="M122" s="353"/>
      <c r="N122" s="352"/>
      <c r="O122" s="353"/>
      <c r="BX122" s="3"/>
      <c r="BY122" s="3"/>
      <c r="BZ122" s="4"/>
      <c r="CA122" s="5"/>
      <c r="CB122" s="5"/>
      <c r="CC122" s="5"/>
      <c r="CD122" s="5"/>
      <c r="CE122" s="5"/>
      <c r="CF122" s="5"/>
      <c r="CG122" s="39"/>
      <c r="CH122" s="39"/>
      <c r="CI122" s="39"/>
      <c r="CJ122" s="39"/>
    </row>
    <row r="123" spans="1:88" s="2" customFormat="1" ht="15" thickTop="1" x14ac:dyDescent="0.2">
      <c r="A123" s="495" t="s">
        <v>172</v>
      </c>
      <c r="B123" s="25" t="s">
        <v>72</v>
      </c>
      <c r="C123" s="354">
        <f t="shared" si="19"/>
        <v>0</v>
      </c>
      <c r="D123" s="355">
        <f t="shared" si="20"/>
        <v>0</v>
      </c>
      <c r="E123" s="341">
        <f t="shared" si="20"/>
        <v>0</v>
      </c>
      <c r="F123" s="342"/>
      <c r="G123" s="343"/>
      <c r="H123" s="342"/>
      <c r="I123" s="343"/>
      <c r="J123" s="342"/>
      <c r="K123" s="343"/>
      <c r="L123" s="342"/>
      <c r="M123" s="343"/>
      <c r="N123" s="342"/>
      <c r="O123" s="343"/>
      <c r="BX123" s="3"/>
      <c r="BY123" s="3"/>
      <c r="BZ123" s="4"/>
      <c r="CA123" s="5"/>
      <c r="CB123" s="5"/>
      <c r="CC123" s="5"/>
      <c r="CD123" s="5"/>
      <c r="CE123" s="5"/>
      <c r="CF123" s="5"/>
      <c r="CG123" s="39"/>
      <c r="CH123" s="39"/>
      <c r="CI123" s="39"/>
      <c r="CJ123" s="39"/>
    </row>
    <row r="124" spans="1:88" s="2" customFormat="1" x14ac:dyDescent="0.2">
      <c r="A124" s="461"/>
      <c r="B124" s="25" t="s">
        <v>173</v>
      </c>
      <c r="C124" s="354">
        <f t="shared" si="19"/>
        <v>0</v>
      </c>
      <c r="D124" s="355">
        <f t="shared" si="20"/>
        <v>0</v>
      </c>
      <c r="E124" s="341">
        <f t="shared" si="20"/>
        <v>0</v>
      </c>
      <c r="F124" s="342"/>
      <c r="G124" s="343"/>
      <c r="H124" s="342"/>
      <c r="I124" s="343"/>
      <c r="J124" s="342"/>
      <c r="K124" s="343"/>
      <c r="L124" s="342"/>
      <c r="M124" s="343"/>
      <c r="N124" s="342"/>
      <c r="O124" s="343"/>
      <c r="BX124" s="3"/>
      <c r="BY124" s="3"/>
      <c r="BZ124" s="4"/>
      <c r="CA124" s="5"/>
      <c r="CB124" s="5"/>
      <c r="CC124" s="5"/>
      <c r="CD124" s="5"/>
      <c r="CE124" s="5"/>
      <c r="CF124" s="5"/>
      <c r="CG124" s="39"/>
      <c r="CH124" s="39"/>
      <c r="CI124" s="39"/>
      <c r="CJ124" s="39"/>
    </row>
    <row r="125" spans="1:88" s="2" customFormat="1" x14ac:dyDescent="0.2">
      <c r="A125" s="461"/>
      <c r="B125" s="40" t="s">
        <v>174</v>
      </c>
      <c r="C125" s="322">
        <f t="shared" si="19"/>
        <v>0</v>
      </c>
      <c r="D125" s="323">
        <f t="shared" si="20"/>
        <v>0</v>
      </c>
      <c r="E125" s="345">
        <f t="shared" si="20"/>
        <v>0</v>
      </c>
      <c r="F125" s="346"/>
      <c r="G125" s="347"/>
      <c r="H125" s="346"/>
      <c r="I125" s="347"/>
      <c r="J125" s="346"/>
      <c r="K125" s="347"/>
      <c r="L125" s="346"/>
      <c r="M125" s="347"/>
      <c r="N125" s="346"/>
      <c r="O125" s="347"/>
      <c r="BX125" s="3"/>
      <c r="BY125" s="3"/>
      <c r="BZ125" s="4"/>
      <c r="CA125" s="5"/>
      <c r="CB125" s="5"/>
      <c r="CC125" s="5"/>
      <c r="CD125" s="5"/>
      <c r="CE125" s="5"/>
      <c r="CF125" s="5"/>
      <c r="CG125" s="39"/>
      <c r="CH125" s="39"/>
      <c r="CI125" s="39"/>
      <c r="CJ125" s="39"/>
    </row>
    <row r="126" spans="1:88" s="2" customFormat="1" x14ac:dyDescent="0.2">
      <c r="A126" s="448"/>
      <c r="B126" s="356" t="s">
        <v>104</v>
      </c>
      <c r="C126" s="331">
        <f t="shared" si="19"/>
        <v>0</v>
      </c>
      <c r="D126" s="332">
        <f t="shared" si="20"/>
        <v>0</v>
      </c>
      <c r="E126" s="357">
        <f t="shared" si="20"/>
        <v>0</v>
      </c>
      <c r="F126" s="358"/>
      <c r="G126" s="359"/>
      <c r="H126" s="358"/>
      <c r="I126" s="359"/>
      <c r="J126" s="358"/>
      <c r="K126" s="359"/>
      <c r="L126" s="358"/>
      <c r="M126" s="359"/>
      <c r="N126" s="358"/>
      <c r="O126" s="359"/>
      <c r="BX126" s="3"/>
      <c r="BY126" s="3"/>
      <c r="BZ126" s="4"/>
      <c r="CA126" s="5"/>
      <c r="CB126" s="5"/>
      <c r="CC126" s="5"/>
      <c r="CD126" s="5"/>
      <c r="CE126" s="5"/>
      <c r="CF126" s="5"/>
      <c r="CG126" s="39"/>
      <c r="CH126" s="39"/>
      <c r="CI126" s="39"/>
      <c r="CJ126" s="39"/>
    </row>
    <row r="127" spans="1:88" s="2" customFormat="1" x14ac:dyDescent="0.2">
      <c r="BX127" s="3"/>
      <c r="BY127" s="3"/>
      <c r="BZ127" s="4"/>
      <c r="CA127" s="5"/>
      <c r="CB127" s="5"/>
      <c r="CC127" s="5"/>
      <c r="CD127" s="5"/>
      <c r="CE127" s="5"/>
      <c r="CF127" s="5"/>
      <c r="CG127" s="39"/>
      <c r="CH127" s="39"/>
      <c r="CI127" s="39"/>
      <c r="CJ127" s="39"/>
    </row>
    <row r="128" spans="1:88" s="2" customFormat="1" x14ac:dyDescent="0.2">
      <c r="BX128" s="3"/>
      <c r="BY128" s="3"/>
      <c r="BZ128" s="4"/>
      <c r="CA128" s="5"/>
      <c r="CB128" s="5"/>
      <c r="CC128" s="5"/>
      <c r="CD128" s="5"/>
      <c r="CE128" s="5"/>
      <c r="CF128" s="5"/>
      <c r="CG128" s="39"/>
      <c r="CH128" s="39"/>
      <c r="CI128" s="39"/>
      <c r="CJ128" s="39"/>
    </row>
    <row r="129" spans="76:104" x14ac:dyDescent="0.2">
      <c r="BX129" s="2"/>
      <c r="BY129" s="2"/>
      <c r="BZ129" s="2"/>
      <c r="CA129" s="2"/>
      <c r="CB129" s="2"/>
      <c r="CC129" s="2"/>
      <c r="CD129" s="2"/>
      <c r="CE129" s="2"/>
      <c r="CF129" s="2"/>
      <c r="CG129" s="39"/>
      <c r="CH129" s="39"/>
      <c r="CI129" s="39"/>
      <c r="CJ129" s="39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208" spans="1:104" s="360" customFormat="1" x14ac:dyDescent="0.2">
      <c r="A208" s="360">
        <f>SUM(B12:D12,B31:B44,B48:B49,B54,B57,C77:E77,B91:B93,B101:F101,B105:B107,B112:B114,C120:C126,C78:C80,B72,B67:B68,B63:G64)</f>
        <v>45050</v>
      </c>
      <c r="B208" s="360">
        <f>SUM(CG13:CJ129)</f>
        <v>0</v>
      </c>
      <c r="BX208" s="361"/>
      <c r="BY208" s="361"/>
      <c r="BZ208" s="361"/>
      <c r="CA208" s="361"/>
      <c r="CB208" s="361"/>
      <c r="CC208" s="361"/>
      <c r="CD208" s="361"/>
      <c r="CE208" s="361"/>
      <c r="CF208" s="361"/>
      <c r="CG208" s="361"/>
      <c r="CH208" s="361"/>
      <c r="CI208" s="361"/>
      <c r="CJ208" s="361"/>
      <c r="CK208" s="361"/>
      <c r="CL208" s="361"/>
      <c r="CM208" s="361"/>
      <c r="CN208" s="361"/>
      <c r="CO208" s="361"/>
      <c r="CP208" s="361"/>
      <c r="CQ208" s="361"/>
      <c r="CR208" s="361"/>
      <c r="CS208" s="361"/>
      <c r="CT208" s="361"/>
      <c r="CU208" s="361"/>
      <c r="CV208" s="361"/>
      <c r="CW208" s="361"/>
      <c r="CX208" s="361"/>
      <c r="CY208" s="361"/>
      <c r="CZ208" s="361"/>
    </row>
  </sheetData>
  <mergeCells count="161"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  <mergeCell ref="O110:P110"/>
    <mergeCell ref="Q110:R110"/>
    <mergeCell ref="S110:T110"/>
    <mergeCell ref="U110:V110"/>
    <mergeCell ref="W110:X110"/>
    <mergeCell ref="Y110:Z110"/>
    <mergeCell ref="A109:A111"/>
    <mergeCell ref="B109:D110"/>
    <mergeCell ref="E109:AN109"/>
    <mergeCell ref="AO109:AO111"/>
    <mergeCell ref="AP109:AP111"/>
    <mergeCell ref="E110:F110"/>
    <mergeCell ref="G110:H110"/>
    <mergeCell ref="I110:J110"/>
    <mergeCell ref="K110:L110"/>
    <mergeCell ref="M110:N110"/>
    <mergeCell ref="G95:H96"/>
    <mergeCell ref="I95:J96"/>
    <mergeCell ref="A103:A104"/>
    <mergeCell ref="B103:B104"/>
    <mergeCell ref="C103:K103"/>
    <mergeCell ref="L103:L104"/>
    <mergeCell ref="A84:D84"/>
    <mergeCell ref="A90:D90"/>
    <mergeCell ref="A94:F94"/>
    <mergeCell ref="A95:A97"/>
    <mergeCell ref="B95:C96"/>
    <mergeCell ref="D95:E96"/>
    <mergeCell ref="F95:F97"/>
    <mergeCell ref="A78:A79"/>
    <mergeCell ref="A82:A83"/>
    <mergeCell ref="B82:B83"/>
    <mergeCell ref="C82:C83"/>
    <mergeCell ref="D82:D83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A74:A76"/>
    <mergeCell ref="B74:B76"/>
    <mergeCell ref="C74:E75"/>
    <mergeCell ref="F74:AI74"/>
    <mergeCell ref="AJ74:AJ76"/>
    <mergeCell ref="X75:Y75"/>
    <mergeCell ref="Z75:AA75"/>
    <mergeCell ref="AB75:AC75"/>
    <mergeCell ref="AD75:AE75"/>
    <mergeCell ref="AF75:AG75"/>
    <mergeCell ref="AH75:AI75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8"/>
  <sheetViews>
    <sheetView topLeftCell="A81" workbookViewId="0">
      <selection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4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hidden="1" customWidth="1"/>
    <col min="79" max="103" width="10.85546875" style="5" hidden="1" customWidth="1"/>
    <col min="104" max="104" width="6.42578125" style="5" hidden="1" customWidth="1"/>
    <col min="105" max="105" width="10.85546875" style="2" hidden="1" customWidth="1"/>
    <col min="106" max="16384" width="11.42578125" style="2"/>
  </cols>
  <sheetData>
    <row r="1" spans="1:104" x14ac:dyDescent="0.2">
      <c r="A1" s="1" t="s">
        <v>0</v>
      </c>
    </row>
    <row r="2" spans="1:104" x14ac:dyDescent="0.2">
      <c r="A2" s="1" t="str">
        <f>CONCATENATE("COMUNA: ",[7]NOMBRE!B2," - ","( ",[7]NOMBRE!C2,[7]NOMBRE!D2,[7]NOMBRE!E2,[7]NOMBRE!F2,[7]NOMBRE!G2," )")</f>
        <v>COMUNA: LINARES - ( 07401 )</v>
      </c>
    </row>
    <row r="3" spans="1:104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04" x14ac:dyDescent="0.2">
      <c r="A4" s="1" t="str">
        <f>CONCATENATE("MES: ",[7]NOMBRE!B6," - ","( ",[7]NOMBRE!C6,[7]NOMBRE!D6," )")</f>
        <v>MES: JUNIO - ( 06 )</v>
      </c>
    </row>
    <row r="5" spans="1:104" x14ac:dyDescent="0.2">
      <c r="A5" s="1" t="str">
        <f>CONCATENATE("AÑO: ",[7]NOMBRE!B7)</f>
        <v>AÑO: 2020</v>
      </c>
    </row>
    <row r="6" spans="1:104" ht="15" customHeight="1" x14ac:dyDescent="0.2">
      <c r="A6" s="423" t="s">
        <v>1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386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14.25" customHeight="1" x14ac:dyDescent="0.2">
      <c r="A9" s="424" t="s">
        <v>3</v>
      </c>
      <c r="B9" s="427" t="s">
        <v>4</v>
      </c>
      <c r="C9" s="428"/>
      <c r="D9" s="429"/>
      <c r="E9" s="433" t="s">
        <v>5</v>
      </c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5"/>
      <c r="AO9" s="436" t="s">
        <v>6</v>
      </c>
      <c r="AP9" s="439" t="s">
        <v>7</v>
      </c>
      <c r="AQ9" s="439" t="s">
        <v>8</v>
      </c>
      <c r="AR9" s="429" t="s">
        <v>9</v>
      </c>
      <c r="AS9" s="429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x14ac:dyDescent="0.2">
      <c r="A10" s="425"/>
      <c r="B10" s="430"/>
      <c r="C10" s="431"/>
      <c r="D10" s="432"/>
      <c r="E10" s="433" t="s">
        <v>11</v>
      </c>
      <c r="F10" s="435"/>
      <c r="G10" s="442" t="s">
        <v>12</v>
      </c>
      <c r="H10" s="443"/>
      <c r="I10" s="442" t="s">
        <v>13</v>
      </c>
      <c r="J10" s="443"/>
      <c r="K10" s="442" t="s">
        <v>14</v>
      </c>
      <c r="L10" s="443"/>
      <c r="M10" s="442" t="s">
        <v>15</v>
      </c>
      <c r="N10" s="443"/>
      <c r="O10" s="442" t="s">
        <v>16</v>
      </c>
      <c r="P10" s="443"/>
      <c r="Q10" s="442" t="s">
        <v>17</v>
      </c>
      <c r="R10" s="443"/>
      <c r="S10" s="442" t="s">
        <v>18</v>
      </c>
      <c r="T10" s="443"/>
      <c r="U10" s="442" t="s">
        <v>19</v>
      </c>
      <c r="V10" s="443"/>
      <c r="W10" s="442" t="s">
        <v>20</v>
      </c>
      <c r="X10" s="443"/>
      <c r="Y10" s="442" t="s">
        <v>21</v>
      </c>
      <c r="Z10" s="443"/>
      <c r="AA10" s="442" t="s">
        <v>22</v>
      </c>
      <c r="AB10" s="443"/>
      <c r="AC10" s="442" t="s">
        <v>23</v>
      </c>
      <c r="AD10" s="443"/>
      <c r="AE10" s="442" t="s">
        <v>24</v>
      </c>
      <c r="AF10" s="443"/>
      <c r="AG10" s="442" t="s">
        <v>25</v>
      </c>
      <c r="AH10" s="443"/>
      <c r="AI10" s="442" t="s">
        <v>26</v>
      </c>
      <c r="AJ10" s="443"/>
      <c r="AK10" s="442" t="s">
        <v>27</v>
      </c>
      <c r="AL10" s="443"/>
      <c r="AM10" s="433" t="s">
        <v>28</v>
      </c>
      <c r="AN10" s="435"/>
      <c r="AO10" s="437"/>
      <c r="AP10" s="440"/>
      <c r="AQ10" s="440"/>
      <c r="AR10" s="444"/>
      <c r="AS10" s="444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x14ac:dyDescent="0.2">
      <c r="A11" s="426"/>
      <c r="B11" s="11" t="s">
        <v>29</v>
      </c>
      <c r="C11" s="12" t="s">
        <v>30</v>
      </c>
      <c r="D11" s="385" t="s">
        <v>31</v>
      </c>
      <c r="E11" s="14" t="s">
        <v>30</v>
      </c>
      <c r="F11" s="15" t="s">
        <v>31</v>
      </c>
      <c r="G11" s="14" t="s">
        <v>30</v>
      </c>
      <c r="H11" s="15" t="s">
        <v>31</v>
      </c>
      <c r="I11" s="14" t="s">
        <v>30</v>
      </c>
      <c r="J11" s="15" t="s">
        <v>31</v>
      </c>
      <c r="K11" s="14" t="s">
        <v>30</v>
      </c>
      <c r="L11" s="15" t="s">
        <v>31</v>
      </c>
      <c r="M11" s="14" t="s">
        <v>30</v>
      </c>
      <c r="N11" s="15" t="s">
        <v>31</v>
      </c>
      <c r="O11" s="14" t="s">
        <v>30</v>
      </c>
      <c r="P11" s="15" t="s">
        <v>31</v>
      </c>
      <c r="Q11" s="14" t="s">
        <v>30</v>
      </c>
      <c r="R11" s="15" t="s">
        <v>31</v>
      </c>
      <c r="S11" s="14" t="s">
        <v>30</v>
      </c>
      <c r="T11" s="15" t="s">
        <v>31</v>
      </c>
      <c r="U11" s="14" t="s">
        <v>30</v>
      </c>
      <c r="V11" s="15" t="s">
        <v>31</v>
      </c>
      <c r="W11" s="14" t="s">
        <v>30</v>
      </c>
      <c r="X11" s="15" t="s">
        <v>31</v>
      </c>
      <c r="Y11" s="14" t="s">
        <v>30</v>
      </c>
      <c r="Z11" s="15" t="s">
        <v>31</v>
      </c>
      <c r="AA11" s="14" t="s">
        <v>30</v>
      </c>
      <c r="AB11" s="15" t="s">
        <v>31</v>
      </c>
      <c r="AC11" s="14" t="s">
        <v>30</v>
      </c>
      <c r="AD11" s="15" t="s">
        <v>31</v>
      </c>
      <c r="AE11" s="14" t="s">
        <v>30</v>
      </c>
      <c r="AF11" s="15" t="s">
        <v>31</v>
      </c>
      <c r="AG11" s="14" t="s">
        <v>30</v>
      </c>
      <c r="AH11" s="15" t="s">
        <v>31</v>
      </c>
      <c r="AI11" s="14" t="s">
        <v>30</v>
      </c>
      <c r="AJ11" s="15" t="s">
        <v>31</v>
      </c>
      <c r="AK11" s="14" t="s">
        <v>30</v>
      </c>
      <c r="AL11" s="15" t="s">
        <v>31</v>
      </c>
      <c r="AM11" s="14" t="s">
        <v>30</v>
      </c>
      <c r="AN11" s="15" t="s">
        <v>31</v>
      </c>
      <c r="AO11" s="438"/>
      <c r="AP11" s="441"/>
      <c r="AQ11" s="441"/>
      <c r="AR11" s="432"/>
      <c r="AS11" s="432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x14ac:dyDescent="0.2">
      <c r="A12" s="379" t="s">
        <v>32</v>
      </c>
      <c r="B12" s="17">
        <f>SUM(B13:B26)</f>
        <v>0</v>
      </c>
      <c r="C12" s="18">
        <f>SUM(C13:C26)</f>
        <v>0</v>
      </c>
      <c r="D12" s="19">
        <f>SUM(D13:D26)</f>
        <v>0</v>
      </c>
      <c r="E12" s="14">
        <f>SUM(E13:E26)</f>
        <v>0</v>
      </c>
      <c r="F12" s="20">
        <f t="shared" ref="F12:AO12" si="0">SUM(F13:F26)</f>
        <v>0</v>
      </c>
      <c r="G12" s="21">
        <f>SUM(G13:G26)</f>
        <v>0</v>
      </c>
      <c r="H12" s="20">
        <f t="shared" si="0"/>
        <v>0</v>
      </c>
      <c r="I12" s="14">
        <f t="shared" si="0"/>
        <v>0</v>
      </c>
      <c r="J12" s="20">
        <f t="shared" si="0"/>
        <v>0</v>
      </c>
      <c r="K12" s="14">
        <f t="shared" si="0"/>
        <v>0</v>
      </c>
      <c r="L12" s="20">
        <f t="shared" si="0"/>
        <v>0</v>
      </c>
      <c r="M12" s="14">
        <f t="shared" si="0"/>
        <v>0</v>
      </c>
      <c r="N12" s="20">
        <f t="shared" si="0"/>
        <v>0</v>
      </c>
      <c r="O12" s="14">
        <f t="shared" si="0"/>
        <v>0</v>
      </c>
      <c r="P12" s="20">
        <f t="shared" si="0"/>
        <v>0</v>
      </c>
      <c r="Q12" s="14">
        <f t="shared" si="0"/>
        <v>0</v>
      </c>
      <c r="R12" s="20">
        <f t="shared" si="0"/>
        <v>0</v>
      </c>
      <c r="S12" s="14">
        <f t="shared" si="0"/>
        <v>0</v>
      </c>
      <c r="T12" s="20">
        <f t="shared" si="0"/>
        <v>0</v>
      </c>
      <c r="U12" s="14">
        <f>SUM(U13:U26)</f>
        <v>0</v>
      </c>
      <c r="V12" s="20">
        <f>SUM(V13:V26)</f>
        <v>0</v>
      </c>
      <c r="W12" s="14">
        <f t="shared" si="0"/>
        <v>0</v>
      </c>
      <c r="X12" s="20">
        <f t="shared" si="0"/>
        <v>0</v>
      </c>
      <c r="Y12" s="14">
        <f t="shared" si="0"/>
        <v>0</v>
      </c>
      <c r="Z12" s="20">
        <f t="shared" si="0"/>
        <v>0</v>
      </c>
      <c r="AA12" s="14">
        <f t="shared" si="0"/>
        <v>0</v>
      </c>
      <c r="AB12" s="20">
        <f t="shared" si="0"/>
        <v>0</v>
      </c>
      <c r="AC12" s="14">
        <f t="shared" si="0"/>
        <v>0</v>
      </c>
      <c r="AD12" s="20">
        <f t="shared" si="0"/>
        <v>0</v>
      </c>
      <c r="AE12" s="14">
        <f t="shared" si="0"/>
        <v>0</v>
      </c>
      <c r="AF12" s="20">
        <f t="shared" si="0"/>
        <v>0</v>
      </c>
      <c r="AG12" s="21">
        <f t="shared" si="0"/>
        <v>0</v>
      </c>
      <c r="AH12" s="21">
        <f t="shared" si="0"/>
        <v>0</v>
      </c>
      <c r="AI12" s="21">
        <f t="shared" si="0"/>
        <v>0</v>
      </c>
      <c r="AJ12" s="21">
        <f t="shared" si="0"/>
        <v>0</v>
      </c>
      <c r="AK12" s="21">
        <f t="shared" si="0"/>
        <v>0</v>
      </c>
      <c r="AL12" s="21">
        <f t="shared" si="0"/>
        <v>0</v>
      </c>
      <c r="AM12" s="21">
        <f t="shared" si="0"/>
        <v>0</v>
      </c>
      <c r="AN12" s="21">
        <f t="shared" si="0"/>
        <v>0</v>
      </c>
      <c r="AO12" s="22">
        <f t="shared" si="0"/>
        <v>0</v>
      </c>
      <c r="AP12" s="23">
        <f>SUM(AP13:AP26)</f>
        <v>0</v>
      </c>
      <c r="AQ12" s="24">
        <f>SUM(AQ13:AQ26)</f>
        <v>0</v>
      </c>
      <c r="AR12" s="15">
        <f>SUM(AR13:AR26)</f>
        <v>0</v>
      </c>
      <c r="AS12" s="15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x14ac:dyDescent="0.2">
      <c r="A13" s="25" t="s">
        <v>33</v>
      </c>
      <c r="B13" s="26">
        <f>SUM(C13:D13)</f>
        <v>0</v>
      </c>
      <c r="C13" s="27">
        <f>SUM(E13+G13+I13+K13+M13+O13+Q13+S13+U13+W13+Y13+AA13+AC13+AE13+AG13+AI13+AK13+AM13)</f>
        <v>0</v>
      </c>
      <c r="D13" s="28">
        <f>SUM(F13+H13+J13+L13+N13+P13+R13+T13+V13+X13+Z13+AB13+AD13+AF13+AH13+AJ13+AL13+AN13)</f>
        <v>0</v>
      </c>
      <c r="E13" s="29"/>
      <c r="F13" s="30"/>
      <c r="G13" s="29"/>
      <c r="H13" s="30"/>
      <c r="I13" s="29"/>
      <c r="J13" s="31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  <c r="AB13" s="31"/>
      <c r="AC13" s="29"/>
      <c r="AD13" s="31"/>
      <c r="AE13" s="29"/>
      <c r="AF13" s="31"/>
      <c r="AG13" s="29"/>
      <c r="AH13" s="31"/>
      <c r="AI13" s="29"/>
      <c r="AJ13" s="31"/>
      <c r="AK13" s="29"/>
      <c r="AL13" s="31"/>
      <c r="AM13" s="32"/>
      <c r="AN13" s="31"/>
      <c r="AO13" s="33"/>
      <c r="AP13" s="34"/>
      <c r="AQ13" s="34"/>
      <c r="AR13" s="35"/>
      <c r="AS13" s="35"/>
      <c r="AT13" s="36"/>
      <c r="AU13" s="37"/>
      <c r="AV13" s="37"/>
      <c r="AW13" s="37"/>
      <c r="AX13" s="37"/>
      <c r="AY13" s="37"/>
      <c r="AZ13" s="37"/>
      <c r="BA13" s="37"/>
      <c r="BB13" s="37"/>
      <c r="BC13" s="37"/>
      <c r="BD13" s="8"/>
      <c r="BE13" s="8"/>
      <c r="BF13" s="8"/>
      <c r="BW13" s="3"/>
      <c r="BY13" s="4"/>
      <c r="CA13" s="38"/>
      <c r="CG13" s="39">
        <v>0</v>
      </c>
      <c r="CH13" s="39"/>
      <c r="CI13" s="39">
        <v>0</v>
      </c>
      <c r="CJ13" s="39">
        <v>0</v>
      </c>
      <c r="CZ13" s="2"/>
    </row>
    <row r="14" spans="1:104" x14ac:dyDescent="0.2">
      <c r="A14" s="40" t="s">
        <v>34</v>
      </c>
      <c r="B14" s="41">
        <f t="shared" ref="B14:B26" si="1">SUM(C14:D14)</f>
        <v>0</v>
      </c>
      <c r="C14" s="42">
        <f>SUM(E14+G14+I14)</f>
        <v>0</v>
      </c>
      <c r="D14" s="43">
        <f>SUM(F14+H14+J14)</f>
        <v>0</v>
      </c>
      <c r="E14" s="44"/>
      <c r="F14" s="45"/>
      <c r="G14" s="44"/>
      <c r="H14" s="45"/>
      <c r="I14" s="44"/>
      <c r="J14" s="46"/>
      <c r="K14" s="47"/>
      <c r="L14" s="48"/>
      <c r="M14" s="47"/>
      <c r="N14" s="48"/>
      <c r="O14" s="47"/>
      <c r="P14" s="48"/>
      <c r="Q14" s="47"/>
      <c r="R14" s="48"/>
      <c r="S14" s="47"/>
      <c r="T14" s="48"/>
      <c r="U14" s="47"/>
      <c r="V14" s="48"/>
      <c r="W14" s="47"/>
      <c r="X14" s="48"/>
      <c r="Y14" s="47"/>
      <c r="Z14" s="48"/>
      <c r="AA14" s="47"/>
      <c r="AB14" s="48"/>
      <c r="AC14" s="47"/>
      <c r="AD14" s="48"/>
      <c r="AE14" s="47"/>
      <c r="AF14" s="48"/>
      <c r="AG14" s="47"/>
      <c r="AH14" s="48"/>
      <c r="AI14" s="47"/>
      <c r="AJ14" s="48"/>
      <c r="AK14" s="47"/>
      <c r="AL14" s="48"/>
      <c r="AM14" s="47"/>
      <c r="AN14" s="48"/>
      <c r="AO14" s="49"/>
      <c r="AP14" s="50"/>
      <c r="AQ14" s="50"/>
      <c r="AR14" s="51"/>
      <c r="AS14" s="51"/>
      <c r="AT14" s="36"/>
      <c r="AU14" s="37"/>
      <c r="AV14" s="37"/>
      <c r="AW14" s="37"/>
      <c r="AX14" s="37"/>
      <c r="AY14" s="37"/>
      <c r="AZ14" s="37"/>
      <c r="BA14" s="37"/>
      <c r="BB14" s="37"/>
      <c r="BC14" s="37"/>
      <c r="BD14" s="8"/>
      <c r="BE14" s="8"/>
      <c r="BF14" s="8"/>
      <c r="BW14" s="3"/>
      <c r="BY14" s="4"/>
      <c r="CA14" s="38"/>
      <c r="CG14" s="39">
        <v>0</v>
      </c>
      <c r="CH14" s="39"/>
      <c r="CI14" s="39">
        <v>0</v>
      </c>
      <c r="CJ14" s="39">
        <v>0</v>
      </c>
      <c r="CZ14" s="2"/>
    </row>
    <row r="15" spans="1:104" x14ac:dyDescent="0.2">
      <c r="A15" s="52" t="s">
        <v>35</v>
      </c>
      <c r="B15" s="41">
        <f t="shared" si="1"/>
        <v>0</v>
      </c>
      <c r="C15" s="42">
        <f>SUM(E15+G15+I15+K15+M15+O15+Q15+S15+U15+W15+Y15+AA15+AC15+AE15+AG15+AI15+AK15+AM15)</f>
        <v>0</v>
      </c>
      <c r="D15" s="43">
        <f>SUM(F15+H15+J15+L15+N15+P15+R15+T15+V15+X15+Z15+AB15+AD15+AF15+AH15+AJ15+AL15+AN15)</f>
        <v>0</v>
      </c>
      <c r="E15" s="44"/>
      <c r="F15" s="45"/>
      <c r="G15" s="44"/>
      <c r="H15" s="45"/>
      <c r="I15" s="44"/>
      <c r="J15" s="46"/>
      <c r="K15" s="44"/>
      <c r="L15" s="46"/>
      <c r="M15" s="44"/>
      <c r="N15" s="46"/>
      <c r="O15" s="44"/>
      <c r="P15" s="46"/>
      <c r="Q15" s="44"/>
      <c r="R15" s="46"/>
      <c r="S15" s="44"/>
      <c r="T15" s="46"/>
      <c r="U15" s="44"/>
      <c r="V15" s="46"/>
      <c r="W15" s="44"/>
      <c r="X15" s="46"/>
      <c r="Y15" s="44"/>
      <c r="Z15" s="46"/>
      <c r="AA15" s="44"/>
      <c r="AB15" s="46"/>
      <c r="AC15" s="44"/>
      <c r="AD15" s="46"/>
      <c r="AE15" s="44"/>
      <c r="AF15" s="46"/>
      <c r="AG15" s="44"/>
      <c r="AH15" s="46"/>
      <c r="AI15" s="44"/>
      <c r="AJ15" s="46"/>
      <c r="AK15" s="44"/>
      <c r="AL15" s="46"/>
      <c r="AM15" s="53"/>
      <c r="AN15" s="46"/>
      <c r="AO15" s="49"/>
      <c r="AP15" s="50"/>
      <c r="AQ15" s="50"/>
      <c r="AR15" s="51"/>
      <c r="AS15" s="51"/>
      <c r="AT15" s="36"/>
      <c r="AU15" s="37"/>
      <c r="AV15" s="37"/>
      <c r="AW15" s="37"/>
      <c r="AX15" s="37"/>
      <c r="AY15" s="37"/>
      <c r="AZ15" s="37"/>
      <c r="BA15" s="37"/>
      <c r="BB15" s="37"/>
      <c r="BC15" s="37"/>
      <c r="BD15" s="8"/>
      <c r="BE15" s="8"/>
      <c r="BF15" s="8"/>
      <c r="BW15" s="3"/>
      <c r="BY15" s="4"/>
      <c r="CA15" s="38"/>
      <c r="CG15" s="39">
        <v>0</v>
      </c>
      <c r="CH15" s="39"/>
      <c r="CI15" s="39">
        <v>0</v>
      </c>
      <c r="CJ15" s="39">
        <v>0</v>
      </c>
      <c r="CZ15" s="2"/>
    </row>
    <row r="16" spans="1:104" x14ac:dyDescent="0.2">
      <c r="A16" s="54" t="s">
        <v>36</v>
      </c>
      <c r="B16" s="55">
        <f t="shared" si="1"/>
        <v>0</v>
      </c>
      <c r="C16" s="56">
        <f>SUM(I16+K16+M16+O16+Q16+S16+U16+W16+Y16+AA16+AC16+AE16+AG16+AI16+AK16+AM16)</f>
        <v>0</v>
      </c>
      <c r="D16" s="57">
        <f>SUM(J16+L16+N16+P16+R16+T16+V16+X16+Z16+AB16+AD16+AF16+AH16+AJ16+AL16+AN16)</f>
        <v>0</v>
      </c>
      <c r="E16" s="47"/>
      <c r="F16" s="48"/>
      <c r="G16" s="58"/>
      <c r="H16" s="59"/>
      <c r="I16" s="44"/>
      <c r="J16" s="46"/>
      <c r="K16" s="44"/>
      <c r="L16" s="46"/>
      <c r="M16" s="44"/>
      <c r="N16" s="46"/>
      <c r="O16" s="44"/>
      <c r="P16" s="46"/>
      <c r="Q16" s="44"/>
      <c r="R16" s="46"/>
      <c r="S16" s="44"/>
      <c r="T16" s="46"/>
      <c r="U16" s="44"/>
      <c r="V16" s="46"/>
      <c r="W16" s="44"/>
      <c r="X16" s="46"/>
      <c r="Y16" s="44"/>
      <c r="Z16" s="46"/>
      <c r="AA16" s="44"/>
      <c r="AB16" s="46"/>
      <c r="AC16" s="44"/>
      <c r="AD16" s="46"/>
      <c r="AE16" s="44"/>
      <c r="AF16" s="46"/>
      <c r="AG16" s="44"/>
      <c r="AH16" s="46"/>
      <c r="AI16" s="44"/>
      <c r="AJ16" s="46"/>
      <c r="AK16" s="44"/>
      <c r="AL16" s="46"/>
      <c r="AM16" s="53"/>
      <c r="AN16" s="46"/>
      <c r="AO16" s="49"/>
      <c r="AP16" s="50"/>
      <c r="AQ16" s="50"/>
      <c r="AR16" s="51"/>
      <c r="AS16" s="51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8"/>
      <c r="BE16" s="8"/>
      <c r="BF16" s="8"/>
      <c r="BW16" s="3"/>
      <c r="BY16" s="4"/>
      <c r="CA16" s="38"/>
      <c r="CG16" s="39">
        <v>0</v>
      </c>
      <c r="CH16" s="39"/>
      <c r="CI16" s="39">
        <v>0</v>
      </c>
      <c r="CJ16" s="39">
        <v>0</v>
      </c>
      <c r="CZ16" s="2"/>
    </row>
    <row r="17" spans="1:104" x14ac:dyDescent="0.2">
      <c r="A17" s="60" t="s">
        <v>37</v>
      </c>
      <c r="B17" s="41">
        <f t="shared" si="1"/>
        <v>0</v>
      </c>
      <c r="C17" s="42">
        <f>SUM(U17+W17+Y17+AA17+AC17+AE17+AG17+AI17+AK17+AM17)</f>
        <v>0</v>
      </c>
      <c r="D17" s="43">
        <f>SUM(V17+X17+Z17+AB17+AD17+AF17+AH17+AJ17+AL17+AN17)</f>
        <v>0</v>
      </c>
      <c r="E17" s="47"/>
      <c r="F17" s="61"/>
      <c r="G17" s="47"/>
      <c r="H17" s="61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4"/>
      <c r="V17" s="46"/>
      <c r="W17" s="44"/>
      <c r="X17" s="46"/>
      <c r="Y17" s="44"/>
      <c r="Z17" s="46"/>
      <c r="AA17" s="44"/>
      <c r="AB17" s="46"/>
      <c r="AC17" s="44"/>
      <c r="AD17" s="46"/>
      <c r="AE17" s="44"/>
      <c r="AF17" s="46"/>
      <c r="AG17" s="44"/>
      <c r="AH17" s="46"/>
      <c r="AI17" s="44"/>
      <c r="AJ17" s="46"/>
      <c r="AK17" s="44"/>
      <c r="AL17" s="46"/>
      <c r="AM17" s="53"/>
      <c r="AN17" s="46"/>
      <c r="AO17" s="49"/>
      <c r="AP17" s="50"/>
      <c r="AQ17" s="50"/>
      <c r="AR17" s="51"/>
      <c r="AS17" s="51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8"/>
      <c r="BE17" s="8"/>
      <c r="BF17" s="8"/>
      <c r="BW17" s="3"/>
      <c r="BY17" s="4"/>
      <c r="CA17" s="38"/>
      <c r="CG17" s="39">
        <v>0</v>
      </c>
      <c r="CH17" s="39"/>
      <c r="CI17" s="39">
        <v>0</v>
      </c>
      <c r="CJ17" s="39">
        <v>0</v>
      </c>
      <c r="CZ17" s="2"/>
    </row>
    <row r="18" spans="1:104" x14ac:dyDescent="0.2">
      <c r="A18" s="62" t="s">
        <v>38</v>
      </c>
      <c r="B18" s="41">
        <f t="shared" si="1"/>
        <v>0</v>
      </c>
      <c r="C18" s="42">
        <f>SUM(E18+G18+I18+K18+M18+O18+Q18+S18+U18+W18+Y18+AA18+AC18+AE18+AG18+AI18+AK18+AM18)</f>
        <v>0</v>
      </c>
      <c r="D18" s="43">
        <f>SUM(F18+H18+J18+L18+N18+P18+R18+T18+V18+X18+Z18+AB18+AD18+AF18+AH18+AJ18+AL18+AN18)</f>
        <v>0</v>
      </c>
      <c r="E18" s="44"/>
      <c r="F18" s="45"/>
      <c r="G18" s="44"/>
      <c r="H18" s="45"/>
      <c r="I18" s="44"/>
      <c r="J18" s="46"/>
      <c r="K18" s="63"/>
      <c r="L18" s="46"/>
      <c r="M18" s="44"/>
      <c r="N18" s="46"/>
      <c r="O18" s="44"/>
      <c r="P18" s="46"/>
      <c r="Q18" s="44"/>
      <c r="R18" s="46"/>
      <c r="S18" s="44"/>
      <c r="T18" s="46"/>
      <c r="U18" s="44"/>
      <c r="V18" s="46"/>
      <c r="W18" s="44"/>
      <c r="X18" s="46"/>
      <c r="Y18" s="44"/>
      <c r="Z18" s="46"/>
      <c r="AA18" s="44"/>
      <c r="AB18" s="46"/>
      <c r="AC18" s="44"/>
      <c r="AD18" s="46"/>
      <c r="AE18" s="44"/>
      <c r="AF18" s="46"/>
      <c r="AG18" s="44"/>
      <c r="AH18" s="46"/>
      <c r="AI18" s="44"/>
      <c r="AJ18" s="46"/>
      <c r="AK18" s="44"/>
      <c r="AL18" s="46"/>
      <c r="AM18" s="53"/>
      <c r="AN18" s="46"/>
      <c r="AO18" s="49"/>
      <c r="AP18" s="50"/>
      <c r="AQ18" s="50"/>
      <c r="AR18" s="51"/>
      <c r="AS18" s="51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8"/>
      <c r="BE18" s="8"/>
      <c r="BF18" s="8"/>
      <c r="BW18" s="3"/>
      <c r="BY18" s="4"/>
      <c r="CA18" s="38"/>
      <c r="CG18" s="39">
        <v>0</v>
      </c>
      <c r="CH18" s="39"/>
      <c r="CI18" s="39">
        <v>0</v>
      </c>
      <c r="CJ18" s="39">
        <v>0</v>
      </c>
      <c r="CZ18" s="2"/>
    </row>
    <row r="19" spans="1:104" x14ac:dyDescent="0.2">
      <c r="A19" s="64" t="s">
        <v>39</v>
      </c>
      <c r="B19" s="41">
        <f>SUM(C19:D19)</f>
        <v>0</v>
      </c>
      <c r="C19" s="65"/>
      <c r="D19" s="66">
        <f>SUM(L19+N19+P19+R19+T19+V19+X19+Z19+AB19+AD19+AF19)</f>
        <v>0</v>
      </c>
      <c r="E19" s="58"/>
      <c r="F19" s="59"/>
      <c r="G19" s="58"/>
      <c r="H19" s="59"/>
      <c r="I19" s="58"/>
      <c r="J19" s="67"/>
      <c r="K19" s="47"/>
      <c r="L19" s="68"/>
      <c r="M19" s="69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58"/>
      <c r="AH19" s="67"/>
      <c r="AI19" s="58"/>
      <c r="AJ19" s="67"/>
      <c r="AK19" s="58"/>
      <c r="AL19" s="67"/>
      <c r="AM19" s="70"/>
      <c r="AN19" s="48"/>
      <c r="AO19" s="71"/>
      <c r="AP19" s="72"/>
      <c r="AQ19" s="72"/>
      <c r="AR19" s="73"/>
      <c r="AS19" s="73"/>
      <c r="AT19" s="36"/>
      <c r="AU19" s="37"/>
      <c r="AV19" s="37"/>
      <c r="AW19" s="37"/>
      <c r="AX19" s="37"/>
      <c r="AY19" s="37"/>
      <c r="AZ19" s="37"/>
      <c r="BA19" s="37"/>
      <c r="BB19" s="37"/>
      <c r="BC19" s="37"/>
      <c r="BD19" s="8"/>
      <c r="BE19" s="8"/>
      <c r="BF19" s="8"/>
      <c r="BW19" s="3"/>
      <c r="BY19" s="4"/>
      <c r="CA19" s="38"/>
      <c r="CG19" s="39">
        <v>0</v>
      </c>
      <c r="CH19" s="39"/>
      <c r="CI19" s="39">
        <v>0</v>
      </c>
      <c r="CJ19" s="39">
        <v>0</v>
      </c>
      <c r="CZ19" s="2"/>
    </row>
    <row r="20" spans="1:104" x14ac:dyDescent="0.2">
      <c r="A20" s="64" t="s">
        <v>40</v>
      </c>
      <c r="B20" s="41">
        <f>SUM(C20:D20)</f>
        <v>0</v>
      </c>
      <c r="C20" s="65"/>
      <c r="D20" s="43">
        <f>SUM(F20+H20+J20+L20+N20+P20+R20+T20+V20+X20+Z20+AB20+AD20+AF20+AH20+AJ20+AL20+AN20)</f>
        <v>0</v>
      </c>
      <c r="E20" s="58"/>
      <c r="F20" s="45"/>
      <c r="G20" s="58"/>
      <c r="H20" s="45"/>
      <c r="I20" s="58"/>
      <c r="J20" s="68"/>
      <c r="K20" s="58"/>
      <c r="L20" s="68"/>
      <c r="M20" s="69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69"/>
      <c r="AN20" s="68"/>
      <c r="AO20" s="71"/>
      <c r="AP20" s="72"/>
      <c r="AQ20" s="72"/>
      <c r="AR20" s="73"/>
      <c r="AS20" s="73"/>
      <c r="AT20" s="36"/>
      <c r="AU20" s="37"/>
      <c r="AV20" s="37"/>
      <c r="AW20" s="37"/>
      <c r="AX20" s="37"/>
      <c r="AY20" s="37"/>
      <c r="AZ20" s="37"/>
      <c r="BA20" s="37"/>
      <c r="BB20" s="37"/>
      <c r="BC20" s="37"/>
      <c r="BD20" s="8"/>
      <c r="BE20" s="8"/>
      <c r="BF20" s="8"/>
      <c r="BW20" s="3"/>
      <c r="BY20" s="4"/>
      <c r="CA20" s="38"/>
      <c r="CG20" s="39">
        <v>0</v>
      </c>
      <c r="CH20" s="39"/>
      <c r="CI20" s="39">
        <v>0</v>
      </c>
      <c r="CJ20" s="39">
        <v>0</v>
      </c>
      <c r="CZ20" s="2"/>
    </row>
    <row r="21" spans="1:104" x14ac:dyDescent="0.2">
      <c r="A21" s="64" t="s">
        <v>41</v>
      </c>
      <c r="B21" s="74">
        <f t="shared" si="1"/>
        <v>0</v>
      </c>
      <c r="C21" s="75">
        <f>SUM(O21+Q21+S21+U21+W21+Y21+AA21)</f>
        <v>0</v>
      </c>
      <c r="D21" s="43">
        <f>SUM(P21+R21+T21+V21+X21+Z21+AB21)</f>
        <v>0</v>
      </c>
      <c r="E21" s="58"/>
      <c r="F21" s="59"/>
      <c r="G21" s="58"/>
      <c r="H21" s="59"/>
      <c r="I21" s="58"/>
      <c r="J21" s="67"/>
      <c r="K21" s="47"/>
      <c r="L21" s="67"/>
      <c r="M21" s="58"/>
      <c r="N21" s="67"/>
      <c r="O21" s="76"/>
      <c r="P21" s="68"/>
      <c r="Q21" s="76"/>
      <c r="R21" s="68"/>
      <c r="S21" s="76"/>
      <c r="T21" s="68"/>
      <c r="U21" s="76"/>
      <c r="V21" s="68"/>
      <c r="W21" s="76"/>
      <c r="X21" s="68"/>
      <c r="Y21" s="76"/>
      <c r="Z21" s="68"/>
      <c r="AA21" s="76"/>
      <c r="AB21" s="68"/>
      <c r="AC21" s="58"/>
      <c r="AD21" s="67"/>
      <c r="AE21" s="58"/>
      <c r="AF21" s="67"/>
      <c r="AG21" s="69"/>
      <c r="AH21" s="67"/>
      <c r="AI21" s="58"/>
      <c r="AJ21" s="67"/>
      <c r="AK21" s="58"/>
      <c r="AL21" s="67"/>
      <c r="AM21" s="70"/>
      <c r="AN21" s="48"/>
      <c r="AO21" s="71"/>
      <c r="AP21" s="72"/>
      <c r="AQ21" s="72"/>
      <c r="AR21" s="73"/>
      <c r="AS21" s="73"/>
      <c r="AT21" s="36"/>
      <c r="AU21" s="37"/>
      <c r="AV21" s="37"/>
      <c r="AW21" s="37"/>
      <c r="AX21" s="37"/>
      <c r="AY21" s="37"/>
      <c r="AZ21" s="37"/>
      <c r="BA21" s="37"/>
      <c r="BB21" s="37"/>
      <c r="BC21" s="37"/>
      <c r="BD21" s="8"/>
      <c r="BE21" s="8"/>
      <c r="BF21" s="8"/>
      <c r="BW21" s="3"/>
      <c r="BY21" s="4"/>
      <c r="CA21" s="38"/>
      <c r="CG21" s="39">
        <v>0</v>
      </c>
      <c r="CH21" s="39"/>
      <c r="CI21" s="39">
        <v>0</v>
      </c>
      <c r="CJ21" s="39">
        <v>0</v>
      </c>
      <c r="CZ21" s="2"/>
    </row>
    <row r="22" spans="1:104" x14ac:dyDescent="0.2">
      <c r="A22" s="64" t="s">
        <v>42</v>
      </c>
      <c r="B22" s="74">
        <f t="shared" si="1"/>
        <v>0</v>
      </c>
      <c r="C22" s="75">
        <f>SUM(E22+G22+I22+K22+M22+O22+Q22+S22+U22+W22+Y22+AA22+AC22+AE22+AG22+AI22+AK22+AM22)</f>
        <v>0</v>
      </c>
      <c r="D22" s="66">
        <f>SUM(F22+H22+J22+L22+N22+P22+R22+T22+V22+X22+Z22+AB22+AD22+AF22+AH22+AJ22+AL22+AN22)</f>
        <v>0</v>
      </c>
      <c r="E22" s="76"/>
      <c r="F22" s="77"/>
      <c r="G22" s="76"/>
      <c r="H22" s="77"/>
      <c r="I22" s="76"/>
      <c r="J22" s="68"/>
      <c r="K22" s="63"/>
      <c r="L22" s="68"/>
      <c r="M22" s="76"/>
      <c r="N22" s="68"/>
      <c r="O22" s="76"/>
      <c r="P22" s="68"/>
      <c r="Q22" s="76"/>
      <c r="R22" s="68"/>
      <c r="S22" s="76"/>
      <c r="T22" s="68"/>
      <c r="U22" s="76"/>
      <c r="V22" s="68"/>
      <c r="W22" s="76"/>
      <c r="X22" s="68"/>
      <c r="Y22" s="76"/>
      <c r="Z22" s="68"/>
      <c r="AA22" s="76"/>
      <c r="AB22" s="68"/>
      <c r="AC22" s="76"/>
      <c r="AD22" s="68"/>
      <c r="AE22" s="76"/>
      <c r="AF22" s="68"/>
      <c r="AG22" s="76"/>
      <c r="AH22" s="68"/>
      <c r="AI22" s="76"/>
      <c r="AJ22" s="68"/>
      <c r="AK22" s="76"/>
      <c r="AL22" s="68"/>
      <c r="AM22" s="78"/>
      <c r="AN22" s="68"/>
      <c r="AO22" s="71"/>
      <c r="AP22" s="72"/>
      <c r="AQ22" s="72"/>
      <c r="AR22" s="73"/>
      <c r="AS22" s="73"/>
      <c r="AT22" s="36"/>
      <c r="AU22" s="37"/>
      <c r="AV22" s="37"/>
      <c r="AW22" s="37"/>
      <c r="AX22" s="37"/>
      <c r="AY22" s="37"/>
      <c r="AZ22" s="37"/>
      <c r="BA22" s="37"/>
      <c r="BB22" s="37"/>
      <c r="BC22" s="37"/>
      <c r="BD22" s="8"/>
      <c r="BE22" s="8"/>
      <c r="BF22" s="8"/>
      <c r="BW22" s="3"/>
      <c r="BY22" s="4"/>
      <c r="CG22" s="39">
        <v>0</v>
      </c>
      <c r="CH22" s="39"/>
      <c r="CI22" s="39">
        <v>0</v>
      </c>
      <c r="CJ22" s="39">
        <v>0</v>
      </c>
      <c r="CZ22" s="2"/>
    </row>
    <row r="23" spans="1:104" x14ac:dyDescent="0.2">
      <c r="A23" s="60" t="s">
        <v>43</v>
      </c>
      <c r="B23" s="74">
        <f t="shared" si="1"/>
        <v>0</v>
      </c>
      <c r="C23" s="75">
        <f>SUM(E23+G23+I23+K23+M23+O23+Q23+S23+U23+W23+Y23+AA23+AC23+AE23+AG23+AI23+AK23+AM23)</f>
        <v>0</v>
      </c>
      <c r="D23" s="66">
        <f>SUM(F23+H23+J23+L23+N23+P23+R23+T23+V23+X23+Z23+AB23+AD23+AF23+AH23+AJ23+AL23+AN23)</f>
        <v>0</v>
      </c>
      <c r="E23" s="76"/>
      <c r="F23" s="77"/>
      <c r="G23" s="76"/>
      <c r="H23" s="77"/>
      <c r="I23" s="76"/>
      <c r="J23" s="68"/>
      <c r="K23" s="63"/>
      <c r="L23" s="68"/>
      <c r="M23" s="76"/>
      <c r="N23" s="68"/>
      <c r="O23" s="76"/>
      <c r="P23" s="68"/>
      <c r="Q23" s="76"/>
      <c r="R23" s="68"/>
      <c r="S23" s="76"/>
      <c r="T23" s="68"/>
      <c r="U23" s="76"/>
      <c r="V23" s="68"/>
      <c r="W23" s="76"/>
      <c r="X23" s="68"/>
      <c r="Y23" s="76"/>
      <c r="Z23" s="68"/>
      <c r="AA23" s="76"/>
      <c r="AB23" s="68"/>
      <c r="AC23" s="76"/>
      <c r="AD23" s="68"/>
      <c r="AE23" s="76"/>
      <c r="AF23" s="68"/>
      <c r="AG23" s="76"/>
      <c r="AH23" s="68"/>
      <c r="AI23" s="76"/>
      <c r="AJ23" s="68"/>
      <c r="AK23" s="76"/>
      <c r="AL23" s="68"/>
      <c r="AM23" s="78"/>
      <c r="AN23" s="68"/>
      <c r="AO23" s="71"/>
      <c r="AP23" s="72"/>
      <c r="AQ23" s="72"/>
      <c r="AR23" s="73"/>
      <c r="AS23" s="73"/>
      <c r="AT23" s="36"/>
      <c r="AU23" s="37"/>
      <c r="AV23" s="37"/>
      <c r="AW23" s="37"/>
      <c r="AX23" s="37"/>
      <c r="AY23" s="37"/>
      <c r="AZ23" s="37"/>
      <c r="BA23" s="37"/>
      <c r="BB23" s="37"/>
      <c r="BC23" s="37"/>
      <c r="BD23" s="8"/>
      <c r="BE23" s="8"/>
      <c r="BF23" s="8"/>
      <c r="BW23" s="3"/>
      <c r="BY23" s="4"/>
      <c r="CG23" s="39">
        <v>0</v>
      </c>
      <c r="CH23" s="39"/>
      <c r="CI23" s="39">
        <v>0</v>
      </c>
      <c r="CJ23" s="39">
        <v>0</v>
      </c>
      <c r="CZ23" s="2"/>
    </row>
    <row r="24" spans="1:104" x14ac:dyDescent="0.2">
      <c r="A24" s="60" t="s">
        <v>44</v>
      </c>
      <c r="B24" s="41">
        <f t="shared" si="1"/>
        <v>0</v>
      </c>
      <c r="C24" s="42">
        <f>SUM(G24+I24+K24+M24+O24+Q24+S24+U24+W24+Y24+AA24+AC24+AE24+AG24+AI24+AK24+AM24)</f>
        <v>0</v>
      </c>
      <c r="D24" s="43">
        <f>SUM(H24+J24+L24+N24+P24+R24+T24+V24+X24+Z24+AB24+AD24+AF24+AH24+AJ24+AL24+AN24)</f>
        <v>0</v>
      </c>
      <c r="E24" s="47"/>
      <c r="F24" s="48"/>
      <c r="G24" s="76"/>
      <c r="H24" s="77"/>
      <c r="I24" s="76"/>
      <c r="J24" s="68"/>
      <c r="K24" s="63"/>
      <c r="L24" s="68"/>
      <c r="M24" s="76"/>
      <c r="N24" s="68"/>
      <c r="O24" s="76"/>
      <c r="P24" s="68"/>
      <c r="Q24" s="76"/>
      <c r="R24" s="68"/>
      <c r="S24" s="76"/>
      <c r="T24" s="68"/>
      <c r="U24" s="76"/>
      <c r="V24" s="68"/>
      <c r="W24" s="76"/>
      <c r="X24" s="68"/>
      <c r="Y24" s="76"/>
      <c r="Z24" s="68"/>
      <c r="AA24" s="76"/>
      <c r="AB24" s="68"/>
      <c r="AC24" s="76"/>
      <c r="AD24" s="68"/>
      <c r="AE24" s="76"/>
      <c r="AF24" s="68"/>
      <c r="AG24" s="76"/>
      <c r="AH24" s="68"/>
      <c r="AI24" s="76"/>
      <c r="AJ24" s="68"/>
      <c r="AK24" s="76"/>
      <c r="AL24" s="68"/>
      <c r="AM24" s="78"/>
      <c r="AN24" s="68"/>
      <c r="AO24" s="71"/>
      <c r="AP24" s="72"/>
      <c r="AQ24" s="72"/>
      <c r="AR24" s="73"/>
      <c r="AS24" s="73"/>
      <c r="AT24" s="36"/>
      <c r="AU24" s="37"/>
      <c r="AV24" s="37"/>
      <c r="AW24" s="37"/>
      <c r="AX24" s="37"/>
      <c r="AY24" s="37"/>
      <c r="AZ24" s="37"/>
      <c r="BA24" s="37"/>
      <c r="BB24" s="37"/>
      <c r="BC24" s="37"/>
      <c r="BD24" s="8"/>
      <c r="BE24" s="8"/>
      <c r="BF24" s="8"/>
      <c r="BW24" s="3"/>
      <c r="BY24" s="4"/>
      <c r="CG24" s="39">
        <v>0</v>
      </c>
      <c r="CH24" s="39"/>
      <c r="CI24" s="39">
        <v>0</v>
      </c>
      <c r="CJ24" s="39">
        <v>0</v>
      </c>
      <c r="CZ24" s="2"/>
    </row>
    <row r="25" spans="1:104" x14ac:dyDescent="0.2">
      <c r="A25" s="60" t="s">
        <v>45</v>
      </c>
      <c r="B25" s="41">
        <f t="shared" si="1"/>
        <v>0</v>
      </c>
      <c r="C25" s="42">
        <f>SUM(M25+O25+Q25+S25+U25+W25+Y25+AA25+AC25+AE25+AG25+AI25+AK25+AM25)</f>
        <v>0</v>
      </c>
      <c r="D25" s="43">
        <f>SUM(N25+P25+R25+T25+V25+X25+Z25+AB25+AD25+AF25+AH25+AJ25+AL25+AN25)</f>
        <v>0</v>
      </c>
      <c r="E25" s="79"/>
      <c r="F25" s="67"/>
      <c r="G25" s="58"/>
      <c r="H25" s="59"/>
      <c r="I25" s="58"/>
      <c r="J25" s="59"/>
      <c r="K25" s="58"/>
      <c r="L25" s="59"/>
      <c r="M25" s="76"/>
      <c r="N25" s="68"/>
      <c r="O25" s="76"/>
      <c r="P25" s="68"/>
      <c r="Q25" s="76"/>
      <c r="R25" s="68"/>
      <c r="S25" s="76"/>
      <c r="T25" s="68"/>
      <c r="U25" s="76"/>
      <c r="V25" s="68"/>
      <c r="W25" s="76"/>
      <c r="X25" s="68"/>
      <c r="Y25" s="76"/>
      <c r="Z25" s="68"/>
      <c r="AA25" s="76"/>
      <c r="AB25" s="68"/>
      <c r="AC25" s="76"/>
      <c r="AD25" s="68"/>
      <c r="AE25" s="76"/>
      <c r="AF25" s="68"/>
      <c r="AG25" s="76"/>
      <c r="AH25" s="68"/>
      <c r="AI25" s="76"/>
      <c r="AJ25" s="68"/>
      <c r="AK25" s="76"/>
      <c r="AL25" s="68"/>
      <c r="AM25" s="78"/>
      <c r="AN25" s="68"/>
      <c r="AO25" s="71"/>
      <c r="AP25" s="72"/>
      <c r="AQ25" s="72"/>
      <c r="AR25" s="73"/>
      <c r="AS25" s="73"/>
      <c r="AT25" s="36"/>
      <c r="AU25" s="37"/>
      <c r="AV25" s="37"/>
      <c r="AW25" s="37"/>
      <c r="AX25" s="37"/>
      <c r="AY25" s="37"/>
      <c r="AZ25" s="37"/>
      <c r="BA25" s="37"/>
      <c r="BB25" s="37"/>
      <c r="BC25" s="37"/>
      <c r="BD25" s="8"/>
      <c r="BE25" s="8"/>
      <c r="BF25" s="8"/>
      <c r="BW25" s="3"/>
      <c r="BY25" s="4"/>
      <c r="CG25" s="39">
        <v>0</v>
      </c>
      <c r="CH25" s="39"/>
      <c r="CI25" s="39">
        <v>0</v>
      </c>
      <c r="CJ25" s="39">
        <v>0</v>
      </c>
      <c r="CZ25" s="2"/>
    </row>
    <row r="26" spans="1:104" x14ac:dyDescent="0.2">
      <c r="A26" s="80" t="s">
        <v>46</v>
      </c>
      <c r="B26" s="81">
        <f t="shared" si="1"/>
        <v>0</v>
      </c>
      <c r="C26" s="82">
        <f>SUM(E26+G26+I26+K26+M26+O26+Q26+S26+U26+W26+Y26+AA26+AC26+AE26+AG26+AI26+AK26+AM26)</f>
        <v>0</v>
      </c>
      <c r="D26" s="83">
        <f>SUM(F26+H26+J26+L26+N26+P26+R26+T26+V26+X26+Z26+AB26+AD26+AF26+AH26+AJ26+AL26+AN26)</f>
        <v>0</v>
      </c>
      <c r="E26" s="84"/>
      <c r="F26" s="85"/>
      <c r="G26" s="86"/>
      <c r="H26" s="87"/>
      <c r="I26" s="86"/>
      <c r="J26" s="85"/>
      <c r="K26" s="88"/>
      <c r="L26" s="85"/>
      <c r="M26" s="86"/>
      <c r="N26" s="85"/>
      <c r="O26" s="86"/>
      <c r="P26" s="85"/>
      <c r="Q26" s="86"/>
      <c r="R26" s="85"/>
      <c r="S26" s="86"/>
      <c r="T26" s="85"/>
      <c r="U26" s="86"/>
      <c r="V26" s="85"/>
      <c r="W26" s="86"/>
      <c r="X26" s="85"/>
      <c r="Y26" s="86"/>
      <c r="Z26" s="85"/>
      <c r="AA26" s="86"/>
      <c r="AB26" s="85"/>
      <c r="AC26" s="86"/>
      <c r="AD26" s="85"/>
      <c r="AE26" s="86"/>
      <c r="AF26" s="85"/>
      <c r="AG26" s="86"/>
      <c r="AH26" s="85"/>
      <c r="AI26" s="86"/>
      <c r="AJ26" s="85"/>
      <c r="AK26" s="86"/>
      <c r="AL26" s="85"/>
      <c r="AM26" s="89"/>
      <c r="AN26" s="85"/>
      <c r="AO26" s="90"/>
      <c r="AP26" s="91"/>
      <c r="AQ26" s="91"/>
      <c r="AR26" s="92"/>
      <c r="AS26" s="92"/>
      <c r="AT26" s="36"/>
      <c r="AU26" s="37"/>
      <c r="AV26" s="37"/>
      <c r="AW26" s="37"/>
      <c r="AX26" s="37"/>
      <c r="AY26" s="37"/>
      <c r="AZ26" s="37"/>
      <c r="BA26" s="37"/>
      <c r="BB26" s="37"/>
      <c r="BC26" s="37"/>
      <c r="BD26" s="8"/>
      <c r="BE26" s="8"/>
      <c r="BF26" s="8"/>
      <c r="BW26" s="3"/>
      <c r="BY26" s="4"/>
      <c r="CG26" s="39">
        <v>0</v>
      </c>
      <c r="CH26" s="39"/>
      <c r="CI26" s="39">
        <v>0</v>
      </c>
      <c r="CJ26" s="39">
        <v>0</v>
      </c>
      <c r="CZ26" s="2"/>
    </row>
    <row r="27" spans="1:104" x14ac:dyDescent="0.2">
      <c r="A27" s="9" t="s">
        <v>47</v>
      </c>
      <c r="B27" s="10"/>
      <c r="C27" s="10"/>
      <c r="D27" s="10"/>
      <c r="E27" s="10"/>
      <c r="F27" s="93"/>
      <c r="G27" s="93" t="s">
        <v>48</v>
      </c>
      <c r="H27" s="94"/>
      <c r="I27" s="94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6"/>
      <c r="AQ27" s="97"/>
      <c r="AR27" s="9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39"/>
      <c r="CH27" s="39"/>
      <c r="CI27" s="39"/>
      <c r="CJ27" s="39"/>
    </row>
    <row r="28" spans="1:104" ht="14.25" customHeight="1" x14ac:dyDescent="0.2">
      <c r="A28" s="424" t="s">
        <v>49</v>
      </c>
      <c r="B28" s="427" t="s">
        <v>4</v>
      </c>
      <c r="C28" s="428"/>
      <c r="D28" s="429"/>
      <c r="E28" s="433" t="s">
        <v>5</v>
      </c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5"/>
      <c r="AO28" s="436" t="s">
        <v>6</v>
      </c>
      <c r="AP28" s="439" t="s">
        <v>7</v>
      </c>
      <c r="AQ28" s="439" t="s">
        <v>8</v>
      </c>
      <c r="AR28" s="439" t="s">
        <v>50</v>
      </c>
      <c r="AS28" s="429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39"/>
      <c r="CH28" s="39"/>
      <c r="CI28" s="39"/>
      <c r="CJ28" s="39"/>
    </row>
    <row r="29" spans="1:104" x14ac:dyDescent="0.2">
      <c r="A29" s="425"/>
      <c r="B29" s="430"/>
      <c r="C29" s="431"/>
      <c r="D29" s="432"/>
      <c r="E29" s="433" t="s">
        <v>11</v>
      </c>
      <c r="F29" s="435"/>
      <c r="G29" s="433" t="s">
        <v>12</v>
      </c>
      <c r="H29" s="435"/>
      <c r="I29" s="433" t="s">
        <v>13</v>
      </c>
      <c r="J29" s="435"/>
      <c r="K29" s="433" t="s">
        <v>14</v>
      </c>
      <c r="L29" s="435"/>
      <c r="M29" s="433" t="s">
        <v>15</v>
      </c>
      <c r="N29" s="435"/>
      <c r="O29" s="433" t="s">
        <v>16</v>
      </c>
      <c r="P29" s="435"/>
      <c r="Q29" s="434" t="s">
        <v>17</v>
      </c>
      <c r="R29" s="435"/>
      <c r="S29" s="433" t="s">
        <v>18</v>
      </c>
      <c r="T29" s="435"/>
      <c r="U29" s="434" t="s">
        <v>19</v>
      </c>
      <c r="V29" s="445"/>
      <c r="W29" s="446" t="s">
        <v>20</v>
      </c>
      <c r="X29" s="445"/>
      <c r="Y29" s="446" t="s">
        <v>21</v>
      </c>
      <c r="Z29" s="434"/>
      <c r="AA29" s="433" t="s">
        <v>22</v>
      </c>
      <c r="AB29" s="435"/>
      <c r="AC29" s="434" t="s">
        <v>23</v>
      </c>
      <c r="AD29" s="434"/>
      <c r="AE29" s="433" t="s">
        <v>24</v>
      </c>
      <c r="AF29" s="435"/>
      <c r="AG29" s="433" t="s">
        <v>25</v>
      </c>
      <c r="AH29" s="435"/>
      <c r="AI29" s="433" t="s">
        <v>26</v>
      </c>
      <c r="AJ29" s="435"/>
      <c r="AK29" s="433" t="s">
        <v>27</v>
      </c>
      <c r="AL29" s="435"/>
      <c r="AM29" s="434" t="s">
        <v>28</v>
      </c>
      <c r="AN29" s="435"/>
      <c r="AO29" s="437"/>
      <c r="AP29" s="440"/>
      <c r="AQ29" s="440"/>
      <c r="AR29" s="440"/>
      <c r="AS29" s="444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39"/>
      <c r="CH29" s="39"/>
      <c r="CI29" s="39"/>
      <c r="CJ29" s="39"/>
    </row>
    <row r="30" spans="1:104" x14ac:dyDescent="0.2">
      <c r="A30" s="426"/>
      <c r="B30" s="11" t="s">
        <v>29</v>
      </c>
      <c r="C30" s="12" t="s">
        <v>30</v>
      </c>
      <c r="D30" s="378" t="s">
        <v>31</v>
      </c>
      <c r="E30" s="382" t="s">
        <v>30</v>
      </c>
      <c r="F30" s="381" t="s">
        <v>31</v>
      </c>
      <c r="G30" s="382" t="s">
        <v>30</v>
      </c>
      <c r="H30" s="381" t="s">
        <v>31</v>
      </c>
      <c r="I30" s="382" t="s">
        <v>30</v>
      </c>
      <c r="J30" s="381" t="s">
        <v>31</v>
      </c>
      <c r="K30" s="382" t="s">
        <v>30</v>
      </c>
      <c r="L30" s="381" t="s">
        <v>31</v>
      </c>
      <c r="M30" s="382" t="s">
        <v>30</v>
      </c>
      <c r="N30" s="381" t="s">
        <v>31</v>
      </c>
      <c r="O30" s="382" t="s">
        <v>30</v>
      </c>
      <c r="P30" s="381" t="s">
        <v>31</v>
      </c>
      <c r="Q30" s="383" t="s">
        <v>30</v>
      </c>
      <c r="R30" s="381" t="s">
        <v>31</v>
      </c>
      <c r="S30" s="382" t="s">
        <v>30</v>
      </c>
      <c r="T30" s="381" t="s">
        <v>31</v>
      </c>
      <c r="U30" s="383" t="s">
        <v>30</v>
      </c>
      <c r="V30" s="103" t="s">
        <v>31</v>
      </c>
      <c r="W30" s="382" t="s">
        <v>30</v>
      </c>
      <c r="X30" s="103" t="s">
        <v>31</v>
      </c>
      <c r="Y30" s="382" t="s">
        <v>30</v>
      </c>
      <c r="Z30" s="103" t="s">
        <v>31</v>
      </c>
      <c r="AA30" s="382" t="s">
        <v>30</v>
      </c>
      <c r="AB30" s="103" t="s">
        <v>31</v>
      </c>
      <c r="AC30" s="382" t="s">
        <v>30</v>
      </c>
      <c r="AD30" s="103" t="s">
        <v>31</v>
      </c>
      <c r="AE30" s="382" t="s">
        <v>30</v>
      </c>
      <c r="AF30" s="103" t="s">
        <v>31</v>
      </c>
      <c r="AG30" s="382" t="s">
        <v>30</v>
      </c>
      <c r="AH30" s="103" t="s">
        <v>31</v>
      </c>
      <c r="AI30" s="382" t="s">
        <v>30</v>
      </c>
      <c r="AJ30" s="103" t="s">
        <v>31</v>
      </c>
      <c r="AK30" s="382" t="s">
        <v>30</v>
      </c>
      <c r="AL30" s="103" t="s">
        <v>31</v>
      </c>
      <c r="AM30" s="382" t="s">
        <v>30</v>
      </c>
      <c r="AN30" s="381" t="s">
        <v>31</v>
      </c>
      <c r="AO30" s="438"/>
      <c r="AP30" s="441"/>
      <c r="AQ30" s="441"/>
      <c r="AR30" s="441"/>
      <c r="AS30" s="432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39"/>
      <c r="CH30" s="39"/>
      <c r="CI30" s="39"/>
      <c r="CJ30" s="39"/>
    </row>
    <row r="31" spans="1:104" x14ac:dyDescent="0.2">
      <c r="A31" s="104" t="s">
        <v>51</v>
      </c>
      <c r="B31" s="105">
        <f t="shared" ref="B31:B44" si="2">SUM(C31:D31)</f>
        <v>0</v>
      </c>
      <c r="C31" s="27">
        <f t="shared" ref="C31:D33" si="3">SUM(E31+G31+I31+K31+M31+O31+Q31+S31+U31+W31+Y31+AA31+AC31+AE31+AG31+AI31+AK31+AM31)</f>
        <v>0</v>
      </c>
      <c r="D31" s="28">
        <f t="shared" si="3"/>
        <v>0</v>
      </c>
      <c r="E31" s="29"/>
      <c r="F31" s="30"/>
      <c r="G31" s="29"/>
      <c r="H31" s="31"/>
      <c r="I31" s="29"/>
      <c r="J31" s="31"/>
      <c r="K31" s="29"/>
      <c r="L31" s="31"/>
      <c r="M31" s="29"/>
      <c r="N31" s="31"/>
      <c r="O31" s="29"/>
      <c r="P31" s="31"/>
      <c r="Q31" s="106"/>
      <c r="R31" s="31"/>
      <c r="S31" s="29"/>
      <c r="T31" s="31"/>
      <c r="U31" s="106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108"/>
      <c r="AN31" s="31"/>
      <c r="AO31" s="109"/>
      <c r="AP31" s="34"/>
      <c r="AQ31" s="34"/>
      <c r="AR31" s="34"/>
      <c r="AS31" s="35"/>
      <c r="AT31" s="36"/>
      <c r="AU31" s="37"/>
      <c r="AV31" s="37"/>
      <c r="AW31" s="37"/>
      <c r="AX31" s="37"/>
      <c r="AY31" s="37"/>
      <c r="AZ31" s="37"/>
      <c r="BA31" s="37"/>
      <c r="BB31" s="37"/>
      <c r="BC31" s="8"/>
      <c r="BD31" s="8"/>
      <c r="BE31" s="8"/>
      <c r="BF31" s="8"/>
      <c r="BG31" s="8"/>
      <c r="BX31" s="2"/>
      <c r="CA31" s="38"/>
      <c r="CB31" s="38"/>
      <c r="CG31" s="39">
        <v>0</v>
      </c>
      <c r="CH31" s="39">
        <v>0</v>
      </c>
      <c r="CI31" s="39"/>
      <c r="CJ31" s="39"/>
    </row>
    <row r="32" spans="1:104" x14ac:dyDescent="0.2">
      <c r="A32" s="110" t="s">
        <v>52</v>
      </c>
      <c r="B32" s="41">
        <f t="shared" si="2"/>
        <v>0</v>
      </c>
      <c r="C32" s="42">
        <f t="shared" si="3"/>
        <v>0</v>
      </c>
      <c r="D32" s="43">
        <f t="shared" si="3"/>
        <v>0</v>
      </c>
      <c r="E32" s="44"/>
      <c r="F32" s="45"/>
      <c r="G32" s="44"/>
      <c r="H32" s="46"/>
      <c r="I32" s="44"/>
      <c r="J32" s="46"/>
      <c r="K32" s="44"/>
      <c r="L32" s="46"/>
      <c r="M32" s="44"/>
      <c r="N32" s="46"/>
      <c r="O32" s="44"/>
      <c r="P32" s="46"/>
      <c r="Q32" s="111"/>
      <c r="R32" s="46"/>
      <c r="S32" s="44"/>
      <c r="T32" s="46"/>
      <c r="U32" s="111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3"/>
      <c r="AM32" s="113"/>
      <c r="AN32" s="46"/>
      <c r="AO32" s="114"/>
      <c r="AP32" s="115"/>
      <c r="AQ32" s="115"/>
      <c r="AR32" s="115"/>
      <c r="AS32" s="116"/>
      <c r="AT32" s="36"/>
      <c r="AU32" s="37"/>
      <c r="AV32" s="37"/>
      <c r="AW32" s="37"/>
      <c r="AX32" s="37"/>
      <c r="AY32" s="37"/>
      <c r="AZ32" s="37"/>
      <c r="BA32" s="37"/>
      <c r="BB32" s="37"/>
      <c r="BC32" s="8"/>
      <c r="BD32" s="8"/>
      <c r="BE32" s="8"/>
      <c r="BF32" s="8"/>
      <c r="BG32" s="8"/>
      <c r="BX32" s="2"/>
      <c r="CB32" s="38"/>
      <c r="CG32" s="39">
        <v>0</v>
      </c>
      <c r="CH32" s="39">
        <v>0</v>
      </c>
      <c r="CI32" s="39"/>
      <c r="CJ32" s="39"/>
    </row>
    <row r="33" spans="1:88" s="2" customFormat="1" x14ac:dyDescent="0.2">
      <c r="A33" s="117" t="s">
        <v>53</v>
      </c>
      <c r="B33" s="41">
        <f t="shared" si="2"/>
        <v>0</v>
      </c>
      <c r="C33" s="42">
        <f t="shared" si="3"/>
        <v>0</v>
      </c>
      <c r="D33" s="66">
        <f t="shared" si="3"/>
        <v>0</v>
      </c>
      <c r="E33" s="44"/>
      <c r="F33" s="45"/>
      <c r="G33" s="44"/>
      <c r="H33" s="46"/>
      <c r="I33" s="44"/>
      <c r="J33" s="46"/>
      <c r="K33" s="44"/>
      <c r="L33" s="46"/>
      <c r="M33" s="44"/>
      <c r="N33" s="46"/>
      <c r="O33" s="44"/>
      <c r="P33" s="46"/>
      <c r="Q33" s="111"/>
      <c r="R33" s="46"/>
      <c r="S33" s="44"/>
      <c r="T33" s="46"/>
      <c r="U33" s="111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3"/>
      <c r="AM33" s="113"/>
      <c r="AN33" s="46"/>
      <c r="AO33" s="118"/>
      <c r="AP33" s="50"/>
      <c r="AQ33" s="50"/>
      <c r="AR33" s="50"/>
      <c r="AS33" s="51"/>
      <c r="AT33" s="36"/>
      <c r="AU33" s="37"/>
      <c r="AV33" s="37"/>
      <c r="AW33" s="37"/>
      <c r="AX33" s="37"/>
      <c r="AY33" s="37"/>
      <c r="AZ33" s="37"/>
      <c r="BA33" s="37"/>
      <c r="BB33" s="37"/>
      <c r="BC33" s="8"/>
      <c r="BD33" s="8"/>
      <c r="BE33" s="8"/>
      <c r="BF33" s="8"/>
      <c r="BG33" s="8"/>
      <c r="BY33" s="3"/>
      <c r="BZ33" s="4"/>
      <c r="CA33" s="5"/>
      <c r="CB33" s="38"/>
      <c r="CC33" s="5"/>
      <c r="CD33" s="5"/>
      <c r="CE33" s="5"/>
      <c r="CF33" s="5"/>
      <c r="CG33" s="39">
        <v>0</v>
      </c>
      <c r="CH33" s="39">
        <v>0</v>
      </c>
      <c r="CI33" s="39"/>
      <c r="CJ33" s="39"/>
    </row>
    <row r="34" spans="1:88" s="2" customFormat="1" x14ac:dyDescent="0.2">
      <c r="A34" s="117" t="s">
        <v>54</v>
      </c>
      <c r="B34" s="41">
        <f t="shared" si="2"/>
        <v>0</v>
      </c>
      <c r="C34" s="42">
        <f>SUM(O34+Q34+S34+U34+W34+Y34+AA34)</f>
        <v>0</v>
      </c>
      <c r="D34" s="66">
        <f>SUM(P34+R34+T34+V34+X34+Z34+AB34)</f>
        <v>0</v>
      </c>
      <c r="E34" s="58"/>
      <c r="F34" s="59"/>
      <c r="G34" s="58"/>
      <c r="H34" s="67"/>
      <c r="I34" s="58"/>
      <c r="J34" s="67"/>
      <c r="K34" s="58"/>
      <c r="L34" s="67"/>
      <c r="M34" s="58"/>
      <c r="N34" s="67"/>
      <c r="O34" s="44"/>
      <c r="P34" s="46"/>
      <c r="Q34" s="111"/>
      <c r="R34" s="46"/>
      <c r="S34" s="44"/>
      <c r="T34" s="46"/>
      <c r="U34" s="111"/>
      <c r="V34" s="112"/>
      <c r="W34" s="112"/>
      <c r="X34" s="112"/>
      <c r="Y34" s="112"/>
      <c r="Z34" s="112"/>
      <c r="AA34" s="112"/>
      <c r="AB34" s="119"/>
      <c r="AC34" s="69"/>
      <c r="AD34" s="69"/>
      <c r="AE34" s="69"/>
      <c r="AF34" s="69"/>
      <c r="AG34" s="69"/>
      <c r="AH34" s="69"/>
      <c r="AI34" s="69"/>
      <c r="AJ34" s="69"/>
      <c r="AK34" s="69"/>
      <c r="AL34" s="120"/>
      <c r="AM34" s="120"/>
      <c r="AN34" s="48"/>
      <c r="AO34" s="118"/>
      <c r="AP34" s="50"/>
      <c r="AQ34" s="50"/>
      <c r="AR34" s="50"/>
      <c r="AS34" s="51"/>
      <c r="AT34" s="36"/>
      <c r="AU34" s="37"/>
      <c r="AV34" s="37"/>
      <c r="AW34" s="37"/>
      <c r="AX34" s="37"/>
      <c r="AY34" s="37"/>
      <c r="AZ34" s="37"/>
      <c r="BA34" s="37"/>
      <c r="BB34" s="37"/>
      <c r="BC34" s="8"/>
      <c r="BD34" s="8"/>
      <c r="BE34" s="8"/>
      <c r="BF34" s="8"/>
      <c r="BG34" s="8"/>
      <c r="BY34" s="3"/>
      <c r="BZ34" s="4"/>
      <c r="CA34" s="5"/>
      <c r="CB34" s="38"/>
      <c r="CC34" s="5"/>
      <c r="CD34" s="5"/>
      <c r="CE34" s="5"/>
      <c r="CF34" s="5"/>
      <c r="CG34" s="39"/>
      <c r="CH34" s="39"/>
      <c r="CI34" s="39"/>
      <c r="CJ34" s="39"/>
    </row>
    <row r="35" spans="1:88" s="2" customFormat="1" x14ac:dyDescent="0.2">
      <c r="A35" s="117" t="s">
        <v>55</v>
      </c>
      <c r="B35" s="121">
        <f>SUM(C35:D35)</f>
        <v>0</v>
      </c>
      <c r="C35" s="122">
        <f>SUM(E35+G35+I35+K35+M35+O35+Q35+S35+U35+W35+Y35+AA35+AC35+AE35+AG35+AI35+AK35+AM35)</f>
        <v>0</v>
      </c>
      <c r="D35" s="66">
        <f t="shared" ref="C35:D44" si="4">SUM(F35+H35+J35+L35+N35+P35+R35+T35+V35+X35+Z35+AB35+AD35+AF35+AH35+AJ35+AL35+AN35)</f>
        <v>0</v>
      </c>
      <c r="E35" s="44"/>
      <c r="F35" s="45"/>
      <c r="G35" s="44"/>
      <c r="H35" s="46"/>
      <c r="I35" s="44"/>
      <c r="J35" s="46"/>
      <c r="K35" s="44"/>
      <c r="L35" s="46"/>
      <c r="M35" s="44"/>
      <c r="N35" s="46"/>
      <c r="O35" s="44"/>
      <c r="P35" s="46"/>
      <c r="Q35" s="111"/>
      <c r="R35" s="46"/>
      <c r="S35" s="44"/>
      <c r="T35" s="46"/>
      <c r="U35" s="111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3"/>
      <c r="AM35" s="113"/>
      <c r="AN35" s="46"/>
      <c r="AO35" s="114"/>
      <c r="AP35" s="115"/>
      <c r="AQ35" s="115"/>
      <c r="AR35" s="115"/>
      <c r="AS35" s="116"/>
      <c r="AT35" s="36"/>
      <c r="AU35" s="37"/>
      <c r="AV35" s="37"/>
      <c r="AW35" s="37"/>
      <c r="AX35" s="37"/>
      <c r="AY35" s="37"/>
      <c r="AZ35" s="37"/>
      <c r="BA35" s="37"/>
      <c r="BB35" s="37"/>
      <c r="BC35" s="8"/>
      <c r="BD35" s="8"/>
      <c r="BE35" s="8"/>
      <c r="BF35" s="8"/>
      <c r="BG35" s="8"/>
      <c r="BY35" s="3"/>
      <c r="BZ35" s="4"/>
      <c r="CA35" s="5"/>
      <c r="CB35" s="38"/>
      <c r="CC35" s="5"/>
      <c r="CD35" s="5"/>
      <c r="CE35" s="5"/>
      <c r="CF35" s="5"/>
      <c r="CG35" s="39"/>
      <c r="CH35" s="39"/>
      <c r="CI35" s="39"/>
      <c r="CJ35" s="39"/>
    </row>
    <row r="36" spans="1:88" s="2" customFormat="1" x14ac:dyDescent="0.2">
      <c r="A36" s="117" t="s">
        <v>56</v>
      </c>
      <c r="B36" s="121">
        <f>SUM(C36:D36)</f>
        <v>0</v>
      </c>
      <c r="C36" s="122">
        <f>SUM(K36+M36+O36+Q36+S36+U36+W36+Y36+AA36+AC36+AE36+AG36+AI36+AK36+AM36)</f>
        <v>0</v>
      </c>
      <c r="D36" s="66">
        <f>SUM(L36+N36+P36+R36+T36+V36+X36+Z36+AB36+AD36+AF36+AH36+AJ36+AL36+AN36)</f>
        <v>0</v>
      </c>
      <c r="E36" s="123"/>
      <c r="F36" s="124"/>
      <c r="G36" s="123"/>
      <c r="H36" s="125"/>
      <c r="I36" s="123"/>
      <c r="J36" s="125"/>
      <c r="K36" s="44"/>
      <c r="L36" s="46"/>
      <c r="M36" s="44"/>
      <c r="N36" s="46"/>
      <c r="O36" s="44"/>
      <c r="P36" s="46"/>
      <c r="Q36" s="111"/>
      <c r="R36" s="46"/>
      <c r="S36" s="44"/>
      <c r="T36" s="46"/>
      <c r="U36" s="111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3"/>
      <c r="AM36" s="113"/>
      <c r="AN36" s="46"/>
      <c r="AO36" s="114"/>
      <c r="AP36" s="115"/>
      <c r="AQ36" s="115"/>
      <c r="AR36" s="115"/>
      <c r="AS36" s="116"/>
      <c r="AT36" s="36"/>
      <c r="AU36" s="37"/>
      <c r="AV36" s="37"/>
      <c r="AW36" s="37"/>
      <c r="AX36" s="37"/>
      <c r="AY36" s="37"/>
      <c r="AZ36" s="37"/>
      <c r="BA36" s="37"/>
      <c r="BB36" s="37"/>
      <c r="BC36" s="8"/>
      <c r="BD36" s="8"/>
      <c r="BE36" s="8"/>
      <c r="BF36" s="8"/>
      <c r="BG36" s="8"/>
      <c r="BY36" s="3"/>
      <c r="BZ36" s="4"/>
      <c r="CA36" s="5"/>
      <c r="CB36" s="38"/>
      <c r="CC36" s="5"/>
      <c r="CD36" s="5"/>
      <c r="CE36" s="5"/>
      <c r="CF36" s="5"/>
      <c r="CG36" s="39">
        <v>0</v>
      </c>
      <c r="CH36" s="39">
        <v>0</v>
      </c>
      <c r="CI36" s="39"/>
      <c r="CJ36" s="39"/>
    </row>
    <row r="37" spans="1:88" s="2" customFormat="1" x14ac:dyDescent="0.2">
      <c r="A37" s="60" t="s">
        <v>57</v>
      </c>
      <c r="B37" s="41">
        <f t="shared" si="2"/>
        <v>0</v>
      </c>
      <c r="C37" s="42">
        <f t="shared" si="4"/>
        <v>0</v>
      </c>
      <c r="D37" s="43">
        <f t="shared" si="4"/>
        <v>0</v>
      </c>
      <c r="E37" s="44"/>
      <c r="F37" s="45"/>
      <c r="G37" s="44"/>
      <c r="H37" s="46"/>
      <c r="I37" s="44"/>
      <c r="J37" s="46"/>
      <c r="K37" s="44"/>
      <c r="L37" s="46"/>
      <c r="M37" s="44"/>
      <c r="N37" s="46"/>
      <c r="O37" s="44"/>
      <c r="P37" s="46"/>
      <c r="Q37" s="111"/>
      <c r="R37" s="46"/>
      <c r="S37" s="44"/>
      <c r="T37" s="46"/>
      <c r="U37" s="111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3"/>
      <c r="AM37" s="113"/>
      <c r="AN37" s="46"/>
      <c r="AO37" s="118"/>
      <c r="AP37" s="50"/>
      <c r="AQ37" s="50"/>
      <c r="AR37" s="50"/>
      <c r="AS37" s="51"/>
      <c r="AT37" s="36"/>
      <c r="AU37" s="37"/>
      <c r="AV37" s="37"/>
      <c r="AW37" s="37"/>
      <c r="AX37" s="37"/>
      <c r="AY37" s="37"/>
      <c r="AZ37" s="37"/>
      <c r="BA37" s="37"/>
      <c r="BB37" s="37"/>
      <c r="BC37" s="8"/>
      <c r="BD37" s="8"/>
      <c r="BE37" s="8"/>
      <c r="BF37" s="8"/>
      <c r="BG37" s="8"/>
      <c r="BY37" s="3"/>
      <c r="BZ37" s="4"/>
      <c r="CA37" s="5"/>
      <c r="CB37" s="5"/>
      <c r="CC37" s="5"/>
      <c r="CD37" s="5"/>
      <c r="CE37" s="5"/>
      <c r="CF37" s="5"/>
      <c r="CG37" s="39"/>
      <c r="CH37" s="39"/>
      <c r="CI37" s="39"/>
      <c r="CJ37" s="39"/>
    </row>
    <row r="38" spans="1:88" s="2" customFormat="1" x14ac:dyDescent="0.2">
      <c r="A38" s="60" t="s">
        <v>58</v>
      </c>
      <c r="B38" s="41">
        <f>SUM(C38:D38)</f>
        <v>0</v>
      </c>
      <c r="C38" s="42">
        <f>SUM(E38+G38+I38+K38+M38+O38+Q38+S38+U38+W38+Y38+AA38+AC38+AE38+AG38+AI38+AK38+AM38)</f>
        <v>0</v>
      </c>
      <c r="D38" s="43">
        <f>SUM(F38+H38+J38+L38+N38+P38+R38+T38+V38+X38+Z38+AB38+AD38+AF38+AH38+AJ38+AL38+AN38)</f>
        <v>0</v>
      </c>
      <c r="E38" s="44"/>
      <c r="F38" s="45"/>
      <c r="G38" s="44"/>
      <c r="H38" s="46"/>
      <c r="I38" s="44"/>
      <c r="J38" s="46"/>
      <c r="K38" s="44"/>
      <c r="L38" s="46"/>
      <c r="M38" s="44"/>
      <c r="N38" s="46"/>
      <c r="O38" s="44"/>
      <c r="P38" s="46"/>
      <c r="Q38" s="111"/>
      <c r="R38" s="46"/>
      <c r="S38" s="44"/>
      <c r="T38" s="46"/>
      <c r="U38" s="111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3"/>
      <c r="AM38" s="113"/>
      <c r="AN38" s="46"/>
      <c r="AO38" s="118"/>
      <c r="AP38" s="50"/>
      <c r="AQ38" s="50"/>
      <c r="AR38" s="50"/>
      <c r="AS38" s="51"/>
      <c r="AT38" s="36"/>
      <c r="AU38" s="37"/>
      <c r="AV38" s="37"/>
      <c r="AW38" s="37"/>
      <c r="AX38" s="37"/>
      <c r="AY38" s="37"/>
      <c r="AZ38" s="37"/>
      <c r="BA38" s="37"/>
      <c r="BB38" s="37"/>
      <c r="BC38" s="8"/>
      <c r="BD38" s="8"/>
      <c r="BE38" s="8"/>
      <c r="BF38" s="8"/>
      <c r="BG38" s="8"/>
      <c r="BY38" s="3"/>
      <c r="BZ38" s="4"/>
      <c r="CA38" s="5"/>
      <c r="CB38" s="5"/>
      <c r="CC38" s="5"/>
      <c r="CD38" s="5"/>
      <c r="CE38" s="5"/>
      <c r="CF38" s="5"/>
      <c r="CG38" s="39"/>
      <c r="CH38" s="39"/>
      <c r="CI38" s="39"/>
      <c r="CJ38" s="39"/>
    </row>
    <row r="39" spans="1:88" s="2" customFormat="1" x14ac:dyDescent="0.2">
      <c r="A39" s="60" t="s">
        <v>59</v>
      </c>
      <c r="B39" s="41">
        <f>SUM(C39:D39)</f>
        <v>0</v>
      </c>
      <c r="C39" s="42">
        <f>SUM(E39+G39+I39+K39+M39+O39+Q39+S39+U39+W39+Y39+AA39+AC39+AE39+AG39+AI39+AK39+AM39)</f>
        <v>0</v>
      </c>
      <c r="D39" s="43">
        <f>SUM(F39+H39+J39+L39+N39+P39+R39+T39+V39+X39+Z39+AB39+AD39+AF39+AH39+AJ39+AL39+AN39)</f>
        <v>0</v>
      </c>
      <c r="E39" s="44"/>
      <c r="F39" s="45"/>
      <c r="G39" s="44"/>
      <c r="H39" s="46"/>
      <c r="I39" s="44"/>
      <c r="J39" s="46"/>
      <c r="K39" s="44"/>
      <c r="L39" s="46"/>
      <c r="M39" s="44"/>
      <c r="N39" s="46"/>
      <c r="O39" s="44"/>
      <c r="P39" s="46"/>
      <c r="Q39" s="111"/>
      <c r="R39" s="46"/>
      <c r="S39" s="44"/>
      <c r="T39" s="46"/>
      <c r="U39" s="111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3"/>
      <c r="AM39" s="113"/>
      <c r="AN39" s="46"/>
      <c r="AO39" s="118"/>
      <c r="AP39" s="50"/>
      <c r="AQ39" s="50"/>
      <c r="AR39" s="50"/>
      <c r="AS39" s="51"/>
      <c r="AT39" s="36"/>
      <c r="AU39" s="37"/>
      <c r="AV39" s="37"/>
      <c r="AW39" s="37"/>
      <c r="AX39" s="37"/>
      <c r="AY39" s="37"/>
      <c r="AZ39" s="37"/>
      <c r="BA39" s="37"/>
      <c r="BB39" s="37"/>
      <c r="BC39" s="8"/>
      <c r="BD39" s="8"/>
      <c r="BE39" s="8"/>
      <c r="BF39" s="8"/>
      <c r="BG39" s="8"/>
      <c r="BY39" s="3"/>
      <c r="BZ39" s="4"/>
      <c r="CA39" s="5"/>
      <c r="CB39" s="5"/>
      <c r="CC39" s="5"/>
      <c r="CD39" s="5"/>
      <c r="CE39" s="5"/>
      <c r="CF39" s="5"/>
      <c r="CG39" s="39"/>
      <c r="CH39" s="39"/>
      <c r="CI39" s="39"/>
      <c r="CJ39" s="39"/>
    </row>
    <row r="40" spans="1:88" s="2" customFormat="1" x14ac:dyDescent="0.2">
      <c r="A40" s="60" t="s">
        <v>60</v>
      </c>
      <c r="B40" s="41">
        <f t="shared" si="2"/>
        <v>0</v>
      </c>
      <c r="C40" s="42">
        <f t="shared" si="4"/>
        <v>0</v>
      </c>
      <c r="D40" s="43">
        <f t="shared" si="4"/>
        <v>0</v>
      </c>
      <c r="E40" s="44"/>
      <c r="F40" s="45"/>
      <c r="G40" s="44"/>
      <c r="H40" s="46"/>
      <c r="I40" s="44"/>
      <c r="J40" s="46"/>
      <c r="K40" s="44"/>
      <c r="L40" s="46"/>
      <c r="M40" s="44"/>
      <c r="N40" s="46"/>
      <c r="O40" s="44"/>
      <c r="P40" s="46"/>
      <c r="Q40" s="111"/>
      <c r="R40" s="46"/>
      <c r="S40" s="44"/>
      <c r="T40" s="46"/>
      <c r="U40" s="111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3"/>
      <c r="AM40" s="113"/>
      <c r="AN40" s="46"/>
      <c r="AO40" s="118"/>
      <c r="AP40" s="50"/>
      <c r="AQ40" s="50"/>
      <c r="AR40" s="50"/>
      <c r="AS40" s="51"/>
      <c r="AT40" s="36"/>
      <c r="AU40" s="37"/>
      <c r="AV40" s="37"/>
      <c r="AW40" s="37"/>
      <c r="AX40" s="37"/>
      <c r="AY40" s="37"/>
      <c r="AZ40" s="37"/>
      <c r="BA40" s="37"/>
      <c r="BB40" s="37"/>
      <c r="BC40" s="8"/>
      <c r="BD40" s="8"/>
      <c r="BE40" s="8"/>
      <c r="BF40" s="8"/>
      <c r="BG40" s="8"/>
      <c r="BY40" s="3"/>
      <c r="BZ40" s="4"/>
      <c r="CA40" s="5"/>
      <c r="CB40" s="5"/>
      <c r="CC40" s="5"/>
      <c r="CD40" s="5"/>
      <c r="CE40" s="5"/>
      <c r="CF40" s="5"/>
      <c r="CG40" s="39"/>
      <c r="CH40" s="39"/>
      <c r="CI40" s="39"/>
      <c r="CJ40" s="39"/>
    </row>
    <row r="41" spans="1:88" s="2" customFormat="1" x14ac:dyDescent="0.2">
      <c r="A41" s="60" t="s">
        <v>61</v>
      </c>
      <c r="B41" s="41">
        <f t="shared" si="2"/>
        <v>0</v>
      </c>
      <c r="C41" s="42">
        <f t="shared" si="4"/>
        <v>0</v>
      </c>
      <c r="D41" s="43">
        <f t="shared" si="4"/>
        <v>0</v>
      </c>
      <c r="E41" s="44"/>
      <c r="F41" s="45"/>
      <c r="G41" s="44"/>
      <c r="H41" s="46"/>
      <c r="I41" s="44"/>
      <c r="J41" s="46"/>
      <c r="K41" s="44"/>
      <c r="L41" s="46"/>
      <c r="M41" s="44"/>
      <c r="N41" s="46"/>
      <c r="O41" s="44"/>
      <c r="P41" s="46"/>
      <c r="Q41" s="111"/>
      <c r="R41" s="46"/>
      <c r="S41" s="44"/>
      <c r="T41" s="46"/>
      <c r="U41" s="111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3"/>
      <c r="AM41" s="113"/>
      <c r="AN41" s="46"/>
      <c r="AO41" s="126"/>
      <c r="AP41" s="72"/>
      <c r="AQ41" s="72"/>
      <c r="AR41" s="72"/>
      <c r="AS41" s="73"/>
      <c r="AT41" s="36"/>
      <c r="AU41" s="37"/>
      <c r="AV41" s="37"/>
      <c r="AW41" s="37"/>
      <c r="AX41" s="37"/>
      <c r="AY41" s="37"/>
      <c r="AZ41" s="37"/>
      <c r="BA41" s="37"/>
      <c r="BB41" s="37"/>
      <c r="BC41" s="8"/>
      <c r="BD41" s="8"/>
      <c r="BE41" s="8"/>
      <c r="BF41" s="8"/>
      <c r="BG41" s="8"/>
      <c r="BY41" s="3"/>
      <c r="BZ41" s="4"/>
      <c r="CA41" s="5"/>
      <c r="CB41" s="5"/>
      <c r="CC41" s="5"/>
      <c r="CD41" s="5"/>
      <c r="CE41" s="5"/>
      <c r="CF41" s="5"/>
      <c r="CG41" s="39"/>
      <c r="CH41" s="39"/>
      <c r="CI41" s="39"/>
      <c r="CJ41" s="39"/>
    </row>
    <row r="42" spans="1:88" s="2" customFormat="1" x14ac:dyDescent="0.2">
      <c r="A42" s="60" t="s">
        <v>62</v>
      </c>
      <c r="B42" s="41">
        <f t="shared" si="2"/>
        <v>0</v>
      </c>
      <c r="C42" s="42">
        <f t="shared" si="4"/>
        <v>0</v>
      </c>
      <c r="D42" s="43">
        <f t="shared" si="4"/>
        <v>0</v>
      </c>
      <c r="E42" s="44"/>
      <c r="F42" s="45"/>
      <c r="G42" s="44"/>
      <c r="H42" s="46"/>
      <c r="I42" s="44"/>
      <c r="J42" s="46"/>
      <c r="K42" s="44"/>
      <c r="L42" s="46"/>
      <c r="M42" s="44"/>
      <c r="N42" s="46"/>
      <c r="O42" s="44"/>
      <c r="P42" s="46"/>
      <c r="Q42" s="111"/>
      <c r="R42" s="46"/>
      <c r="S42" s="44"/>
      <c r="T42" s="46"/>
      <c r="U42" s="111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3"/>
      <c r="AM42" s="113"/>
      <c r="AN42" s="46"/>
      <c r="AO42" s="126"/>
      <c r="AP42" s="72"/>
      <c r="AQ42" s="72"/>
      <c r="AR42" s="72"/>
      <c r="AS42" s="73"/>
      <c r="AT42" s="36"/>
      <c r="AU42" s="37"/>
      <c r="AV42" s="37"/>
      <c r="AW42" s="37"/>
      <c r="AX42" s="37"/>
      <c r="AY42" s="37"/>
      <c r="AZ42" s="37"/>
      <c r="BA42" s="37"/>
      <c r="BB42" s="37"/>
      <c r="BC42" s="8"/>
      <c r="BD42" s="8"/>
      <c r="BE42" s="8"/>
      <c r="BF42" s="8"/>
      <c r="BG42" s="8"/>
      <c r="BY42" s="3"/>
      <c r="BZ42" s="4"/>
      <c r="CA42" s="5"/>
      <c r="CB42" s="5"/>
      <c r="CC42" s="5"/>
      <c r="CD42" s="5"/>
      <c r="CE42" s="5"/>
      <c r="CF42" s="5"/>
      <c r="CG42" s="39"/>
      <c r="CH42" s="39"/>
      <c r="CI42" s="39"/>
      <c r="CJ42" s="39"/>
    </row>
    <row r="43" spans="1:88" s="2" customFormat="1" x14ac:dyDescent="0.2">
      <c r="A43" s="60" t="s">
        <v>63</v>
      </c>
      <c r="B43" s="41">
        <f t="shared" si="2"/>
        <v>0</v>
      </c>
      <c r="C43" s="42">
        <f t="shared" si="4"/>
        <v>0</v>
      </c>
      <c r="D43" s="43">
        <f t="shared" si="4"/>
        <v>0</v>
      </c>
      <c r="E43" s="44"/>
      <c r="F43" s="45"/>
      <c r="G43" s="44"/>
      <c r="H43" s="46"/>
      <c r="I43" s="44"/>
      <c r="J43" s="46"/>
      <c r="K43" s="44"/>
      <c r="L43" s="46"/>
      <c r="M43" s="44"/>
      <c r="N43" s="46"/>
      <c r="O43" s="44"/>
      <c r="P43" s="46"/>
      <c r="Q43" s="111"/>
      <c r="R43" s="46"/>
      <c r="S43" s="44"/>
      <c r="T43" s="46"/>
      <c r="U43" s="111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3"/>
      <c r="AM43" s="113"/>
      <c r="AN43" s="46"/>
      <c r="AO43" s="126"/>
      <c r="AP43" s="72"/>
      <c r="AQ43" s="72"/>
      <c r="AR43" s="72"/>
      <c r="AS43" s="73"/>
      <c r="AT43" s="36"/>
      <c r="AU43" s="37"/>
      <c r="AV43" s="37"/>
      <c r="AW43" s="37"/>
      <c r="AX43" s="37"/>
      <c r="AY43" s="37"/>
      <c r="AZ43" s="37"/>
      <c r="BA43" s="37"/>
      <c r="BB43" s="37"/>
      <c r="BC43" s="8"/>
      <c r="BD43" s="8"/>
      <c r="BE43" s="8"/>
      <c r="BF43" s="8"/>
      <c r="BG43" s="8"/>
      <c r="BY43" s="3"/>
      <c r="BZ43" s="4"/>
      <c r="CA43" s="5"/>
      <c r="CB43" s="5"/>
      <c r="CC43" s="5"/>
      <c r="CD43" s="5"/>
      <c r="CE43" s="5"/>
      <c r="CF43" s="5"/>
      <c r="CG43" s="39"/>
      <c r="CH43" s="39"/>
      <c r="CI43" s="39"/>
      <c r="CJ43" s="39"/>
    </row>
    <row r="44" spans="1:88" s="2" customFormat="1" x14ac:dyDescent="0.2">
      <c r="A44" s="127" t="s">
        <v>64</v>
      </c>
      <c r="B44" s="128">
        <f t="shared" si="2"/>
        <v>0</v>
      </c>
      <c r="C44" s="129">
        <f t="shared" si="4"/>
        <v>0</v>
      </c>
      <c r="D44" s="130">
        <f t="shared" si="4"/>
        <v>0</v>
      </c>
      <c r="E44" s="86"/>
      <c r="F44" s="87"/>
      <c r="G44" s="86"/>
      <c r="H44" s="85"/>
      <c r="I44" s="86"/>
      <c r="J44" s="85"/>
      <c r="K44" s="86"/>
      <c r="L44" s="85"/>
      <c r="M44" s="86"/>
      <c r="N44" s="85"/>
      <c r="O44" s="86"/>
      <c r="P44" s="85"/>
      <c r="Q44" s="131"/>
      <c r="R44" s="85"/>
      <c r="S44" s="86"/>
      <c r="T44" s="85"/>
      <c r="U44" s="131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3"/>
      <c r="AM44" s="133"/>
      <c r="AN44" s="85"/>
      <c r="AO44" s="134"/>
      <c r="AP44" s="91"/>
      <c r="AQ44" s="91"/>
      <c r="AR44" s="91"/>
      <c r="AS44" s="92"/>
      <c r="AT44" s="36"/>
      <c r="AU44" s="37"/>
      <c r="AV44" s="37"/>
      <c r="AW44" s="37"/>
      <c r="AX44" s="37"/>
      <c r="AY44" s="37"/>
      <c r="AZ44" s="37"/>
      <c r="BA44" s="37"/>
      <c r="BB44" s="37"/>
      <c r="BC44" s="8"/>
      <c r="BD44" s="8"/>
      <c r="BE44" s="8"/>
      <c r="BF44" s="8"/>
      <c r="BG44" s="8"/>
      <c r="BY44" s="3"/>
      <c r="BZ44" s="4"/>
      <c r="CA44" s="5"/>
      <c r="CB44" s="5"/>
      <c r="CC44" s="5"/>
      <c r="CD44" s="5"/>
      <c r="CE44" s="5"/>
      <c r="CF44" s="5"/>
      <c r="CG44" s="39"/>
      <c r="CH44" s="39"/>
      <c r="CI44" s="39"/>
      <c r="CJ44" s="39"/>
    </row>
    <row r="45" spans="1:88" s="2" customForma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35"/>
      <c r="AP45" s="136"/>
      <c r="AQ45" s="137"/>
      <c r="AR45" s="13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X45" s="3"/>
      <c r="BY45" s="3"/>
      <c r="BZ45" s="4"/>
      <c r="CA45" s="5"/>
      <c r="CB45" s="5"/>
      <c r="CC45" s="5"/>
      <c r="CD45" s="5"/>
      <c r="CE45" s="5"/>
      <c r="CF45" s="5"/>
      <c r="CG45" s="39"/>
      <c r="CH45" s="39"/>
      <c r="CI45" s="39"/>
      <c r="CJ45" s="39"/>
    </row>
    <row r="46" spans="1:88" s="2" customFormat="1" ht="19.5" customHeight="1" x14ac:dyDescent="0.25">
      <c r="A46" s="424" t="s">
        <v>49</v>
      </c>
      <c r="B46" s="447" t="s">
        <v>4</v>
      </c>
      <c r="C46" s="442" t="s">
        <v>66</v>
      </c>
      <c r="D46" s="449"/>
      <c r="E46" s="449"/>
      <c r="F46" s="443"/>
      <c r="G46" s="442" t="s">
        <v>67</v>
      </c>
      <c r="H46" s="449"/>
      <c r="I46" s="449"/>
      <c r="J46" s="443"/>
      <c r="K46" s="6"/>
      <c r="L46" s="450"/>
      <c r="M46" s="450"/>
      <c r="N46" s="450"/>
      <c r="O46" s="450"/>
      <c r="P46" s="450"/>
      <c r="Q46" s="450"/>
      <c r="R46" s="450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39"/>
      <c r="AR46" s="140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X46" s="3"/>
      <c r="BY46" s="3"/>
      <c r="BZ46" s="4"/>
      <c r="CA46" s="5"/>
      <c r="CB46" s="5"/>
      <c r="CC46" s="5"/>
      <c r="CD46" s="5"/>
      <c r="CE46" s="5"/>
      <c r="CF46" s="5"/>
      <c r="CG46" s="39"/>
      <c r="CH46" s="39"/>
      <c r="CI46" s="39"/>
      <c r="CJ46" s="39"/>
    </row>
    <row r="47" spans="1:88" s="2" customFormat="1" x14ac:dyDescent="0.2">
      <c r="A47" s="426"/>
      <c r="B47" s="448"/>
      <c r="C47" s="141" t="s">
        <v>68</v>
      </c>
      <c r="D47" s="141" t="s">
        <v>69</v>
      </c>
      <c r="E47" s="12" t="s">
        <v>70</v>
      </c>
      <c r="F47" s="385" t="s">
        <v>71</v>
      </c>
      <c r="G47" s="141" t="s">
        <v>68</v>
      </c>
      <c r="H47" s="141" t="s">
        <v>69</v>
      </c>
      <c r="I47" s="12" t="s">
        <v>70</v>
      </c>
      <c r="J47" s="385" t="s">
        <v>71</v>
      </c>
      <c r="K47" s="6"/>
      <c r="L47" s="142"/>
      <c r="M47" s="142"/>
      <c r="N47" s="143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4"/>
      <c r="AR47" s="144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X47" s="3"/>
      <c r="BY47" s="3"/>
      <c r="BZ47" s="4"/>
      <c r="CA47" s="5"/>
      <c r="CB47" s="5"/>
      <c r="CC47" s="5"/>
      <c r="CD47" s="5"/>
      <c r="CE47" s="5"/>
      <c r="CF47" s="5"/>
      <c r="CG47" s="39"/>
      <c r="CH47" s="39"/>
      <c r="CI47" s="39"/>
      <c r="CJ47" s="39"/>
    </row>
    <row r="48" spans="1:88" s="2" customFormat="1" x14ac:dyDescent="0.2">
      <c r="A48" s="145" t="s">
        <v>72</v>
      </c>
      <c r="B48" s="146">
        <f>SUM(C48:J48)</f>
        <v>0</v>
      </c>
      <c r="C48" s="29"/>
      <c r="D48" s="107"/>
      <c r="E48" s="107"/>
      <c r="F48" s="30"/>
      <c r="G48" s="29"/>
      <c r="H48" s="107"/>
      <c r="I48" s="107"/>
      <c r="J48" s="31"/>
      <c r="K48" s="147"/>
      <c r="L48" s="142"/>
      <c r="M48" s="142"/>
      <c r="N48" s="148"/>
      <c r="O48" s="142"/>
      <c r="P48" s="142"/>
      <c r="Q48" s="142"/>
      <c r="R48" s="142"/>
      <c r="S48" s="142"/>
      <c r="T48" s="142"/>
      <c r="U48" s="142"/>
      <c r="V48" s="142"/>
      <c r="W48" s="142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4"/>
      <c r="AR48" s="14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X48" s="3"/>
      <c r="BY48" s="3"/>
      <c r="BZ48" s="4"/>
      <c r="CA48" s="5"/>
      <c r="CB48" s="5"/>
      <c r="CC48" s="5"/>
      <c r="CD48" s="5"/>
      <c r="CE48" s="5"/>
      <c r="CF48" s="5"/>
      <c r="CG48" s="39"/>
      <c r="CH48" s="39"/>
      <c r="CI48" s="39"/>
      <c r="CJ48" s="39"/>
    </row>
    <row r="49" spans="1:88" s="2" customFormat="1" x14ac:dyDescent="0.2">
      <c r="A49" s="80" t="s">
        <v>73</v>
      </c>
      <c r="B49" s="150">
        <f>SUM(C49:J49)</f>
        <v>0</v>
      </c>
      <c r="C49" s="86"/>
      <c r="D49" s="132"/>
      <c r="E49" s="132"/>
      <c r="F49" s="87"/>
      <c r="G49" s="86"/>
      <c r="H49" s="132"/>
      <c r="I49" s="132"/>
      <c r="J49" s="85"/>
      <c r="K49" s="147"/>
      <c r="L49" s="142"/>
      <c r="M49" s="142"/>
      <c r="N49" s="151"/>
      <c r="O49" s="142"/>
      <c r="P49" s="142"/>
      <c r="Q49" s="142"/>
      <c r="R49" s="142"/>
      <c r="S49" s="142"/>
      <c r="T49" s="142"/>
      <c r="U49" s="142"/>
      <c r="V49" s="142"/>
      <c r="W49" s="142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4"/>
      <c r="AR49" s="14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X49" s="3"/>
      <c r="BY49" s="3"/>
      <c r="BZ49" s="4"/>
      <c r="CA49" s="5"/>
      <c r="CB49" s="5"/>
      <c r="CC49" s="5"/>
      <c r="CD49" s="5"/>
      <c r="CE49" s="5"/>
      <c r="CF49" s="5"/>
      <c r="CG49" s="39"/>
      <c r="CH49" s="39"/>
      <c r="CI49" s="39"/>
      <c r="CJ49" s="39"/>
    </row>
    <row r="50" spans="1:88" s="2" customFormat="1" x14ac:dyDescent="0.2">
      <c r="A50" s="152" t="s">
        <v>74</v>
      </c>
      <c r="B50" s="152"/>
      <c r="C50" s="152"/>
      <c r="D50" s="152"/>
      <c r="E50" s="152"/>
      <c r="F50" s="152"/>
      <c r="G50" s="153"/>
      <c r="H50" s="153"/>
      <c r="I50" s="153"/>
      <c r="J50" s="153"/>
      <c r="K50" s="153"/>
      <c r="L50" s="153"/>
      <c r="M50" s="153"/>
      <c r="N50" s="153"/>
      <c r="O50" s="154"/>
      <c r="P50" s="152"/>
      <c r="Q50" s="153"/>
      <c r="R50" s="153"/>
      <c r="S50" s="154"/>
      <c r="T50" s="152"/>
      <c r="U50" s="153"/>
      <c r="V50" s="154"/>
      <c r="W50" s="152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49"/>
      <c r="AM50" s="155"/>
      <c r="AN50" s="155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X50" s="3"/>
      <c r="BY50" s="3"/>
      <c r="BZ50" s="4"/>
      <c r="CA50" s="5"/>
      <c r="CB50" s="5"/>
      <c r="CC50" s="5"/>
      <c r="CD50" s="5"/>
      <c r="CE50" s="5"/>
      <c r="CF50" s="5"/>
      <c r="CG50" s="39"/>
      <c r="CH50" s="39"/>
      <c r="CI50" s="39"/>
      <c r="CJ50" s="39"/>
    </row>
    <row r="51" spans="1:88" s="2" customFormat="1" x14ac:dyDescent="0.2">
      <c r="A51" s="424" t="s">
        <v>75</v>
      </c>
      <c r="B51" s="427" t="s">
        <v>32</v>
      </c>
      <c r="C51" s="428"/>
      <c r="D51" s="429"/>
      <c r="E51" s="433" t="s">
        <v>5</v>
      </c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5"/>
      <c r="W51" s="447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BX51" s="3"/>
      <c r="BY51" s="3"/>
      <c r="BZ51" s="4"/>
      <c r="CA51" s="5"/>
      <c r="CB51" s="5"/>
      <c r="CC51" s="5"/>
      <c r="CD51" s="5"/>
      <c r="CE51" s="5"/>
      <c r="CF51" s="5"/>
      <c r="CG51" s="39"/>
      <c r="CH51" s="39"/>
      <c r="CI51" s="39"/>
      <c r="CJ51" s="39"/>
    </row>
    <row r="52" spans="1:88" s="2" customFormat="1" ht="14.25" customHeight="1" x14ac:dyDescent="0.2">
      <c r="A52" s="425"/>
      <c r="B52" s="430"/>
      <c r="C52" s="431"/>
      <c r="D52" s="432"/>
      <c r="E52" s="447" t="s">
        <v>11</v>
      </c>
      <c r="F52" s="428" t="s">
        <v>12</v>
      </c>
      <c r="G52" s="447" t="s">
        <v>13</v>
      </c>
      <c r="H52" s="428" t="s">
        <v>14</v>
      </c>
      <c r="I52" s="447" t="s">
        <v>15</v>
      </c>
      <c r="J52" s="428" t="s">
        <v>16</v>
      </c>
      <c r="K52" s="447" t="s">
        <v>17</v>
      </c>
      <c r="L52" s="428" t="s">
        <v>18</v>
      </c>
      <c r="M52" s="447" t="s">
        <v>19</v>
      </c>
      <c r="N52" s="428" t="s">
        <v>20</v>
      </c>
      <c r="O52" s="447" t="s">
        <v>21</v>
      </c>
      <c r="P52" s="428" t="s">
        <v>22</v>
      </c>
      <c r="Q52" s="447" t="s">
        <v>23</v>
      </c>
      <c r="R52" s="428" t="s">
        <v>24</v>
      </c>
      <c r="S52" s="447" t="s">
        <v>25</v>
      </c>
      <c r="T52" s="428" t="s">
        <v>26</v>
      </c>
      <c r="U52" s="447" t="s">
        <v>27</v>
      </c>
      <c r="V52" s="429" t="s">
        <v>28</v>
      </c>
      <c r="W52" s="46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BX52" s="3"/>
      <c r="BY52" s="3"/>
      <c r="BZ52" s="4"/>
      <c r="CA52" s="5"/>
      <c r="CB52" s="5"/>
      <c r="CC52" s="5"/>
      <c r="CD52" s="5"/>
      <c r="CE52" s="5"/>
      <c r="CF52" s="5"/>
      <c r="CG52" s="39"/>
      <c r="CH52" s="39"/>
      <c r="CI52" s="39"/>
      <c r="CJ52" s="39"/>
    </row>
    <row r="53" spans="1:88" s="2" customFormat="1" x14ac:dyDescent="0.2">
      <c r="A53" s="426"/>
      <c r="B53" s="380" t="s">
        <v>29</v>
      </c>
      <c r="C53" s="377" t="s">
        <v>30</v>
      </c>
      <c r="D53" s="380" t="s">
        <v>31</v>
      </c>
      <c r="E53" s="448"/>
      <c r="F53" s="431"/>
      <c r="G53" s="448"/>
      <c r="H53" s="431"/>
      <c r="I53" s="448"/>
      <c r="J53" s="431"/>
      <c r="K53" s="448"/>
      <c r="L53" s="431"/>
      <c r="M53" s="448"/>
      <c r="N53" s="431"/>
      <c r="O53" s="448"/>
      <c r="P53" s="431"/>
      <c r="Q53" s="448"/>
      <c r="R53" s="431"/>
      <c r="S53" s="448"/>
      <c r="T53" s="431"/>
      <c r="U53" s="448"/>
      <c r="V53" s="432"/>
      <c r="W53" s="44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BX53" s="3"/>
      <c r="BY53" s="3"/>
      <c r="BZ53" s="4"/>
      <c r="CA53" s="5"/>
      <c r="CB53" s="5"/>
      <c r="CC53" s="5"/>
      <c r="CD53" s="5"/>
      <c r="CE53" s="5"/>
      <c r="CF53" s="5"/>
      <c r="CG53" s="39"/>
      <c r="CH53" s="39"/>
      <c r="CI53" s="39"/>
      <c r="CJ53" s="39"/>
    </row>
    <row r="54" spans="1:88" s="2" customFormat="1" x14ac:dyDescent="0.2">
      <c r="A54" s="158" t="s">
        <v>76</v>
      </c>
      <c r="B54" s="159">
        <f>SUM(B55:B56)</f>
        <v>0</v>
      </c>
      <c r="C54" s="160">
        <f>SUM(C55:C56)</f>
        <v>0</v>
      </c>
      <c r="D54" s="161">
        <f t="shared" ref="D54:W54" si="5">SUM(D55:D56)</f>
        <v>0</v>
      </c>
      <c r="E54" s="104">
        <f t="shared" si="5"/>
        <v>0</v>
      </c>
      <c r="F54" s="162">
        <f t="shared" si="5"/>
        <v>0</v>
      </c>
      <c r="G54" s="104">
        <f t="shared" si="5"/>
        <v>0</v>
      </c>
      <c r="H54" s="162">
        <f t="shared" si="5"/>
        <v>0</v>
      </c>
      <c r="I54" s="104">
        <f t="shared" si="5"/>
        <v>0</v>
      </c>
      <c r="J54" s="162">
        <f t="shared" si="5"/>
        <v>0</v>
      </c>
      <c r="K54" s="104">
        <f t="shared" si="5"/>
        <v>0</v>
      </c>
      <c r="L54" s="162">
        <f t="shared" si="5"/>
        <v>0</v>
      </c>
      <c r="M54" s="104">
        <f t="shared" si="5"/>
        <v>0</v>
      </c>
      <c r="N54" s="162">
        <f t="shared" si="5"/>
        <v>0</v>
      </c>
      <c r="O54" s="104">
        <f t="shared" si="5"/>
        <v>0</v>
      </c>
      <c r="P54" s="162">
        <f t="shared" si="5"/>
        <v>0</v>
      </c>
      <c r="Q54" s="104">
        <f t="shared" si="5"/>
        <v>0</v>
      </c>
      <c r="R54" s="162">
        <f t="shared" si="5"/>
        <v>0</v>
      </c>
      <c r="S54" s="104">
        <f t="shared" si="5"/>
        <v>0</v>
      </c>
      <c r="T54" s="162">
        <f t="shared" si="5"/>
        <v>0</v>
      </c>
      <c r="U54" s="104">
        <f t="shared" si="5"/>
        <v>0</v>
      </c>
      <c r="V54" s="162">
        <f t="shared" si="5"/>
        <v>0</v>
      </c>
      <c r="W54" s="104">
        <f t="shared" si="5"/>
        <v>0</v>
      </c>
      <c r="X54" s="98" t="s">
        <v>77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BX54" s="3"/>
      <c r="BY54" s="3"/>
      <c r="BZ54" s="4"/>
      <c r="CA54" s="5"/>
      <c r="CB54" s="5"/>
      <c r="CC54" s="5"/>
      <c r="CD54" s="5"/>
      <c r="CE54" s="5"/>
      <c r="CF54" s="5"/>
      <c r="CG54" s="39"/>
      <c r="CH54" s="39"/>
      <c r="CI54" s="39"/>
      <c r="CJ54" s="39"/>
    </row>
    <row r="55" spans="1:88" s="2" customFormat="1" x14ac:dyDescent="0.2">
      <c r="A55" s="52" t="s">
        <v>72</v>
      </c>
      <c r="B55" s="163">
        <f>SUM(E55:V55)</f>
        <v>0</v>
      </c>
      <c r="C55" s="164"/>
      <c r="D55" s="165"/>
      <c r="E55" s="166"/>
      <c r="F55" s="167"/>
      <c r="G55" s="166"/>
      <c r="H55" s="167"/>
      <c r="I55" s="166"/>
      <c r="J55" s="167"/>
      <c r="K55" s="166"/>
      <c r="L55" s="167"/>
      <c r="M55" s="166"/>
      <c r="N55" s="167"/>
      <c r="O55" s="166"/>
      <c r="P55" s="167"/>
      <c r="Q55" s="166"/>
      <c r="R55" s="167"/>
      <c r="S55" s="166"/>
      <c r="T55" s="167"/>
      <c r="U55" s="166"/>
      <c r="V55" s="167"/>
      <c r="W55" s="166"/>
      <c r="X55" s="168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8"/>
      <c r="AK55" s="8"/>
      <c r="BX55" s="3"/>
      <c r="BY55" s="3"/>
      <c r="BZ55" s="4"/>
      <c r="CA55" s="38"/>
      <c r="CB55" s="5"/>
      <c r="CC55" s="38"/>
      <c r="CD55" s="5"/>
      <c r="CE55" s="5"/>
      <c r="CF55" s="5"/>
      <c r="CG55" s="39">
        <v>0</v>
      </c>
      <c r="CH55" s="39">
        <v>0</v>
      </c>
      <c r="CI55" s="39">
        <v>0</v>
      </c>
      <c r="CJ55" s="39"/>
    </row>
    <row r="56" spans="1:88" s="2" customFormat="1" x14ac:dyDescent="0.2">
      <c r="A56" s="169" t="s">
        <v>78</v>
      </c>
      <c r="B56" s="170">
        <f>SUM(E56:V56)</f>
        <v>0</v>
      </c>
      <c r="C56" s="171"/>
      <c r="D56" s="172"/>
      <c r="E56" s="173"/>
      <c r="F56" s="174"/>
      <c r="G56" s="173"/>
      <c r="H56" s="174"/>
      <c r="I56" s="173"/>
      <c r="J56" s="174"/>
      <c r="K56" s="173"/>
      <c r="L56" s="174"/>
      <c r="M56" s="173"/>
      <c r="N56" s="174"/>
      <c r="O56" s="173"/>
      <c r="P56" s="174"/>
      <c r="Q56" s="173"/>
      <c r="R56" s="174"/>
      <c r="S56" s="173"/>
      <c r="T56" s="174"/>
      <c r="U56" s="173"/>
      <c r="V56" s="174"/>
      <c r="W56" s="173"/>
      <c r="X56" s="168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8"/>
      <c r="AK56" s="8"/>
      <c r="BX56" s="3"/>
      <c r="BY56" s="3"/>
      <c r="BZ56" s="4"/>
      <c r="CA56" s="5"/>
      <c r="CB56" s="5"/>
      <c r="CC56" s="5"/>
      <c r="CD56" s="5"/>
      <c r="CE56" s="5"/>
      <c r="CF56" s="5"/>
      <c r="CG56" s="39">
        <v>0</v>
      </c>
      <c r="CH56" s="39">
        <v>0</v>
      </c>
      <c r="CI56" s="39">
        <v>0</v>
      </c>
      <c r="CJ56" s="39"/>
    </row>
    <row r="57" spans="1:88" s="2" customFormat="1" x14ac:dyDescent="0.2">
      <c r="A57" s="175" t="s">
        <v>79</v>
      </c>
      <c r="B57" s="176">
        <f t="shared" ref="B57:V57" si="6">SUM(B58:B59)</f>
        <v>0</v>
      </c>
      <c r="C57" s="177">
        <f t="shared" si="6"/>
        <v>0</v>
      </c>
      <c r="D57" s="178">
        <f t="shared" si="6"/>
        <v>0</v>
      </c>
      <c r="E57" s="117">
        <f t="shared" si="6"/>
        <v>0</v>
      </c>
      <c r="F57" s="179">
        <f t="shared" si="6"/>
        <v>0</v>
      </c>
      <c r="G57" s="117">
        <f t="shared" si="6"/>
        <v>0</v>
      </c>
      <c r="H57" s="179">
        <f t="shared" si="6"/>
        <v>0</v>
      </c>
      <c r="I57" s="117">
        <f t="shared" si="6"/>
        <v>0</v>
      </c>
      <c r="J57" s="179">
        <f t="shared" si="6"/>
        <v>0</v>
      </c>
      <c r="K57" s="117">
        <f t="shared" si="6"/>
        <v>0</v>
      </c>
      <c r="L57" s="179">
        <f t="shared" si="6"/>
        <v>0</v>
      </c>
      <c r="M57" s="117">
        <f t="shared" si="6"/>
        <v>0</v>
      </c>
      <c r="N57" s="179">
        <f t="shared" si="6"/>
        <v>0</v>
      </c>
      <c r="O57" s="117">
        <f t="shared" si="6"/>
        <v>0</v>
      </c>
      <c r="P57" s="179">
        <f t="shared" si="6"/>
        <v>0</v>
      </c>
      <c r="Q57" s="117">
        <f t="shared" si="6"/>
        <v>0</v>
      </c>
      <c r="R57" s="179">
        <f t="shared" si="6"/>
        <v>0</v>
      </c>
      <c r="S57" s="117">
        <f t="shared" si="6"/>
        <v>0</v>
      </c>
      <c r="T57" s="179">
        <f t="shared" si="6"/>
        <v>0</v>
      </c>
      <c r="U57" s="117">
        <f t="shared" si="6"/>
        <v>0</v>
      </c>
      <c r="V57" s="179">
        <f t="shared" si="6"/>
        <v>0</v>
      </c>
      <c r="W57" s="104">
        <f>W58+W59</f>
        <v>0</v>
      </c>
      <c r="X57" s="9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BX57" s="3"/>
      <c r="BY57" s="3"/>
      <c r="BZ57" s="4"/>
      <c r="CA57" s="5"/>
      <c r="CB57" s="5"/>
      <c r="CC57" s="5"/>
      <c r="CD57" s="5"/>
      <c r="CE57" s="5"/>
      <c r="CF57" s="5"/>
      <c r="CG57" s="39">
        <v>0</v>
      </c>
      <c r="CH57" s="39">
        <v>0</v>
      </c>
      <c r="CI57" s="39">
        <v>0</v>
      </c>
      <c r="CJ57" s="39"/>
    </row>
    <row r="58" spans="1:88" s="2" customFormat="1" x14ac:dyDescent="0.2">
      <c r="A58" s="52" t="s">
        <v>72</v>
      </c>
      <c r="B58" s="163">
        <f>SUM(E58:V58)</f>
        <v>0</v>
      </c>
      <c r="C58" s="164"/>
      <c r="D58" s="165"/>
      <c r="E58" s="166"/>
      <c r="F58" s="167"/>
      <c r="G58" s="166"/>
      <c r="H58" s="167"/>
      <c r="I58" s="166"/>
      <c r="J58" s="167"/>
      <c r="K58" s="166"/>
      <c r="L58" s="167"/>
      <c r="M58" s="166"/>
      <c r="N58" s="167"/>
      <c r="O58" s="166"/>
      <c r="P58" s="167"/>
      <c r="Q58" s="166"/>
      <c r="R58" s="167"/>
      <c r="S58" s="166"/>
      <c r="T58" s="167"/>
      <c r="U58" s="166"/>
      <c r="V58" s="167"/>
      <c r="W58" s="166"/>
      <c r="X58" s="168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8"/>
      <c r="AK58" s="8"/>
      <c r="BX58" s="3"/>
      <c r="BY58" s="3"/>
      <c r="BZ58" s="4"/>
      <c r="CA58" s="5"/>
      <c r="CB58" s="5"/>
      <c r="CC58" s="5"/>
      <c r="CD58" s="5"/>
      <c r="CE58" s="5"/>
      <c r="CF58" s="5"/>
      <c r="CG58" s="39">
        <v>0</v>
      </c>
      <c r="CH58" s="39">
        <v>0</v>
      </c>
      <c r="CI58" s="39">
        <v>0</v>
      </c>
      <c r="CJ58" s="39"/>
    </row>
    <row r="59" spans="1:88" s="2" customFormat="1" x14ac:dyDescent="0.2">
      <c r="A59" s="169" t="s">
        <v>78</v>
      </c>
      <c r="B59" s="170">
        <f>SUM(E59:V59)</f>
        <v>0</v>
      </c>
      <c r="C59" s="171"/>
      <c r="D59" s="171"/>
      <c r="E59" s="173"/>
      <c r="F59" s="174"/>
      <c r="G59" s="173"/>
      <c r="H59" s="174"/>
      <c r="I59" s="173"/>
      <c r="J59" s="174"/>
      <c r="K59" s="173"/>
      <c r="L59" s="174"/>
      <c r="M59" s="173"/>
      <c r="N59" s="174"/>
      <c r="O59" s="173"/>
      <c r="P59" s="174"/>
      <c r="Q59" s="173"/>
      <c r="R59" s="174"/>
      <c r="S59" s="173"/>
      <c r="T59" s="174"/>
      <c r="U59" s="173"/>
      <c r="V59" s="174"/>
      <c r="W59" s="173"/>
      <c r="X59" s="168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8"/>
      <c r="AK59" s="8"/>
      <c r="BX59" s="3"/>
      <c r="BY59" s="3"/>
      <c r="BZ59" s="4"/>
      <c r="CA59" s="5"/>
      <c r="CB59" s="5"/>
      <c r="CC59" s="5"/>
      <c r="CD59" s="5"/>
      <c r="CE59" s="5"/>
      <c r="CF59" s="5"/>
      <c r="CG59" s="39">
        <v>0</v>
      </c>
      <c r="CH59" s="39">
        <v>0</v>
      </c>
      <c r="CI59" s="39">
        <v>0</v>
      </c>
      <c r="CJ59" s="39"/>
    </row>
    <row r="60" spans="1:88" s="2" customFormat="1" x14ac:dyDescent="0.2">
      <c r="A60" s="152" t="s">
        <v>80</v>
      </c>
      <c r="B60" s="152"/>
      <c r="C60" s="152"/>
      <c r="D60" s="152"/>
      <c r="E60" s="152"/>
      <c r="F60" s="9"/>
      <c r="G60" s="9"/>
      <c r="H60" s="180"/>
      <c r="I60" s="180"/>
      <c r="J60" s="181"/>
      <c r="K60" s="182"/>
      <c r="L60" s="183"/>
      <c r="M60" s="182"/>
      <c r="N60" s="6"/>
      <c r="O60" s="6"/>
      <c r="P60" s="6"/>
      <c r="Q60" s="6"/>
      <c r="R60" s="6"/>
      <c r="S60" s="6"/>
      <c r="T60" s="6"/>
      <c r="U60" s="6"/>
      <c r="V60" s="6"/>
      <c r="W60" s="6"/>
      <c r="X60" s="184"/>
      <c r="Y60" s="184"/>
      <c r="Z60" s="184"/>
      <c r="AA60" s="185"/>
      <c r="AB60" s="186"/>
      <c r="AC60" s="185"/>
      <c r="AD60" s="184"/>
      <c r="AE60" s="186"/>
      <c r="AF60" s="185"/>
      <c r="AG60" s="185"/>
      <c r="AH60" s="185"/>
      <c r="AI60" s="186"/>
      <c r="AJ60" s="98"/>
      <c r="AK60" s="187"/>
      <c r="AL60" s="149"/>
      <c r="AM60" s="155"/>
      <c r="AN60" s="155"/>
      <c r="BX60" s="3"/>
      <c r="BY60" s="3"/>
      <c r="BZ60" s="4"/>
      <c r="CA60" s="5"/>
      <c r="CB60" s="5"/>
      <c r="CC60" s="5"/>
      <c r="CD60" s="5"/>
      <c r="CE60" s="5"/>
      <c r="CF60" s="5"/>
      <c r="CG60" s="39"/>
      <c r="CH60" s="39"/>
      <c r="CI60" s="39"/>
      <c r="CJ60" s="39"/>
    </row>
    <row r="61" spans="1:88" s="2" customFormat="1" ht="14.25" customHeight="1" x14ac:dyDescent="0.2">
      <c r="A61" s="447" t="s">
        <v>75</v>
      </c>
      <c r="B61" s="457" t="s">
        <v>81</v>
      </c>
      <c r="C61" s="458"/>
      <c r="D61" s="457" t="s">
        <v>82</v>
      </c>
      <c r="E61" s="459"/>
      <c r="F61" s="460" t="s">
        <v>83</v>
      </c>
      <c r="G61" s="460"/>
      <c r="H61" s="98"/>
      <c r="I61" s="9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35"/>
      <c r="V61" s="188"/>
      <c r="W61" s="135"/>
      <c r="X61" s="189"/>
      <c r="Y61" s="189"/>
      <c r="Z61" s="189"/>
      <c r="AA61" s="185"/>
      <c r="AB61" s="189"/>
      <c r="AC61" s="185"/>
      <c r="AD61" s="189"/>
      <c r="AE61" s="185"/>
      <c r="AF61" s="185"/>
      <c r="AG61" s="190"/>
      <c r="AH61" s="185"/>
      <c r="AI61" s="190"/>
      <c r="AJ61" s="189"/>
      <c r="AK61" s="190"/>
      <c r="AL61" s="191"/>
      <c r="AM61" s="192"/>
      <c r="AN61" s="192"/>
      <c r="BX61" s="3"/>
      <c r="BY61" s="3"/>
      <c r="BZ61" s="4"/>
      <c r="CA61" s="5"/>
      <c r="CB61" s="5"/>
      <c r="CC61" s="5"/>
      <c r="CD61" s="5"/>
      <c r="CE61" s="5"/>
      <c r="CF61" s="5"/>
      <c r="CG61" s="39"/>
      <c r="CH61" s="39"/>
      <c r="CI61" s="39"/>
      <c r="CJ61" s="39"/>
    </row>
    <row r="62" spans="1:88" s="2" customFormat="1" ht="31.5" x14ac:dyDescent="0.2">
      <c r="A62" s="448"/>
      <c r="B62" s="11" t="s">
        <v>84</v>
      </c>
      <c r="C62" s="193" t="s">
        <v>85</v>
      </c>
      <c r="D62" s="11" t="s">
        <v>84</v>
      </c>
      <c r="E62" s="194" t="s">
        <v>85</v>
      </c>
      <c r="F62" s="384" t="s">
        <v>84</v>
      </c>
      <c r="G62" s="385" t="s">
        <v>85</v>
      </c>
      <c r="H62" s="6" t="s">
        <v>77</v>
      </c>
      <c r="I62" s="6"/>
      <c r="J62" s="196"/>
      <c r="K62" s="142"/>
      <c r="L62" s="142"/>
      <c r="M62" s="142"/>
      <c r="N62" s="142"/>
      <c r="O62" s="142"/>
      <c r="P62" s="142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2"/>
      <c r="AQ62" s="155"/>
      <c r="AR62" s="155"/>
      <c r="BX62" s="3"/>
      <c r="BY62" s="3"/>
      <c r="BZ62" s="4"/>
      <c r="CA62" s="5"/>
      <c r="CB62" s="5"/>
      <c r="CC62" s="5"/>
      <c r="CD62" s="5"/>
      <c r="CE62" s="5"/>
      <c r="CF62" s="5"/>
      <c r="CG62" s="39"/>
      <c r="CH62" s="39"/>
      <c r="CI62" s="39"/>
      <c r="CJ62" s="39"/>
    </row>
    <row r="63" spans="1:88" s="2" customFormat="1" x14ac:dyDescent="0.2">
      <c r="A63" s="197" t="s">
        <v>86</v>
      </c>
      <c r="B63" s="29"/>
      <c r="C63" s="31"/>
      <c r="D63" s="29"/>
      <c r="E63" s="31"/>
      <c r="F63" s="63"/>
      <c r="G63" s="198"/>
      <c r="H63" s="168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90"/>
      <c r="U63" s="190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55"/>
      <c r="AQ63" s="155"/>
      <c r="AR63" s="155"/>
      <c r="BX63" s="3"/>
      <c r="BY63" s="3"/>
      <c r="BZ63" s="4"/>
      <c r="CA63" s="38"/>
      <c r="CB63" s="38"/>
      <c r="CC63" s="38"/>
      <c r="CD63" s="5"/>
      <c r="CE63" s="5"/>
      <c r="CF63" s="5"/>
      <c r="CG63" s="39"/>
      <c r="CH63" s="39"/>
      <c r="CI63" s="39"/>
      <c r="CJ63" s="39"/>
    </row>
    <row r="64" spans="1:88" s="2" customFormat="1" ht="21" x14ac:dyDescent="0.2">
      <c r="A64" s="199" t="s">
        <v>87</v>
      </c>
      <c r="B64" s="88"/>
      <c r="C64" s="200"/>
      <c r="D64" s="88"/>
      <c r="E64" s="200"/>
      <c r="F64" s="88"/>
      <c r="G64" s="201"/>
      <c r="H64" s="168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90"/>
      <c r="U64" s="190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55"/>
      <c r="AQ64" s="155"/>
      <c r="AR64" s="155"/>
      <c r="BX64" s="3"/>
      <c r="BY64" s="3"/>
      <c r="BZ64" s="4"/>
      <c r="CA64" s="38"/>
      <c r="CB64" s="38"/>
      <c r="CC64" s="38"/>
      <c r="CD64" s="5"/>
      <c r="CE64" s="5"/>
      <c r="CF64" s="5"/>
      <c r="CG64" s="39"/>
      <c r="CH64" s="39"/>
      <c r="CI64" s="39"/>
      <c r="CJ64" s="39"/>
    </row>
    <row r="65" spans="1:88" s="2" customFormat="1" x14ac:dyDescent="0.2">
      <c r="A65" s="152" t="s">
        <v>88</v>
      </c>
      <c r="B65" s="202"/>
      <c r="C65" s="202"/>
      <c r="D65" s="202"/>
      <c r="E65" s="203"/>
      <c r="F65" s="203"/>
      <c r="G65" s="203"/>
      <c r="H65" s="98"/>
      <c r="I65" s="98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42"/>
      <c r="W65" s="142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55"/>
      <c r="AQ65" s="155"/>
      <c r="AR65" s="155"/>
      <c r="BX65" s="3"/>
      <c r="BY65" s="3"/>
      <c r="BZ65" s="4"/>
      <c r="CA65" s="5"/>
      <c r="CB65" s="5"/>
      <c r="CC65" s="5"/>
      <c r="CD65" s="5"/>
      <c r="CE65" s="5"/>
      <c r="CF65" s="5"/>
      <c r="CG65" s="39"/>
      <c r="CH65" s="39"/>
      <c r="CI65" s="39"/>
      <c r="CJ65" s="39"/>
    </row>
    <row r="66" spans="1:88" s="2" customFormat="1" x14ac:dyDescent="0.2">
      <c r="A66" s="204" t="s">
        <v>49</v>
      </c>
      <c r="B66" s="204" t="s">
        <v>32</v>
      </c>
      <c r="C66" s="205"/>
      <c r="D66" s="206"/>
      <c r="E66" s="206"/>
      <c r="F66" s="206"/>
      <c r="G66" s="206"/>
      <c r="H66" s="98"/>
      <c r="I66" s="98"/>
      <c r="J66" s="190"/>
      <c r="K66" s="190"/>
      <c r="L66" s="207"/>
      <c r="M66" s="207"/>
      <c r="N66" s="190"/>
      <c r="O66" s="190"/>
      <c r="P66" s="190"/>
      <c r="Q66" s="190"/>
      <c r="R66" s="190"/>
      <c r="S66" s="190"/>
      <c r="T66" s="190"/>
      <c r="U66" s="190"/>
      <c r="V66" s="142"/>
      <c r="W66" s="142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55"/>
      <c r="AQ66" s="155"/>
      <c r="AR66" s="155"/>
      <c r="BX66" s="3"/>
      <c r="BY66" s="3"/>
      <c r="BZ66" s="4"/>
      <c r="CA66" s="5"/>
      <c r="CB66" s="5"/>
      <c r="CC66" s="5"/>
      <c r="CD66" s="5"/>
      <c r="CE66" s="5"/>
      <c r="CF66" s="5"/>
      <c r="CG66" s="39"/>
      <c r="CH66" s="39"/>
      <c r="CI66" s="39"/>
      <c r="CJ66" s="39"/>
    </row>
    <row r="67" spans="1:88" s="2" customFormat="1" x14ac:dyDescent="0.2">
      <c r="A67" s="208" t="s">
        <v>72</v>
      </c>
      <c r="B67" s="209"/>
      <c r="C67" s="205"/>
      <c r="D67" s="206"/>
      <c r="E67" s="206"/>
      <c r="F67" s="206"/>
      <c r="G67" s="206"/>
      <c r="H67" s="6"/>
      <c r="I67" s="135"/>
      <c r="J67" s="142"/>
      <c r="K67" s="142"/>
      <c r="L67" s="210"/>
      <c r="M67" s="210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55"/>
      <c r="AQ67" s="155"/>
      <c r="AR67" s="155"/>
      <c r="BX67" s="3"/>
      <c r="BY67" s="3"/>
      <c r="BZ67" s="4"/>
      <c r="CA67" s="5"/>
      <c r="CB67" s="5"/>
      <c r="CC67" s="5"/>
      <c r="CD67" s="5"/>
      <c r="CE67" s="5"/>
      <c r="CF67" s="5"/>
      <c r="CG67" s="39"/>
      <c r="CH67" s="39"/>
      <c r="CI67" s="39"/>
      <c r="CJ67" s="39"/>
    </row>
    <row r="68" spans="1:88" s="2" customFormat="1" x14ac:dyDescent="0.2">
      <c r="A68" s="80" t="s">
        <v>89</v>
      </c>
      <c r="B68" s="211"/>
      <c r="C68" s="9"/>
      <c r="D68" s="212"/>
      <c r="E68" s="9"/>
      <c r="F68" s="213"/>
      <c r="G68" s="214"/>
      <c r="H68" s="6"/>
      <c r="I68" s="6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55"/>
      <c r="AQ68" s="155"/>
      <c r="AR68" s="155"/>
      <c r="BX68" s="3"/>
      <c r="BY68" s="3"/>
      <c r="BZ68" s="4"/>
      <c r="CA68" s="5"/>
      <c r="CB68" s="5"/>
      <c r="CC68" s="5"/>
      <c r="CD68" s="5"/>
      <c r="CE68" s="5"/>
      <c r="CF68" s="5"/>
      <c r="CG68" s="39"/>
      <c r="CH68" s="39"/>
      <c r="CI68" s="39"/>
      <c r="CJ68" s="39"/>
    </row>
    <row r="69" spans="1:88" s="2" customFormat="1" x14ac:dyDescent="0.2">
      <c r="A69" s="9" t="s">
        <v>90</v>
      </c>
      <c r="B69" s="9"/>
      <c r="C69" s="215"/>
      <c r="D69" s="215"/>
      <c r="E69" s="6"/>
      <c r="F69" s="6"/>
      <c r="G69" s="6"/>
      <c r="H69" s="6"/>
      <c r="I69" s="6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216"/>
      <c r="X69" s="149"/>
      <c r="Y69" s="149"/>
      <c r="Z69" s="149"/>
      <c r="AA69" s="149"/>
      <c r="AB69" s="149"/>
      <c r="AC69" s="149"/>
      <c r="AD69" s="149"/>
      <c r="AE69" s="149"/>
      <c r="AF69" s="191"/>
      <c r="AG69" s="149"/>
      <c r="AH69" s="217"/>
      <c r="AI69" s="149"/>
      <c r="AJ69" s="149"/>
      <c r="AK69" s="149"/>
      <c r="AL69" s="149"/>
      <c r="AM69" s="149"/>
      <c r="AN69" s="149"/>
      <c r="AO69" s="149"/>
      <c r="AP69" s="155"/>
      <c r="AQ69" s="155"/>
      <c r="AR69" s="155"/>
      <c r="BX69" s="3"/>
      <c r="BY69" s="3"/>
      <c r="BZ69" s="4"/>
      <c r="CA69" s="5"/>
      <c r="CB69" s="5"/>
      <c r="CC69" s="5"/>
      <c r="CD69" s="5"/>
      <c r="CE69" s="5"/>
      <c r="CF69" s="5"/>
      <c r="CG69" s="39"/>
      <c r="CH69" s="39"/>
      <c r="CI69" s="39"/>
      <c r="CJ69" s="39"/>
    </row>
    <row r="70" spans="1:88" s="2" customFormat="1" ht="14.25" customHeight="1" x14ac:dyDescent="0.2">
      <c r="A70" s="424" t="s">
        <v>91</v>
      </c>
      <c r="B70" s="447" t="s">
        <v>32</v>
      </c>
      <c r="C70" s="452" t="s">
        <v>92</v>
      </c>
      <c r="D70" s="454" t="s">
        <v>93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149"/>
      <c r="Y70" s="149"/>
      <c r="Z70" s="149"/>
      <c r="AA70" s="149"/>
      <c r="AB70" s="149"/>
      <c r="AC70" s="149"/>
      <c r="AD70" s="149"/>
      <c r="AE70" s="149"/>
      <c r="AF70" s="191"/>
      <c r="AG70" s="149"/>
      <c r="AH70" s="149"/>
      <c r="AI70" s="149"/>
      <c r="AJ70" s="149"/>
      <c r="AK70" s="149"/>
      <c r="AL70" s="149"/>
      <c r="AM70" s="149"/>
      <c r="AN70" s="149"/>
      <c r="AO70" s="149"/>
      <c r="AP70" s="155"/>
      <c r="AQ70" s="155"/>
      <c r="AR70" s="155"/>
      <c r="BX70" s="3"/>
      <c r="BY70" s="3"/>
      <c r="BZ70" s="4"/>
      <c r="CA70" s="5"/>
      <c r="CB70" s="5"/>
      <c r="CC70" s="5"/>
      <c r="CD70" s="5"/>
      <c r="CE70" s="5"/>
      <c r="CF70" s="5"/>
      <c r="CG70" s="39"/>
      <c r="CH70" s="39"/>
      <c r="CI70" s="39"/>
      <c r="CJ70" s="39"/>
    </row>
    <row r="71" spans="1:88" s="2" customFormat="1" x14ac:dyDescent="0.2">
      <c r="A71" s="426"/>
      <c r="B71" s="448"/>
      <c r="C71" s="453"/>
      <c r="D71" s="455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149"/>
      <c r="Y71" s="149"/>
      <c r="Z71" s="149"/>
      <c r="AA71" s="149"/>
      <c r="AB71" s="149"/>
      <c r="AC71" s="149"/>
      <c r="AD71" s="149"/>
      <c r="AE71" s="149"/>
      <c r="AF71" s="218"/>
      <c r="AG71" s="219"/>
      <c r="AH71" s="219"/>
      <c r="AI71" s="149"/>
      <c r="AJ71" s="149"/>
      <c r="AK71" s="149"/>
      <c r="AL71" s="149"/>
      <c r="AM71" s="149"/>
      <c r="AN71" s="149"/>
      <c r="AO71" s="149"/>
      <c r="AP71" s="155"/>
      <c r="AQ71" s="155"/>
      <c r="AR71" s="155"/>
      <c r="BX71" s="3"/>
      <c r="BY71" s="3"/>
      <c r="BZ71" s="4"/>
      <c r="CA71" s="5"/>
      <c r="CB71" s="5"/>
      <c r="CC71" s="5"/>
      <c r="CD71" s="5"/>
      <c r="CE71" s="5"/>
      <c r="CF71" s="5"/>
      <c r="CG71" s="39"/>
      <c r="CH71" s="39"/>
      <c r="CI71" s="39"/>
      <c r="CJ71" s="39"/>
    </row>
    <row r="72" spans="1:88" s="2" customFormat="1" x14ac:dyDescent="0.2">
      <c r="A72" s="220" t="s">
        <v>94</v>
      </c>
      <c r="B72" s="221">
        <f>SUM(C72:D72)</f>
        <v>0</v>
      </c>
      <c r="C72" s="222"/>
      <c r="D72" s="22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142"/>
      <c r="AJ72" s="142"/>
      <c r="AK72" s="142"/>
      <c r="AL72" s="142"/>
      <c r="AM72" s="142"/>
      <c r="AN72" s="142"/>
      <c r="AO72" s="142"/>
      <c r="AP72" s="155"/>
      <c r="AQ72" s="155"/>
      <c r="AR72" s="155"/>
      <c r="BX72" s="3"/>
      <c r="BY72" s="3"/>
      <c r="BZ72" s="4"/>
      <c r="CA72" s="5"/>
      <c r="CB72" s="5"/>
      <c r="CC72" s="5"/>
      <c r="CD72" s="5"/>
      <c r="CE72" s="5"/>
      <c r="CF72" s="5"/>
      <c r="CG72" s="39"/>
      <c r="CH72" s="39"/>
      <c r="CI72" s="39"/>
      <c r="CJ72" s="39"/>
    </row>
    <row r="73" spans="1:88" s="2" customFormat="1" x14ac:dyDescent="0.2">
      <c r="A73" s="456" t="s">
        <v>95</v>
      </c>
      <c r="B73" s="456"/>
      <c r="C73" s="456"/>
      <c r="D73" s="456"/>
      <c r="E73" s="456"/>
      <c r="F73" s="456"/>
      <c r="G73" s="456"/>
      <c r="H73" s="10"/>
      <c r="I73" s="10"/>
      <c r="J73" s="10"/>
      <c r="K73" s="10"/>
      <c r="L73" s="10"/>
      <c r="M73" s="10"/>
      <c r="N73" s="6"/>
      <c r="O73" s="6"/>
      <c r="P73" s="6"/>
      <c r="Q73" s="224"/>
      <c r="R73" s="224"/>
      <c r="S73" s="224"/>
      <c r="T73" s="224"/>
      <c r="U73" s="224"/>
      <c r="V73" s="224"/>
      <c r="W73" s="6"/>
      <c r="X73" s="224"/>
      <c r="Y73" s="224"/>
      <c r="Z73" s="225"/>
      <c r="AA73" s="226"/>
      <c r="AB73" s="226"/>
      <c r="AC73" s="226"/>
      <c r="AD73" s="226"/>
      <c r="AE73" s="227"/>
      <c r="AF73" s="227"/>
      <c r="AG73" s="227"/>
      <c r="AH73" s="228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BX73" s="3"/>
      <c r="BY73" s="3"/>
      <c r="BZ73" s="4"/>
      <c r="CA73" s="5"/>
      <c r="CB73" s="5"/>
      <c r="CC73" s="5"/>
      <c r="CD73" s="5"/>
      <c r="CE73" s="5"/>
      <c r="CF73" s="5"/>
      <c r="CG73" s="39"/>
      <c r="CH73" s="39"/>
      <c r="CI73" s="39"/>
      <c r="CJ73" s="39"/>
    </row>
    <row r="74" spans="1:88" s="2" customFormat="1" x14ac:dyDescent="0.2">
      <c r="A74" s="464" t="s">
        <v>49</v>
      </c>
      <c r="B74" s="427" t="s">
        <v>96</v>
      </c>
      <c r="C74" s="427" t="s">
        <v>32</v>
      </c>
      <c r="D74" s="428"/>
      <c r="E74" s="429"/>
      <c r="F74" s="433" t="s">
        <v>5</v>
      </c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51"/>
      <c r="AJ74" s="468" t="s">
        <v>97</v>
      </c>
      <c r="AK74" s="429" t="s">
        <v>98</v>
      </c>
      <c r="AL74" s="149"/>
      <c r="AM74" s="149"/>
      <c r="AN74" s="149"/>
      <c r="AO74" s="149"/>
      <c r="AP74" s="149"/>
      <c r="AQ74" s="149"/>
      <c r="AR74" s="149"/>
      <c r="AS74" s="155"/>
      <c r="AT74" s="155"/>
      <c r="BZ74" s="3"/>
      <c r="CA74" s="5"/>
      <c r="CB74" s="5"/>
      <c r="CC74" s="5"/>
      <c r="CD74" s="5"/>
      <c r="CE74" s="5"/>
      <c r="CF74" s="5"/>
      <c r="CG74" s="39"/>
      <c r="CH74" s="39"/>
      <c r="CI74" s="39"/>
      <c r="CJ74" s="39"/>
    </row>
    <row r="75" spans="1:88" s="2" customFormat="1" x14ac:dyDescent="0.2">
      <c r="A75" s="465"/>
      <c r="B75" s="467"/>
      <c r="C75" s="430"/>
      <c r="D75" s="431"/>
      <c r="E75" s="432"/>
      <c r="F75" s="433" t="s">
        <v>99</v>
      </c>
      <c r="G75" s="435"/>
      <c r="H75" s="433" t="s">
        <v>100</v>
      </c>
      <c r="I75" s="435"/>
      <c r="J75" s="433" t="s">
        <v>13</v>
      </c>
      <c r="K75" s="435"/>
      <c r="L75" s="433" t="s">
        <v>14</v>
      </c>
      <c r="M75" s="435"/>
      <c r="N75" s="433" t="s">
        <v>101</v>
      </c>
      <c r="O75" s="435"/>
      <c r="P75" s="433">
        <v>19</v>
      </c>
      <c r="Q75" s="435"/>
      <c r="R75" s="433" t="s">
        <v>16</v>
      </c>
      <c r="S75" s="435"/>
      <c r="T75" s="433" t="s">
        <v>17</v>
      </c>
      <c r="U75" s="435"/>
      <c r="V75" s="433" t="s">
        <v>18</v>
      </c>
      <c r="W75" s="435"/>
      <c r="X75" s="433" t="s">
        <v>19</v>
      </c>
      <c r="Y75" s="435"/>
      <c r="Z75" s="433" t="s">
        <v>20</v>
      </c>
      <c r="AA75" s="435"/>
      <c r="AB75" s="433" t="s">
        <v>21</v>
      </c>
      <c r="AC75" s="435"/>
      <c r="AD75" s="433" t="s">
        <v>22</v>
      </c>
      <c r="AE75" s="435"/>
      <c r="AF75" s="433" t="s">
        <v>23</v>
      </c>
      <c r="AG75" s="435"/>
      <c r="AH75" s="433" t="s">
        <v>24</v>
      </c>
      <c r="AI75" s="451"/>
      <c r="AJ75" s="469"/>
      <c r="AK75" s="444"/>
      <c r="AL75" s="149"/>
      <c r="AM75" s="142"/>
      <c r="AN75" s="149"/>
      <c r="AO75" s="149"/>
      <c r="AP75" s="149"/>
      <c r="AQ75" s="149"/>
      <c r="AR75" s="149"/>
      <c r="AS75" s="155"/>
      <c r="AT75" s="155"/>
      <c r="BZ75" s="3"/>
      <c r="CA75" s="5"/>
      <c r="CB75" s="5"/>
      <c r="CC75" s="5"/>
      <c r="CD75" s="5"/>
      <c r="CE75" s="5"/>
      <c r="CF75" s="5"/>
      <c r="CG75" s="39"/>
      <c r="CH75" s="39"/>
      <c r="CI75" s="39"/>
      <c r="CJ75" s="39"/>
    </row>
    <row r="76" spans="1:88" s="2" customFormat="1" x14ac:dyDescent="0.2">
      <c r="A76" s="466"/>
      <c r="B76" s="430"/>
      <c r="C76" s="11" t="s">
        <v>29</v>
      </c>
      <c r="D76" s="12" t="s">
        <v>30</v>
      </c>
      <c r="E76" s="385" t="s">
        <v>31</v>
      </c>
      <c r="F76" s="11" t="s">
        <v>30</v>
      </c>
      <c r="G76" s="385" t="s">
        <v>31</v>
      </c>
      <c r="H76" s="229" t="s">
        <v>30</v>
      </c>
      <c r="I76" s="385" t="s">
        <v>31</v>
      </c>
      <c r="J76" s="11" t="s">
        <v>30</v>
      </c>
      <c r="K76" s="385" t="s">
        <v>31</v>
      </c>
      <c r="L76" s="11" t="s">
        <v>30</v>
      </c>
      <c r="M76" s="385" t="s">
        <v>31</v>
      </c>
      <c r="N76" s="11" t="s">
        <v>30</v>
      </c>
      <c r="O76" s="385" t="s">
        <v>31</v>
      </c>
      <c r="P76" s="11" t="s">
        <v>30</v>
      </c>
      <c r="Q76" s="385" t="s">
        <v>31</v>
      </c>
      <c r="R76" s="11" t="s">
        <v>30</v>
      </c>
      <c r="S76" s="385" t="s">
        <v>31</v>
      </c>
      <c r="T76" s="11" t="s">
        <v>30</v>
      </c>
      <c r="U76" s="385" t="s">
        <v>31</v>
      </c>
      <c r="V76" s="11" t="s">
        <v>30</v>
      </c>
      <c r="W76" s="385" t="s">
        <v>31</v>
      </c>
      <c r="X76" s="11" t="s">
        <v>30</v>
      </c>
      <c r="Y76" s="385" t="s">
        <v>31</v>
      </c>
      <c r="Z76" s="11" t="s">
        <v>30</v>
      </c>
      <c r="AA76" s="385" t="s">
        <v>31</v>
      </c>
      <c r="AB76" s="11" t="s">
        <v>30</v>
      </c>
      <c r="AC76" s="385" t="s">
        <v>31</v>
      </c>
      <c r="AD76" s="11" t="s">
        <v>30</v>
      </c>
      <c r="AE76" s="385" t="s">
        <v>31</v>
      </c>
      <c r="AF76" s="11" t="s">
        <v>30</v>
      </c>
      <c r="AG76" s="385" t="s">
        <v>31</v>
      </c>
      <c r="AH76" s="11" t="s">
        <v>30</v>
      </c>
      <c r="AI76" s="230" t="s">
        <v>31</v>
      </c>
      <c r="AJ76" s="470"/>
      <c r="AK76" s="432"/>
      <c r="AL76" s="149"/>
      <c r="AM76" s="142"/>
      <c r="AN76" s="149"/>
      <c r="AO76" s="149"/>
      <c r="AP76" s="149"/>
      <c r="AQ76" s="149"/>
      <c r="AR76" s="149"/>
      <c r="AS76" s="155"/>
      <c r="AT76" s="155"/>
      <c r="BZ76" s="3"/>
      <c r="CA76" s="5"/>
      <c r="CB76" s="5"/>
      <c r="CC76" s="5"/>
      <c r="CD76" s="5"/>
      <c r="CE76" s="5"/>
      <c r="CF76" s="5"/>
      <c r="CG76" s="39"/>
      <c r="CH76" s="39"/>
      <c r="CI76" s="39"/>
      <c r="CJ76" s="39"/>
    </row>
    <row r="77" spans="1:88" s="2" customFormat="1" x14ac:dyDescent="0.2">
      <c r="A77" s="231" t="s">
        <v>102</v>
      </c>
      <c r="B77" s="232" t="s">
        <v>103</v>
      </c>
      <c r="C77" s="17">
        <f>SUM(D77:E77)</f>
        <v>0</v>
      </c>
      <c r="D77" s="18">
        <f t="shared" ref="D77:E80" si="7">SUM(F77,H77,J77,L77,N77,P77,R77,T77,V77,X77,Z77,AB77,AD77,AF77,AH77)</f>
        <v>0</v>
      </c>
      <c r="E77" s="233">
        <f t="shared" si="7"/>
        <v>0</v>
      </c>
      <c r="F77" s="234"/>
      <c r="G77" s="235"/>
      <c r="H77" s="236"/>
      <c r="I77" s="235"/>
      <c r="J77" s="234"/>
      <c r="K77" s="237"/>
      <c r="L77" s="234"/>
      <c r="M77" s="237"/>
      <c r="N77" s="234"/>
      <c r="O77" s="237"/>
      <c r="P77" s="234"/>
      <c r="Q77" s="237"/>
      <c r="R77" s="234"/>
      <c r="S77" s="237"/>
      <c r="T77" s="234"/>
      <c r="U77" s="237"/>
      <c r="V77" s="234"/>
      <c r="W77" s="237"/>
      <c r="X77" s="234"/>
      <c r="Y77" s="237"/>
      <c r="Z77" s="234"/>
      <c r="AA77" s="237"/>
      <c r="AB77" s="234"/>
      <c r="AC77" s="237"/>
      <c r="AD77" s="234"/>
      <c r="AE77" s="237"/>
      <c r="AF77" s="234"/>
      <c r="AG77" s="237"/>
      <c r="AH77" s="234"/>
      <c r="AI77" s="238"/>
      <c r="AJ77" s="239"/>
      <c r="AK77" s="235"/>
      <c r="AL77" s="240"/>
      <c r="AM77" s="142"/>
      <c r="AN77" s="149"/>
      <c r="AO77" s="149"/>
      <c r="AP77" s="149"/>
      <c r="AQ77" s="149"/>
      <c r="AR77" s="149"/>
      <c r="AS77" s="155"/>
      <c r="AT77" s="155"/>
      <c r="BZ77" s="3"/>
      <c r="CA77" s="5"/>
      <c r="CB77" s="5"/>
      <c r="CC77" s="5"/>
      <c r="CD77" s="5"/>
      <c r="CE77" s="5"/>
      <c r="CF77" s="5"/>
      <c r="CG77" s="39"/>
      <c r="CH77" s="39"/>
      <c r="CI77" s="39"/>
      <c r="CJ77" s="39"/>
    </row>
    <row r="78" spans="1:88" s="2" customFormat="1" x14ac:dyDescent="0.2">
      <c r="A78" s="462" t="s">
        <v>104</v>
      </c>
      <c r="B78" s="242" t="s">
        <v>105</v>
      </c>
      <c r="C78" s="26">
        <f>SUM(D78:E78)</f>
        <v>0</v>
      </c>
      <c r="D78" s="243">
        <f t="shared" si="7"/>
        <v>0</v>
      </c>
      <c r="E78" s="243">
        <f t="shared" si="7"/>
        <v>0</v>
      </c>
      <c r="F78" s="244"/>
      <c r="G78" s="245"/>
      <c r="H78" s="246"/>
      <c r="I78" s="245"/>
      <c r="J78" s="244"/>
      <c r="K78" s="247"/>
      <c r="L78" s="244"/>
      <c r="M78" s="247"/>
      <c r="N78" s="244"/>
      <c r="O78" s="247"/>
      <c r="P78" s="244"/>
      <c r="Q78" s="247"/>
      <c r="R78" s="244"/>
      <c r="S78" s="247"/>
      <c r="T78" s="244"/>
      <c r="U78" s="247"/>
      <c r="V78" s="244"/>
      <c r="W78" s="247"/>
      <c r="X78" s="244"/>
      <c r="Y78" s="247"/>
      <c r="Z78" s="244"/>
      <c r="AA78" s="247"/>
      <c r="AB78" s="244"/>
      <c r="AC78" s="247"/>
      <c r="AD78" s="244"/>
      <c r="AE78" s="247"/>
      <c r="AF78" s="244"/>
      <c r="AG78" s="247"/>
      <c r="AH78" s="244"/>
      <c r="AI78" s="248"/>
      <c r="AJ78" s="249"/>
      <c r="AK78" s="245"/>
      <c r="AL78" s="240"/>
      <c r="AM78" s="142"/>
      <c r="AN78" s="149"/>
      <c r="AO78" s="149"/>
      <c r="AP78" s="149"/>
      <c r="AQ78" s="149"/>
      <c r="AR78" s="149"/>
      <c r="AS78" s="155"/>
      <c r="AT78" s="155"/>
      <c r="BZ78" s="3"/>
      <c r="CA78" s="5"/>
      <c r="CB78" s="5"/>
      <c r="CC78" s="5"/>
      <c r="CD78" s="5"/>
      <c r="CE78" s="5"/>
      <c r="CF78" s="5"/>
      <c r="CG78" s="39"/>
      <c r="CH78" s="39"/>
      <c r="CI78" s="39"/>
      <c r="CJ78" s="39"/>
    </row>
    <row r="79" spans="1:88" s="2" customFormat="1" ht="21" x14ac:dyDescent="0.2">
      <c r="A79" s="462"/>
      <c r="B79" s="250" t="s">
        <v>106</v>
      </c>
      <c r="C79" s="74">
        <f>SUM(D79:E79)</f>
        <v>0</v>
      </c>
      <c r="D79" s="243">
        <f t="shared" si="7"/>
        <v>0</v>
      </c>
      <c r="E79" s="243">
        <f t="shared" si="7"/>
        <v>0</v>
      </c>
      <c r="F79" s="251"/>
      <c r="G79" s="252"/>
      <c r="H79" s="253"/>
      <c r="I79" s="252"/>
      <c r="J79" s="251"/>
      <c r="K79" s="254"/>
      <c r="L79" s="251"/>
      <c r="M79" s="254"/>
      <c r="N79" s="251"/>
      <c r="O79" s="254"/>
      <c r="P79" s="251"/>
      <c r="Q79" s="254"/>
      <c r="R79" s="251"/>
      <c r="S79" s="254"/>
      <c r="T79" s="251"/>
      <c r="U79" s="254"/>
      <c r="V79" s="251"/>
      <c r="W79" s="254"/>
      <c r="X79" s="251"/>
      <c r="Y79" s="254"/>
      <c r="Z79" s="251"/>
      <c r="AA79" s="254"/>
      <c r="AB79" s="251"/>
      <c r="AC79" s="254"/>
      <c r="AD79" s="251"/>
      <c r="AE79" s="254"/>
      <c r="AF79" s="251"/>
      <c r="AG79" s="254"/>
      <c r="AH79" s="251"/>
      <c r="AI79" s="255"/>
      <c r="AJ79" s="256"/>
      <c r="AK79" s="252"/>
      <c r="AL79" s="240"/>
      <c r="AM79" s="142"/>
      <c r="AN79" s="149"/>
      <c r="AO79" s="149"/>
      <c r="AP79" s="149"/>
      <c r="AQ79" s="149"/>
      <c r="AR79" s="149"/>
      <c r="AS79" s="155"/>
      <c r="AT79" s="155"/>
      <c r="BZ79" s="3"/>
      <c r="CA79" s="5"/>
      <c r="CB79" s="5"/>
      <c r="CC79" s="5"/>
      <c r="CD79" s="5"/>
      <c r="CE79" s="5"/>
      <c r="CF79" s="5"/>
      <c r="CG79" s="39"/>
      <c r="CH79" s="39"/>
      <c r="CI79" s="39"/>
      <c r="CJ79" s="39"/>
    </row>
    <row r="80" spans="1:88" s="2" customFormat="1" x14ac:dyDescent="0.2">
      <c r="A80" s="379" t="s">
        <v>60</v>
      </c>
      <c r="B80" s="257" t="s">
        <v>107</v>
      </c>
      <c r="C80" s="17">
        <f>SUM(D80:E80)</f>
        <v>0</v>
      </c>
      <c r="D80" s="18">
        <f t="shared" si="7"/>
        <v>0</v>
      </c>
      <c r="E80" s="233">
        <f t="shared" si="7"/>
        <v>0</v>
      </c>
      <c r="F80" s="258"/>
      <c r="G80" s="259"/>
      <c r="H80" s="260"/>
      <c r="I80" s="259"/>
      <c r="J80" s="258"/>
      <c r="K80" s="261"/>
      <c r="L80" s="258"/>
      <c r="M80" s="261"/>
      <c r="N80" s="258"/>
      <c r="O80" s="261"/>
      <c r="P80" s="258"/>
      <c r="Q80" s="261"/>
      <c r="R80" s="258"/>
      <c r="S80" s="261"/>
      <c r="T80" s="258"/>
      <c r="U80" s="261"/>
      <c r="V80" s="258"/>
      <c r="W80" s="261"/>
      <c r="X80" s="258"/>
      <c r="Y80" s="261"/>
      <c r="Z80" s="258"/>
      <c r="AA80" s="261"/>
      <c r="AB80" s="258"/>
      <c r="AC80" s="261"/>
      <c r="AD80" s="258"/>
      <c r="AE80" s="261"/>
      <c r="AF80" s="258"/>
      <c r="AG80" s="261"/>
      <c r="AH80" s="258"/>
      <c r="AI80" s="262"/>
      <c r="AJ80" s="263"/>
      <c r="AK80" s="259"/>
      <c r="AL80" s="240"/>
      <c r="AM80" s="142"/>
      <c r="AN80" s="149"/>
      <c r="AO80" s="149"/>
      <c r="AP80" s="149"/>
      <c r="AQ80" s="149"/>
      <c r="AR80" s="149"/>
      <c r="AS80" s="155"/>
      <c r="AT80" s="155"/>
      <c r="BZ80" s="3"/>
      <c r="CA80" s="5"/>
      <c r="CB80" s="5"/>
      <c r="CC80" s="5"/>
      <c r="CD80" s="5"/>
      <c r="CE80" s="5"/>
      <c r="CF80" s="5"/>
      <c r="CG80" s="39"/>
      <c r="CH80" s="39"/>
      <c r="CI80" s="39"/>
      <c r="CJ80" s="39"/>
    </row>
    <row r="81" spans="1:104" x14ac:dyDescent="0.2">
      <c r="A81" s="9" t="s">
        <v>108</v>
      </c>
      <c r="B81" s="6"/>
      <c r="C81" s="1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224"/>
      <c r="R81" s="224"/>
      <c r="S81" s="224"/>
      <c r="T81" s="224"/>
      <c r="U81" s="224"/>
      <c r="V81" s="224"/>
      <c r="W81" s="6"/>
      <c r="X81" s="224"/>
      <c r="Y81" s="224"/>
      <c r="Z81" s="264"/>
      <c r="AA81" s="225"/>
      <c r="AB81" s="265"/>
      <c r="AC81" s="265"/>
      <c r="AD81" s="265"/>
      <c r="AE81" s="265"/>
      <c r="AF81" s="265"/>
      <c r="AG81" s="155"/>
      <c r="AH81" s="135"/>
      <c r="AI81" s="149"/>
      <c r="AJ81" s="149"/>
      <c r="AK81" s="149"/>
      <c r="AL81" s="149"/>
      <c r="AM81" s="149"/>
      <c r="AN81" s="149"/>
      <c r="AO81" s="149"/>
      <c r="AP81" s="149"/>
      <c r="AQ81" s="155"/>
      <c r="AR81" s="155"/>
      <c r="CG81" s="39"/>
      <c r="CH81" s="39"/>
      <c r="CI81" s="39"/>
      <c r="CJ81" s="39"/>
    </row>
    <row r="82" spans="1:104" ht="14.25" customHeight="1" x14ac:dyDescent="0.2">
      <c r="A82" s="462" t="s">
        <v>91</v>
      </c>
      <c r="B82" s="463" t="s">
        <v>32</v>
      </c>
      <c r="C82" s="463" t="s">
        <v>109</v>
      </c>
      <c r="D82" s="463" t="s">
        <v>110</v>
      </c>
      <c r="E82" s="6"/>
      <c r="F82" s="6"/>
      <c r="G82" s="6"/>
      <c r="H82" s="142"/>
      <c r="I82" s="142"/>
      <c r="J82" s="142"/>
      <c r="K82" s="142"/>
      <c r="L82" s="142"/>
      <c r="M82" s="142"/>
      <c r="N82" s="142"/>
      <c r="O82" s="142"/>
      <c r="P82" s="267"/>
      <c r="Q82" s="267"/>
      <c r="R82" s="267"/>
      <c r="S82" s="267"/>
      <c r="T82" s="267"/>
      <c r="U82" s="267"/>
      <c r="V82" s="267"/>
      <c r="W82" s="142"/>
      <c r="X82" s="267"/>
      <c r="Y82" s="155"/>
      <c r="Z82" s="155"/>
      <c r="AA82" s="155"/>
      <c r="AB82" s="155"/>
      <c r="AC82" s="155"/>
      <c r="AD82" s="155"/>
      <c r="AE82" s="155"/>
      <c r="AF82" s="155"/>
      <c r="AG82" s="155"/>
      <c r="AH82" s="149"/>
      <c r="AI82" s="149"/>
      <c r="AJ82" s="149"/>
      <c r="AK82" s="149"/>
      <c r="AL82" s="149"/>
      <c r="AM82" s="149"/>
      <c r="AN82" s="149"/>
      <c r="AO82" s="149"/>
      <c r="AP82" s="149"/>
      <c r="AQ82" s="155"/>
      <c r="AR82" s="155"/>
      <c r="CG82" s="39"/>
      <c r="CH82" s="39"/>
      <c r="CI82" s="39"/>
      <c r="CJ82" s="39"/>
    </row>
    <row r="83" spans="1:104" x14ac:dyDescent="0.2">
      <c r="A83" s="462"/>
      <c r="B83" s="463"/>
      <c r="C83" s="463"/>
      <c r="D83" s="463"/>
      <c r="E83" s="6"/>
      <c r="F83" s="6"/>
      <c r="G83" s="6"/>
      <c r="H83" s="142"/>
      <c r="I83" s="142"/>
      <c r="J83" s="142"/>
      <c r="K83" s="142"/>
      <c r="L83" s="142"/>
      <c r="M83" s="142"/>
      <c r="N83" s="142"/>
      <c r="O83" s="142"/>
      <c r="P83" s="267"/>
      <c r="Q83" s="267"/>
      <c r="R83" s="267"/>
      <c r="S83" s="267"/>
      <c r="T83" s="267"/>
      <c r="U83" s="267"/>
      <c r="V83" s="267"/>
      <c r="W83" s="142"/>
      <c r="X83" s="267"/>
      <c r="Y83" s="155"/>
      <c r="Z83" s="155"/>
      <c r="AA83" s="155"/>
      <c r="AB83" s="155"/>
      <c r="AC83" s="155"/>
      <c r="AD83" s="155"/>
      <c r="AE83" s="155"/>
      <c r="AF83" s="155"/>
      <c r="AG83" s="155"/>
      <c r="AH83" s="149"/>
      <c r="AI83" s="149"/>
      <c r="AJ83" s="149"/>
      <c r="AK83" s="149"/>
      <c r="AL83" s="149"/>
      <c r="AM83" s="149"/>
      <c r="AN83" s="149"/>
      <c r="AO83" s="149"/>
      <c r="AP83" s="149"/>
      <c r="AQ83" s="155"/>
      <c r="AR83" s="155"/>
      <c r="CG83" s="39"/>
      <c r="CH83" s="39"/>
      <c r="CI83" s="39"/>
      <c r="CJ83" s="39"/>
    </row>
    <row r="84" spans="1:104" x14ac:dyDescent="0.2">
      <c r="A84" s="481" t="s">
        <v>111</v>
      </c>
      <c r="B84" s="482"/>
      <c r="C84" s="482"/>
      <c r="D84" s="483"/>
      <c r="E84" s="6"/>
      <c r="F84" s="6"/>
      <c r="G84" s="6"/>
      <c r="H84" s="142"/>
      <c r="I84" s="142"/>
      <c r="J84" s="142"/>
      <c r="K84" s="142"/>
      <c r="L84" s="142"/>
      <c r="M84" s="142"/>
      <c r="N84" s="142"/>
      <c r="O84" s="142"/>
      <c r="P84" s="267"/>
      <c r="Q84" s="267"/>
      <c r="R84" s="267"/>
      <c r="S84" s="267"/>
      <c r="T84" s="267"/>
      <c r="U84" s="267"/>
      <c r="V84" s="267"/>
      <c r="W84" s="142"/>
      <c r="X84" s="267"/>
      <c r="Y84" s="155"/>
      <c r="Z84" s="155"/>
      <c r="AA84" s="155"/>
      <c r="AB84" s="155"/>
      <c r="AC84" s="155"/>
      <c r="AD84" s="155"/>
      <c r="AE84" s="155"/>
      <c r="AF84" s="155"/>
      <c r="AG84" s="155"/>
      <c r="AH84" s="149"/>
      <c r="AI84" s="149"/>
      <c r="AJ84" s="149"/>
      <c r="AK84" s="149"/>
      <c r="AL84" s="149"/>
      <c r="AM84" s="149"/>
      <c r="AN84" s="149"/>
      <c r="AO84" s="149"/>
      <c r="AP84" s="149"/>
      <c r="AQ84" s="155"/>
      <c r="AR84" s="155"/>
      <c r="CG84" s="39"/>
      <c r="CH84" s="39"/>
      <c r="CI84" s="39"/>
      <c r="CJ84" s="39"/>
    </row>
    <row r="85" spans="1:104" x14ac:dyDescent="0.2">
      <c r="A85" s="268" t="s">
        <v>112</v>
      </c>
      <c r="B85" s="269">
        <f>SUM(C85:D85)</f>
        <v>53</v>
      </c>
      <c r="C85" s="270">
        <v>53</v>
      </c>
      <c r="D85" s="270"/>
      <c r="E85" s="6"/>
      <c r="F85" s="6"/>
      <c r="G85" s="6"/>
      <c r="H85" s="142"/>
      <c r="I85" s="142"/>
      <c r="J85" s="142"/>
      <c r="K85" s="142"/>
      <c r="L85" s="142"/>
      <c r="M85" s="142"/>
      <c r="N85" s="142"/>
      <c r="O85" s="142"/>
      <c r="P85" s="267"/>
      <c r="Q85" s="267"/>
      <c r="R85" s="267"/>
      <c r="S85" s="267"/>
      <c r="T85" s="267"/>
      <c r="U85" s="267"/>
      <c r="V85" s="267"/>
      <c r="W85" s="142"/>
      <c r="X85" s="267"/>
      <c r="Y85" s="155"/>
      <c r="Z85" s="155"/>
      <c r="AA85" s="155"/>
      <c r="AB85" s="155"/>
      <c r="AC85" s="155"/>
      <c r="AD85" s="155"/>
      <c r="AE85" s="155"/>
      <c r="AF85" s="155"/>
      <c r="AG85" s="155"/>
      <c r="AH85" s="149"/>
      <c r="AI85" s="149"/>
      <c r="AJ85" s="149"/>
      <c r="AK85" s="149"/>
      <c r="AL85" s="149"/>
      <c r="AM85" s="149"/>
      <c r="AN85" s="149"/>
      <c r="AO85" s="149"/>
      <c r="AP85" s="149"/>
      <c r="AQ85" s="155"/>
      <c r="AR85" s="155"/>
      <c r="CG85" s="39"/>
      <c r="CH85" s="39"/>
      <c r="CI85" s="39"/>
      <c r="CJ85" s="39"/>
    </row>
    <row r="86" spans="1:104" x14ac:dyDescent="0.2">
      <c r="A86" s="271" t="s">
        <v>113</v>
      </c>
      <c r="B86" s="250">
        <f t="shared" ref="B86:B89" si="8">SUM(C86:D86)</f>
        <v>0</v>
      </c>
      <c r="C86" s="166"/>
      <c r="D86" s="166"/>
      <c r="E86" s="6"/>
      <c r="F86" s="6"/>
      <c r="G86" s="6"/>
      <c r="H86" s="142"/>
      <c r="I86" s="142"/>
      <c r="J86" s="142"/>
      <c r="K86" s="142"/>
      <c r="L86" s="142"/>
      <c r="M86" s="142"/>
      <c r="N86" s="142"/>
      <c r="O86" s="142"/>
      <c r="P86" s="267"/>
      <c r="Q86" s="267"/>
      <c r="R86" s="267"/>
      <c r="S86" s="267"/>
      <c r="T86" s="267"/>
      <c r="U86" s="267"/>
      <c r="V86" s="267"/>
      <c r="W86" s="142"/>
      <c r="X86" s="267"/>
      <c r="Y86" s="155"/>
      <c r="Z86" s="155"/>
      <c r="AA86" s="155"/>
      <c r="AB86" s="155"/>
      <c r="AC86" s="155"/>
      <c r="AD86" s="155"/>
      <c r="AE86" s="155"/>
      <c r="AF86" s="155"/>
      <c r="AG86" s="155"/>
      <c r="AH86" s="149"/>
      <c r="AI86" s="149"/>
      <c r="AJ86" s="149"/>
      <c r="AK86" s="149"/>
      <c r="AL86" s="149"/>
      <c r="AM86" s="149"/>
      <c r="AN86" s="149"/>
      <c r="AO86" s="149"/>
      <c r="AP86" s="149"/>
      <c r="AQ86" s="155"/>
      <c r="AR86" s="155"/>
      <c r="CG86" s="39"/>
      <c r="CH86" s="39"/>
      <c r="CI86" s="39"/>
      <c r="CJ86" s="39"/>
    </row>
    <row r="87" spans="1:104" x14ac:dyDescent="0.2">
      <c r="A87" s="271" t="s">
        <v>114</v>
      </c>
      <c r="B87" s="250">
        <f t="shared" si="8"/>
        <v>0</v>
      </c>
      <c r="C87" s="166"/>
      <c r="D87" s="166"/>
      <c r="E87" s="6"/>
      <c r="F87" s="6"/>
      <c r="G87" s="6"/>
      <c r="H87" s="142"/>
      <c r="I87" s="142"/>
      <c r="J87" s="142"/>
      <c r="K87" s="142"/>
      <c r="L87" s="142"/>
      <c r="M87" s="142"/>
      <c r="N87" s="142"/>
      <c r="O87" s="142"/>
      <c r="P87" s="267"/>
      <c r="Q87" s="267"/>
      <c r="R87" s="267"/>
      <c r="S87" s="267"/>
      <c r="T87" s="267"/>
      <c r="U87" s="267"/>
      <c r="V87" s="267"/>
      <c r="W87" s="142"/>
      <c r="X87" s="267"/>
      <c r="Y87" s="155"/>
      <c r="Z87" s="155"/>
      <c r="AA87" s="155"/>
      <c r="AB87" s="155"/>
      <c r="AC87" s="155"/>
      <c r="AD87" s="155"/>
      <c r="AE87" s="155"/>
      <c r="AF87" s="155"/>
      <c r="AG87" s="155"/>
      <c r="AH87" s="149"/>
      <c r="AI87" s="149"/>
      <c r="AJ87" s="149"/>
      <c r="AK87" s="149"/>
      <c r="AL87" s="149"/>
      <c r="AM87" s="149"/>
      <c r="AN87" s="149"/>
      <c r="AO87" s="149"/>
      <c r="AP87" s="149"/>
      <c r="AQ87" s="155"/>
      <c r="AR87" s="155"/>
      <c r="CG87" s="39"/>
      <c r="CH87" s="39"/>
      <c r="CI87" s="39"/>
      <c r="CJ87" s="39"/>
    </row>
    <row r="88" spans="1:104" x14ac:dyDescent="0.2">
      <c r="A88" s="271" t="s">
        <v>115</v>
      </c>
      <c r="B88" s="250">
        <f t="shared" si="8"/>
        <v>0</v>
      </c>
      <c r="C88" s="166"/>
      <c r="D88" s="166"/>
      <c r="E88" s="6"/>
      <c r="F88" s="6"/>
      <c r="G88" s="6"/>
      <c r="H88" s="142"/>
      <c r="I88" s="142"/>
      <c r="J88" s="142"/>
      <c r="K88" s="142"/>
      <c r="L88" s="142"/>
      <c r="M88" s="142"/>
      <c r="N88" s="142"/>
      <c r="O88" s="142"/>
      <c r="P88" s="267"/>
      <c r="Q88" s="267"/>
      <c r="R88" s="267"/>
      <c r="S88" s="267"/>
      <c r="T88" s="267"/>
      <c r="U88" s="267"/>
      <c r="V88" s="267"/>
      <c r="W88" s="142"/>
      <c r="X88" s="267"/>
      <c r="Y88" s="155"/>
      <c r="Z88" s="155"/>
      <c r="AA88" s="155"/>
      <c r="AB88" s="155"/>
      <c r="AC88" s="155"/>
      <c r="AD88" s="155"/>
      <c r="AE88" s="155"/>
      <c r="AF88" s="155"/>
      <c r="AG88" s="155"/>
      <c r="AH88" s="149"/>
      <c r="AI88" s="149"/>
      <c r="AJ88" s="149"/>
      <c r="AK88" s="149"/>
      <c r="AL88" s="149"/>
      <c r="AM88" s="149"/>
      <c r="AN88" s="149"/>
      <c r="AO88" s="149"/>
      <c r="AP88" s="149"/>
      <c r="AQ88" s="155"/>
      <c r="AR88" s="155"/>
      <c r="CG88" s="39"/>
      <c r="CH88" s="39"/>
      <c r="CI88" s="39"/>
      <c r="CJ88" s="39"/>
    </row>
    <row r="89" spans="1:104" x14ac:dyDescent="0.2">
      <c r="A89" s="272" t="s">
        <v>116</v>
      </c>
      <c r="B89" s="375">
        <f t="shared" si="8"/>
        <v>0</v>
      </c>
      <c r="C89" s="274"/>
      <c r="D89" s="274"/>
      <c r="E89" s="6"/>
      <c r="F89" s="6"/>
      <c r="G89" s="6"/>
      <c r="H89" s="142"/>
      <c r="I89" s="142"/>
      <c r="J89" s="142"/>
      <c r="K89" s="142"/>
      <c r="L89" s="142"/>
      <c r="M89" s="142"/>
      <c r="N89" s="142"/>
      <c r="O89" s="142"/>
      <c r="P89" s="267"/>
      <c r="Q89" s="267"/>
      <c r="R89" s="267"/>
      <c r="S89" s="267"/>
      <c r="T89" s="267"/>
      <c r="U89" s="267"/>
      <c r="V89" s="267"/>
      <c r="W89" s="142"/>
      <c r="X89" s="267"/>
      <c r="Y89" s="155"/>
      <c r="Z89" s="155"/>
      <c r="AA89" s="155"/>
      <c r="AB89" s="155"/>
      <c r="AC89" s="155"/>
      <c r="AD89" s="155"/>
      <c r="AE89" s="155"/>
      <c r="AF89" s="155"/>
      <c r="AG89" s="155"/>
      <c r="AH89" s="149"/>
      <c r="AI89" s="149"/>
      <c r="AJ89" s="149"/>
      <c r="AK89" s="149"/>
      <c r="AL89" s="149"/>
      <c r="AM89" s="149"/>
      <c r="AN89" s="149"/>
      <c r="AO89" s="149"/>
      <c r="AP89" s="149"/>
      <c r="AQ89" s="155"/>
      <c r="AR89" s="155"/>
      <c r="CG89" s="39"/>
      <c r="CH89" s="39"/>
      <c r="CI89" s="39"/>
      <c r="CJ89" s="39"/>
    </row>
    <row r="90" spans="1:104" x14ac:dyDescent="0.2">
      <c r="A90" s="481" t="s">
        <v>117</v>
      </c>
      <c r="B90" s="482"/>
      <c r="C90" s="482"/>
      <c r="D90" s="483"/>
      <c r="E90" s="6"/>
      <c r="F90" s="6"/>
      <c r="G90" s="6"/>
      <c r="H90" s="142"/>
      <c r="I90" s="142"/>
      <c r="J90" s="142"/>
      <c r="K90" s="142"/>
      <c r="L90" s="142"/>
      <c r="M90" s="142"/>
      <c r="N90" s="142"/>
      <c r="O90" s="142"/>
      <c r="P90" s="267"/>
      <c r="Q90" s="267"/>
      <c r="R90" s="267"/>
      <c r="S90" s="267"/>
      <c r="T90" s="267"/>
      <c r="U90" s="267"/>
      <c r="V90" s="267"/>
      <c r="W90" s="142"/>
      <c r="X90" s="267"/>
      <c r="Y90" s="155"/>
      <c r="Z90" s="155"/>
      <c r="AA90" s="155"/>
      <c r="AB90" s="155"/>
      <c r="AC90" s="155"/>
      <c r="AD90" s="155"/>
      <c r="AE90" s="155"/>
      <c r="AF90" s="155"/>
      <c r="AG90" s="155"/>
      <c r="AH90" s="149"/>
      <c r="AI90" s="149"/>
      <c r="AJ90" s="149"/>
      <c r="AK90" s="149"/>
      <c r="AL90" s="149"/>
      <c r="AM90" s="149"/>
      <c r="AN90" s="149"/>
      <c r="AO90" s="149"/>
      <c r="AP90" s="149"/>
      <c r="AQ90" s="155"/>
      <c r="AR90" s="155"/>
      <c r="CG90" s="39"/>
      <c r="CH90" s="39"/>
      <c r="CI90" s="39"/>
      <c r="CJ90" s="39"/>
    </row>
    <row r="91" spans="1:104" x14ac:dyDescent="0.2">
      <c r="A91" s="197" t="s">
        <v>118</v>
      </c>
      <c r="B91" s="275">
        <f>SUM(C91:D91)</f>
        <v>0</v>
      </c>
      <c r="C91" s="270"/>
      <c r="D91" s="270"/>
      <c r="E91" s="6"/>
      <c r="F91" s="6"/>
      <c r="G91" s="6"/>
      <c r="H91" s="142"/>
      <c r="I91" s="142"/>
      <c r="J91" s="142"/>
      <c r="K91" s="142"/>
      <c r="L91" s="142"/>
      <c r="M91" s="142"/>
      <c r="N91" s="142"/>
      <c r="O91" s="142"/>
      <c r="P91" s="267"/>
      <c r="Q91" s="267"/>
      <c r="R91" s="267"/>
      <c r="S91" s="267"/>
      <c r="T91" s="267"/>
      <c r="U91" s="267"/>
      <c r="V91" s="267"/>
      <c r="W91" s="142"/>
      <c r="X91" s="267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CG91" s="39"/>
      <c r="CH91" s="39"/>
      <c r="CI91" s="39"/>
      <c r="CJ91" s="39"/>
    </row>
    <row r="92" spans="1:104" x14ac:dyDescent="0.2">
      <c r="A92" s="276" t="s">
        <v>119</v>
      </c>
      <c r="B92" s="277">
        <f t="shared" ref="B92:B93" si="9">SUM(C92:D92)</f>
        <v>0</v>
      </c>
      <c r="C92" s="166"/>
      <c r="D92" s="166"/>
      <c r="E92" s="6"/>
      <c r="F92" s="6"/>
      <c r="G92" s="6"/>
      <c r="H92" s="142"/>
      <c r="I92" s="142"/>
      <c r="J92" s="142"/>
      <c r="K92" s="142"/>
      <c r="L92" s="142"/>
      <c r="M92" s="142"/>
      <c r="N92" s="142"/>
      <c r="O92" s="142"/>
      <c r="P92" s="267"/>
      <c r="Q92" s="267"/>
      <c r="R92" s="267"/>
      <c r="S92" s="267"/>
      <c r="T92" s="267"/>
      <c r="U92" s="267"/>
      <c r="V92" s="267"/>
      <c r="W92" s="142"/>
      <c r="X92" s="267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CG92" s="39"/>
      <c r="CH92" s="39"/>
      <c r="CI92" s="39"/>
      <c r="CJ92" s="39"/>
    </row>
    <row r="93" spans="1:104" ht="21" x14ac:dyDescent="0.2">
      <c r="A93" s="199" t="s">
        <v>120</v>
      </c>
      <c r="B93" s="278">
        <f t="shared" si="9"/>
        <v>0</v>
      </c>
      <c r="C93" s="279"/>
      <c r="D93" s="279"/>
      <c r="E93" s="6"/>
      <c r="F93" s="6"/>
      <c r="G93" s="6"/>
      <c r="H93" s="142"/>
      <c r="I93" s="142"/>
      <c r="J93" s="142"/>
      <c r="K93" s="142"/>
      <c r="L93" s="142"/>
      <c r="M93" s="142"/>
      <c r="N93" s="142"/>
      <c r="O93" s="142"/>
      <c r="P93" s="267"/>
      <c r="Q93" s="267"/>
      <c r="R93" s="267"/>
      <c r="S93" s="267"/>
      <c r="T93" s="267"/>
      <c r="U93" s="267"/>
      <c r="V93" s="267"/>
      <c r="W93" s="142"/>
      <c r="X93" s="267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CG93" s="39"/>
      <c r="CH93" s="39"/>
      <c r="CI93" s="39"/>
      <c r="CJ93" s="39"/>
    </row>
    <row r="94" spans="1:104" s="8" customFormat="1" x14ac:dyDescent="0.2">
      <c r="A94" s="484" t="s">
        <v>121</v>
      </c>
      <c r="B94" s="484"/>
      <c r="C94" s="484"/>
      <c r="D94" s="484"/>
      <c r="E94" s="484"/>
      <c r="F94" s="484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44"/>
      <c r="R94" s="144"/>
      <c r="S94" s="144"/>
      <c r="T94" s="144"/>
      <c r="U94" s="144"/>
      <c r="V94" s="144"/>
      <c r="W94" s="190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BX94" s="4"/>
      <c r="BY94" s="4"/>
      <c r="BZ94" s="4"/>
      <c r="CA94" s="5"/>
      <c r="CB94" s="5"/>
      <c r="CC94" s="5"/>
      <c r="CD94" s="5"/>
      <c r="CE94" s="5"/>
      <c r="CF94" s="5"/>
      <c r="CG94" s="39"/>
      <c r="CH94" s="39"/>
      <c r="CI94" s="39"/>
      <c r="CJ94" s="39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4"/>
    </row>
    <row r="95" spans="1:104" ht="14.25" customHeight="1" x14ac:dyDescent="0.2">
      <c r="A95" s="477" t="s">
        <v>122</v>
      </c>
      <c r="B95" s="486" t="s">
        <v>123</v>
      </c>
      <c r="C95" s="487"/>
      <c r="D95" s="486" t="s">
        <v>124</v>
      </c>
      <c r="E95" s="487"/>
      <c r="F95" s="490" t="s">
        <v>125</v>
      </c>
      <c r="G95" s="471" t="s">
        <v>126</v>
      </c>
      <c r="H95" s="472"/>
      <c r="I95" s="471" t="s">
        <v>127</v>
      </c>
      <c r="J95" s="472"/>
      <c r="K95" s="6"/>
      <c r="L95" s="6"/>
      <c r="M95" s="6"/>
      <c r="N95" s="6"/>
      <c r="O95" s="6"/>
      <c r="P95" s="224"/>
      <c r="Q95" s="224"/>
      <c r="R95" s="224"/>
      <c r="S95" s="224"/>
      <c r="T95" s="224"/>
      <c r="U95" s="224"/>
      <c r="V95" s="6"/>
      <c r="W95" s="224"/>
      <c r="X95" s="280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CG95" s="39"/>
      <c r="CH95" s="39"/>
      <c r="CI95" s="39"/>
      <c r="CJ95" s="39"/>
    </row>
    <row r="96" spans="1:104" x14ac:dyDescent="0.2">
      <c r="A96" s="485"/>
      <c r="B96" s="488"/>
      <c r="C96" s="489"/>
      <c r="D96" s="488"/>
      <c r="E96" s="489"/>
      <c r="F96" s="491"/>
      <c r="G96" s="473"/>
      <c r="H96" s="474"/>
      <c r="I96" s="473"/>
      <c r="J96" s="474"/>
      <c r="K96" s="6"/>
      <c r="L96" s="6"/>
      <c r="M96" s="6"/>
      <c r="N96" s="6"/>
      <c r="O96" s="6"/>
      <c r="P96" s="224"/>
      <c r="Q96" s="224"/>
      <c r="R96" s="224"/>
      <c r="S96" s="224"/>
      <c r="T96" s="224"/>
      <c r="U96" s="224"/>
      <c r="V96" s="6"/>
      <c r="W96" s="224"/>
      <c r="X96" s="267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CG96" s="39"/>
      <c r="CH96" s="39"/>
      <c r="CI96" s="39"/>
      <c r="CJ96" s="39"/>
    </row>
    <row r="97" spans="1:88" s="2" customFormat="1" ht="21" x14ac:dyDescent="0.2">
      <c r="A97" s="478"/>
      <c r="B97" s="281" t="s">
        <v>128</v>
      </c>
      <c r="C97" s="282" t="s">
        <v>129</v>
      </c>
      <c r="D97" s="283" t="s">
        <v>130</v>
      </c>
      <c r="E97" s="284" t="s">
        <v>131</v>
      </c>
      <c r="F97" s="492"/>
      <c r="G97" s="281" t="s">
        <v>128</v>
      </c>
      <c r="H97" s="282" t="s">
        <v>129</v>
      </c>
      <c r="I97" s="281" t="s">
        <v>130</v>
      </c>
      <c r="J97" s="282" t="s">
        <v>132</v>
      </c>
      <c r="K97" s="6"/>
      <c r="L97" s="6"/>
      <c r="M97" s="6"/>
      <c r="N97" s="6"/>
      <c r="O97" s="6"/>
      <c r="P97" s="224"/>
      <c r="Q97" s="224"/>
      <c r="R97" s="224"/>
      <c r="S97" s="224"/>
      <c r="T97" s="224"/>
      <c r="U97" s="224"/>
      <c r="V97" s="6"/>
      <c r="W97" s="224"/>
      <c r="X97" s="267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BX97" s="3"/>
      <c r="BY97" s="3"/>
      <c r="BZ97" s="4"/>
      <c r="CA97" s="5"/>
      <c r="CB97" s="5"/>
      <c r="CC97" s="5"/>
      <c r="CD97" s="5"/>
      <c r="CE97" s="5"/>
      <c r="CF97" s="5"/>
      <c r="CG97" s="39"/>
      <c r="CH97" s="39"/>
      <c r="CI97" s="39"/>
      <c r="CJ97" s="39"/>
    </row>
    <row r="98" spans="1:88" s="2" customFormat="1" x14ac:dyDescent="0.2">
      <c r="A98" s="285" t="s">
        <v>133</v>
      </c>
      <c r="B98" s="286">
        <v>7744</v>
      </c>
      <c r="C98" s="287">
        <v>229</v>
      </c>
      <c r="D98" s="286">
        <v>22310</v>
      </c>
      <c r="E98" s="287">
        <v>282</v>
      </c>
      <c r="F98" s="287">
        <v>7515</v>
      </c>
      <c r="G98" s="286"/>
      <c r="H98" s="287"/>
      <c r="I98" s="286"/>
      <c r="J98" s="287"/>
      <c r="K98" s="288" t="str">
        <f>CA98&amp;CB98&amp;CC98&amp;CD98</f>
        <v/>
      </c>
      <c r="L98" s="6"/>
      <c r="M98" s="6"/>
      <c r="N98" s="6"/>
      <c r="O98" s="6"/>
      <c r="P98" s="224"/>
      <c r="Q98" s="224"/>
      <c r="R98" s="224"/>
      <c r="S98" s="224"/>
      <c r="T98" s="224"/>
      <c r="U98" s="224"/>
      <c r="V98" s="6"/>
      <c r="W98" s="224"/>
      <c r="X98" s="267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BX98" s="3"/>
      <c r="BY98" s="3"/>
      <c r="BZ98" s="4"/>
      <c r="CA98" s="289" t="str">
        <f>IF(CG98=1,"* Las recetas totales despachadas a pacientes del PSC, deben ser menores o iguales al total de Recetas con Despacho Total. ","")</f>
        <v/>
      </c>
      <c r="CB98" s="289" t="str">
        <f>IF(CH98=1,"* Las recetas parciales despachadas a pacientes del PSC, deben ser menores o iguales al total de Recetas con Despacho Parcial. ","")</f>
        <v/>
      </c>
      <c r="CC98" s="289" t="str">
        <f>IF(CI98=1,"* Las prescripciones emitidas a pacientes del PSC, deben ser menores o iguales a las Prescripciones totales emitidas. ","")</f>
        <v/>
      </c>
      <c r="CD98" s="289" t="str">
        <f>IF(CJ98=1,"* Las prescripciones rechazadas a pacientes del PSC, deben ser menores o iguales a las Prescripciones totales rechazadas. ","")</f>
        <v/>
      </c>
      <c r="CE98" s="5"/>
      <c r="CF98" s="5"/>
      <c r="CG98" s="290">
        <f>IF(B98&lt;G98,1,0)</f>
        <v>0</v>
      </c>
      <c r="CH98" s="290">
        <f t="shared" ref="CH98:CJ100" si="10">IF(C98&lt;H98,1,0)</f>
        <v>0</v>
      </c>
      <c r="CI98" s="290">
        <f>IF(D98&lt;I98,1,0)</f>
        <v>0</v>
      </c>
      <c r="CJ98" s="290">
        <f>IF(E98&lt;J98,1,0)</f>
        <v>0</v>
      </c>
    </row>
    <row r="99" spans="1:88" s="2" customFormat="1" x14ac:dyDescent="0.2">
      <c r="A99" s="291" t="s">
        <v>134</v>
      </c>
      <c r="B99" s="292">
        <v>1166</v>
      </c>
      <c r="C99" s="293">
        <v>86</v>
      </c>
      <c r="D99" s="292">
        <v>3254</v>
      </c>
      <c r="E99" s="293">
        <v>41</v>
      </c>
      <c r="F99" s="293">
        <v>1080</v>
      </c>
      <c r="G99" s="294"/>
      <c r="H99" s="295"/>
      <c r="I99" s="294"/>
      <c r="J99" s="295"/>
      <c r="K99" s="288" t="str">
        <f t="shared" ref="K99:K100" si="11">CA99&amp;CB99&amp;CC99&amp;CD99</f>
        <v/>
      </c>
      <c r="L99" s="6"/>
      <c r="M99" s="6"/>
      <c r="N99" s="6"/>
      <c r="O99" s="6"/>
      <c r="P99" s="224"/>
      <c r="Q99" s="224"/>
      <c r="R99" s="224"/>
      <c r="S99" s="224"/>
      <c r="T99" s="224"/>
      <c r="U99" s="224"/>
      <c r="V99" s="6"/>
      <c r="W99" s="224"/>
      <c r="X99" s="267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BX99" s="3"/>
      <c r="BY99" s="3"/>
      <c r="BZ99" s="4"/>
      <c r="CA99" s="289" t="str">
        <f t="shared" ref="CA99:CA100" si="12">IF(CG99=1,"* Las recetas totales despachadas a pacientes del PSC, deben ser menores o iguales al total de Recetas con Despacho Total. ","")</f>
        <v/>
      </c>
      <c r="CB99" s="289" t="str">
        <f t="shared" ref="CB99:CB100" si="13">IF(CH99=1,"* Las recetas parciales despachadas a pacientes del PSC, deben ser menores o iguales al total de Recetas con Despacho Parcial. ","")</f>
        <v/>
      </c>
      <c r="CC99" s="289" t="str">
        <f t="shared" ref="CC99:CC100" si="14">IF(CI99=1,"* Las prescripciones emitidas a pacientes del PSC, deben ser menores o iguales a las Prescripciones totales emitidas. ","")</f>
        <v/>
      </c>
      <c r="CD99" s="289" t="str">
        <f t="shared" ref="CD99:CD100" si="15">IF(CJ99=1,"* Las prescripciones rechazadas a pacientes del PSC, deben ser menores o iguales a las Prescripciones totales rechazadas. ","")</f>
        <v/>
      </c>
      <c r="CE99" s="5"/>
      <c r="CF99" s="5"/>
      <c r="CG99" s="290">
        <f t="shared" ref="CG99:CG100" si="16">IF(B99&lt;G99,1,0)</f>
        <v>0</v>
      </c>
      <c r="CH99" s="290">
        <f t="shared" si="10"/>
        <v>0</v>
      </c>
      <c r="CI99" s="290">
        <f t="shared" si="10"/>
        <v>0</v>
      </c>
      <c r="CJ99" s="290">
        <f t="shared" si="10"/>
        <v>0</v>
      </c>
    </row>
    <row r="100" spans="1:88" s="2" customFormat="1" x14ac:dyDescent="0.2">
      <c r="A100" s="296" t="s">
        <v>135</v>
      </c>
      <c r="B100" s="297">
        <v>709</v>
      </c>
      <c r="C100" s="298">
        <v>0</v>
      </c>
      <c r="D100" s="297">
        <v>709</v>
      </c>
      <c r="E100" s="298">
        <v>0</v>
      </c>
      <c r="F100" s="298">
        <v>709</v>
      </c>
      <c r="G100" s="299"/>
      <c r="H100" s="300"/>
      <c r="I100" s="299"/>
      <c r="J100" s="300"/>
      <c r="K100" s="288" t="str">
        <f t="shared" si="11"/>
        <v/>
      </c>
      <c r="L100" s="6"/>
      <c r="M100" s="6"/>
      <c r="N100" s="6"/>
      <c r="O100" s="6"/>
      <c r="P100" s="224"/>
      <c r="Q100" s="224"/>
      <c r="R100" s="224"/>
      <c r="S100" s="224"/>
      <c r="T100" s="224"/>
      <c r="U100" s="224"/>
      <c r="V100" s="6"/>
      <c r="W100" s="224"/>
      <c r="X100" s="267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BX100" s="3"/>
      <c r="BY100" s="3"/>
      <c r="BZ100" s="4"/>
      <c r="CA100" s="289" t="str">
        <f t="shared" si="12"/>
        <v/>
      </c>
      <c r="CB100" s="289" t="str">
        <f t="shared" si="13"/>
        <v/>
      </c>
      <c r="CC100" s="289" t="str">
        <f t="shared" si="14"/>
        <v/>
      </c>
      <c r="CD100" s="289" t="str">
        <f t="shared" si="15"/>
        <v/>
      </c>
      <c r="CE100" s="5"/>
      <c r="CF100" s="5"/>
      <c r="CG100" s="290">
        <f t="shared" si="16"/>
        <v>0</v>
      </c>
      <c r="CH100" s="290">
        <f t="shared" si="10"/>
        <v>0</v>
      </c>
      <c r="CI100" s="290">
        <f t="shared" si="10"/>
        <v>0</v>
      </c>
      <c r="CJ100" s="290">
        <f t="shared" si="10"/>
        <v>0</v>
      </c>
    </row>
    <row r="101" spans="1:88" s="2" customFormat="1" x14ac:dyDescent="0.2">
      <c r="A101" s="301" t="s">
        <v>32</v>
      </c>
      <c r="B101" s="302">
        <f t="shared" ref="B101:J101" si="17">SUM(B98:B100)</f>
        <v>9619</v>
      </c>
      <c r="C101" s="303">
        <f t="shared" si="17"/>
        <v>315</v>
      </c>
      <c r="D101" s="302">
        <f t="shared" si="17"/>
        <v>26273</v>
      </c>
      <c r="E101" s="303">
        <f t="shared" si="17"/>
        <v>323</v>
      </c>
      <c r="F101" s="303">
        <f t="shared" si="17"/>
        <v>9304</v>
      </c>
      <c r="G101" s="302">
        <f t="shared" si="17"/>
        <v>0</v>
      </c>
      <c r="H101" s="303">
        <f t="shared" si="17"/>
        <v>0</v>
      </c>
      <c r="I101" s="302">
        <f t="shared" si="17"/>
        <v>0</v>
      </c>
      <c r="J101" s="303">
        <f t="shared" si="17"/>
        <v>0</v>
      </c>
      <c r="K101" s="6"/>
      <c r="L101" s="6"/>
      <c r="M101" s="6"/>
      <c r="N101" s="6"/>
      <c r="O101" s="6"/>
      <c r="P101" s="224"/>
      <c r="Q101" s="224"/>
      <c r="R101" s="224"/>
      <c r="S101" s="224"/>
      <c r="T101" s="224"/>
      <c r="U101" s="224"/>
      <c r="V101" s="6"/>
      <c r="W101" s="224"/>
      <c r="X101" s="267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BX101" s="3"/>
      <c r="BY101" s="3"/>
      <c r="BZ101" s="4"/>
      <c r="CA101" s="5"/>
      <c r="CB101" s="5"/>
      <c r="CC101" s="5"/>
      <c r="CD101" s="5"/>
      <c r="CE101" s="5"/>
      <c r="CF101" s="5"/>
      <c r="CG101" s="39"/>
      <c r="CH101" s="39"/>
      <c r="CI101" s="39"/>
      <c r="CJ101" s="39"/>
    </row>
    <row r="102" spans="1:88" s="2" customFormat="1" ht="19.5" x14ac:dyDescent="0.2">
      <c r="A102" s="9" t="s">
        <v>136</v>
      </c>
      <c r="B102" s="304"/>
      <c r="C102" s="305"/>
      <c r="D102" s="306"/>
      <c r="E102" s="307"/>
      <c r="F102" s="307"/>
      <c r="G102" s="308"/>
      <c r="H102" s="308"/>
      <c r="I102" s="309"/>
      <c r="J102" s="310"/>
      <c r="K102" s="309"/>
      <c r="L102" s="310"/>
      <c r="M102" s="6"/>
      <c r="N102" s="6"/>
      <c r="O102" s="6"/>
      <c r="P102" s="6"/>
      <c r="Q102" s="224"/>
      <c r="R102" s="224"/>
      <c r="S102" s="224"/>
      <c r="T102" s="224"/>
      <c r="U102" s="224"/>
      <c r="V102" s="224"/>
      <c r="W102" s="6"/>
      <c r="X102" s="267"/>
      <c r="Y102" s="267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BX102" s="3"/>
      <c r="BY102" s="3"/>
      <c r="BZ102" s="4"/>
      <c r="CA102" s="5"/>
      <c r="CB102" s="5"/>
      <c r="CC102" s="5"/>
      <c r="CD102" s="5"/>
      <c r="CE102" s="5"/>
      <c r="CF102" s="5"/>
      <c r="CG102" s="39"/>
      <c r="CH102" s="39"/>
      <c r="CI102" s="39"/>
      <c r="CJ102" s="39"/>
    </row>
    <row r="103" spans="1:88" s="2" customFormat="1" ht="19.5" customHeight="1" x14ac:dyDescent="0.2">
      <c r="A103" s="475" t="s">
        <v>137</v>
      </c>
      <c r="B103" s="477" t="s">
        <v>138</v>
      </c>
      <c r="C103" s="475" t="s">
        <v>139</v>
      </c>
      <c r="D103" s="479"/>
      <c r="E103" s="479"/>
      <c r="F103" s="479"/>
      <c r="G103" s="479"/>
      <c r="H103" s="479"/>
      <c r="I103" s="479"/>
      <c r="J103" s="479"/>
      <c r="K103" s="480"/>
      <c r="L103" s="477" t="s">
        <v>140</v>
      </c>
      <c r="M103" s="6"/>
      <c r="N103" s="306"/>
      <c r="O103" s="306"/>
      <c r="P103" s="306"/>
      <c r="Q103" s="224"/>
      <c r="R103" s="224"/>
      <c r="S103" s="224"/>
      <c r="T103" s="224"/>
      <c r="U103" s="224"/>
      <c r="V103" s="224"/>
      <c r="W103" s="224"/>
      <c r="X103" s="224"/>
      <c r="Y103" s="267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BX103" s="3"/>
      <c r="BY103" s="3"/>
      <c r="BZ103" s="4"/>
      <c r="CA103" s="5"/>
      <c r="CB103" s="5"/>
      <c r="CC103" s="5"/>
      <c r="CD103" s="5"/>
      <c r="CE103" s="5"/>
      <c r="CF103" s="5"/>
      <c r="CG103" s="39"/>
      <c r="CH103" s="39"/>
      <c r="CI103" s="39"/>
      <c r="CJ103" s="39"/>
    </row>
    <row r="104" spans="1:88" s="2" customFormat="1" ht="19.5" x14ac:dyDescent="0.2">
      <c r="A104" s="476"/>
      <c r="B104" s="478"/>
      <c r="C104" s="379" t="s">
        <v>141</v>
      </c>
      <c r="D104" s="379" t="s">
        <v>142</v>
      </c>
      <c r="E104" s="379" t="s">
        <v>143</v>
      </c>
      <c r="F104" s="379" t="s">
        <v>144</v>
      </c>
      <c r="G104" s="379" t="s">
        <v>145</v>
      </c>
      <c r="H104" s="379" t="s">
        <v>146</v>
      </c>
      <c r="I104" s="379" t="s">
        <v>147</v>
      </c>
      <c r="J104" s="376" t="s">
        <v>148</v>
      </c>
      <c r="K104" s="379" t="s">
        <v>149</v>
      </c>
      <c r="L104" s="478"/>
      <c r="M104" s="6"/>
      <c r="N104" s="306"/>
      <c r="O104" s="306"/>
      <c r="P104" s="306"/>
      <c r="Q104" s="224"/>
      <c r="R104" s="224"/>
      <c r="S104" s="224"/>
      <c r="T104" s="224"/>
      <c r="U104" s="224"/>
      <c r="V104" s="224"/>
      <c r="W104" s="224"/>
      <c r="X104" s="224"/>
      <c r="Y104" s="267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BX104" s="3"/>
      <c r="BY104" s="3"/>
      <c r="BZ104" s="4"/>
      <c r="CA104" s="5"/>
      <c r="CB104" s="5"/>
      <c r="CC104" s="5"/>
      <c r="CD104" s="5"/>
      <c r="CE104" s="5"/>
      <c r="CF104" s="5"/>
      <c r="CG104" s="39"/>
      <c r="CH104" s="39"/>
      <c r="CI104" s="39"/>
      <c r="CJ104" s="39"/>
    </row>
    <row r="105" spans="1:88" s="2" customFormat="1" ht="19.5" x14ac:dyDescent="0.2">
      <c r="A105" s="104" t="s">
        <v>150</v>
      </c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3"/>
      <c r="M105" s="6"/>
      <c r="N105" s="306"/>
      <c r="O105" s="306"/>
      <c r="P105" s="306"/>
      <c r="Q105" s="224"/>
      <c r="R105" s="224"/>
      <c r="S105" s="224"/>
      <c r="T105" s="224"/>
      <c r="U105" s="224"/>
      <c r="V105" s="224"/>
      <c r="W105" s="224"/>
      <c r="X105" s="224"/>
      <c r="Y105" s="267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BX105" s="3"/>
      <c r="BY105" s="3"/>
      <c r="BZ105" s="4"/>
      <c r="CA105" s="5"/>
      <c r="CB105" s="5"/>
      <c r="CC105" s="5"/>
      <c r="CD105" s="5"/>
      <c r="CE105" s="5"/>
      <c r="CF105" s="5"/>
      <c r="CG105" s="39"/>
      <c r="CH105" s="39"/>
      <c r="CI105" s="39"/>
      <c r="CJ105" s="39"/>
    </row>
    <row r="106" spans="1:88" s="2" customFormat="1" ht="19.5" x14ac:dyDescent="0.2">
      <c r="A106" s="110" t="s">
        <v>151</v>
      </c>
      <c r="B106" s="31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5"/>
      <c r="M106" s="310"/>
      <c r="N106" s="306"/>
      <c r="O106" s="306"/>
      <c r="P106" s="306"/>
      <c r="Q106" s="224"/>
      <c r="R106" s="224"/>
      <c r="S106" s="224"/>
      <c r="T106" s="224"/>
      <c r="U106" s="224"/>
      <c r="V106" s="224"/>
      <c r="W106" s="224"/>
      <c r="X106" s="224"/>
      <c r="Y106" s="267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BX106" s="3"/>
      <c r="BY106" s="3"/>
      <c r="BZ106" s="4"/>
      <c r="CA106" s="5"/>
      <c r="CB106" s="5"/>
      <c r="CC106" s="5"/>
      <c r="CD106" s="5"/>
      <c r="CE106" s="5"/>
      <c r="CF106" s="5"/>
      <c r="CG106" s="39"/>
      <c r="CH106" s="39"/>
      <c r="CI106" s="39"/>
      <c r="CJ106" s="39"/>
    </row>
    <row r="107" spans="1:88" s="2" customFormat="1" ht="19.5" x14ac:dyDescent="0.2">
      <c r="A107" s="221" t="s">
        <v>152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7"/>
      <c r="M107" s="318"/>
      <c r="N107" s="306"/>
      <c r="O107" s="306"/>
      <c r="P107" s="306"/>
      <c r="Q107" s="224"/>
      <c r="R107" s="224"/>
      <c r="S107" s="224"/>
      <c r="T107" s="224"/>
      <c r="U107" s="224"/>
      <c r="V107" s="224"/>
      <c r="W107" s="224"/>
      <c r="X107" s="224"/>
      <c r="Y107" s="267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BX107" s="3"/>
      <c r="BY107" s="3"/>
      <c r="BZ107" s="4"/>
      <c r="CA107" s="5"/>
      <c r="CB107" s="5"/>
      <c r="CC107" s="5"/>
      <c r="CD107" s="5"/>
      <c r="CE107" s="5"/>
      <c r="CF107" s="5"/>
      <c r="CG107" s="39"/>
      <c r="CH107" s="39"/>
      <c r="CI107" s="39"/>
      <c r="CJ107" s="39"/>
    </row>
    <row r="108" spans="1:88" s="2" customFormat="1" x14ac:dyDescent="0.2">
      <c r="A108" s="10" t="s">
        <v>153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20"/>
      <c r="AP108" s="320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X108" s="3"/>
      <c r="BY108" s="3"/>
      <c r="BZ108" s="4"/>
      <c r="CA108" s="5"/>
      <c r="CB108" s="5"/>
      <c r="CC108" s="5"/>
      <c r="CD108" s="5"/>
      <c r="CE108" s="5"/>
      <c r="CF108" s="5"/>
      <c r="CG108" s="39"/>
      <c r="CH108" s="39"/>
      <c r="CI108" s="39"/>
      <c r="CJ108" s="39"/>
    </row>
    <row r="109" spans="1:88" s="2" customFormat="1" x14ac:dyDescent="0.2">
      <c r="A109" s="507" t="s">
        <v>154</v>
      </c>
      <c r="B109" s="467" t="s">
        <v>4</v>
      </c>
      <c r="C109" s="493"/>
      <c r="D109" s="444"/>
      <c r="E109" s="433" t="s">
        <v>5</v>
      </c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51"/>
      <c r="AO109" s="444" t="s">
        <v>6</v>
      </c>
      <c r="AP109" s="461" t="s">
        <v>155</v>
      </c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X109" s="3"/>
      <c r="BY109" s="3"/>
      <c r="BZ109" s="4"/>
      <c r="CA109" s="5"/>
      <c r="CB109" s="5"/>
      <c r="CC109" s="5"/>
      <c r="CD109" s="5"/>
      <c r="CE109" s="5"/>
      <c r="CF109" s="5"/>
      <c r="CG109" s="39"/>
      <c r="CH109" s="39"/>
      <c r="CI109" s="39"/>
      <c r="CJ109" s="39"/>
    </row>
    <row r="110" spans="1:88" s="2" customFormat="1" x14ac:dyDescent="0.2">
      <c r="A110" s="508"/>
      <c r="B110" s="430"/>
      <c r="C110" s="431"/>
      <c r="D110" s="432"/>
      <c r="E110" s="433" t="s">
        <v>11</v>
      </c>
      <c r="F110" s="435"/>
      <c r="G110" s="433" t="s">
        <v>12</v>
      </c>
      <c r="H110" s="435"/>
      <c r="I110" s="433" t="s">
        <v>13</v>
      </c>
      <c r="J110" s="435"/>
      <c r="K110" s="433" t="s">
        <v>14</v>
      </c>
      <c r="L110" s="435"/>
      <c r="M110" s="433" t="s">
        <v>15</v>
      </c>
      <c r="N110" s="435"/>
      <c r="O110" s="433" t="s">
        <v>16</v>
      </c>
      <c r="P110" s="435"/>
      <c r="Q110" s="434" t="s">
        <v>17</v>
      </c>
      <c r="R110" s="435"/>
      <c r="S110" s="433" t="s">
        <v>18</v>
      </c>
      <c r="T110" s="435"/>
      <c r="U110" s="433" t="s">
        <v>19</v>
      </c>
      <c r="V110" s="435"/>
      <c r="W110" s="433" t="s">
        <v>20</v>
      </c>
      <c r="X110" s="435"/>
      <c r="Y110" s="433" t="s">
        <v>21</v>
      </c>
      <c r="Z110" s="435"/>
      <c r="AA110" s="433" t="s">
        <v>22</v>
      </c>
      <c r="AB110" s="435"/>
      <c r="AC110" s="433" t="s">
        <v>23</v>
      </c>
      <c r="AD110" s="435"/>
      <c r="AE110" s="433" t="s">
        <v>24</v>
      </c>
      <c r="AF110" s="435"/>
      <c r="AG110" s="433" t="s">
        <v>25</v>
      </c>
      <c r="AH110" s="435"/>
      <c r="AI110" s="433" t="s">
        <v>26</v>
      </c>
      <c r="AJ110" s="435"/>
      <c r="AK110" s="433" t="s">
        <v>27</v>
      </c>
      <c r="AL110" s="435"/>
      <c r="AM110" s="434" t="s">
        <v>28</v>
      </c>
      <c r="AN110" s="451"/>
      <c r="AO110" s="444"/>
      <c r="AP110" s="461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X110" s="3"/>
      <c r="BY110" s="3"/>
      <c r="BZ110" s="4"/>
      <c r="CA110" s="5"/>
      <c r="CB110" s="5"/>
      <c r="CC110" s="5"/>
      <c r="CD110" s="5"/>
      <c r="CE110" s="5"/>
      <c r="CF110" s="5"/>
      <c r="CG110" s="39"/>
      <c r="CH110" s="39"/>
      <c r="CI110" s="39"/>
      <c r="CJ110" s="39"/>
    </row>
    <row r="111" spans="1:88" s="2" customFormat="1" x14ac:dyDescent="0.2">
      <c r="A111" s="509"/>
      <c r="B111" s="11" t="s">
        <v>29</v>
      </c>
      <c r="C111" s="12" t="s">
        <v>30</v>
      </c>
      <c r="D111" s="378" t="s">
        <v>31</v>
      </c>
      <c r="E111" s="11" t="s">
        <v>30</v>
      </c>
      <c r="F111" s="385" t="s">
        <v>31</v>
      </c>
      <c r="G111" s="11" t="s">
        <v>30</v>
      </c>
      <c r="H111" s="385" t="s">
        <v>31</v>
      </c>
      <c r="I111" s="11" t="s">
        <v>30</v>
      </c>
      <c r="J111" s="385" t="s">
        <v>31</v>
      </c>
      <c r="K111" s="11" t="s">
        <v>30</v>
      </c>
      <c r="L111" s="385" t="s">
        <v>31</v>
      </c>
      <c r="M111" s="11" t="s">
        <v>30</v>
      </c>
      <c r="N111" s="385" t="s">
        <v>31</v>
      </c>
      <c r="O111" s="11" t="s">
        <v>30</v>
      </c>
      <c r="P111" s="385" t="s">
        <v>31</v>
      </c>
      <c r="Q111" s="11" t="s">
        <v>30</v>
      </c>
      <c r="R111" s="385" t="s">
        <v>31</v>
      </c>
      <c r="S111" s="11" t="s">
        <v>30</v>
      </c>
      <c r="T111" s="385" t="s">
        <v>31</v>
      </c>
      <c r="U111" s="11" t="s">
        <v>30</v>
      </c>
      <c r="V111" s="385" t="s">
        <v>31</v>
      </c>
      <c r="W111" s="11" t="s">
        <v>30</v>
      </c>
      <c r="X111" s="385" t="s">
        <v>31</v>
      </c>
      <c r="Y111" s="11" t="s">
        <v>30</v>
      </c>
      <c r="Z111" s="385" t="s">
        <v>31</v>
      </c>
      <c r="AA111" s="11" t="s">
        <v>30</v>
      </c>
      <c r="AB111" s="385" t="s">
        <v>31</v>
      </c>
      <c r="AC111" s="11" t="s">
        <v>30</v>
      </c>
      <c r="AD111" s="385" t="s">
        <v>31</v>
      </c>
      <c r="AE111" s="11" t="s">
        <v>30</v>
      </c>
      <c r="AF111" s="385" t="s">
        <v>31</v>
      </c>
      <c r="AG111" s="11" t="s">
        <v>30</v>
      </c>
      <c r="AH111" s="385" t="s">
        <v>31</v>
      </c>
      <c r="AI111" s="11" t="s">
        <v>30</v>
      </c>
      <c r="AJ111" s="385" t="s">
        <v>31</v>
      </c>
      <c r="AK111" s="11" t="s">
        <v>30</v>
      </c>
      <c r="AL111" s="385" t="s">
        <v>31</v>
      </c>
      <c r="AM111" s="11" t="s">
        <v>30</v>
      </c>
      <c r="AN111" s="230" t="s">
        <v>31</v>
      </c>
      <c r="AO111" s="432"/>
      <c r="AP111" s="44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X111" s="3"/>
      <c r="BY111" s="3"/>
      <c r="BZ111" s="4"/>
      <c r="CA111" s="5"/>
      <c r="CB111" s="5"/>
      <c r="CC111" s="5"/>
      <c r="CD111" s="5"/>
      <c r="CE111" s="5"/>
      <c r="CF111" s="5"/>
      <c r="CG111" s="39"/>
      <c r="CH111" s="39"/>
      <c r="CI111" s="39"/>
      <c r="CJ111" s="39"/>
    </row>
    <row r="112" spans="1:88" s="2" customFormat="1" x14ac:dyDescent="0.2">
      <c r="A112" s="321" t="s">
        <v>156</v>
      </c>
      <c r="B112" s="322">
        <f>SUM(C112:D112)</f>
        <v>0</v>
      </c>
      <c r="C112" s="323">
        <f t="shared" ref="C112:D114" si="18">SUM(E112+G112+I112+K112+M112+O112+Q112+S112+U112+W112+Y112+AA112+AC112+AE112+AG112+AI112+AK112+AM112)</f>
        <v>0</v>
      </c>
      <c r="D112" s="324">
        <f t="shared" si="18"/>
        <v>0</v>
      </c>
      <c r="E112" s="63"/>
      <c r="F112" s="198"/>
      <c r="G112" s="63"/>
      <c r="H112" s="325"/>
      <c r="I112" s="63"/>
      <c r="J112" s="325"/>
      <c r="K112" s="63"/>
      <c r="L112" s="325"/>
      <c r="M112" s="63"/>
      <c r="N112" s="325"/>
      <c r="O112" s="63"/>
      <c r="P112" s="325"/>
      <c r="Q112" s="326"/>
      <c r="R112" s="325"/>
      <c r="S112" s="63"/>
      <c r="T112" s="325"/>
      <c r="U112" s="63"/>
      <c r="V112" s="325"/>
      <c r="W112" s="63"/>
      <c r="X112" s="325"/>
      <c r="Y112" s="63"/>
      <c r="Z112" s="325"/>
      <c r="AA112" s="63"/>
      <c r="AB112" s="325"/>
      <c r="AC112" s="63"/>
      <c r="AD112" s="325"/>
      <c r="AE112" s="63"/>
      <c r="AF112" s="325"/>
      <c r="AG112" s="63"/>
      <c r="AH112" s="325"/>
      <c r="AI112" s="63"/>
      <c r="AJ112" s="325"/>
      <c r="AK112" s="63"/>
      <c r="AL112" s="325"/>
      <c r="AM112" s="327"/>
      <c r="AN112" s="328"/>
      <c r="AO112" s="116"/>
      <c r="AP112" s="116"/>
      <c r="AQ112" s="168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8"/>
      <c r="BD112" s="8"/>
      <c r="BE112" s="8"/>
      <c r="BF112" s="8"/>
      <c r="BX112" s="3"/>
      <c r="BY112" s="3"/>
      <c r="BZ112" s="4"/>
      <c r="CA112" s="38"/>
      <c r="CB112" s="38"/>
      <c r="CC112" s="38"/>
      <c r="CD112" s="5"/>
      <c r="CE112" s="5"/>
      <c r="CF112" s="5"/>
      <c r="CG112" s="39">
        <v>0</v>
      </c>
      <c r="CH112" s="39">
        <v>0</v>
      </c>
      <c r="CI112" s="39">
        <v>0</v>
      </c>
      <c r="CJ112" s="39"/>
    </row>
    <row r="113" spans="1:88" s="2" customFormat="1" x14ac:dyDescent="0.2">
      <c r="A113" s="321" t="s">
        <v>157</v>
      </c>
      <c r="B113" s="322">
        <f>SUM(C113:D113)</f>
        <v>0</v>
      </c>
      <c r="C113" s="323">
        <f t="shared" si="18"/>
        <v>0</v>
      </c>
      <c r="D113" s="324">
        <f t="shared" si="18"/>
        <v>0</v>
      </c>
      <c r="E113" s="44"/>
      <c r="F113" s="45"/>
      <c r="G113" s="44"/>
      <c r="H113" s="46"/>
      <c r="I113" s="44"/>
      <c r="J113" s="46"/>
      <c r="K113" s="44"/>
      <c r="L113" s="46"/>
      <c r="M113" s="44"/>
      <c r="N113" s="46"/>
      <c r="O113" s="44"/>
      <c r="P113" s="46"/>
      <c r="Q113" s="111"/>
      <c r="R113" s="46"/>
      <c r="S113" s="44"/>
      <c r="T113" s="46"/>
      <c r="U113" s="44"/>
      <c r="V113" s="46"/>
      <c r="W113" s="44"/>
      <c r="X113" s="46"/>
      <c r="Y113" s="44"/>
      <c r="Z113" s="46"/>
      <c r="AA113" s="44"/>
      <c r="AB113" s="46"/>
      <c r="AC113" s="44"/>
      <c r="AD113" s="46"/>
      <c r="AE113" s="44"/>
      <c r="AF113" s="46"/>
      <c r="AG113" s="44"/>
      <c r="AH113" s="46"/>
      <c r="AI113" s="44"/>
      <c r="AJ113" s="46"/>
      <c r="AK113" s="44"/>
      <c r="AL113" s="46"/>
      <c r="AM113" s="167"/>
      <c r="AN113" s="329"/>
      <c r="AO113" s="51"/>
      <c r="AP113" s="51"/>
      <c r="AQ113" s="168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8"/>
      <c r="BD113" s="8"/>
      <c r="BE113" s="8"/>
      <c r="BF113" s="8"/>
      <c r="BX113" s="3"/>
      <c r="BY113" s="3"/>
      <c r="BZ113" s="4"/>
      <c r="CA113" s="5"/>
      <c r="CB113" s="5"/>
      <c r="CC113" s="5"/>
      <c r="CD113" s="5"/>
      <c r="CE113" s="5"/>
      <c r="CF113" s="5"/>
      <c r="CG113" s="39">
        <v>0</v>
      </c>
      <c r="CH113" s="39">
        <v>0</v>
      </c>
      <c r="CI113" s="39">
        <v>0</v>
      </c>
      <c r="CJ113" s="39"/>
    </row>
    <row r="114" spans="1:88" s="2" customFormat="1" x14ac:dyDescent="0.2">
      <c r="A114" s="330" t="s">
        <v>158</v>
      </c>
      <c r="B114" s="331">
        <f>SUM(C114:D114)</f>
        <v>0</v>
      </c>
      <c r="C114" s="332">
        <f t="shared" si="18"/>
        <v>0</v>
      </c>
      <c r="D114" s="333">
        <f t="shared" si="18"/>
        <v>0</v>
      </c>
      <c r="E114" s="86"/>
      <c r="F114" s="87"/>
      <c r="G114" s="86"/>
      <c r="H114" s="85"/>
      <c r="I114" s="86"/>
      <c r="J114" s="85"/>
      <c r="K114" s="86"/>
      <c r="L114" s="85"/>
      <c r="M114" s="86"/>
      <c r="N114" s="85"/>
      <c r="O114" s="86"/>
      <c r="P114" s="85"/>
      <c r="Q114" s="131"/>
      <c r="R114" s="85"/>
      <c r="S114" s="86"/>
      <c r="T114" s="85"/>
      <c r="U114" s="86"/>
      <c r="V114" s="85"/>
      <c r="W114" s="86"/>
      <c r="X114" s="85"/>
      <c r="Y114" s="86"/>
      <c r="Z114" s="85"/>
      <c r="AA114" s="86"/>
      <c r="AB114" s="85"/>
      <c r="AC114" s="86"/>
      <c r="AD114" s="85"/>
      <c r="AE114" s="86"/>
      <c r="AF114" s="85"/>
      <c r="AG114" s="86"/>
      <c r="AH114" s="85"/>
      <c r="AI114" s="86"/>
      <c r="AJ114" s="85"/>
      <c r="AK114" s="86"/>
      <c r="AL114" s="85"/>
      <c r="AM114" s="174"/>
      <c r="AN114" s="334"/>
      <c r="AO114" s="92"/>
      <c r="AP114" s="92"/>
      <c r="AQ114" s="168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8"/>
      <c r="BD114" s="8"/>
      <c r="BE114" s="8"/>
      <c r="BF114" s="8"/>
      <c r="BX114" s="3"/>
      <c r="BY114" s="3"/>
      <c r="BZ114" s="4"/>
      <c r="CA114" s="5"/>
      <c r="CB114" s="5"/>
      <c r="CC114" s="5"/>
      <c r="CD114" s="5"/>
      <c r="CE114" s="5"/>
      <c r="CF114" s="5"/>
      <c r="CG114" s="39">
        <v>0</v>
      </c>
      <c r="CH114" s="39">
        <v>0</v>
      </c>
      <c r="CI114" s="39">
        <v>0</v>
      </c>
      <c r="CJ114" s="39"/>
    </row>
    <row r="115" spans="1:88" s="2" customFormat="1" x14ac:dyDescent="0.2">
      <c r="A115" s="152" t="s">
        <v>159</v>
      </c>
      <c r="B115" s="335"/>
      <c r="C115" s="335"/>
      <c r="D115" s="335"/>
      <c r="E115" s="335"/>
      <c r="F115" s="6"/>
      <c r="G115" s="6"/>
      <c r="H115" s="6"/>
      <c r="I115" s="6"/>
      <c r="J115" s="6"/>
      <c r="K115" s="6"/>
      <c r="L115" s="336"/>
      <c r="M115" s="336"/>
      <c r="N115" s="336"/>
      <c r="O115" s="336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X115" s="3"/>
      <c r="BY115" s="3"/>
      <c r="BZ115" s="4"/>
      <c r="CA115" s="5"/>
      <c r="CB115" s="5"/>
      <c r="CC115" s="5"/>
      <c r="CD115" s="5"/>
      <c r="CE115" s="5"/>
      <c r="CF115" s="5"/>
      <c r="CG115" s="39"/>
      <c r="CH115" s="39"/>
      <c r="CI115" s="39"/>
      <c r="CJ115" s="39"/>
    </row>
    <row r="116" spans="1:88" s="2" customFormat="1" x14ac:dyDescent="0.2">
      <c r="A116" s="496" t="s">
        <v>160</v>
      </c>
      <c r="B116" s="497"/>
      <c r="C116" s="496" t="s">
        <v>161</v>
      </c>
      <c r="D116" s="502"/>
      <c r="E116" s="497"/>
      <c r="F116" s="496" t="s">
        <v>162</v>
      </c>
      <c r="G116" s="502"/>
      <c r="H116" s="502"/>
      <c r="I116" s="502"/>
      <c r="J116" s="502"/>
      <c r="K116" s="502"/>
      <c r="L116" s="502"/>
      <c r="M116" s="502"/>
      <c r="N116" s="502"/>
      <c r="O116" s="497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X116" s="3"/>
      <c r="BY116" s="3"/>
      <c r="BZ116" s="4"/>
      <c r="CA116" s="5"/>
      <c r="CB116" s="5"/>
      <c r="CC116" s="5"/>
      <c r="CD116" s="5"/>
      <c r="CE116" s="5"/>
      <c r="CF116" s="5"/>
      <c r="CG116" s="39"/>
      <c r="CH116" s="39"/>
      <c r="CI116" s="39"/>
      <c r="CJ116" s="39"/>
    </row>
    <row r="117" spans="1:88" s="2" customFormat="1" x14ac:dyDescent="0.2">
      <c r="A117" s="498"/>
      <c r="B117" s="499"/>
      <c r="C117" s="498"/>
      <c r="D117" s="503"/>
      <c r="E117" s="499"/>
      <c r="F117" s="500"/>
      <c r="G117" s="504"/>
      <c r="H117" s="504"/>
      <c r="I117" s="504"/>
      <c r="J117" s="504"/>
      <c r="K117" s="504"/>
      <c r="L117" s="504"/>
      <c r="M117" s="504"/>
      <c r="N117" s="504"/>
      <c r="O117" s="501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X117" s="3"/>
      <c r="BY117" s="3"/>
      <c r="BZ117" s="4"/>
      <c r="CA117" s="5"/>
      <c r="CB117" s="5"/>
      <c r="CC117" s="5"/>
      <c r="CD117" s="5"/>
      <c r="CE117" s="5"/>
      <c r="CF117" s="5"/>
      <c r="CG117" s="39"/>
      <c r="CH117" s="39"/>
      <c r="CI117" s="39"/>
      <c r="CJ117" s="39"/>
    </row>
    <row r="118" spans="1:88" s="2" customFormat="1" x14ac:dyDescent="0.2">
      <c r="A118" s="498"/>
      <c r="B118" s="499"/>
      <c r="C118" s="500"/>
      <c r="D118" s="504"/>
      <c r="E118" s="501"/>
      <c r="F118" s="505" t="s">
        <v>163</v>
      </c>
      <c r="G118" s="506"/>
      <c r="H118" s="505" t="s">
        <v>164</v>
      </c>
      <c r="I118" s="506"/>
      <c r="J118" s="505" t="s">
        <v>165</v>
      </c>
      <c r="K118" s="506"/>
      <c r="L118" s="505" t="s">
        <v>166</v>
      </c>
      <c r="M118" s="506"/>
      <c r="N118" s="505" t="s">
        <v>167</v>
      </c>
      <c r="O118" s="506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X118" s="3"/>
      <c r="BY118" s="3"/>
      <c r="BZ118" s="4"/>
      <c r="CA118" s="5"/>
      <c r="CB118" s="5"/>
      <c r="CC118" s="5"/>
      <c r="CD118" s="5"/>
      <c r="CE118" s="5"/>
      <c r="CF118" s="5"/>
      <c r="CG118" s="39"/>
      <c r="CH118" s="39"/>
      <c r="CI118" s="39"/>
      <c r="CJ118" s="39"/>
    </row>
    <row r="119" spans="1:88" s="2" customFormat="1" x14ac:dyDescent="0.2">
      <c r="A119" s="500"/>
      <c r="B119" s="501"/>
      <c r="C119" s="337" t="s">
        <v>29</v>
      </c>
      <c r="D119" s="141" t="s">
        <v>30</v>
      </c>
      <c r="E119" s="376" t="s">
        <v>31</v>
      </c>
      <c r="F119" s="337" t="s">
        <v>30</v>
      </c>
      <c r="G119" s="376" t="s">
        <v>31</v>
      </c>
      <c r="H119" s="337" t="s">
        <v>30</v>
      </c>
      <c r="I119" s="376" t="s">
        <v>31</v>
      </c>
      <c r="J119" s="337" t="s">
        <v>30</v>
      </c>
      <c r="K119" s="376" t="s">
        <v>31</v>
      </c>
      <c r="L119" s="337" t="s">
        <v>30</v>
      </c>
      <c r="M119" s="376" t="s">
        <v>31</v>
      </c>
      <c r="N119" s="337" t="s">
        <v>30</v>
      </c>
      <c r="O119" s="376" t="s">
        <v>31</v>
      </c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X119" s="3"/>
      <c r="BY119" s="3"/>
      <c r="BZ119" s="4"/>
      <c r="CA119" s="5"/>
      <c r="CB119" s="5"/>
      <c r="CC119" s="5"/>
      <c r="CD119" s="5"/>
      <c r="CE119" s="5"/>
      <c r="CF119" s="5"/>
      <c r="CG119" s="39"/>
      <c r="CH119" s="39"/>
      <c r="CI119" s="39"/>
      <c r="CJ119" s="39"/>
    </row>
    <row r="120" spans="1:88" s="2" customFormat="1" x14ac:dyDescent="0.2">
      <c r="A120" s="447" t="s">
        <v>168</v>
      </c>
      <c r="B120" s="338" t="s">
        <v>169</v>
      </c>
      <c r="C120" s="339">
        <f t="shared" ref="C120:C126" si="19">SUM(D120:E120)</f>
        <v>0</v>
      </c>
      <c r="D120" s="340">
        <f t="shared" ref="D120:E126" si="20">SUM(F120+H120+J120+L120+N120)</f>
        <v>0</v>
      </c>
      <c r="E120" s="341">
        <f t="shared" si="20"/>
        <v>0</v>
      </c>
      <c r="F120" s="342"/>
      <c r="G120" s="343"/>
      <c r="H120" s="342"/>
      <c r="I120" s="343"/>
      <c r="J120" s="342"/>
      <c r="K120" s="343"/>
      <c r="L120" s="342"/>
      <c r="M120" s="343"/>
      <c r="N120" s="342"/>
      <c r="O120" s="343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X120" s="3"/>
      <c r="BY120" s="3"/>
      <c r="BZ120" s="4"/>
      <c r="CA120" s="5"/>
      <c r="CB120" s="5"/>
      <c r="CC120" s="5"/>
      <c r="CD120" s="5"/>
      <c r="CE120" s="5"/>
      <c r="CF120" s="5"/>
      <c r="CG120" s="39"/>
      <c r="CH120" s="39"/>
      <c r="CI120" s="39"/>
      <c r="CJ120" s="39"/>
    </row>
    <row r="121" spans="1:88" s="2" customFormat="1" x14ac:dyDescent="0.2">
      <c r="A121" s="467"/>
      <c r="B121" s="344" t="s">
        <v>170</v>
      </c>
      <c r="C121" s="322">
        <f t="shared" si="19"/>
        <v>0</v>
      </c>
      <c r="D121" s="323">
        <f t="shared" si="20"/>
        <v>0</v>
      </c>
      <c r="E121" s="345">
        <f t="shared" si="20"/>
        <v>0</v>
      </c>
      <c r="F121" s="346"/>
      <c r="G121" s="347"/>
      <c r="H121" s="346"/>
      <c r="I121" s="347"/>
      <c r="J121" s="346"/>
      <c r="K121" s="347"/>
      <c r="L121" s="346"/>
      <c r="M121" s="347"/>
      <c r="N121" s="346"/>
      <c r="O121" s="347"/>
      <c r="BX121" s="3"/>
      <c r="BY121" s="3"/>
      <c r="BZ121" s="4"/>
      <c r="CA121" s="5"/>
      <c r="CB121" s="5"/>
      <c r="CC121" s="5"/>
      <c r="CD121" s="5"/>
      <c r="CE121" s="5"/>
      <c r="CF121" s="5"/>
      <c r="CG121" s="39"/>
      <c r="CH121" s="39"/>
      <c r="CI121" s="39"/>
      <c r="CJ121" s="39"/>
    </row>
    <row r="122" spans="1:88" s="2" customFormat="1" ht="15.75" thickBot="1" x14ac:dyDescent="0.3">
      <c r="A122" s="494"/>
      <c r="B122" s="348" t="s">
        <v>171</v>
      </c>
      <c r="C122" s="349">
        <f t="shared" si="19"/>
        <v>0</v>
      </c>
      <c r="D122" s="350">
        <f t="shared" si="20"/>
        <v>0</v>
      </c>
      <c r="E122" s="351">
        <f t="shared" si="20"/>
        <v>0</v>
      </c>
      <c r="F122" s="352"/>
      <c r="G122" s="353"/>
      <c r="H122" s="352"/>
      <c r="I122" s="353"/>
      <c r="J122" s="352"/>
      <c r="K122" s="353"/>
      <c r="L122" s="352"/>
      <c r="M122" s="353"/>
      <c r="N122" s="352"/>
      <c r="O122" s="353"/>
      <c r="BX122" s="3"/>
      <c r="BY122" s="3"/>
      <c r="BZ122" s="4"/>
      <c r="CA122" s="5"/>
      <c r="CB122" s="5"/>
      <c r="CC122" s="5"/>
      <c r="CD122" s="5"/>
      <c r="CE122" s="5"/>
      <c r="CF122" s="5"/>
      <c r="CG122" s="39"/>
      <c r="CH122" s="39"/>
      <c r="CI122" s="39"/>
      <c r="CJ122" s="39"/>
    </row>
    <row r="123" spans="1:88" s="2" customFormat="1" ht="15" thickTop="1" x14ac:dyDescent="0.2">
      <c r="A123" s="495" t="s">
        <v>172</v>
      </c>
      <c r="B123" s="25" t="s">
        <v>72</v>
      </c>
      <c r="C123" s="354">
        <f t="shared" si="19"/>
        <v>0</v>
      </c>
      <c r="D123" s="355">
        <f t="shared" si="20"/>
        <v>0</v>
      </c>
      <c r="E123" s="341">
        <f t="shared" si="20"/>
        <v>0</v>
      </c>
      <c r="F123" s="342"/>
      <c r="G123" s="343"/>
      <c r="H123" s="342"/>
      <c r="I123" s="343"/>
      <c r="J123" s="342"/>
      <c r="K123" s="343"/>
      <c r="L123" s="342"/>
      <c r="M123" s="343"/>
      <c r="N123" s="342"/>
      <c r="O123" s="343"/>
      <c r="BX123" s="3"/>
      <c r="BY123" s="3"/>
      <c r="BZ123" s="4"/>
      <c r="CA123" s="5"/>
      <c r="CB123" s="5"/>
      <c r="CC123" s="5"/>
      <c r="CD123" s="5"/>
      <c r="CE123" s="5"/>
      <c r="CF123" s="5"/>
      <c r="CG123" s="39"/>
      <c r="CH123" s="39"/>
      <c r="CI123" s="39"/>
      <c r="CJ123" s="39"/>
    </row>
    <row r="124" spans="1:88" s="2" customFormat="1" x14ac:dyDescent="0.2">
      <c r="A124" s="461"/>
      <c r="B124" s="25" t="s">
        <v>173</v>
      </c>
      <c r="C124" s="354">
        <f t="shared" si="19"/>
        <v>0</v>
      </c>
      <c r="D124" s="355">
        <f t="shared" si="20"/>
        <v>0</v>
      </c>
      <c r="E124" s="341">
        <f t="shared" si="20"/>
        <v>0</v>
      </c>
      <c r="F124" s="342"/>
      <c r="G124" s="343"/>
      <c r="H124" s="342"/>
      <c r="I124" s="343"/>
      <c r="J124" s="342"/>
      <c r="K124" s="343"/>
      <c r="L124" s="342"/>
      <c r="M124" s="343"/>
      <c r="N124" s="342"/>
      <c r="O124" s="343"/>
      <c r="BX124" s="3"/>
      <c r="BY124" s="3"/>
      <c r="BZ124" s="4"/>
      <c r="CA124" s="5"/>
      <c r="CB124" s="5"/>
      <c r="CC124" s="5"/>
      <c r="CD124" s="5"/>
      <c r="CE124" s="5"/>
      <c r="CF124" s="5"/>
      <c r="CG124" s="39"/>
      <c r="CH124" s="39"/>
      <c r="CI124" s="39"/>
      <c r="CJ124" s="39"/>
    </row>
    <row r="125" spans="1:88" s="2" customFormat="1" x14ac:dyDescent="0.2">
      <c r="A125" s="461"/>
      <c r="B125" s="40" t="s">
        <v>174</v>
      </c>
      <c r="C125" s="322">
        <f t="shared" si="19"/>
        <v>0</v>
      </c>
      <c r="D125" s="323">
        <f t="shared" si="20"/>
        <v>0</v>
      </c>
      <c r="E125" s="345">
        <f t="shared" si="20"/>
        <v>0</v>
      </c>
      <c r="F125" s="346"/>
      <c r="G125" s="347"/>
      <c r="H125" s="346"/>
      <c r="I125" s="347"/>
      <c r="J125" s="346"/>
      <c r="K125" s="347"/>
      <c r="L125" s="346"/>
      <c r="M125" s="347"/>
      <c r="N125" s="346"/>
      <c r="O125" s="347"/>
      <c r="BX125" s="3"/>
      <c r="BY125" s="3"/>
      <c r="BZ125" s="4"/>
      <c r="CA125" s="5"/>
      <c r="CB125" s="5"/>
      <c r="CC125" s="5"/>
      <c r="CD125" s="5"/>
      <c r="CE125" s="5"/>
      <c r="CF125" s="5"/>
      <c r="CG125" s="39"/>
      <c r="CH125" s="39"/>
      <c r="CI125" s="39"/>
      <c r="CJ125" s="39"/>
    </row>
    <row r="126" spans="1:88" s="2" customFormat="1" x14ac:dyDescent="0.2">
      <c r="A126" s="448"/>
      <c r="B126" s="356" t="s">
        <v>104</v>
      </c>
      <c r="C126" s="331">
        <f t="shared" si="19"/>
        <v>0</v>
      </c>
      <c r="D126" s="332">
        <f t="shared" si="20"/>
        <v>0</v>
      </c>
      <c r="E126" s="357">
        <f t="shared" si="20"/>
        <v>0</v>
      </c>
      <c r="F126" s="358"/>
      <c r="G126" s="359"/>
      <c r="H126" s="358"/>
      <c r="I126" s="359"/>
      <c r="J126" s="358"/>
      <c r="K126" s="359"/>
      <c r="L126" s="358"/>
      <c r="M126" s="359"/>
      <c r="N126" s="358"/>
      <c r="O126" s="359"/>
      <c r="BX126" s="3"/>
      <c r="BY126" s="3"/>
      <c r="BZ126" s="4"/>
      <c r="CA126" s="5"/>
      <c r="CB126" s="5"/>
      <c r="CC126" s="5"/>
      <c r="CD126" s="5"/>
      <c r="CE126" s="5"/>
      <c r="CF126" s="5"/>
      <c r="CG126" s="39"/>
      <c r="CH126" s="39"/>
      <c r="CI126" s="39"/>
      <c r="CJ126" s="39"/>
    </row>
    <row r="127" spans="1:88" s="2" customFormat="1" x14ac:dyDescent="0.2">
      <c r="BX127" s="3"/>
      <c r="BY127" s="3"/>
      <c r="BZ127" s="4"/>
      <c r="CA127" s="5"/>
      <c r="CB127" s="5"/>
      <c r="CC127" s="5"/>
      <c r="CD127" s="5"/>
      <c r="CE127" s="5"/>
      <c r="CF127" s="5"/>
      <c r="CG127" s="39"/>
      <c r="CH127" s="39"/>
      <c r="CI127" s="39"/>
      <c r="CJ127" s="39"/>
    </row>
    <row r="128" spans="1:88" s="2" customFormat="1" x14ac:dyDescent="0.2">
      <c r="BX128" s="3"/>
      <c r="BY128" s="3"/>
      <c r="BZ128" s="4"/>
      <c r="CA128" s="5"/>
      <c r="CB128" s="5"/>
      <c r="CC128" s="5"/>
      <c r="CD128" s="5"/>
      <c r="CE128" s="5"/>
      <c r="CF128" s="5"/>
      <c r="CG128" s="39"/>
      <c r="CH128" s="39"/>
      <c r="CI128" s="39"/>
      <c r="CJ128" s="39"/>
    </row>
    <row r="129" spans="76:104" x14ac:dyDescent="0.2">
      <c r="BX129" s="2"/>
      <c r="BY129" s="2"/>
      <c r="BZ129" s="2"/>
      <c r="CA129" s="2"/>
      <c r="CB129" s="2"/>
      <c r="CC129" s="2"/>
      <c r="CD129" s="2"/>
      <c r="CE129" s="2"/>
      <c r="CF129" s="2"/>
      <c r="CG129" s="39"/>
      <c r="CH129" s="39"/>
      <c r="CI129" s="39"/>
      <c r="CJ129" s="39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208" spans="1:104" s="360" customFormat="1" x14ac:dyDescent="0.2">
      <c r="A208" s="360">
        <f>SUM(B12:D12,B31:B44,B48:B49,B54,B57,C77:E77,B91:B93,B101:F101,B105:B107,B112:B114,C120:C126,C78:C80,B72,B67:B68,B63:G64)</f>
        <v>45834</v>
      </c>
      <c r="B208" s="360">
        <f>SUM(CG13:CJ129)</f>
        <v>0</v>
      </c>
      <c r="BX208" s="361"/>
      <c r="BY208" s="361"/>
      <c r="BZ208" s="361"/>
      <c r="CA208" s="361"/>
      <c r="CB208" s="361"/>
      <c r="CC208" s="361"/>
      <c r="CD208" s="361"/>
      <c r="CE208" s="361"/>
      <c r="CF208" s="361"/>
      <c r="CG208" s="361"/>
      <c r="CH208" s="361"/>
      <c r="CI208" s="361"/>
      <c r="CJ208" s="361"/>
      <c r="CK208" s="361"/>
      <c r="CL208" s="361"/>
      <c r="CM208" s="361"/>
      <c r="CN208" s="361"/>
      <c r="CO208" s="361"/>
      <c r="CP208" s="361"/>
      <c r="CQ208" s="361"/>
      <c r="CR208" s="361"/>
      <c r="CS208" s="361"/>
      <c r="CT208" s="361"/>
      <c r="CU208" s="361"/>
      <c r="CV208" s="361"/>
      <c r="CW208" s="361"/>
      <c r="CX208" s="361"/>
      <c r="CY208" s="361"/>
      <c r="CZ208" s="361"/>
    </row>
  </sheetData>
  <mergeCells count="161"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  <mergeCell ref="O110:P110"/>
    <mergeCell ref="Q110:R110"/>
    <mergeCell ref="S110:T110"/>
    <mergeCell ref="U110:V110"/>
    <mergeCell ref="W110:X110"/>
    <mergeCell ref="Y110:Z110"/>
    <mergeCell ref="A109:A111"/>
    <mergeCell ref="B109:D110"/>
    <mergeCell ref="E109:AN109"/>
    <mergeCell ref="AO109:AO111"/>
    <mergeCell ref="AP109:AP111"/>
    <mergeCell ref="E110:F110"/>
    <mergeCell ref="G110:H110"/>
    <mergeCell ref="I110:J110"/>
    <mergeCell ref="K110:L110"/>
    <mergeCell ref="M110:N110"/>
    <mergeCell ref="G95:H96"/>
    <mergeCell ref="I95:J96"/>
    <mergeCell ref="A103:A104"/>
    <mergeCell ref="B103:B104"/>
    <mergeCell ref="C103:K103"/>
    <mergeCell ref="L103:L104"/>
    <mergeCell ref="A84:D84"/>
    <mergeCell ref="A90:D90"/>
    <mergeCell ref="A94:F94"/>
    <mergeCell ref="A95:A97"/>
    <mergeCell ref="B95:C96"/>
    <mergeCell ref="D95:E96"/>
    <mergeCell ref="F95:F97"/>
    <mergeCell ref="A78:A79"/>
    <mergeCell ref="A82:A83"/>
    <mergeCell ref="B82:B83"/>
    <mergeCell ref="C82:C83"/>
    <mergeCell ref="D82:D83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A74:A76"/>
    <mergeCell ref="B74:B76"/>
    <mergeCell ref="C74:E75"/>
    <mergeCell ref="F74:AI74"/>
    <mergeCell ref="AJ74:AJ76"/>
    <mergeCell ref="X75:Y75"/>
    <mergeCell ref="Z75:AA75"/>
    <mergeCell ref="AB75:AC75"/>
    <mergeCell ref="AD75:AE75"/>
    <mergeCell ref="AF75:AG75"/>
    <mergeCell ref="AH75:AI75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8"/>
  <sheetViews>
    <sheetView topLeftCell="A81" workbookViewId="0">
      <selection activeCell="A80"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4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hidden="1" customWidth="1"/>
    <col min="79" max="103" width="10.85546875" style="5" hidden="1" customWidth="1"/>
    <col min="104" max="104" width="6.42578125" style="5" hidden="1" customWidth="1"/>
    <col min="105" max="105" width="10.85546875" style="2" hidden="1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104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",[8]NOMBRE!B6," - ","( ",[8]NOMBRE!C6,[8]NOMBRE!D6," )")</f>
        <v>MES: JULIO - ( 07 )</v>
      </c>
    </row>
    <row r="5" spans="1:104" ht="16.350000000000001" customHeight="1" x14ac:dyDescent="0.2">
      <c r="A5" s="1" t="str">
        <f>CONCATENATE("AÑO: ",[8]NOMBRE!B7)</f>
        <v>AÑO: 2020</v>
      </c>
    </row>
    <row r="6" spans="1:104" ht="15" x14ac:dyDescent="0.2">
      <c r="A6" s="423" t="s">
        <v>1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424" t="s">
        <v>3</v>
      </c>
      <c r="B9" s="427" t="s">
        <v>4</v>
      </c>
      <c r="C9" s="428"/>
      <c r="D9" s="429"/>
      <c r="E9" s="433" t="s">
        <v>5</v>
      </c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5"/>
      <c r="AO9" s="436" t="s">
        <v>6</v>
      </c>
      <c r="AP9" s="439" t="s">
        <v>7</v>
      </c>
      <c r="AQ9" s="439" t="s">
        <v>8</v>
      </c>
      <c r="AR9" s="429" t="s">
        <v>9</v>
      </c>
      <c r="AS9" s="429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425"/>
      <c r="B10" s="430"/>
      <c r="C10" s="431"/>
      <c r="D10" s="432"/>
      <c r="E10" s="433" t="s">
        <v>11</v>
      </c>
      <c r="F10" s="435"/>
      <c r="G10" s="442" t="s">
        <v>12</v>
      </c>
      <c r="H10" s="443"/>
      <c r="I10" s="442" t="s">
        <v>13</v>
      </c>
      <c r="J10" s="443"/>
      <c r="K10" s="442" t="s">
        <v>14</v>
      </c>
      <c r="L10" s="443"/>
      <c r="M10" s="442" t="s">
        <v>15</v>
      </c>
      <c r="N10" s="443"/>
      <c r="O10" s="442" t="s">
        <v>16</v>
      </c>
      <c r="P10" s="443"/>
      <c r="Q10" s="442" t="s">
        <v>17</v>
      </c>
      <c r="R10" s="443"/>
      <c r="S10" s="442" t="s">
        <v>18</v>
      </c>
      <c r="T10" s="443"/>
      <c r="U10" s="442" t="s">
        <v>19</v>
      </c>
      <c r="V10" s="443"/>
      <c r="W10" s="442" t="s">
        <v>20</v>
      </c>
      <c r="X10" s="443"/>
      <c r="Y10" s="442" t="s">
        <v>21</v>
      </c>
      <c r="Z10" s="443"/>
      <c r="AA10" s="442" t="s">
        <v>22</v>
      </c>
      <c r="AB10" s="443"/>
      <c r="AC10" s="442" t="s">
        <v>23</v>
      </c>
      <c r="AD10" s="443"/>
      <c r="AE10" s="442" t="s">
        <v>24</v>
      </c>
      <c r="AF10" s="443"/>
      <c r="AG10" s="442" t="s">
        <v>25</v>
      </c>
      <c r="AH10" s="443"/>
      <c r="AI10" s="442" t="s">
        <v>26</v>
      </c>
      <c r="AJ10" s="443"/>
      <c r="AK10" s="442" t="s">
        <v>27</v>
      </c>
      <c r="AL10" s="443"/>
      <c r="AM10" s="433" t="s">
        <v>28</v>
      </c>
      <c r="AN10" s="435"/>
      <c r="AO10" s="437"/>
      <c r="AP10" s="440"/>
      <c r="AQ10" s="440"/>
      <c r="AR10" s="444"/>
      <c r="AS10" s="444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426"/>
      <c r="B11" s="11" t="s">
        <v>29</v>
      </c>
      <c r="C11" s="12" t="s">
        <v>30</v>
      </c>
      <c r="D11" s="395" t="s">
        <v>31</v>
      </c>
      <c r="E11" s="14" t="s">
        <v>30</v>
      </c>
      <c r="F11" s="15" t="s">
        <v>31</v>
      </c>
      <c r="G11" s="14" t="s">
        <v>30</v>
      </c>
      <c r="H11" s="15" t="s">
        <v>31</v>
      </c>
      <c r="I11" s="14" t="s">
        <v>30</v>
      </c>
      <c r="J11" s="15" t="s">
        <v>31</v>
      </c>
      <c r="K11" s="14" t="s">
        <v>30</v>
      </c>
      <c r="L11" s="15" t="s">
        <v>31</v>
      </c>
      <c r="M11" s="14" t="s">
        <v>30</v>
      </c>
      <c r="N11" s="15" t="s">
        <v>31</v>
      </c>
      <c r="O11" s="14" t="s">
        <v>30</v>
      </c>
      <c r="P11" s="15" t="s">
        <v>31</v>
      </c>
      <c r="Q11" s="14" t="s">
        <v>30</v>
      </c>
      <c r="R11" s="15" t="s">
        <v>31</v>
      </c>
      <c r="S11" s="14" t="s">
        <v>30</v>
      </c>
      <c r="T11" s="15" t="s">
        <v>31</v>
      </c>
      <c r="U11" s="14" t="s">
        <v>30</v>
      </c>
      <c r="V11" s="15" t="s">
        <v>31</v>
      </c>
      <c r="W11" s="14" t="s">
        <v>30</v>
      </c>
      <c r="X11" s="15" t="s">
        <v>31</v>
      </c>
      <c r="Y11" s="14" t="s">
        <v>30</v>
      </c>
      <c r="Z11" s="15" t="s">
        <v>31</v>
      </c>
      <c r="AA11" s="14" t="s">
        <v>30</v>
      </c>
      <c r="AB11" s="15" t="s">
        <v>31</v>
      </c>
      <c r="AC11" s="14" t="s">
        <v>30</v>
      </c>
      <c r="AD11" s="15" t="s">
        <v>31</v>
      </c>
      <c r="AE11" s="14" t="s">
        <v>30</v>
      </c>
      <c r="AF11" s="15" t="s">
        <v>31</v>
      </c>
      <c r="AG11" s="14" t="s">
        <v>30</v>
      </c>
      <c r="AH11" s="15" t="s">
        <v>31</v>
      </c>
      <c r="AI11" s="14" t="s">
        <v>30</v>
      </c>
      <c r="AJ11" s="15" t="s">
        <v>31</v>
      </c>
      <c r="AK11" s="14" t="s">
        <v>30</v>
      </c>
      <c r="AL11" s="15" t="s">
        <v>31</v>
      </c>
      <c r="AM11" s="14" t="s">
        <v>30</v>
      </c>
      <c r="AN11" s="15" t="s">
        <v>31</v>
      </c>
      <c r="AO11" s="438"/>
      <c r="AP11" s="441"/>
      <c r="AQ11" s="441"/>
      <c r="AR11" s="432"/>
      <c r="AS11" s="432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397" t="s">
        <v>32</v>
      </c>
      <c r="B12" s="17">
        <f>SUM(B13:B26)</f>
        <v>0</v>
      </c>
      <c r="C12" s="18">
        <f>SUM(C13:C26)</f>
        <v>0</v>
      </c>
      <c r="D12" s="19">
        <f>SUM(D13:D26)</f>
        <v>0</v>
      </c>
      <c r="E12" s="14">
        <f>SUM(E13:E26)</f>
        <v>0</v>
      </c>
      <c r="F12" s="20">
        <f t="shared" ref="F12:AO12" si="0">SUM(F13:F26)</f>
        <v>0</v>
      </c>
      <c r="G12" s="21">
        <f>SUM(G13:G26)</f>
        <v>0</v>
      </c>
      <c r="H12" s="20">
        <f t="shared" si="0"/>
        <v>0</v>
      </c>
      <c r="I12" s="14">
        <f t="shared" si="0"/>
        <v>0</v>
      </c>
      <c r="J12" s="20">
        <f t="shared" si="0"/>
        <v>0</v>
      </c>
      <c r="K12" s="14">
        <f t="shared" si="0"/>
        <v>0</v>
      </c>
      <c r="L12" s="20">
        <f t="shared" si="0"/>
        <v>0</v>
      </c>
      <c r="M12" s="14">
        <f t="shared" si="0"/>
        <v>0</v>
      </c>
      <c r="N12" s="20">
        <f t="shared" si="0"/>
        <v>0</v>
      </c>
      <c r="O12" s="14">
        <f t="shared" si="0"/>
        <v>0</v>
      </c>
      <c r="P12" s="20">
        <f t="shared" si="0"/>
        <v>0</v>
      </c>
      <c r="Q12" s="14">
        <f t="shared" si="0"/>
        <v>0</v>
      </c>
      <c r="R12" s="20">
        <f t="shared" si="0"/>
        <v>0</v>
      </c>
      <c r="S12" s="14">
        <f t="shared" si="0"/>
        <v>0</v>
      </c>
      <c r="T12" s="20">
        <f t="shared" si="0"/>
        <v>0</v>
      </c>
      <c r="U12" s="14">
        <f>SUM(U13:U26)</f>
        <v>0</v>
      </c>
      <c r="V12" s="20">
        <f>SUM(V13:V26)</f>
        <v>0</v>
      </c>
      <c r="W12" s="14">
        <f t="shared" si="0"/>
        <v>0</v>
      </c>
      <c r="X12" s="20">
        <f t="shared" si="0"/>
        <v>0</v>
      </c>
      <c r="Y12" s="14">
        <f t="shared" si="0"/>
        <v>0</v>
      </c>
      <c r="Z12" s="20">
        <f t="shared" si="0"/>
        <v>0</v>
      </c>
      <c r="AA12" s="14">
        <f t="shared" si="0"/>
        <v>0</v>
      </c>
      <c r="AB12" s="20">
        <f t="shared" si="0"/>
        <v>0</v>
      </c>
      <c r="AC12" s="14">
        <f t="shared" si="0"/>
        <v>0</v>
      </c>
      <c r="AD12" s="20">
        <f t="shared" si="0"/>
        <v>0</v>
      </c>
      <c r="AE12" s="14">
        <f t="shared" si="0"/>
        <v>0</v>
      </c>
      <c r="AF12" s="20">
        <f t="shared" si="0"/>
        <v>0</v>
      </c>
      <c r="AG12" s="21">
        <f t="shared" si="0"/>
        <v>0</v>
      </c>
      <c r="AH12" s="21">
        <f t="shared" si="0"/>
        <v>0</v>
      </c>
      <c r="AI12" s="21">
        <f t="shared" si="0"/>
        <v>0</v>
      </c>
      <c r="AJ12" s="21">
        <f t="shared" si="0"/>
        <v>0</v>
      </c>
      <c r="AK12" s="21">
        <f t="shared" si="0"/>
        <v>0</v>
      </c>
      <c r="AL12" s="21">
        <f t="shared" si="0"/>
        <v>0</v>
      </c>
      <c r="AM12" s="21">
        <f t="shared" si="0"/>
        <v>0</v>
      </c>
      <c r="AN12" s="21">
        <f t="shared" si="0"/>
        <v>0</v>
      </c>
      <c r="AO12" s="22">
        <f t="shared" si="0"/>
        <v>0</v>
      </c>
      <c r="AP12" s="23">
        <f>SUM(AP13:AP26)</f>
        <v>0</v>
      </c>
      <c r="AQ12" s="24">
        <f>SUM(AQ13:AQ26)</f>
        <v>0</v>
      </c>
      <c r="AR12" s="15">
        <f>SUM(AR13:AR26)</f>
        <v>0</v>
      </c>
      <c r="AS12" s="15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5" t="s">
        <v>33</v>
      </c>
      <c r="B13" s="26">
        <f>SUM(C13:D13)</f>
        <v>0</v>
      </c>
      <c r="C13" s="27">
        <f>SUM(E13+G13+I13+K13+M13+O13+Q13+S13+U13+W13+Y13+AA13+AC13+AE13+AG13+AI13+AK13+AM13)</f>
        <v>0</v>
      </c>
      <c r="D13" s="28">
        <f>SUM(F13+H13+J13+L13+N13+P13+R13+T13+V13+X13+Z13+AB13+AD13+AF13+AH13+AJ13+AL13+AN13)</f>
        <v>0</v>
      </c>
      <c r="E13" s="29"/>
      <c r="F13" s="30"/>
      <c r="G13" s="29"/>
      <c r="H13" s="30"/>
      <c r="I13" s="29"/>
      <c r="J13" s="31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  <c r="AB13" s="31"/>
      <c r="AC13" s="29"/>
      <c r="AD13" s="31"/>
      <c r="AE13" s="29"/>
      <c r="AF13" s="31"/>
      <c r="AG13" s="29"/>
      <c r="AH13" s="31"/>
      <c r="AI13" s="29"/>
      <c r="AJ13" s="31"/>
      <c r="AK13" s="29"/>
      <c r="AL13" s="31"/>
      <c r="AM13" s="32"/>
      <c r="AN13" s="31"/>
      <c r="AO13" s="33"/>
      <c r="AP13" s="34"/>
      <c r="AQ13" s="34"/>
      <c r="AR13" s="35"/>
      <c r="AS13" s="35"/>
      <c r="AT13" s="36"/>
      <c r="AU13" s="37"/>
      <c r="AV13" s="37"/>
      <c r="AW13" s="37"/>
      <c r="AX13" s="37"/>
      <c r="AY13" s="37"/>
      <c r="AZ13" s="37"/>
      <c r="BA13" s="37"/>
      <c r="BB13" s="37"/>
      <c r="BC13" s="37"/>
      <c r="BD13" s="8"/>
      <c r="BE13" s="8"/>
      <c r="BF13" s="8"/>
      <c r="BW13" s="3"/>
      <c r="BY13" s="4"/>
      <c r="CA13" s="38"/>
      <c r="CG13" s="39">
        <v>0</v>
      </c>
      <c r="CH13" s="39"/>
      <c r="CI13" s="39">
        <v>0</v>
      </c>
      <c r="CJ13" s="39">
        <v>0</v>
      </c>
      <c r="CZ13" s="2"/>
    </row>
    <row r="14" spans="1:104" ht="16.350000000000001" customHeight="1" x14ac:dyDescent="0.2">
      <c r="A14" s="40" t="s">
        <v>34</v>
      </c>
      <c r="B14" s="41">
        <f t="shared" ref="B14:B26" si="1">SUM(C14:D14)</f>
        <v>0</v>
      </c>
      <c r="C14" s="42">
        <f>SUM(E14+G14+I14)</f>
        <v>0</v>
      </c>
      <c r="D14" s="43">
        <f>SUM(F14+H14+J14)</f>
        <v>0</v>
      </c>
      <c r="E14" s="44"/>
      <c r="F14" s="45"/>
      <c r="G14" s="44"/>
      <c r="H14" s="45"/>
      <c r="I14" s="44"/>
      <c r="J14" s="46"/>
      <c r="K14" s="47"/>
      <c r="L14" s="48"/>
      <c r="M14" s="47"/>
      <c r="N14" s="48"/>
      <c r="O14" s="47"/>
      <c r="P14" s="48"/>
      <c r="Q14" s="47"/>
      <c r="R14" s="48"/>
      <c r="S14" s="47"/>
      <c r="T14" s="48"/>
      <c r="U14" s="47"/>
      <c r="V14" s="48"/>
      <c r="W14" s="47"/>
      <c r="X14" s="48"/>
      <c r="Y14" s="47"/>
      <c r="Z14" s="48"/>
      <c r="AA14" s="47"/>
      <c r="AB14" s="48"/>
      <c r="AC14" s="47"/>
      <c r="AD14" s="48"/>
      <c r="AE14" s="47"/>
      <c r="AF14" s="48"/>
      <c r="AG14" s="47"/>
      <c r="AH14" s="48"/>
      <c r="AI14" s="47"/>
      <c r="AJ14" s="48"/>
      <c r="AK14" s="47"/>
      <c r="AL14" s="48"/>
      <c r="AM14" s="47"/>
      <c r="AN14" s="48"/>
      <c r="AO14" s="49"/>
      <c r="AP14" s="50"/>
      <c r="AQ14" s="50"/>
      <c r="AR14" s="51"/>
      <c r="AS14" s="51"/>
      <c r="AT14" s="36"/>
      <c r="AU14" s="37"/>
      <c r="AV14" s="37"/>
      <c r="AW14" s="37"/>
      <c r="AX14" s="37"/>
      <c r="AY14" s="37"/>
      <c r="AZ14" s="37"/>
      <c r="BA14" s="37"/>
      <c r="BB14" s="37"/>
      <c r="BC14" s="37"/>
      <c r="BD14" s="8"/>
      <c r="BE14" s="8"/>
      <c r="BF14" s="8"/>
      <c r="BW14" s="3"/>
      <c r="BY14" s="4"/>
      <c r="CA14" s="38"/>
      <c r="CG14" s="39">
        <v>0</v>
      </c>
      <c r="CH14" s="39"/>
      <c r="CI14" s="39">
        <v>0</v>
      </c>
      <c r="CJ14" s="39">
        <v>0</v>
      </c>
      <c r="CZ14" s="2"/>
    </row>
    <row r="15" spans="1:104" ht="16.350000000000001" customHeight="1" x14ac:dyDescent="0.2">
      <c r="A15" s="52" t="s">
        <v>35</v>
      </c>
      <c r="B15" s="41">
        <f t="shared" si="1"/>
        <v>0</v>
      </c>
      <c r="C15" s="42">
        <f>SUM(E15+G15+I15+K15+M15+O15+Q15+S15+U15+W15+Y15+AA15+AC15+AE15+AG15+AI15+AK15+AM15)</f>
        <v>0</v>
      </c>
      <c r="D15" s="43">
        <f>SUM(F15+H15+J15+L15+N15+P15+R15+T15+V15+X15+Z15+AB15+AD15+AF15+AH15+AJ15+AL15+AN15)</f>
        <v>0</v>
      </c>
      <c r="E15" s="44"/>
      <c r="F15" s="45"/>
      <c r="G15" s="44"/>
      <c r="H15" s="45"/>
      <c r="I15" s="44"/>
      <c r="J15" s="46"/>
      <c r="K15" s="44"/>
      <c r="L15" s="46"/>
      <c r="M15" s="44"/>
      <c r="N15" s="46"/>
      <c r="O15" s="44"/>
      <c r="P15" s="46"/>
      <c r="Q15" s="44"/>
      <c r="R15" s="46"/>
      <c r="S15" s="44"/>
      <c r="T15" s="46"/>
      <c r="U15" s="44"/>
      <c r="V15" s="46"/>
      <c r="W15" s="44"/>
      <c r="X15" s="46"/>
      <c r="Y15" s="44"/>
      <c r="Z15" s="46"/>
      <c r="AA15" s="44"/>
      <c r="AB15" s="46"/>
      <c r="AC15" s="44"/>
      <c r="AD15" s="46"/>
      <c r="AE15" s="44"/>
      <c r="AF15" s="46"/>
      <c r="AG15" s="44"/>
      <c r="AH15" s="46"/>
      <c r="AI15" s="44"/>
      <c r="AJ15" s="46"/>
      <c r="AK15" s="44"/>
      <c r="AL15" s="46"/>
      <c r="AM15" s="53"/>
      <c r="AN15" s="46"/>
      <c r="AO15" s="49"/>
      <c r="AP15" s="50"/>
      <c r="AQ15" s="50"/>
      <c r="AR15" s="51"/>
      <c r="AS15" s="51"/>
      <c r="AT15" s="36"/>
      <c r="AU15" s="37"/>
      <c r="AV15" s="37"/>
      <c r="AW15" s="37"/>
      <c r="AX15" s="37"/>
      <c r="AY15" s="37"/>
      <c r="AZ15" s="37"/>
      <c r="BA15" s="37"/>
      <c r="BB15" s="37"/>
      <c r="BC15" s="37"/>
      <c r="BD15" s="8"/>
      <c r="BE15" s="8"/>
      <c r="BF15" s="8"/>
      <c r="BW15" s="3"/>
      <c r="BY15" s="4"/>
      <c r="CA15" s="38"/>
      <c r="CG15" s="39">
        <v>0</v>
      </c>
      <c r="CH15" s="39"/>
      <c r="CI15" s="39">
        <v>0</v>
      </c>
      <c r="CJ15" s="39">
        <v>0</v>
      </c>
      <c r="CZ15" s="2"/>
    </row>
    <row r="16" spans="1:104" ht="16.350000000000001" customHeight="1" x14ac:dyDescent="0.2">
      <c r="A16" s="54" t="s">
        <v>36</v>
      </c>
      <c r="B16" s="55">
        <f t="shared" si="1"/>
        <v>0</v>
      </c>
      <c r="C16" s="56">
        <f>SUM(I16+K16+M16+O16+Q16+S16+U16+W16+Y16+AA16+AC16+AE16+AG16+AI16+AK16+AM16)</f>
        <v>0</v>
      </c>
      <c r="D16" s="57">
        <f>SUM(J16+L16+N16+P16+R16+T16+V16+X16+Z16+AB16+AD16+AF16+AH16+AJ16+AL16+AN16)</f>
        <v>0</v>
      </c>
      <c r="E16" s="47"/>
      <c r="F16" s="48"/>
      <c r="G16" s="58"/>
      <c r="H16" s="59"/>
      <c r="I16" s="44"/>
      <c r="J16" s="46"/>
      <c r="K16" s="44"/>
      <c r="L16" s="46"/>
      <c r="M16" s="44"/>
      <c r="N16" s="46"/>
      <c r="O16" s="44"/>
      <c r="P16" s="46"/>
      <c r="Q16" s="44"/>
      <c r="R16" s="46"/>
      <c r="S16" s="44"/>
      <c r="T16" s="46"/>
      <c r="U16" s="44"/>
      <c r="V16" s="46"/>
      <c r="W16" s="44"/>
      <c r="X16" s="46"/>
      <c r="Y16" s="44"/>
      <c r="Z16" s="46"/>
      <c r="AA16" s="44"/>
      <c r="AB16" s="46"/>
      <c r="AC16" s="44"/>
      <c r="AD16" s="46"/>
      <c r="AE16" s="44"/>
      <c r="AF16" s="46"/>
      <c r="AG16" s="44"/>
      <c r="AH16" s="46"/>
      <c r="AI16" s="44"/>
      <c r="AJ16" s="46"/>
      <c r="AK16" s="44"/>
      <c r="AL16" s="46"/>
      <c r="AM16" s="53"/>
      <c r="AN16" s="46"/>
      <c r="AO16" s="49"/>
      <c r="AP16" s="50"/>
      <c r="AQ16" s="50"/>
      <c r="AR16" s="51"/>
      <c r="AS16" s="51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8"/>
      <c r="BE16" s="8"/>
      <c r="BF16" s="8"/>
      <c r="BW16" s="3"/>
      <c r="BY16" s="4"/>
      <c r="CA16" s="38"/>
      <c r="CG16" s="39">
        <v>0</v>
      </c>
      <c r="CH16" s="39"/>
      <c r="CI16" s="39">
        <v>0</v>
      </c>
      <c r="CJ16" s="39">
        <v>0</v>
      </c>
      <c r="CZ16" s="2"/>
    </row>
    <row r="17" spans="1:104" ht="16.350000000000001" customHeight="1" x14ac:dyDescent="0.2">
      <c r="A17" s="60" t="s">
        <v>37</v>
      </c>
      <c r="B17" s="41">
        <f t="shared" si="1"/>
        <v>0</v>
      </c>
      <c r="C17" s="42">
        <f>SUM(U17+W17+Y17+AA17+AC17+AE17+AG17+AI17+AK17+AM17)</f>
        <v>0</v>
      </c>
      <c r="D17" s="43">
        <f>SUM(V17+X17+Z17+AB17+AD17+AF17+AH17+AJ17+AL17+AN17)</f>
        <v>0</v>
      </c>
      <c r="E17" s="47"/>
      <c r="F17" s="61"/>
      <c r="G17" s="47"/>
      <c r="H17" s="61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4"/>
      <c r="V17" s="46"/>
      <c r="W17" s="44"/>
      <c r="X17" s="46"/>
      <c r="Y17" s="44"/>
      <c r="Z17" s="46"/>
      <c r="AA17" s="44"/>
      <c r="AB17" s="46"/>
      <c r="AC17" s="44"/>
      <c r="AD17" s="46"/>
      <c r="AE17" s="44"/>
      <c r="AF17" s="46"/>
      <c r="AG17" s="44"/>
      <c r="AH17" s="46"/>
      <c r="AI17" s="44"/>
      <c r="AJ17" s="46"/>
      <c r="AK17" s="44"/>
      <c r="AL17" s="46"/>
      <c r="AM17" s="53"/>
      <c r="AN17" s="46"/>
      <c r="AO17" s="49"/>
      <c r="AP17" s="50"/>
      <c r="AQ17" s="50"/>
      <c r="AR17" s="51"/>
      <c r="AS17" s="51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8"/>
      <c r="BE17" s="8"/>
      <c r="BF17" s="8"/>
      <c r="BW17" s="3"/>
      <c r="BY17" s="4"/>
      <c r="CA17" s="38"/>
      <c r="CG17" s="39">
        <v>0</v>
      </c>
      <c r="CH17" s="39"/>
      <c r="CI17" s="39">
        <v>0</v>
      </c>
      <c r="CJ17" s="39">
        <v>0</v>
      </c>
      <c r="CZ17" s="2"/>
    </row>
    <row r="18" spans="1:104" ht="16.350000000000001" customHeight="1" x14ac:dyDescent="0.2">
      <c r="A18" s="62" t="s">
        <v>38</v>
      </c>
      <c r="B18" s="41">
        <f t="shared" si="1"/>
        <v>0</v>
      </c>
      <c r="C18" s="42">
        <f>SUM(E18+G18+I18+K18+M18+O18+Q18+S18+U18+W18+Y18+AA18+AC18+AE18+AG18+AI18+AK18+AM18)</f>
        <v>0</v>
      </c>
      <c r="D18" s="43">
        <f>SUM(F18+H18+J18+L18+N18+P18+R18+T18+V18+X18+Z18+AB18+AD18+AF18+AH18+AJ18+AL18+AN18)</f>
        <v>0</v>
      </c>
      <c r="E18" s="44"/>
      <c r="F18" s="45"/>
      <c r="G18" s="44"/>
      <c r="H18" s="45"/>
      <c r="I18" s="44"/>
      <c r="J18" s="46"/>
      <c r="K18" s="63"/>
      <c r="L18" s="46"/>
      <c r="M18" s="44"/>
      <c r="N18" s="46"/>
      <c r="O18" s="44"/>
      <c r="P18" s="46"/>
      <c r="Q18" s="44"/>
      <c r="R18" s="46"/>
      <c r="S18" s="44"/>
      <c r="T18" s="46"/>
      <c r="U18" s="44"/>
      <c r="V18" s="46"/>
      <c r="W18" s="44"/>
      <c r="X18" s="46"/>
      <c r="Y18" s="44"/>
      <c r="Z18" s="46"/>
      <c r="AA18" s="44"/>
      <c r="AB18" s="46"/>
      <c r="AC18" s="44"/>
      <c r="AD18" s="46"/>
      <c r="AE18" s="44"/>
      <c r="AF18" s="46"/>
      <c r="AG18" s="44"/>
      <c r="AH18" s="46"/>
      <c r="AI18" s="44"/>
      <c r="AJ18" s="46"/>
      <c r="AK18" s="44"/>
      <c r="AL18" s="46"/>
      <c r="AM18" s="53"/>
      <c r="AN18" s="46"/>
      <c r="AO18" s="49"/>
      <c r="AP18" s="50"/>
      <c r="AQ18" s="50"/>
      <c r="AR18" s="51"/>
      <c r="AS18" s="51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8"/>
      <c r="BE18" s="8"/>
      <c r="BF18" s="8"/>
      <c r="BW18" s="3"/>
      <c r="BY18" s="4"/>
      <c r="CA18" s="38"/>
      <c r="CG18" s="39">
        <v>0</v>
      </c>
      <c r="CH18" s="39"/>
      <c r="CI18" s="39">
        <v>0</v>
      </c>
      <c r="CJ18" s="39">
        <v>0</v>
      </c>
      <c r="CZ18" s="2"/>
    </row>
    <row r="19" spans="1:104" ht="16.350000000000001" customHeight="1" x14ac:dyDescent="0.2">
      <c r="A19" s="64" t="s">
        <v>39</v>
      </c>
      <c r="B19" s="41">
        <f>SUM(C19:D19)</f>
        <v>0</v>
      </c>
      <c r="C19" s="65"/>
      <c r="D19" s="66">
        <f>SUM(L19+N19+P19+R19+T19+V19+X19+Z19+AB19+AD19+AF19)</f>
        <v>0</v>
      </c>
      <c r="E19" s="58"/>
      <c r="F19" s="59"/>
      <c r="G19" s="58"/>
      <c r="H19" s="59"/>
      <c r="I19" s="58"/>
      <c r="J19" s="67"/>
      <c r="K19" s="47"/>
      <c r="L19" s="68"/>
      <c r="M19" s="69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58"/>
      <c r="AH19" s="67"/>
      <c r="AI19" s="58"/>
      <c r="AJ19" s="67"/>
      <c r="AK19" s="58"/>
      <c r="AL19" s="67"/>
      <c r="AM19" s="70"/>
      <c r="AN19" s="48"/>
      <c r="AO19" s="71"/>
      <c r="AP19" s="72"/>
      <c r="AQ19" s="72"/>
      <c r="AR19" s="73"/>
      <c r="AS19" s="73"/>
      <c r="AT19" s="36"/>
      <c r="AU19" s="37"/>
      <c r="AV19" s="37"/>
      <c r="AW19" s="37"/>
      <c r="AX19" s="37"/>
      <c r="AY19" s="37"/>
      <c r="AZ19" s="37"/>
      <c r="BA19" s="37"/>
      <c r="BB19" s="37"/>
      <c r="BC19" s="37"/>
      <c r="BD19" s="8"/>
      <c r="BE19" s="8"/>
      <c r="BF19" s="8"/>
      <c r="BW19" s="3"/>
      <c r="BY19" s="4"/>
      <c r="CA19" s="38"/>
      <c r="CG19" s="39">
        <v>0</v>
      </c>
      <c r="CH19" s="39"/>
      <c r="CI19" s="39">
        <v>0</v>
      </c>
      <c r="CJ19" s="39">
        <v>0</v>
      </c>
      <c r="CZ19" s="2"/>
    </row>
    <row r="20" spans="1:104" ht="16.350000000000001" customHeight="1" x14ac:dyDescent="0.2">
      <c r="A20" s="64" t="s">
        <v>40</v>
      </c>
      <c r="B20" s="41">
        <f>SUM(C20:D20)</f>
        <v>0</v>
      </c>
      <c r="C20" s="65"/>
      <c r="D20" s="43">
        <f>SUM(F20+H20+J20+L20+N20+P20+R20+T20+V20+X20+Z20+AB20+AD20+AF20+AH20+AJ20+AL20+AN20)</f>
        <v>0</v>
      </c>
      <c r="E20" s="58"/>
      <c r="F20" s="45"/>
      <c r="G20" s="58"/>
      <c r="H20" s="45"/>
      <c r="I20" s="58"/>
      <c r="J20" s="68"/>
      <c r="K20" s="58"/>
      <c r="L20" s="68"/>
      <c r="M20" s="69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69"/>
      <c r="AN20" s="68"/>
      <c r="AO20" s="71"/>
      <c r="AP20" s="72"/>
      <c r="AQ20" s="72"/>
      <c r="AR20" s="73"/>
      <c r="AS20" s="73"/>
      <c r="AT20" s="36"/>
      <c r="AU20" s="37"/>
      <c r="AV20" s="37"/>
      <c r="AW20" s="37"/>
      <c r="AX20" s="37"/>
      <c r="AY20" s="37"/>
      <c r="AZ20" s="37"/>
      <c r="BA20" s="37"/>
      <c r="BB20" s="37"/>
      <c r="BC20" s="37"/>
      <c r="BD20" s="8"/>
      <c r="BE20" s="8"/>
      <c r="BF20" s="8"/>
      <c r="BW20" s="3"/>
      <c r="BY20" s="4"/>
      <c r="CA20" s="38"/>
      <c r="CG20" s="39">
        <v>0</v>
      </c>
      <c r="CH20" s="39"/>
      <c r="CI20" s="39">
        <v>0</v>
      </c>
      <c r="CJ20" s="39">
        <v>0</v>
      </c>
      <c r="CZ20" s="2"/>
    </row>
    <row r="21" spans="1:104" ht="16.350000000000001" customHeight="1" x14ac:dyDescent="0.2">
      <c r="A21" s="64" t="s">
        <v>41</v>
      </c>
      <c r="B21" s="74">
        <f t="shared" si="1"/>
        <v>0</v>
      </c>
      <c r="C21" s="75">
        <f>SUM(O21+Q21+S21+U21+W21+Y21+AA21)</f>
        <v>0</v>
      </c>
      <c r="D21" s="43">
        <f>SUM(P21+R21+T21+V21+X21+Z21+AB21)</f>
        <v>0</v>
      </c>
      <c r="E21" s="58"/>
      <c r="F21" s="59"/>
      <c r="G21" s="58"/>
      <c r="H21" s="59"/>
      <c r="I21" s="58"/>
      <c r="J21" s="67"/>
      <c r="K21" s="47"/>
      <c r="L21" s="67"/>
      <c r="M21" s="58"/>
      <c r="N21" s="67"/>
      <c r="O21" s="76"/>
      <c r="P21" s="68"/>
      <c r="Q21" s="76"/>
      <c r="R21" s="68"/>
      <c r="S21" s="76"/>
      <c r="T21" s="68"/>
      <c r="U21" s="76"/>
      <c r="V21" s="68"/>
      <c r="W21" s="76"/>
      <c r="X21" s="68"/>
      <c r="Y21" s="76"/>
      <c r="Z21" s="68"/>
      <c r="AA21" s="76"/>
      <c r="AB21" s="68"/>
      <c r="AC21" s="58"/>
      <c r="AD21" s="67"/>
      <c r="AE21" s="58"/>
      <c r="AF21" s="67"/>
      <c r="AG21" s="69"/>
      <c r="AH21" s="67"/>
      <c r="AI21" s="58"/>
      <c r="AJ21" s="67"/>
      <c r="AK21" s="58"/>
      <c r="AL21" s="67"/>
      <c r="AM21" s="70"/>
      <c r="AN21" s="48"/>
      <c r="AO21" s="71"/>
      <c r="AP21" s="72"/>
      <c r="AQ21" s="72"/>
      <c r="AR21" s="73"/>
      <c r="AS21" s="73"/>
      <c r="AT21" s="36"/>
      <c r="AU21" s="37"/>
      <c r="AV21" s="37"/>
      <c r="AW21" s="37"/>
      <c r="AX21" s="37"/>
      <c r="AY21" s="37"/>
      <c r="AZ21" s="37"/>
      <c r="BA21" s="37"/>
      <c r="BB21" s="37"/>
      <c r="BC21" s="37"/>
      <c r="BD21" s="8"/>
      <c r="BE21" s="8"/>
      <c r="BF21" s="8"/>
      <c r="BW21" s="3"/>
      <c r="BY21" s="4"/>
      <c r="CA21" s="38"/>
      <c r="CG21" s="39">
        <v>0</v>
      </c>
      <c r="CH21" s="39"/>
      <c r="CI21" s="39">
        <v>0</v>
      </c>
      <c r="CJ21" s="39">
        <v>0</v>
      </c>
      <c r="CZ21" s="2"/>
    </row>
    <row r="22" spans="1:104" ht="16.350000000000001" customHeight="1" x14ac:dyDescent="0.2">
      <c r="A22" s="64" t="s">
        <v>42</v>
      </c>
      <c r="B22" s="74">
        <f t="shared" si="1"/>
        <v>0</v>
      </c>
      <c r="C22" s="75">
        <f>SUM(E22+G22+I22+K22+M22+O22+Q22+S22+U22+W22+Y22+AA22+AC22+AE22+AG22+AI22+AK22+AM22)</f>
        <v>0</v>
      </c>
      <c r="D22" s="66">
        <f>SUM(F22+H22+J22+L22+N22+P22+R22+T22+V22+X22+Z22+AB22+AD22+AF22+AH22+AJ22+AL22+AN22)</f>
        <v>0</v>
      </c>
      <c r="E22" s="76"/>
      <c r="F22" s="77"/>
      <c r="G22" s="76"/>
      <c r="H22" s="77"/>
      <c r="I22" s="76"/>
      <c r="J22" s="68"/>
      <c r="K22" s="63"/>
      <c r="L22" s="68"/>
      <c r="M22" s="76"/>
      <c r="N22" s="68"/>
      <c r="O22" s="76"/>
      <c r="P22" s="68"/>
      <c r="Q22" s="76"/>
      <c r="R22" s="68"/>
      <c r="S22" s="76"/>
      <c r="T22" s="68"/>
      <c r="U22" s="76"/>
      <c r="V22" s="68"/>
      <c r="W22" s="76"/>
      <c r="X22" s="68"/>
      <c r="Y22" s="76"/>
      <c r="Z22" s="68"/>
      <c r="AA22" s="76"/>
      <c r="AB22" s="68"/>
      <c r="AC22" s="76"/>
      <c r="AD22" s="68"/>
      <c r="AE22" s="76"/>
      <c r="AF22" s="68"/>
      <c r="AG22" s="76"/>
      <c r="AH22" s="68"/>
      <c r="AI22" s="76"/>
      <c r="AJ22" s="68"/>
      <c r="AK22" s="76"/>
      <c r="AL22" s="68"/>
      <c r="AM22" s="78"/>
      <c r="AN22" s="68"/>
      <c r="AO22" s="71"/>
      <c r="AP22" s="72"/>
      <c r="AQ22" s="72"/>
      <c r="AR22" s="73"/>
      <c r="AS22" s="73"/>
      <c r="AT22" s="36"/>
      <c r="AU22" s="37"/>
      <c r="AV22" s="37"/>
      <c r="AW22" s="37"/>
      <c r="AX22" s="37"/>
      <c r="AY22" s="37"/>
      <c r="AZ22" s="37"/>
      <c r="BA22" s="37"/>
      <c r="BB22" s="37"/>
      <c r="BC22" s="37"/>
      <c r="BD22" s="8"/>
      <c r="BE22" s="8"/>
      <c r="BF22" s="8"/>
      <c r="BW22" s="3"/>
      <c r="BY22" s="4"/>
      <c r="CG22" s="39">
        <v>0</v>
      </c>
      <c r="CH22" s="39"/>
      <c r="CI22" s="39">
        <v>0</v>
      </c>
      <c r="CJ22" s="39">
        <v>0</v>
      </c>
      <c r="CZ22" s="2"/>
    </row>
    <row r="23" spans="1:104" ht="16.350000000000001" customHeight="1" x14ac:dyDescent="0.2">
      <c r="A23" s="60" t="s">
        <v>43</v>
      </c>
      <c r="B23" s="74">
        <f t="shared" si="1"/>
        <v>0</v>
      </c>
      <c r="C23" s="75">
        <f>SUM(E23+G23+I23+K23+M23+O23+Q23+S23+U23+W23+Y23+AA23+AC23+AE23+AG23+AI23+AK23+AM23)</f>
        <v>0</v>
      </c>
      <c r="D23" s="66">
        <f>SUM(F23+H23+J23+L23+N23+P23+R23+T23+V23+X23+Z23+AB23+AD23+AF23+AH23+AJ23+AL23+AN23)</f>
        <v>0</v>
      </c>
      <c r="E23" s="76"/>
      <c r="F23" s="77"/>
      <c r="G23" s="76"/>
      <c r="H23" s="77"/>
      <c r="I23" s="76"/>
      <c r="J23" s="68"/>
      <c r="K23" s="63"/>
      <c r="L23" s="68"/>
      <c r="M23" s="76"/>
      <c r="N23" s="68"/>
      <c r="O23" s="76"/>
      <c r="P23" s="68"/>
      <c r="Q23" s="76"/>
      <c r="R23" s="68"/>
      <c r="S23" s="76"/>
      <c r="T23" s="68"/>
      <c r="U23" s="76"/>
      <c r="V23" s="68"/>
      <c r="W23" s="76"/>
      <c r="X23" s="68"/>
      <c r="Y23" s="76"/>
      <c r="Z23" s="68"/>
      <c r="AA23" s="76"/>
      <c r="AB23" s="68"/>
      <c r="AC23" s="76"/>
      <c r="AD23" s="68"/>
      <c r="AE23" s="76"/>
      <c r="AF23" s="68"/>
      <c r="AG23" s="76"/>
      <c r="AH23" s="68"/>
      <c r="AI23" s="76"/>
      <c r="AJ23" s="68"/>
      <c r="AK23" s="76"/>
      <c r="AL23" s="68"/>
      <c r="AM23" s="78"/>
      <c r="AN23" s="68"/>
      <c r="AO23" s="71"/>
      <c r="AP23" s="72"/>
      <c r="AQ23" s="72"/>
      <c r="AR23" s="73"/>
      <c r="AS23" s="73"/>
      <c r="AT23" s="36"/>
      <c r="AU23" s="37"/>
      <c r="AV23" s="37"/>
      <c r="AW23" s="37"/>
      <c r="AX23" s="37"/>
      <c r="AY23" s="37"/>
      <c r="AZ23" s="37"/>
      <c r="BA23" s="37"/>
      <c r="BB23" s="37"/>
      <c r="BC23" s="37"/>
      <c r="BD23" s="8"/>
      <c r="BE23" s="8"/>
      <c r="BF23" s="8"/>
      <c r="BW23" s="3"/>
      <c r="BY23" s="4"/>
      <c r="CG23" s="39">
        <v>0</v>
      </c>
      <c r="CH23" s="39"/>
      <c r="CI23" s="39">
        <v>0</v>
      </c>
      <c r="CJ23" s="39">
        <v>0</v>
      </c>
      <c r="CZ23" s="2"/>
    </row>
    <row r="24" spans="1:104" ht="16.350000000000001" customHeight="1" x14ac:dyDescent="0.2">
      <c r="A24" s="60" t="s">
        <v>44</v>
      </c>
      <c r="B24" s="41">
        <f t="shared" si="1"/>
        <v>0</v>
      </c>
      <c r="C24" s="42">
        <f>SUM(G24+I24+K24+M24+O24+Q24+S24+U24+W24+Y24+AA24+AC24+AE24+AG24+AI24+AK24+AM24)</f>
        <v>0</v>
      </c>
      <c r="D24" s="43">
        <f>SUM(H24+J24+L24+N24+P24+R24+T24+V24+X24+Z24+AB24+AD24+AF24+AH24+AJ24+AL24+AN24)</f>
        <v>0</v>
      </c>
      <c r="E24" s="47"/>
      <c r="F24" s="48"/>
      <c r="G24" s="76"/>
      <c r="H24" s="77"/>
      <c r="I24" s="76"/>
      <c r="J24" s="68"/>
      <c r="K24" s="63"/>
      <c r="L24" s="68"/>
      <c r="M24" s="76"/>
      <c r="N24" s="68"/>
      <c r="O24" s="76"/>
      <c r="P24" s="68"/>
      <c r="Q24" s="76"/>
      <c r="R24" s="68"/>
      <c r="S24" s="76"/>
      <c r="T24" s="68"/>
      <c r="U24" s="76"/>
      <c r="V24" s="68"/>
      <c r="W24" s="76"/>
      <c r="X24" s="68"/>
      <c r="Y24" s="76"/>
      <c r="Z24" s="68"/>
      <c r="AA24" s="76"/>
      <c r="AB24" s="68"/>
      <c r="AC24" s="76"/>
      <c r="AD24" s="68"/>
      <c r="AE24" s="76"/>
      <c r="AF24" s="68"/>
      <c r="AG24" s="76"/>
      <c r="AH24" s="68"/>
      <c r="AI24" s="76"/>
      <c r="AJ24" s="68"/>
      <c r="AK24" s="76"/>
      <c r="AL24" s="68"/>
      <c r="AM24" s="78"/>
      <c r="AN24" s="68"/>
      <c r="AO24" s="71"/>
      <c r="AP24" s="72"/>
      <c r="AQ24" s="72"/>
      <c r="AR24" s="73"/>
      <c r="AS24" s="73"/>
      <c r="AT24" s="36"/>
      <c r="AU24" s="37"/>
      <c r="AV24" s="37"/>
      <c r="AW24" s="37"/>
      <c r="AX24" s="37"/>
      <c r="AY24" s="37"/>
      <c r="AZ24" s="37"/>
      <c r="BA24" s="37"/>
      <c r="BB24" s="37"/>
      <c r="BC24" s="37"/>
      <c r="BD24" s="8"/>
      <c r="BE24" s="8"/>
      <c r="BF24" s="8"/>
      <c r="BW24" s="3"/>
      <c r="BY24" s="4"/>
      <c r="CG24" s="39">
        <v>0</v>
      </c>
      <c r="CH24" s="39"/>
      <c r="CI24" s="39">
        <v>0</v>
      </c>
      <c r="CJ24" s="39">
        <v>0</v>
      </c>
      <c r="CZ24" s="2"/>
    </row>
    <row r="25" spans="1:104" ht="16.350000000000001" customHeight="1" x14ac:dyDescent="0.2">
      <c r="A25" s="60" t="s">
        <v>45</v>
      </c>
      <c r="B25" s="41">
        <f t="shared" si="1"/>
        <v>0</v>
      </c>
      <c r="C25" s="42">
        <f>SUM(M25+O25+Q25+S25+U25+W25+Y25+AA25+AC25+AE25+AG25+AI25+AK25+AM25)</f>
        <v>0</v>
      </c>
      <c r="D25" s="43">
        <f>SUM(N25+P25+R25+T25+V25+X25+Z25+AB25+AD25+AF25+AH25+AJ25+AL25+AN25)</f>
        <v>0</v>
      </c>
      <c r="E25" s="79"/>
      <c r="F25" s="67"/>
      <c r="G25" s="58"/>
      <c r="H25" s="59"/>
      <c r="I25" s="58"/>
      <c r="J25" s="59"/>
      <c r="K25" s="58"/>
      <c r="L25" s="59"/>
      <c r="M25" s="76"/>
      <c r="N25" s="68"/>
      <c r="O25" s="76"/>
      <c r="P25" s="68"/>
      <c r="Q25" s="76"/>
      <c r="R25" s="68"/>
      <c r="S25" s="76"/>
      <c r="T25" s="68"/>
      <c r="U25" s="76"/>
      <c r="V25" s="68"/>
      <c r="W25" s="76"/>
      <c r="X25" s="68"/>
      <c r="Y25" s="76"/>
      <c r="Z25" s="68"/>
      <c r="AA25" s="76"/>
      <c r="AB25" s="68"/>
      <c r="AC25" s="76"/>
      <c r="AD25" s="68"/>
      <c r="AE25" s="76"/>
      <c r="AF25" s="68"/>
      <c r="AG25" s="76"/>
      <c r="AH25" s="68"/>
      <c r="AI25" s="76"/>
      <c r="AJ25" s="68"/>
      <c r="AK25" s="76"/>
      <c r="AL25" s="68"/>
      <c r="AM25" s="78"/>
      <c r="AN25" s="68"/>
      <c r="AO25" s="71"/>
      <c r="AP25" s="72"/>
      <c r="AQ25" s="72"/>
      <c r="AR25" s="73"/>
      <c r="AS25" s="73"/>
      <c r="AT25" s="36"/>
      <c r="AU25" s="37"/>
      <c r="AV25" s="37"/>
      <c r="AW25" s="37"/>
      <c r="AX25" s="37"/>
      <c r="AY25" s="37"/>
      <c r="AZ25" s="37"/>
      <c r="BA25" s="37"/>
      <c r="BB25" s="37"/>
      <c r="BC25" s="37"/>
      <c r="BD25" s="8"/>
      <c r="BE25" s="8"/>
      <c r="BF25" s="8"/>
      <c r="BW25" s="3"/>
      <c r="BY25" s="4"/>
      <c r="CG25" s="39">
        <v>0</v>
      </c>
      <c r="CH25" s="39"/>
      <c r="CI25" s="39">
        <v>0</v>
      </c>
      <c r="CJ25" s="39">
        <v>0</v>
      </c>
      <c r="CZ25" s="2"/>
    </row>
    <row r="26" spans="1:104" ht="16.350000000000001" customHeight="1" x14ac:dyDescent="0.2">
      <c r="A26" s="80" t="s">
        <v>46</v>
      </c>
      <c r="B26" s="81">
        <f t="shared" si="1"/>
        <v>0</v>
      </c>
      <c r="C26" s="82">
        <f>SUM(E26+G26+I26+K26+M26+O26+Q26+S26+U26+W26+Y26+AA26+AC26+AE26+AG26+AI26+AK26+AM26)</f>
        <v>0</v>
      </c>
      <c r="D26" s="83">
        <f>SUM(F26+H26+J26+L26+N26+P26+R26+T26+V26+X26+Z26+AB26+AD26+AF26+AH26+AJ26+AL26+AN26)</f>
        <v>0</v>
      </c>
      <c r="E26" s="84"/>
      <c r="F26" s="85"/>
      <c r="G26" s="86"/>
      <c r="H26" s="87"/>
      <c r="I26" s="86"/>
      <c r="J26" s="85"/>
      <c r="K26" s="88"/>
      <c r="L26" s="85"/>
      <c r="M26" s="86"/>
      <c r="N26" s="85"/>
      <c r="O26" s="86"/>
      <c r="P26" s="85"/>
      <c r="Q26" s="86"/>
      <c r="R26" s="85"/>
      <c r="S26" s="86"/>
      <c r="T26" s="85"/>
      <c r="U26" s="86"/>
      <c r="V26" s="85"/>
      <c r="W26" s="86"/>
      <c r="X26" s="85"/>
      <c r="Y26" s="86"/>
      <c r="Z26" s="85"/>
      <c r="AA26" s="86"/>
      <c r="AB26" s="85"/>
      <c r="AC26" s="86"/>
      <c r="AD26" s="85"/>
      <c r="AE26" s="86"/>
      <c r="AF26" s="85"/>
      <c r="AG26" s="86"/>
      <c r="AH26" s="85"/>
      <c r="AI26" s="86"/>
      <c r="AJ26" s="85"/>
      <c r="AK26" s="86"/>
      <c r="AL26" s="85"/>
      <c r="AM26" s="89"/>
      <c r="AN26" s="85"/>
      <c r="AO26" s="90"/>
      <c r="AP26" s="91"/>
      <c r="AQ26" s="91"/>
      <c r="AR26" s="92"/>
      <c r="AS26" s="92"/>
      <c r="AT26" s="36"/>
      <c r="AU26" s="37"/>
      <c r="AV26" s="37"/>
      <c r="AW26" s="37"/>
      <c r="AX26" s="37"/>
      <c r="AY26" s="37"/>
      <c r="AZ26" s="37"/>
      <c r="BA26" s="37"/>
      <c r="BB26" s="37"/>
      <c r="BC26" s="37"/>
      <c r="BD26" s="8"/>
      <c r="BE26" s="8"/>
      <c r="BF26" s="8"/>
      <c r="BW26" s="3"/>
      <c r="BY26" s="4"/>
      <c r="CG26" s="39">
        <v>0</v>
      </c>
      <c r="CH26" s="39"/>
      <c r="CI26" s="39">
        <v>0</v>
      </c>
      <c r="CJ26" s="39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93"/>
      <c r="G27" s="93" t="s">
        <v>48</v>
      </c>
      <c r="H27" s="94"/>
      <c r="I27" s="94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6"/>
      <c r="AQ27" s="97"/>
      <c r="AR27" s="9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39"/>
      <c r="CH27" s="39"/>
      <c r="CI27" s="39"/>
      <c r="CJ27" s="39"/>
    </row>
    <row r="28" spans="1:104" ht="20.100000000000001" customHeight="1" x14ac:dyDescent="0.2">
      <c r="A28" s="424" t="s">
        <v>49</v>
      </c>
      <c r="B28" s="427" t="s">
        <v>4</v>
      </c>
      <c r="C28" s="428"/>
      <c r="D28" s="429"/>
      <c r="E28" s="433" t="s">
        <v>5</v>
      </c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5"/>
      <c r="AO28" s="436" t="s">
        <v>6</v>
      </c>
      <c r="AP28" s="439" t="s">
        <v>7</v>
      </c>
      <c r="AQ28" s="439" t="s">
        <v>8</v>
      </c>
      <c r="AR28" s="439" t="s">
        <v>50</v>
      </c>
      <c r="AS28" s="429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39"/>
      <c r="CH28" s="39"/>
      <c r="CI28" s="39"/>
      <c r="CJ28" s="39"/>
    </row>
    <row r="29" spans="1:104" ht="20.100000000000001" customHeight="1" x14ac:dyDescent="0.2">
      <c r="A29" s="425"/>
      <c r="B29" s="430"/>
      <c r="C29" s="431"/>
      <c r="D29" s="432"/>
      <c r="E29" s="433" t="s">
        <v>11</v>
      </c>
      <c r="F29" s="435"/>
      <c r="G29" s="433" t="s">
        <v>12</v>
      </c>
      <c r="H29" s="435"/>
      <c r="I29" s="433" t="s">
        <v>13</v>
      </c>
      <c r="J29" s="435"/>
      <c r="K29" s="433" t="s">
        <v>14</v>
      </c>
      <c r="L29" s="435"/>
      <c r="M29" s="433" t="s">
        <v>15</v>
      </c>
      <c r="N29" s="435"/>
      <c r="O29" s="433" t="s">
        <v>16</v>
      </c>
      <c r="P29" s="435"/>
      <c r="Q29" s="434" t="s">
        <v>17</v>
      </c>
      <c r="R29" s="435"/>
      <c r="S29" s="433" t="s">
        <v>18</v>
      </c>
      <c r="T29" s="435"/>
      <c r="U29" s="434" t="s">
        <v>19</v>
      </c>
      <c r="V29" s="445"/>
      <c r="W29" s="446" t="s">
        <v>20</v>
      </c>
      <c r="X29" s="445"/>
      <c r="Y29" s="446" t="s">
        <v>21</v>
      </c>
      <c r="Z29" s="434"/>
      <c r="AA29" s="433" t="s">
        <v>22</v>
      </c>
      <c r="AB29" s="435"/>
      <c r="AC29" s="434" t="s">
        <v>23</v>
      </c>
      <c r="AD29" s="434"/>
      <c r="AE29" s="433" t="s">
        <v>24</v>
      </c>
      <c r="AF29" s="435"/>
      <c r="AG29" s="433" t="s">
        <v>25</v>
      </c>
      <c r="AH29" s="435"/>
      <c r="AI29" s="433" t="s">
        <v>26</v>
      </c>
      <c r="AJ29" s="435"/>
      <c r="AK29" s="433" t="s">
        <v>27</v>
      </c>
      <c r="AL29" s="435"/>
      <c r="AM29" s="434" t="s">
        <v>28</v>
      </c>
      <c r="AN29" s="435"/>
      <c r="AO29" s="437"/>
      <c r="AP29" s="440"/>
      <c r="AQ29" s="440"/>
      <c r="AR29" s="440"/>
      <c r="AS29" s="444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39"/>
      <c r="CH29" s="39"/>
      <c r="CI29" s="39"/>
      <c r="CJ29" s="39"/>
    </row>
    <row r="30" spans="1:104" ht="20.100000000000001" customHeight="1" x14ac:dyDescent="0.2">
      <c r="A30" s="426"/>
      <c r="B30" s="11" t="s">
        <v>29</v>
      </c>
      <c r="C30" s="12" t="s">
        <v>30</v>
      </c>
      <c r="D30" s="392" t="s">
        <v>31</v>
      </c>
      <c r="E30" s="388" t="s">
        <v>30</v>
      </c>
      <c r="F30" s="390" t="s">
        <v>31</v>
      </c>
      <c r="G30" s="388" t="s">
        <v>30</v>
      </c>
      <c r="H30" s="390" t="s">
        <v>31</v>
      </c>
      <c r="I30" s="388" t="s">
        <v>30</v>
      </c>
      <c r="J30" s="390" t="s">
        <v>31</v>
      </c>
      <c r="K30" s="388" t="s">
        <v>30</v>
      </c>
      <c r="L30" s="390" t="s">
        <v>31</v>
      </c>
      <c r="M30" s="388" t="s">
        <v>30</v>
      </c>
      <c r="N30" s="390" t="s">
        <v>31</v>
      </c>
      <c r="O30" s="388" t="s">
        <v>30</v>
      </c>
      <c r="P30" s="390" t="s">
        <v>31</v>
      </c>
      <c r="Q30" s="389" t="s">
        <v>30</v>
      </c>
      <c r="R30" s="390" t="s">
        <v>31</v>
      </c>
      <c r="S30" s="388" t="s">
        <v>30</v>
      </c>
      <c r="T30" s="390" t="s">
        <v>31</v>
      </c>
      <c r="U30" s="389" t="s">
        <v>30</v>
      </c>
      <c r="V30" s="103" t="s">
        <v>31</v>
      </c>
      <c r="W30" s="388" t="s">
        <v>30</v>
      </c>
      <c r="X30" s="103" t="s">
        <v>31</v>
      </c>
      <c r="Y30" s="388" t="s">
        <v>30</v>
      </c>
      <c r="Z30" s="103" t="s">
        <v>31</v>
      </c>
      <c r="AA30" s="388" t="s">
        <v>30</v>
      </c>
      <c r="AB30" s="103" t="s">
        <v>31</v>
      </c>
      <c r="AC30" s="388" t="s">
        <v>30</v>
      </c>
      <c r="AD30" s="103" t="s">
        <v>31</v>
      </c>
      <c r="AE30" s="388" t="s">
        <v>30</v>
      </c>
      <c r="AF30" s="103" t="s">
        <v>31</v>
      </c>
      <c r="AG30" s="388" t="s">
        <v>30</v>
      </c>
      <c r="AH30" s="103" t="s">
        <v>31</v>
      </c>
      <c r="AI30" s="388" t="s">
        <v>30</v>
      </c>
      <c r="AJ30" s="103" t="s">
        <v>31</v>
      </c>
      <c r="AK30" s="388" t="s">
        <v>30</v>
      </c>
      <c r="AL30" s="103" t="s">
        <v>31</v>
      </c>
      <c r="AM30" s="388" t="s">
        <v>30</v>
      </c>
      <c r="AN30" s="390" t="s">
        <v>31</v>
      </c>
      <c r="AO30" s="438"/>
      <c r="AP30" s="441"/>
      <c r="AQ30" s="441"/>
      <c r="AR30" s="441"/>
      <c r="AS30" s="432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39"/>
      <c r="CH30" s="39"/>
      <c r="CI30" s="39"/>
      <c r="CJ30" s="39"/>
    </row>
    <row r="31" spans="1:104" ht="16.350000000000001" customHeight="1" x14ac:dyDescent="0.2">
      <c r="A31" s="104" t="s">
        <v>51</v>
      </c>
      <c r="B31" s="105">
        <f t="shared" ref="B31:B44" si="2">SUM(C31:D31)</f>
        <v>0</v>
      </c>
      <c r="C31" s="27">
        <f t="shared" ref="C31:D33" si="3">SUM(E31+G31+I31+K31+M31+O31+Q31+S31+U31+W31+Y31+AA31+AC31+AE31+AG31+AI31+AK31+AM31)</f>
        <v>0</v>
      </c>
      <c r="D31" s="28">
        <f t="shared" si="3"/>
        <v>0</v>
      </c>
      <c r="E31" s="29"/>
      <c r="F31" s="30"/>
      <c r="G31" s="29"/>
      <c r="H31" s="31"/>
      <c r="I31" s="29"/>
      <c r="J31" s="31"/>
      <c r="K31" s="29"/>
      <c r="L31" s="31"/>
      <c r="M31" s="29"/>
      <c r="N31" s="31"/>
      <c r="O31" s="29"/>
      <c r="P31" s="31"/>
      <c r="Q31" s="106"/>
      <c r="R31" s="31"/>
      <c r="S31" s="29"/>
      <c r="T31" s="31"/>
      <c r="U31" s="106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108"/>
      <c r="AN31" s="31"/>
      <c r="AO31" s="109"/>
      <c r="AP31" s="34"/>
      <c r="AQ31" s="34"/>
      <c r="AR31" s="34"/>
      <c r="AS31" s="35"/>
      <c r="AT31" s="36"/>
      <c r="AU31" s="37"/>
      <c r="AV31" s="37"/>
      <c r="AW31" s="37"/>
      <c r="AX31" s="37"/>
      <c r="AY31" s="37"/>
      <c r="AZ31" s="37"/>
      <c r="BA31" s="37"/>
      <c r="BB31" s="37"/>
      <c r="BC31" s="8"/>
      <c r="BD31" s="8"/>
      <c r="BE31" s="8"/>
      <c r="BF31" s="8"/>
      <c r="BG31" s="8"/>
      <c r="BX31" s="2"/>
      <c r="CA31" s="38"/>
      <c r="CB31" s="38"/>
      <c r="CG31" s="39">
        <v>0</v>
      </c>
      <c r="CH31" s="39">
        <v>0</v>
      </c>
      <c r="CI31" s="39"/>
      <c r="CJ31" s="39"/>
    </row>
    <row r="32" spans="1:104" ht="16.350000000000001" customHeight="1" x14ac:dyDescent="0.2">
      <c r="A32" s="110" t="s">
        <v>52</v>
      </c>
      <c r="B32" s="41">
        <f t="shared" si="2"/>
        <v>0</v>
      </c>
      <c r="C32" s="42">
        <f t="shared" si="3"/>
        <v>0</v>
      </c>
      <c r="D32" s="43">
        <f t="shared" si="3"/>
        <v>0</v>
      </c>
      <c r="E32" s="44"/>
      <c r="F32" s="45"/>
      <c r="G32" s="44"/>
      <c r="H32" s="46"/>
      <c r="I32" s="44"/>
      <c r="J32" s="46"/>
      <c r="K32" s="44"/>
      <c r="L32" s="46"/>
      <c r="M32" s="44"/>
      <c r="N32" s="46"/>
      <c r="O32" s="44"/>
      <c r="P32" s="46"/>
      <c r="Q32" s="111"/>
      <c r="R32" s="46"/>
      <c r="S32" s="44"/>
      <c r="T32" s="46"/>
      <c r="U32" s="111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3"/>
      <c r="AM32" s="113"/>
      <c r="AN32" s="46"/>
      <c r="AO32" s="114"/>
      <c r="AP32" s="115"/>
      <c r="AQ32" s="115"/>
      <c r="AR32" s="115"/>
      <c r="AS32" s="116"/>
      <c r="AT32" s="36"/>
      <c r="AU32" s="37"/>
      <c r="AV32" s="37"/>
      <c r="AW32" s="37"/>
      <c r="AX32" s="37"/>
      <c r="AY32" s="37"/>
      <c r="AZ32" s="37"/>
      <c r="BA32" s="37"/>
      <c r="BB32" s="37"/>
      <c r="BC32" s="8"/>
      <c r="BD32" s="8"/>
      <c r="BE32" s="8"/>
      <c r="BF32" s="8"/>
      <c r="BG32" s="8"/>
      <c r="BX32" s="2"/>
      <c r="CB32" s="38"/>
      <c r="CG32" s="39">
        <v>0</v>
      </c>
      <c r="CH32" s="39">
        <v>0</v>
      </c>
      <c r="CI32" s="39"/>
      <c r="CJ32" s="39"/>
    </row>
    <row r="33" spans="1:88" ht="16.350000000000001" customHeight="1" x14ac:dyDescent="0.2">
      <c r="A33" s="117" t="s">
        <v>53</v>
      </c>
      <c r="B33" s="41">
        <f t="shared" si="2"/>
        <v>0</v>
      </c>
      <c r="C33" s="42">
        <f t="shared" si="3"/>
        <v>0</v>
      </c>
      <c r="D33" s="66">
        <f t="shared" si="3"/>
        <v>0</v>
      </c>
      <c r="E33" s="44"/>
      <c r="F33" s="45"/>
      <c r="G33" s="44"/>
      <c r="H33" s="46"/>
      <c r="I33" s="44"/>
      <c r="J33" s="46"/>
      <c r="K33" s="44"/>
      <c r="L33" s="46"/>
      <c r="M33" s="44"/>
      <c r="N33" s="46"/>
      <c r="O33" s="44"/>
      <c r="P33" s="46"/>
      <c r="Q33" s="111"/>
      <c r="R33" s="46"/>
      <c r="S33" s="44"/>
      <c r="T33" s="46"/>
      <c r="U33" s="111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3"/>
      <c r="AM33" s="113"/>
      <c r="AN33" s="46"/>
      <c r="AO33" s="118"/>
      <c r="AP33" s="50"/>
      <c r="AQ33" s="50"/>
      <c r="AR33" s="50"/>
      <c r="AS33" s="51"/>
      <c r="AT33" s="36"/>
      <c r="AU33" s="37"/>
      <c r="AV33" s="37"/>
      <c r="AW33" s="37"/>
      <c r="AX33" s="37"/>
      <c r="AY33" s="37"/>
      <c r="AZ33" s="37"/>
      <c r="BA33" s="37"/>
      <c r="BB33" s="37"/>
      <c r="BC33" s="8"/>
      <c r="BD33" s="8"/>
      <c r="BE33" s="8"/>
      <c r="BF33" s="8"/>
      <c r="BG33" s="8"/>
      <c r="BX33" s="2"/>
      <c r="CB33" s="38"/>
      <c r="CG33" s="39">
        <v>0</v>
      </c>
      <c r="CH33" s="39">
        <v>0</v>
      </c>
      <c r="CI33" s="39"/>
      <c r="CJ33" s="39"/>
    </row>
    <row r="34" spans="1:88" ht="16.350000000000001" customHeight="1" x14ac:dyDescent="0.2">
      <c r="A34" s="117" t="s">
        <v>54</v>
      </c>
      <c r="B34" s="41">
        <f t="shared" si="2"/>
        <v>0</v>
      </c>
      <c r="C34" s="42">
        <f>SUM(O34+Q34+S34+U34+W34+Y34+AA34)</f>
        <v>0</v>
      </c>
      <c r="D34" s="66">
        <f>SUM(P34+R34+T34+V34+X34+Z34+AB34)</f>
        <v>0</v>
      </c>
      <c r="E34" s="58"/>
      <c r="F34" s="59"/>
      <c r="G34" s="58"/>
      <c r="H34" s="67"/>
      <c r="I34" s="58"/>
      <c r="J34" s="67"/>
      <c r="K34" s="58"/>
      <c r="L34" s="67"/>
      <c r="M34" s="58"/>
      <c r="N34" s="67"/>
      <c r="O34" s="44"/>
      <c r="P34" s="46"/>
      <c r="Q34" s="111"/>
      <c r="R34" s="46"/>
      <c r="S34" s="44"/>
      <c r="T34" s="46"/>
      <c r="U34" s="111"/>
      <c r="V34" s="112"/>
      <c r="W34" s="112"/>
      <c r="X34" s="112"/>
      <c r="Y34" s="112"/>
      <c r="Z34" s="112"/>
      <c r="AA34" s="112"/>
      <c r="AB34" s="119"/>
      <c r="AC34" s="69"/>
      <c r="AD34" s="69"/>
      <c r="AE34" s="69"/>
      <c r="AF34" s="69"/>
      <c r="AG34" s="69"/>
      <c r="AH34" s="69"/>
      <c r="AI34" s="69"/>
      <c r="AJ34" s="69"/>
      <c r="AK34" s="69"/>
      <c r="AL34" s="120"/>
      <c r="AM34" s="120"/>
      <c r="AN34" s="48"/>
      <c r="AO34" s="118"/>
      <c r="AP34" s="50"/>
      <c r="AQ34" s="50"/>
      <c r="AR34" s="50"/>
      <c r="AS34" s="51"/>
      <c r="AT34" s="36"/>
      <c r="AU34" s="37"/>
      <c r="AV34" s="37"/>
      <c r="AW34" s="37"/>
      <c r="AX34" s="37"/>
      <c r="AY34" s="37"/>
      <c r="AZ34" s="37"/>
      <c r="BA34" s="37"/>
      <c r="BB34" s="37"/>
      <c r="BC34" s="8"/>
      <c r="BD34" s="8"/>
      <c r="BE34" s="8"/>
      <c r="BF34" s="8"/>
      <c r="BG34" s="8"/>
      <c r="BX34" s="2"/>
      <c r="CB34" s="38"/>
      <c r="CG34" s="39"/>
      <c r="CH34" s="39"/>
      <c r="CI34" s="39"/>
      <c r="CJ34" s="39"/>
    </row>
    <row r="35" spans="1:88" ht="16.350000000000001" customHeight="1" x14ac:dyDescent="0.2">
      <c r="A35" s="117" t="s">
        <v>55</v>
      </c>
      <c r="B35" s="121">
        <f>SUM(C35:D35)</f>
        <v>0</v>
      </c>
      <c r="C35" s="122">
        <f>SUM(E35+G35+I35+K35+M35+O35+Q35+S35+U35+W35+Y35+AA35+AC35+AE35+AG35+AI35+AK35+AM35)</f>
        <v>0</v>
      </c>
      <c r="D35" s="66">
        <f t="shared" ref="C35:D44" si="4">SUM(F35+H35+J35+L35+N35+P35+R35+T35+V35+X35+Z35+AB35+AD35+AF35+AH35+AJ35+AL35+AN35)</f>
        <v>0</v>
      </c>
      <c r="E35" s="44"/>
      <c r="F35" s="45"/>
      <c r="G35" s="44"/>
      <c r="H35" s="46"/>
      <c r="I35" s="44"/>
      <c r="J35" s="46"/>
      <c r="K35" s="44"/>
      <c r="L35" s="46"/>
      <c r="M35" s="44"/>
      <c r="N35" s="46"/>
      <c r="O35" s="44"/>
      <c r="P35" s="46"/>
      <c r="Q35" s="111"/>
      <c r="R35" s="46"/>
      <c r="S35" s="44"/>
      <c r="T35" s="46"/>
      <c r="U35" s="111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3"/>
      <c r="AM35" s="113"/>
      <c r="AN35" s="46"/>
      <c r="AO35" s="114"/>
      <c r="AP35" s="115"/>
      <c r="AQ35" s="115"/>
      <c r="AR35" s="115"/>
      <c r="AS35" s="116"/>
      <c r="AT35" s="36"/>
      <c r="AU35" s="37"/>
      <c r="AV35" s="37"/>
      <c r="AW35" s="37"/>
      <c r="AX35" s="37"/>
      <c r="AY35" s="37"/>
      <c r="AZ35" s="37"/>
      <c r="BA35" s="37"/>
      <c r="BB35" s="37"/>
      <c r="BC35" s="8"/>
      <c r="BD35" s="8"/>
      <c r="BE35" s="8"/>
      <c r="BF35" s="8"/>
      <c r="BG35" s="8"/>
      <c r="BX35" s="2"/>
      <c r="CB35" s="38"/>
      <c r="CG35" s="39"/>
      <c r="CH35" s="39"/>
      <c r="CI35" s="39"/>
      <c r="CJ35" s="39"/>
    </row>
    <row r="36" spans="1:88" ht="16.350000000000001" customHeight="1" x14ac:dyDescent="0.2">
      <c r="A36" s="117" t="s">
        <v>56</v>
      </c>
      <c r="B36" s="121">
        <f>SUM(C36:D36)</f>
        <v>0</v>
      </c>
      <c r="C36" s="122">
        <f>SUM(K36+M36+O36+Q36+S36+U36+W36+Y36+AA36+AC36+AE36+AG36+AI36+AK36+AM36)</f>
        <v>0</v>
      </c>
      <c r="D36" s="66">
        <f>SUM(L36+N36+P36+R36+T36+V36+X36+Z36+AB36+AD36+AF36+AH36+AJ36+AL36+AN36)</f>
        <v>0</v>
      </c>
      <c r="E36" s="123"/>
      <c r="F36" s="124"/>
      <c r="G36" s="123"/>
      <c r="H36" s="125"/>
      <c r="I36" s="123"/>
      <c r="J36" s="125"/>
      <c r="K36" s="44"/>
      <c r="L36" s="46"/>
      <c r="M36" s="44"/>
      <c r="N36" s="46"/>
      <c r="O36" s="44"/>
      <c r="P36" s="46"/>
      <c r="Q36" s="111"/>
      <c r="R36" s="46"/>
      <c r="S36" s="44"/>
      <c r="T36" s="46"/>
      <c r="U36" s="111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3"/>
      <c r="AM36" s="113"/>
      <c r="AN36" s="46"/>
      <c r="AO36" s="114"/>
      <c r="AP36" s="115"/>
      <c r="AQ36" s="115"/>
      <c r="AR36" s="115"/>
      <c r="AS36" s="116"/>
      <c r="AT36" s="36"/>
      <c r="AU36" s="37"/>
      <c r="AV36" s="37"/>
      <c r="AW36" s="37"/>
      <c r="AX36" s="37"/>
      <c r="AY36" s="37"/>
      <c r="AZ36" s="37"/>
      <c r="BA36" s="37"/>
      <c r="BB36" s="37"/>
      <c r="BC36" s="8"/>
      <c r="BD36" s="8"/>
      <c r="BE36" s="8"/>
      <c r="BF36" s="8"/>
      <c r="BG36" s="8"/>
      <c r="BX36" s="2"/>
      <c r="CB36" s="38"/>
      <c r="CG36" s="39">
        <v>0</v>
      </c>
      <c r="CH36" s="39">
        <v>0</v>
      </c>
      <c r="CI36" s="39"/>
      <c r="CJ36" s="39"/>
    </row>
    <row r="37" spans="1:88" ht="16.350000000000001" customHeight="1" x14ac:dyDescent="0.2">
      <c r="A37" s="60" t="s">
        <v>57</v>
      </c>
      <c r="B37" s="41">
        <f t="shared" si="2"/>
        <v>0</v>
      </c>
      <c r="C37" s="42">
        <f t="shared" si="4"/>
        <v>0</v>
      </c>
      <c r="D37" s="43">
        <f t="shared" si="4"/>
        <v>0</v>
      </c>
      <c r="E37" s="44"/>
      <c r="F37" s="45"/>
      <c r="G37" s="44"/>
      <c r="H37" s="46"/>
      <c r="I37" s="44"/>
      <c r="J37" s="46"/>
      <c r="K37" s="44"/>
      <c r="L37" s="46"/>
      <c r="M37" s="44"/>
      <c r="N37" s="46"/>
      <c r="O37" s="44"/>
      <c r="P37" s="46"/>
      <c r="Q37" s="111"/>
      <c r="R37" s="46"/>
      <c r="S37" s="44"/>
      <c r="T37" s="46"/>
      <c r="U37" s="111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3"/>
      <c r="AM37" s="113"/>
      <c r="AN37" s="46"/>
      <c r="AO37" s="118"/>
      <c r="AP37" s="50"/>
      <c r="AQ37" s="50"/>
      <c r="AR37" s="50"/>
      <c r="AS37" s="51"/>
      <c r="AT37" s="36"/>
      <c r="AU37" s="37"/>
      <c r="AV37" s="37"/>
      <c r="AW37" s="37"/>
      <c r="AX37" s="37"/>
      <c r="AY37" s="37"/>
      <c r="AZ37" s="37"/>
      <c r="BA37" s="37"/>
      <c r="BB37" s="37"/>
      <c r="BC37" s="8"/>
      <c r="BD37" s="8"/>
      <c r="BE37" s="8"/>
      <c r="BF37" s="8"/>
      <c r="BG37" s="8"/>
      <c r="BX37" s="2"/>
      <c r="CG37" s="39"/>
      <c r="CH37" s="39"/>
      <c r="CI37" s="39"/>
      <c r="CJ37" s="39"/>
    </row>
    <row r="38" spans="1:88" ht="16.350000000000001" customHeight="1" x14ac:dyDescent="0.2">
      <c r="A38" s="60" t="s">
        <v>58</v>
      </c>
      <c r="B38" s="41">
        <f>SUM(C38:D38)</f>
        <v>0</v>
      </c>
      <c r="C38" s="42">
        <f>SUM(E38+G38+I38+K38+M38+O38+Q38+S38+U38+W38+Y38+AA38+AC38+AE38+AG38+AI38+AK38+AM38)</f>
        <v>0</v>
      </c>
      <c r="D38" s="43">
        <f>SUM(F38+H38+J38+L38+N38+P38+R38+T38+V38+X38+Z38+AB38+AD38+AF38+AH38+AJ38+AL38+AN38)</f>
        <v>0</v>
      </c>
      <c r="E38" s="44"/>
      <c r="F38" s="45"/>
      <c r="G38" s="44"/>
      <c r="H38" s="46"/>
      <c r="I38" s="44"/>
      <c r="J38" s="46"/>
      <c r="K38" s="44"/>
      <c r="L38" s="46"/>
      <c r="M38" s="44"/>
      <c r="N38" s="46"/>
      <c r="O38" s="44"/>
      <c r="P38" s="46"/>
      <c r="Q38" s="111"/>
      <c r="R38" s="46"/>
      <c r="S38" s="44"/>
      <c r="T38" s="46"/>
      <c r="U38" s="111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3"/>
      <c r="AM38" s="113"/>
      <c r="AN38" s="46"/>
      <c r="AO38" s="118"/>
      <c r="AP38" s="50"/>
      <c r="AQ38" s="50"/>
      <c r="AR38" s="50"/>
      <c r="AS38" s="51"/>
      <c r="AT38" s="36"/>
      <c r="AU38" s="37"/>
      <c r="AV38" s="37"/>
      <c r="AW38" s="37"/>
      <c r="AX38" s="37"/>
      <c r="AY38" s="37"/>
      <c r="AZ38" s="37"/>
      <c r="BA38" s="37"/>
      <c r="BB38" s="37"/>
      <c r="BC38" s="8"/>
      <c r="BD38" s="8"/>
      <c r="BE38" s="8"/>
      <c r="BF38" s="8"/>
      <c r="BG38" s="8"/>
      <c r="BX38" s="2"/>
      <c r="CG38" s="39"/>
      <c r="CH38" s="39"/>
      <c r="CI38" s="39"/>
      <c r="CJ38" s="39"/>
    </row>
    <row r="39" spans="1:88" ht="16.350000000000001" customHeight="1" x14ac:dyDescent="0.2">
      <c r="A39" s="60" t="s">
        <v>59</v>
      </c>
      <c r="B39" s="41">
        <f>SUM(C39:D39)</f>
        <v>0</v>
      </c>
      <c r="C39" s="42">
        <f>SUM(E39+G39+I39+K39+M39+O39+Q39+S39+U39+W39+Y39+AA39+AC39+AE39+AG39+AI39+AK39+AM39)</f>
        <v>0</v>
      </c>
      <c r="D39" s="43">
        <f>SUM(F39+H39+J39+L39+N39+P39+R39+T39+V39+X39+Z39+AB39+AD39+AF39+AH39+AJ39+AL39+AN39)</f>
        <v>0</v>
      </c>
      <c r="E39" s="44"/>
      <c r="F39" s="45"/>
      <c r="G39" s="44"/>
      <c r="H39" s="46"/>
      <c r="I39" s="44"/>
      <c r="J39" s="46"/>
      <c r="K39" s="44"/>
      <c r="L39" s="46"/>
      <c r="M39" s="44"/>
      <c r="N39" s="46"/>
      <c r="O39" s="44"/>
      <c r="P39" s="46"/>
      <c r="Q39" s="111"/>
      <c r="R39" s="46"/>
      <c r="S39" s="44"/>
      <c r="T39" s="46"/>
      <c r="U39" s="111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3"/>
      <c r="AM39" s="113"/>
      <c r="AN39" s="46"/>
      <c r="AO39" s="118"/>
      <c r="AP39" s="50"/>
      <c r="AQ39" s="50"/>
      <c r="AR39" s="50"/>
      <c r="AS39" s="51"/>
      <c r="AT39" s="36"/>
      <c r="AU39" s="37"/>
      <c r="AV39" s="37"/>
      <c r="AW39" s="37"/>
      <c r="AX39" s="37"/>
      <c r="AY39" s="37"/>
      <c r="AZ39" s="37"/>
      <c r="BA39" s="37"/>
      <c r="BB39" s="37"/>
      <c r="BC39" s="8"/>
      <c r="BD39" s="8"/>
      <c r="BE39" s="8"/>
      <c r="BF39" s="8"/>
      <c r="BG39" s="8"/>
      <c r="BX39" s="2"/>
      <c r="CG39" s="39"/>
      <c r="CH39" s="39"/>
      <c r="CI39" s="39"/>
      <c r="CJ39" s="39"/>
    </row>
    <row r="40" spans="1:88" ht="16.350000000000001" customHeight="1" x14ac:dyDescent="0.2">
      <c r="A40" s="60" t="s">
        <v>60</v>
      </c>
      <c r="B40" s="41">
        <f t="shared" si="2"/>
        <v>0</v>
      </c>
      <c r="C40" s="42">
        <f t="shared" si="4"/>
        <v>0</v>
      </c>
      <c r="D40" s="43">
        <f t="shared" si="4"/>
        <v>0</v>
      </c>
      <c r="E40" s="44"/>
      <c r="F40" s="45"/>
      <c r="G40" s="44"/>
      <c r="H40" s="46"/>
      <c r="I40" s="44"/>
      <c r="J40" s="46"/>
      <c r="K40" s="44"/>
      <c r="L40" s="46"/>
      <c r="M40" s="44"/>
      <c r="N40" s="46"/>
      <c r="O40" s="44"/>
      <c r="P40" s="46"/>
      <c r="Q40" s="111"/>
      <c r="R40" s="46"/>
      <c r="S40" s="44"/>
      <c r="T40" s="46"/>
      <c r="U40" s="111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3"/>
      <c r="AM40" s="113"/>
      <c r="AN40" s="46"/>
      <c r="AO40" s="118"/>
      <c r="AP40" s="50"/>
      <c r="AQ40" s="50"/>
      <c r="AR40" s="50"/>
      <c r="AS40" s="51"/>
      <c r="AT40" s="36"/>
      <c r="AU40" s="37"/>
      <c r="AV40" s="37"/>
      <c r="AW40" s="37"/>
      <c r="AX40" s="37"/>
      <c r="AY40" s="37"/>
      <c r="AZ40" s="37"/>
      <c r="BA40" s="37"/>
      <c r="BB40" s="37"/>
      <c r="BC40" s="8"/>
      <c r="BD40" s="8"/>
      <c r="BE40" s="8"/>
      <c r="BF40" s="8"/>
      <c r="BG40" s="8"/>
      <c r="BX40" s="2"/>
      <c r="CG40" s="39"/>
      <c r="CH40" s="39"/>
      <c r="CI40" s="39"/>
      <c r="CJ40" s="39"/>
    </row>
    <row r="41" spans="1:88" ht="16.350000000000001" customHeight="1" x14ac:dyDescent="0.2">
      <c r="A41" s="60" t="s">
        <v>61</v>
      </c>
      <c r="B41" s="41">
        <f t="shared" si="2"/>
        <v>0</v>
      </c>
      <c r="C41" s="42">
        <f t="shared" si="4"/>
        <v>0</v>
      </c>
      <c r="D41" s="43">
        <f t="shared" si="4"/>
        <v>0</v>
      </c>
      <c r="E41" s="44"/>
      <c r="F41" s="45"/>
      <c r="G41" s="44"/>
      <c r="H41" s="46"/>
      <c r="I41" s="44"/>
      <c r="J41" s="46"/>
      <c r="K41" s="44"/>
      <c r="L41" s="46"/>
      <c r="M41" s="44"/>
      <c r="N41" s="46"/>
      <c r="O41" s="44"/>
      <c r="P41" s="46"/>
      <c r="Q41" s="111"/>
      <c r="R41" s="46"/>
      <c r="S41" s="44"/>
      <c r="T41" s="46"/>
      <c r="U41" s="111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3"/>
      <c r="AM41" s="113"/>
      <c r="AN41" s="46"/>
      <c r="AO41" s="126"/>
      <c r="AP41" s="72"/>
      <c r="AQ41" s="72"/>
      <c r="AR41" s="72"/>
      <c r="AS41" s="73"/>
      <c r="AT41" s="36"/>
      <c r="AU41" s="37"/>
      <c r="AV41" s="37"/>
      <c r="AW41" s="37"/>
      <c r="AX41" s="37"/>
      <c r="AY41" s="37"/>
      <c r="AZ41" s="37"/>
      <c r="BA41" s="37"/>
      <c r="BB41" s="37"/>
      <c r="BC41" s="8"/>
      <c r="BD41" s="8"/>
      <c r="BE41" s="8"/>
      <c r="BF41" s="8"/>
      <c r="BG41" s="8"/>
      <c r="BX41" s="2"/>
      <c r="CG41" s="39"/>
      <c r="CH41" s="39"/>
      <c r="CI41" s="39"/>
      <c r="CJ41" s="39"/>
    </row>
    <row r="42" spans="1:88" ht="16.350000000000001" customHeight="1" x14ac:dyDescent="0.2">
      <c r="A42" s="60" t="s">
        <v>62</v>
      </c>
      <c r="B42" s="41">
        <f t="shared" si="2"/>
        <v>0</v>
      </c>
      <c r="C42" s="42">
        <f t="shared" si="4"/>
        <v>0</v>
      </c>
      <c r="D42" s="43">
        <f t="shared" si="4"/>
        <v>0</v>
      </c>
      <c r="E42" s="44"/>
      <c r="F42" s="45"/>
      <c r="G42" s="44"/>
      <c r="H42" s="46"/>
      <c r="I42" s="44"/>
      <c r="J42" s="46"/>
      <c r="K42" s="44"/>
      <c r="L42" s="46"/>
      <c r="M42" s="44"/>
      <c r="N42" s="46"/>
      <c r="O42" s="44"/>
      <c r="P42" s="46"/>
      <c r="Q42" s="111"/>
      <c r="R42" s="46"/>
      <c r="S42" s="44"/>
      <c r="T42" s="46"/>
      <c r="U42" s="111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3"/>
      <c r="AM42" s="113"/>
      <c r="AN42" s="46"/>
      <c r="AO42" s="126"/>
      <c r="AP42" s="72"/>
      <c r="AQ42" s="72"/>
      <c r="AR42" s="72"/>
      <c r="AS42" s="73"/>
      <c r="AT42" s="36"/>
      <c r="AU42" s="37"/>
      <c r="AV42" s="37"/>
      <c r="AW42" s="37"/>
      <c r="AX42" s="37"/>
      <c r="AY42" s="37"/>
      <c r="AZ42" s="37"/>
      <c r="BA42" s="37"/>
      <c r="BB42" s="37"/>
      <c r="BC42" s="8"/>
      <c r="BD42" s="8"/>
      <c r="BE42" s="8"/>
      <c r="BF42" s="8"/>
      <c r="BG42" s="8"/>
      <c r="BX42" s="2"/>
      <c r="CG42" s="39"/>
      <c r="CH42" s="39"/>
      <c r="CI42" s="39"/>
      <c r="CJ42" s="39"/>
    </row>
    <row r="43" spans="1:88" ht="16.350000000000001" customHeight="1" x14ac:dyDescent="0.2">
      <c r="A43" s="60" t="s">
        <v>63</v>
      </c>
      <c r="B43" s="41">
        <f t="shared" si="2"/>
        <v>0</v>
      </c>
      <c r="C43" s="42">
        <f t="shared" si="4"/>
        <v>0</v>
      </c>
      <c r="D43" s="43">
        <f t="shared" si="4"/>
        <v>0</v>
      </c>
      <c r="E43" s="44"/>
      <c r="F43" s="45"/>
      <c r="G43" s="44"/>
      <c r="H43" s="46"/>
      <c r="I43" s="44"/>
      <c r="J43" s="46"/>
      <c r="K43" s="44"/>
      <c r="L43" s="46"/>
      <c r="M43" s="44"/>
      <c r="N43" s="46"/>
      <c r="O43" s="44"/>
      <c r="P43" s="46"/>
      <c r="Q43" s="111"/>
      <c r="R43" s="46"/>
      <c r="S43" s="44"/>
      <c r="T43" s="46"/>
      <c r="U43" s="111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3"/>
      <c r="AM43" s="113"/>
      <c r="AN43" s="46"/>
      <c r="AO43" s="126"/>
      <c r="AP43" s="72"/>
      <c r="AQ43" s="72"/>
      <c r="AR43" s="72"/>
      <c r="AS43" s="73"/>
      <c r="AT43" s="36"/>
      <c r="AU43" s="37"/>
      <c r="AV43" s="37"/>
      <c r="AW43" s="37"/>
      <c r="AX43" s="37"/>
      <c r="AY43" s="37"/>
      <c r="AZ43" s="37"/>
      <c r="BA43" s="37"/>
      <c r="BB43" s="37"/>
      <c r="BC43" s="8"/>
      <c r="BD43" s="8"/>
      <c r="BE43" s="8"/>
      <c r="BF43" s="8"/>
      <c r="BG43" s="8"/>
      <c r="BX43" s="2"/>
      <c r="CG43" s="39"/>
      <c r="CH43" s="39"/>
      <c r="CI43" s="39"/>
      <c r="CJ43" s="39"/>
    </row>
    <row r="44" spans="1:88" ht="16.350000000000001" customHeight="1" x14ac:dyDescent="0.2">
      <c r="A44" s="127" t="s">
        <v>64</v>
      </c>
      <c r="B44" s="128">
        <f t="shared" si="2"/>
        <v>0</v>
      </c>
      <c r="C44" s="129">
        <f t="shared" si="4"/>
        <v>0</v>
      </c>
      <c r="D44" s="130">
        <f t="shared" si="4"/>
        <v>0</v>
      </c>
      <c r="E44" s="86"/>
      <c r="F44" s="87"/>
      <c r="G44" s="86"/>
      <c r="H44" s="85"/>
      <c r="I44" s="86"/>
      <c r="J44" s="85"/>
      <c r="K44" s="86"/>
      <c r="L44" s="85"/>
      <c r="M44" s="86"/>
      <c r="N44" s="85"/>
      <c r="O44" s="86"/>
      <c r="P44" s="85"/>
      <c r="Q44" s="131"/>
      <c r="R44" s="85"/>
      <c r="S44" s="86"/>
      <c r="T44" s="85"/>
      <c r="U44" s="131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3"/>
      <c r="AM44" s="133"/>
      <c r="AN44" s="85"/>
      <c r="AO44" s="134"/>
      <c r="AP44" s="91"/>
      <c r="AQ44" s="91"/>
      <c r="AR44" s="91"/>
      <c r="AS44" s="92"/>
      <c r="AT44" s="36"/>
      <c r="AU44" s="37"/>
      <c r="AV44" s="37"/>
      <c r="AW44" s="37"/>
      <c r="AX44" s="37"/>
      <c r="AY44" s="37"/>
      <c r="AZ44" s="37"/>
      <c r="BA44" s="37"/>
      <c r="BB44" s="37"/>
      <c r="BC44" s="8"/>
      <c r="BD44" s="8"/>
      <c r="BE44" s="8"/>
      <c r="BF44" s="8"/>
      <c r="BG44" s="8"/>
      <c r="BX44" s="2"/>
      <c r="CG44" s="39"/>
      <c r="CH44" s="39"/>
      <c r="CI44" s="39"/>
      <c r="CJ44" s="39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35"/>
      <c r="AP45" s="136"/>
      <c r="AQ45" s="137"/>
      <c r="AR45" s="13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39"/>
      <c r="CH45" s="39"/>
      <c r="CI45" s="39"/>
      <c r="CJ45" s="39"/>
    </row>
    <row r="46" spans="1:88" ht="16.350000000000001" customHeight="1" x14ac:dyDescent="0.25">
      <c r="A46" s="424" t="s">
        <v>49</v>
      </c>
      <c r="B46" s="447" t="s">
        <v>4</v>
      </c>
      <c r="C46" s="442" t="s">
        <v>66</v>
      </c>
      <c r="D46" s="449"/>
      <c r="E46" s="449"/>
      <c r="F46" s="443"/>
      <c r="G46" s="442" t="s">
        <v>67</v>
      </c>
      <c r="H46" s="449"/>
      <c r="I46" s="449"/>
      <c r="J46" s="443"/>
      <c r="K46" s="6"/>
      <c r="L46" s="450"/>
      <c r="M46" s="450"/>
      <c r="N46" s="450"/>
      <c r="O46" s="450"/>
      <c r="P46" s="450"/>
      <c r="Q46" s="450"/>
      <c r="R46" s="450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39"/>
      <c r="AR46" s="140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39"/>
      <c r="CH46" s="39"/>
      <c r="CI46" s="39"/>
      <c r="CJ46" s="39"/>
    </row>
    <row r="47" spans="1:88" ht="27.75" customHeight="1" x14ac:dyDescent="0.2">
      <c r="A47" s="426"/>
      <c r="B47" s="448"/>
      <c r="C47" s="141" t="s">
        <v>68</v>
      </c>
      <c r="D47" s="141" t="s">
        <v>69</v>
      </c>
      <c r="E47" s="12" t="s">
        <v>70</v>
      </c>
      <c r="F47" s="395" t="s">
        <v>71</v>
      </c>
      <c r="G47" s="141" t="s">
        <v>68</v>
      </c>
      <c r="H47" s="141" t="s">
        <v>69</v>
      </c>
      <c r="I47" s="12" t="s">
        <v>70</v>
      </c>
      <c r="J47" s="395" t="s">
        <v>71</v>
      </c>
      <c r="K47" s="6"/>
      <c r="L47" s="142"/>
      <c r="M47" s="142"/>
      <c r="N47" s="143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4"/>
      <c r="AR47" s="144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39"/>
      <c r="CH47" s="39"/>
      <c r="CI47" s="39"/>
      <c r="CJ47" s="39"/>
    </row>
    <row r="48" spans="1:88" ht="16.350000000000001" customHeight="1" x14ac:dyDescent="0.2">
      <c r="A48" s="145" t="s">
        <v>72</v>
      </c>
      <c r="B48" s="146">
        <f>SUM(C48:J48)</f>
        <v>0</v>
      </c>
      <c r="C48" s="29"/>
      <c r="D48" s="107"/>
      <c r="E48" s="107"/>
      <c r="F48" s="30"/>
      <c r="G48" s="29"/>
      <c r="H48" s="107"/>
      <c r="I48" s="107"/>
      <c r="J48" s="31"/>
      <c r="K48" s="147"/>
      <c r="L48" s="142"/>
      <c r="M48" s="142"/>
      <c r="N48" s="148"/>
      <c r="O48" s="142"/>
      <c r="P48" s="142"/>
      <c r="Q48" s="142"/>
      <c r="R48" s="142"/>
      <c r="S48" s="142"/>
      <c r="T48" s="142"/>
      <c r="U48" s="142"/>
      <c r="V48" s="142"/>
      <c r="W48" s="142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4"/>
      <c r="AR48" s="14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39"/>
      <c r="CH48" s="39"/>
      <c r="CI48" s="39"/>
      <c r="CJ48" s="39"/>
    </row>
    <row r="49" spans="1:88" ht="16.350000000000001" customHeight="1" x14ac:dyDescent="0.2">
      <c r="A49" s="80" t="s">
        <v>73</v>
      </c>
      <c r="B49" s="150">
        <f>SUM(C49:J49)</f>
        <v>0</v>
      </c>
      <c r="C49" s="86"/>
      <c r="D49" s="132"/>
      <c r="E49" s="132"/>
      <c r="F49" s="87"/>
      <c r="G49" s="86"/>
      <c r="H49" s="132"/>
      <c r="I49" s="132"/>
      <c r="J49" s="85"/>
      <c r="K49" s="147"/>
      <c r="L49" s="142"/>
      <c r="M49" s="142"/>
      <c r="N49" s="151"/>
      <c r="O49" s="142"/>
      <c r="P49" s="142"/>
      <c r="Q49" s="142"/>
      <c r="R49" s="142"/>
      <c r="S49" s="142"/>
      <c r="T49" s="142"/>
      <c r="U49" s="142"/>
      <c r="V49" s="142"/>
      <c r="W49" s="142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4"/>
      <c r="AR49" s="14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39"/>
      <c r="CH49" s="39"/>
      <c r="CI49" s="39"/>
      <c r="CJ49" s="39"/>
    </row>
    <row r="50" spans="1:88" ht="31.35" customHeight="1" x14ac:dyDescent="0.2">
      <c r="A50" s="152" t="s">
        <v>74</v>
      </c>
      <c r="B50" s="152"/>
      <c r="C50" s="152"/>
      <c r="D50" s="152"/>
      <c r="E50" s="152"/>
      <c r="F50" s="152"/>
      <c r="G50" s="153"/>
      <c r="H50" s="153"/>
      <c r="I50" s="153"/>
      <c r="J50" s="153"/>
      <c r="K50" s="153"/>
      <c r="L50" s="153"/>
      <c r="M50" s="153"/>
      <c r="N50" s="153"/>
      <c r="O50" s="154"/>
      <c r="P50" s="152"/>
      <c r="Q50" s="153"/>
      <c r="R50" s="153"/>
      <c r="S50" s="154"/>
      <c r="T50" s="152"/>
      <c r="U50" s="153"/>
      <c r="V50" s="154"/>
      <c r="W50" s="152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49"/>
      <c r="AM50" s="155"/>
      <c r="AN50" s="155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39"/>
      <c r="CH50" s="39"/>
      <c r="CI50" s="39"/>
      <c r="CJ50" s="39"/>
    </row>
    <row r="51" spans="1:88" ht="16.350000000000001" customHeight="1" x14ac:dyDescent="0.2">
      <c r="A51" s="424" t="s">
        <v>75</v>
      </c>
      <c r="B51" s="427" t="s">
        <v>32</v>
      </c>
      <c r="C51" s="428"/>
      <c r="D51" s="429"/>
      <c r="E51" s="433" t="s">
        <v>5</v>
      </c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5"/>
      <c r="W51" s="447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39"/>
      <c r="CH51" s="39"/>
      <c r="CI51" s="39"/>
      <c r="CJ51" s="39"/>
    </row>
    <row r="52" spans="1:88" ht="16.350000000000001" customHeight="1" x14ac:dyDescent="0.2">
      <c r="A52" s="425"/>
      <c r="B52" s="430"/>
      <c r="C52" s="431"/>
      <c r="D52" s="432"/>
      <c r="E52" s="447" t="s">
        <v>11</v>
      </c>
      <c r="F52" s="428" t="s">
        <v>12</v>
      </c>
      <c r="G52" s="447" t="s">
        <v>13</v>
      </c>
      <c r="H52" s="428" t="s">
        <v>14</v>
      </c>
      <c r="I52" s="447" t="s">
        <v>15</v>
      </c>
      <c r="J52" s="428" t="s">
        <v>16</v>
      </c>
      <c r="K52" s="447" t="s">
        <v>17</v>
      </c>
      <c r="L52" s="428" t="s">
        <v>18</v>
      </c>
      <c r="M52" s="447" t="s">
        <v>19</v>
      </c>
      <c r="N52" s="428" t="s">
        <v>20</v>
      </c>
      <c r="O52" s="447" t="s">
        <v>21</v>
      </c>
      <c r="P52" s="428" t="s">
        <v>22</v>
      </c>
      <c r="Q52" s="447" t="s">
        <v>23</v>
      </c>
      <c r="R52" s="428" t="s">
        <v>24</v>
      </c>
      <c r="S52" s="447" t="s">
        <v>25</v>
      </c>
      <c r="T52" s="428" t="s">
        <v>26</v>
      </c>
      <c r="U52" s="447" t="s">
        <v>27</v>
      </c>
      <c r="V52" s="429" t="s">
        <v>28</v>
      </c>
      <c r="W52" s="46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39"/>
      <c r="CH52" s="39"/>
      <c r="CI52" s="39"/>
      <c r="CJ52" s="39"/>
    </row>
    <row r="53" spans="1:88" ht="16.350000000000001" customHeight="1" x14ac:dyDescent="0.2">
      <c r="A53" s="426"/>
      <c r="B53" s="398" t="s">
        <v>29</v>
      </c>
      <c r="C53" s="391" t="s">
        <v>30</v>
      </c>
      <c r="D53" s="398" t="s">
        <v>31</v>
      </c>
      <c r="E53" s="448"/>
      <c r="F53" s="431"/>
      <c r="G53" s="448"/>
      <c r="H53" s="431"/>
      <c r="I53" s="448"/>
      <c r="J53" s="431"/>
      <c r="K53" s="448"/>
      <c r="L53" s="431"/>
      <c r="M53" s="448"/>
      <c r="N53" s="431"/>
      <c r="O53" s="448"/>
      <c r="P53" s="431"/>
      <c r="Q53" s="448"/>
      <c r="R53" s="431"/>
      <c r="S53" s="448"/>
      <c r="T53" s="431"/>
      <c r="U53" s="448"/>
      <c r="V53" s="432"/>
      <c r="W53" s="44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39"/>
      <c r="CH53" s="39"/>
      <c r="CI53" s="39"/>
      <c r="CJ53" s="39"/>
    </row>
    <row r="54" spans="1:88" ht="16.350000000000001" customHeight="1" x14ac:dyDescent="0.2">
      <c r="A54" s="158" t="s">
        <v>76</v>
      </c>
      <c r="B54" s="159">
        <f>SUM(B55:B56)</f>
        <v>0</v>
      </c>
      <c r="C54" s="160">
        <f>SUM(C55:C56)</f>
        <v>0</v>
      </c>
      <c r="D54" s="161">
        <f t="shared" ref="D54:W54" si="5">SUM(D55:D56)</f>
        <v>0</v>
      </c>
      <c r="E54" s="104">
        <f t="shared" si="5"/>
        <v>0</v>
      </c>
      <c r="F54" s="162">
        <f t="shared" si="5"/>
        <v>0</v>
      </c>
      <c r="G54" s="104">
        <f t="shared" si="5"/>
        <v>0</v>
      </c>
      <c r="H54" s="162">
        <f t="shared" si="5"/>
        <v>0</v>
      </c>
      <c r="I54" s="104">
        <f t="shared" si="5"/>
        <v>0</v>
      </c>
      <c r="J54" s="162">
        <f t="shared" si="5"/>
        <v>0</v>
      </c>
      <c r="K54" s="104">
        <f t="shared" si="5"/>
        <v>0</v>
      </c>
      <c r="L54" s="162">
        <f t="shared" si="5"/>
        <v>0</v>
      </c>
      <c r="M54" s="104">
        <f t="shared" si="5"/>
        <v>0</v>
      </c>
      <c r="N54" s="162">
        <f t="shared" si="5"/>
        <v>0</v>
      </c>
      <c r="O54" s="104">
        <f t="shared" si="5"/>
        <v>0</v>
      </c>
      <c r="P54" s="162">
        <f t="shared" si="5"/>
        <v>0</v>
      </c>
      <c r="Q54" s="104">
        <f t="shared" si="5"/>
        <v>0</v>
      </c>
      <c r="R54" s="162">
        <f t="shared" si="5"/>
        <v>0</v>
      </c>
      <c r="S54" s="104">
        <f t="shared" si="5"/>
        <v>0</v>
      </c>
      <c r="T54" s="162">
        <f t="shared" si="5"/>
        <v>0</v>
      </c>
      <c r="U54" s="104">
        <f t="shared" si="5"/>
        <v>0</v>
      </c>
      <c r="V54" s="162">
        <f t="shared" si="5"/>
        <v>0</v>
      </c>
      <c r="W54" s="104">
        <f t="shared" si="5"/>
        <v>0</v>
      </c>
      <c r="X54" s="98" t="s">
        <v>77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39"/>
      <c r="CH54" s="39"/>
      <c r="CI54" s="39"/>
      <c r="CJ54" s="39"/>
    </row>
    <row r="55" spans="1:88" ht="16.350000000000001" customHeight="1" x14ac:dyDescent="0.2">
      <c r="A55" s="52" t="s">
        <v>72</v>
      </c>
      <c r="B55" s="163">
        <f>SUM(E55:V55)</f>
        <v>0</v>
      </c>
      <c r="C55" s="164"/>
      <c r="D55" s="165"/>
      <c r="E55" s="166"/>
      <c r="F55" s="167"/>
      <c r="G55" s="166"/>
      <c r="H55" s="167"/>
      <c r="I55" s="166"/>
      <c r="J55" s="167"/>
      <c r="K55" s="166"/>
      <c r="L55" s="167"/>
      <c r="M55" s="166"/>
      <c r="N55" s="167"/>
      <c r="O55" s="166"/>
      <c r="P55" s="167"/>
      <c r="Q55" s="166"/>
      <c r="R55" s="167"/>
      <c r="S55" s="166"/>
      <c r="T55" s="167"/>
      <c r="U55" s="166"/>
      <c r="V55" s="167"/>
      <c r="W55" s="166"/>
      <c r="X55" s="168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8"/>
      <c r="AK55" s="8"/>
      <c r="CA55" s="38"/>
      <c r="CC55" s="38"/>
      <c r="CG55" s="39">
        <v>0</v>
      </c>
      <c r="CH55" s="39">
        <v>0</v>
      </c>
      <c r="CI55" s="39">
        <v>0</v>
      </c>
      <c r="CJ55" s="39"/>
    </row>
    <row r="56" spans="1:88" ht="16.350000000000001" customHeight="1" x14ac:dyDescent="0.2">
      <c r="A56" s="169" t="s">
        <v>78</v>
      </c>
      <c r="B56" s="170">
        <f>SUM(E56:V56)</f>
        <v>0</v>
      </c>
      <c r="C56" s="171"/>
      <c r="D56" s="172"/>
      <c r="E56" s="173"/>
      <c r="F56" s="174"/>
      <c r="G56" s="173"/>
      <c r="H56" s="174"/>
      <c r="I56" s="173"/>
      <c r="J56" s="174"/>
      <c r="K56" s="173"/>
      <c r="L56" s="174"/>
      <c r="M56" s="173"/>
      <c r="N56" s="174"/>
      <c r="O56" s="173"/>
      <c r="P56" s="174"/>
      <c r="Q56" s="173"/>
      <c r="R56" s="174"/>
      <c r="S56" s="173"/>
      <c r="T56" s="174"/>
      <c r="U56" s="173"/>
      <c r="V56" s="174"/>
      <c r="W56" s="173"/>
      <c r="X56" s="168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8"/>
      <c r="AK56" s="8"/>
      <c r="CG56" s="39">
        <v>0</v>
      </c>
      <c r="CH56" s="39">
        <v>0</v>
      </c>
      <c r="CI56" s="39">
        <v>0</v>
      </c>
      <c r="CJ56" s="39"/>
    </row>
    <row r="57" spans="1:88" ht="16.350000000000001" customHeight="1" x14ac:dyDescent="0.2">
      <c r="A57" s="175" t="s">
        <v>79</v>
      </c>
      <c r="B57" s="176">
        <f t="shared" ref="B57:V57" si="6">SUM(B58:B59)</f>
        <v>0</v>
      </c>
      <c r="C57" s="177">
        <f t="shared" si="6"/>
        <v>0</v>
      </c>
      <c r="D57" s="178">
        <f t="shared" si="6"/>
        <v>0</v>
      </c>
      <c r="E57" s="117">
        <f t="shared" si="6"/>
        <v>0</v>
      </c>
      <c r="F57" s="179">
        <f t="shared" si="6"/>
        <v>0</v>
      </c>
      <c r="G57" s="117">
        <f t="shared" si="6"/>
        <v>0</v>
      </c>
      <c r="H57" s="179">
        <f t="shared" si="6"/>
        <v>0</v>
      </c>
      <c r="I57" s="117">
        <f t="shared" si="6"/>
        <v>0</v>
      </c>
      <c r="J57" s="179">
        <f t="shared" si="6"/>
        <v>0</v>
      </c>
      <c r="K57" s="117">
        <f t="shared" si="6"/>
        <v>0</v>
      </c>
      <c r="L57" s="179">
        <f t="shared" si="6"/>
        <v>0</v>
      </c>
      <c r="M57" s="117">
        <f t="shared" si="6"/>
        <v>0</v>
      </c>
      <c r="N57" s="179">
        <f t="shared" si="6"/>
        <v>0</v>
      </c>
      <c r="O57" s="117">
        <f t="shared" si="6"/>
        <v>0</v>
      </c>
      <c r="P57" s="179">
        <f t="shared" si="6"/>
        <v>0</v>
      </c>
      <c r="Q57" s="117">
        <f t="shared" si="6"/>
        <v>0</v>
      </c>
      <c r="R57" s="179">
        <f t="shared" si="6"/>
        <v>0</v>
      </c>
      <c r="S57" s="117">
        <f t="shared" si="6"/>
        <v>0</v>
      </c>
      <c r="T57" s="179">
        <f t="shared" si="6"/>
        <v>0</v>
      </c>
      <c r="U57" s="117">
        <f t="shared" si="6"/>
        <v>0</v>
      </c>
      <c r="V57" s="179">
        <f t="shared" si="6"/>
        <v>0</v>
      </c>
      <c r="W57" s="104">
        <f>W58+W59</f>
        <v>0</v>
      </c>
      <c r="X57" s="9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39">
        <v>0</v>
      </c>
      <c r="CH57" s="39">
        <v>0</v>
      </c>
      <c r="CI57" s="39">
        <v>0</v>
      </c>
      <c r="CJ57" s="39"/>
    </row>
    <row r="58" spans="1:88" ht="16.350000000000001" customHeight="1" x14ac:dyDescent="0.2">
      <c r="A58" s="52" t="s">
        <v>72</v>
      </c>
      <c r="B58" s="163">
        <f>SUM(E58:V58)</f>
        <v>0</v>
      </c>
      <c r="C58" s="164"/>
      <c r="D58" s="165"/>
      <c r="E58" s="166"/>
      <c r="F58" s="167"/>
      <c r="G58" s="166"/>
      <c r="H58" s="167"/>
      <c r="I58" s="166"/>
      <c r="J58" s="167"/>
      <c r="K58" s="166"/>
      <c r="L58" s="167"/>
      <c r="M58" s="166"/>
      <c r="N58" s="167"/>
      <c r="O58" s="166"/>
      <c r="P58" s="167"/>
      <c r="Q58" s="166"/>
      <c r="R58" s="167"/>
      <c r="S58" s="166"/>
      <c r="T58" s="167"/>
      <c r="U58" s="166"/>
      <c r="V58" s="167"/>
      <c r="W58" s="166"/>
      <c r="X58" s="168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8"/>
      <c r="AK58" s="8"/>
      <c r="CG58" s="39">
        <v>0</v>
      </c>
      <c r="CH58" s="39">
        <v>0</v>
      </c>
      <c r="CI58" s="39">
        <v>0</v>
      </c>
      <c r="CJ58" s="39"/>
    </row>
    <row r="59" spans="1:88" ht="16.350000000000001" customHeight="1" x14ac:dyDescent="0.2">
      <c r="A59" s="169" t="s">
        <v>78</v>
      </c>
      <c r="B59" s="170">
        <f>SUM(E59:V59)</f>
        <v>0</v>
      </c>
      <c r="C59" s="171"/>
      <c r="D59" s="171"/>
      <c r="E59" s="173"/>
      <c r="F59" s="174"/>
      <c r="G59" s="173"/>
      <c r="H59" s="174"/>
      <c r="I59" s="173"/>
      <c r="J59" s="174"/>
      <c r="K59" s="173"/>
      <c r="L59" s="174"/>
      <c r="M59" s="173"/>
      <c r="N59" s="174"/>
      <c r="O59" s="173"/>
      <c r="P59" s="174"/>
      <c r="Q59" s="173"/>
      <c r="R59" s="174"/>
      <c r="S59" s="173"/>
      <c r="T59" s="174"/>
      <c r="U59" s="173"/>
      <c r="V59" s="174"/>
      <c r="W59" s="173"/>
      <c r="X59" s="168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8"/>
      <c r="AK59" s="8"/>
      <c r="CG59" s="39">
        <v>0</v>
      </c>
      <c r="CH59" s="39">
        <v>0</v>
      </c>
      <c r="CI59" s="39">
        <v>0</v>
      </c>
      <c r="CJ59" s="39"/>
    </row>
    <row r="60" spans="1:88" ht="31.35" customHeight="1" x14ac:dyDescent="0.2">
      <c r="A60" s="152" t="s">
        <v>80</v>
      </c>
      <c r="B60" s="152"/>
      <c r="C60" s="152"/>
      <c r="D60" s="152"/>
      <c r="E60" s="152"/>
      <c r="F60" s="9"/>
      <c r="G60" s="9"/>
      <c r="H60" s="180"/>
      <c r="I60" s="180"/>
      <c r="J60" s="181"/>
      <c r="K60" s="182"/>
      <c r="L60" s="183"/>
      <c r="M60" s="182"/>
      <c r="N60" s="6"/>
      <c r="O60" s="6"/>
      <c r="P60" s="6"/>
      <c r="Q60" s="6"/>
      <c r="R60" s="6"/>
      <c r="S60" s="6"/>
      <c r="T60" s="6"/>
      <c r="U60" s="6"/>
      <c r="V60" s="6"/>
      <c r="W60" s="6"/>
      <c r="X60" s="184"/>
      <c r="Y60" s="184"/>
      <c r="Z60" s="184"/>
      <c r="AA60" s="185"/>
      <c r="AB60" s="186"/>
      <c r="AC60" s="185"/>
      <c r="AD60" s="184"/>
      <c r="AE60" s="186"/>
      <c r="AF60" s="185"/>
      <c r="AG60" s="185"/>
      <c r="AH60" s="185"/>
      <c r="AI60" s="186"/>
      <c r="AJ60" s="98"/>
      <c r="AK60" s="187"/>
      <c r="AL60" s="149"/>
      <c r="AM60" s="155"/>
      <c r="AN60" s="155"/>
      <c r="CG60" s="39"/>
      <c r="CH60" s="39"/>
      <c r="CI60" s="39"/>
      <c r="CJ60" s="39"/>
    </row>
    <row r="61" spans="1:88" ht="16.350000000000001" customHeight="1" x14ac:dyDescent="0.2">
      <c r="A61" s="447" t="s">
        <v>75</v>
      </c>
      <c r="B61" s="457" t="s">
        <v>81</v>
      </c>
      <c r="C61" s="458"/>
      <c r="D61" s="457" t="s">
        <v>82</v>
      </c>
      <c r="E61" s="459"/>
      <c r="F61" s="460" t="s">
        <v>83</v>
      </c>
      <c r="G61" s="460"/>
      <c r="H61" s="98"/>
      <c r="I61" s="9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35"/>
      <c r="V61" s="188"/>
      <c r="W61" s="135"/>
      <c r="X61" s="189"/>
      <c r="Y61" s="189"/>
      <c r="Z61" s="189"/>
      <c r="AA61" s="185"/>
      <c r="AB61" s="189"/>
      <c r="AC61" s="185"/>
      <c r="AD61" s="189"/>
      <c r="AE61" s="185"/>
      <c r="AF61" s="185"/>
      <c r="AG61" s="190"/>
      <c r="AH61" s="185"/>
      <c r="AI61" s="190"/>
      <c r="AJ61" s="189"/>
      <c r="AK61" s="190"/>
      <c r="AL61" s="191"/>
      <c r="AM61" s="192"/>
      <c r="AN61" s="192"/>
      <c r="CG61" s="39"/>
      <c r="CH61" s="39"/>
      <c r="CI61" s="39"/>
      <c r="CJ61" s="39"/>
    </row>
    <row r="62" spans="1:88" ht="36" customHeight="1" x14ac:dyDescent="0.2">
      <c r="A62" s="448"/>
      <c r="B62" s="11" t="s">
        <v>84</v>
      </c>
      <c r="C62" s="193" t="s">
        <v>85</v>
      </c>
      <c r="D62" s="11" t="s">
        <v>84</v>
      </c>
      <c r="E62" s="194" t="s">
        <v>85</v>
      </c>
      <c r="F62" s="394" t="s">
        <v>84</v>
      </c>
      <c r="G62" s="395" t="s">
        <v>85</v>
      </c>
      <c r="H62" s="6" t="s">
        <v>77</v>
      </c>
      <c r="I62" s="6"/>
      <c r="J62" s="196"/>
      <c r="K62" s="142"/>
      <c r="L62" s="142"/>
      <c r="M62" s="142"/>
      <c r="N62" s="142"/>
      <c r="O62" s="142"/>
      <c r="P62" s="142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2"/>
      <c r="AQ62" s="155"/>
      <c r="AR62" s="155"/>
      <c r="CG62" s="39"/>
      <c r="CH62" s="39"/>
      <c r="CI62" s="39"/>
      <c r="CJ62" s="39"/>
    </row>
    <row r="63" spans="1:88" ht="16.350000000000001" customHeight="1" x14ac:dyDescent="0.2">
      <c r="A63" s="197" t="s">
        <v>86</v>
      </c>
      <c r="B63" s="29"/>
      <c r="C63" s="31"/>
      <c r="D63" s="29"/>
      <c r="E63" s="31"/>
      <c r="F63" s="63"/>
      <c r="G63" s="198"/>
      <c r="H63" s="168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90"/>
      <c r="U63" s="190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55"/>
      <c r="AQ63" s="155"/>
      <c r="AR63" s="155"/>
      <c r="CA63" s="38"/>
      <c r="CB63" s="38"/>
      <c r="CC63" s="38"/>
      <c r="CG63" s="39"/>
      <c r="CH63" s="39"/>
      <c r="CI63" s="39"/>
      <c r="CJ63" s="39"/>
    </row>
    <row r="64" spans="1:88" ht="25.35" customHeight="1" x14ac:dyDescent="0.2">
      <c r="A64" s="199" t="s">
        <v>87</v>
      </c>
      <c r="B64" s="88"/>
      <c r="C64" s="200"/>
      <c r="D64" s="88"/>
      <c r="E64" s="200"/>
      <c r="F64" s="88"/>
      <c r="G64" s="201"/>
      <c r="H64" s="168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90"/>
      <c r="U64" s="190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55"/>
      <c r="AQ64" s="155"/>
      <c r="AR64" s="155"/>
      <c r="CA64" s="38"/>
      <c r="CB64" s="38"/>
      <c r="CC64" s="38"/>
      <c r="CG64" s="39"/>
      <c r="CH64" s="39"/>
      <c r="CI64" s="39"/>
      <c r="CJ64" s="39"/>
    </row>
    <row r="65" spans="1:88" ht="31.35" customHeight="1" x14ac:dyDescent="0.2">
      <c r="A65" s="152" t="s">
        <v>88</v>
      </c>
      <c r="B65" s="202"/>
      <c r="C65" s="202"/>
      <c r="D65" s="202"/>
      <c r="E65" s="203"/>
      <c r="F65" s="203"/>
      <c r="G65" s="203"/>
      <c r="H65" s="98"/>
      <c r="I65" s="98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42"/>
      <c r="W65" s="142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55"/>
      <c r="AQ65" s="155"/>
      <c r="AR65" s="155"/>
      <c r="CG65" s="39"/>
      <c r="CH65" s="39"/>
      <c r="CI65" s="39"/>
      <c r="CJ65" s="39"/>
    </row>
    <row r="66" spans="1:88" ht="16.350000000000001" customHeight="1" x14ac:dyDescent="0.2">
      <c r="A66" s="204" t="s">
        <v>49</v>
      </c>
      <c r="B66" s="204" t="s">
        <v>32</v>
      </c>
      <c r="C66" s="205"/>
      <c r="D66" s="206"/>
      <c r="E66" s="206"/>
      <c r="F66" s="206"/>
      <c r="G66" s="206"/>
      <c r="H66" s="98"/>
      <c r="I66" s="98"/>
      <c r="J66" s="190"/>
      <c r="K66" s="190"/>
      <c r="L66" s="207"/>
      <c r="M66" s="207"/>
      <c r="N66" s="190"/>
      <c r="O66" s="190"/>
      <c r="P66" s="190"/>
      <c r="Q66" s="190"/>
      <c r="R66" s="190"/>
      <c r="S66" s="190"/>
      <c r="T66" s="190"/>
      <c r="U66" s="190"/>
      <c r="V66" s="142"/>
      <c r="W66" s="142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55"/>
      <c r="AQ66" s="155"/>
      <c r="AR66" s="155"/>
      <c r="CG66" s="39"/>
      <c r="CH66" s="39"/>
      <c r="CI66" s="39"/>
      <c r="CJ66" s="39"/>
    </row>
    <row r="67" spans="1:88" ht="16.350000000000001" customHeight="1" x14ac:dyDescent="0.2">
      <c r="A67" s="208" t="s">
        <v>72</v>
      </c>
      <c r="B67" s="209"/>
      <c r="C67" s="205"/>
      <c r="D67" s="206"/>
      <c r="E67" s="206"/>
      <c r="F67" s="206"/>
      <c r="G67" s="206"/>
      <c r="H67" s="6"/>
      <c r="I67" s="135"/>
      <c r="J67" s="142"/>
      <c r="K67" s="142"/>
      <c r="L67" s="210"/>
      <c r="M67" s="210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55"/>
      <c r="AQ67" s="155"/>
      <c r="AR67" s="155"/>
      <c r="CG67" s="39"/>
      <c r="CH67" s="39"/>
      <c r="CI67" s="39"/>
      <c r="CJ67" s="39"/>
    </row>
    <row r="68" spans="1:88" ht="16.350000000000001" customHeight="1" x14ac:dyDescent="0.2">
      <c r="A68" s="80" t="s">
        <v>89</v>
      </c>
      <c r="B68" s="211"/>
      <c r="C68" s="9"/>
      <c r="D68" s="212"/>
      <c r="E68" s="9"/>
      <c r="F68" s="213"/>
      <c r="G68" s="214"/>
      <c r="H68" s="6"/>
      <c r="I68" s="6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55"/>
      <c r="AQ68" s="155"/>
      <c r="AR68" s="155"/>
      <c r="CG68" s="39"/>
      <c r="CH68" s="39"/>
      <c r="CI68" s="39"/>
      <c r="CJ68" s="39"/>
    </row>
    <row r="69" spans="1:88" ht="31.35" customHeight="1" x14ac:dyDescent="0.2">
      <c r="A69" s="9" t="s">
        <v>90</v>
      </c>
      <c r="B69" s="9"/>
      <c r="C69" s="215"/>
      <c r="D69" s="215"/>
      <c r="E69" s="6"/>
      <c r="F69" s="6"/>
      <c r="G69" s="6"/>
      <c r="H69" s="6"/>
      <c r="I69" s="6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216"/>
      <c r="X69" s="149"/>
      <c r="Y69" s="149"/>
      <c r="Z69" s="149"/>
      <c r="AA69" s="149"/>
      <c r="AB69" s="149"/>
      <c r="AC69" s="149"/>
      <c r="AD69" s="149"/>
      <c r="AE69" s="149"/>
      <c r="AF69" s="191"/>
      <c r="AG69" s="149"/>
      <c r="AH69" s="217"/>
      <c r="AI69" s="149"/>
      <c r="AJ69" s="149"/>
      <c r="AK69" s="149"/>
      <c r="AL69" s="149"/>
      <c r="AM69" s="149"/>
      <c r="AN69" s="149"/>
      <c r="AO69" s="149"/>
      <c r="AP69" s="155"/>
      <c r="AQ69" s="155"/>
      <c r="AR69" s="155"/>
      <c r="CG69" s="39"/>
      <c r="CH69" s="39"/>
      <c r="CI69" s="39"/>
      <c r="CJ69" s="39"/>
    </row>
    <row r="70" spans="1:88" ht="16.350000000000001" customHeight="1" x14ac:dyDescent="0.2">
      <c r="A70" s="424" t="s">
        <v>91</v>
      </c>
      <c r="B70" s="447" t="s">
        <v>32</v>
      </c>
      <c r="C70" s="452" t="s">
        <v>92</v>
      </c>
      <c r="D70" s="454" t="s">
        <v>93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149"/>
      <c r="Y70" s="149"/>
      <c r="Z70" s="149"/>
      <c r="AA70" s="149"/>
      <c r="AB70" s="149"/>
      <c r="AC70" s="149"/>
      <c r="AD70" s="149"/>
      <c r="AE70" s="149"/>
      <c r="AF70" s="191"/>
      <c r="AG70" s="149"/>
      <c r="AH70" s="149"/>
      <c r="AI70" s="149"/>
      <c r="AJ70" s="149"/>
      <c r="AK70" s="149"/>
      <c r="AL70" s="149"/>
      <c r="AM70" s="149"/>
      <c r="AN70" s="149"/>
      <c r="AO70" s="149"/>
      <c r="AP70" s="155"/>
      <c r="AQ70" s="155"/>
      <c r="AR70" s="155"/>
      <c r="CG70" s="39"/>
      <c r="CH70" s="39"/>
      <c r="CI70" s="39"/>
      <c r="CJ70" s="39"/>
    </row>
    <row r="71" spans="1:88" ht="16.350000000000001" customHeight="1" x14ac:dyDescent="0.2">
      <c r="A71" s="426"/>
      <c r="B71" s="448"/>
      <c r="C71" s="453"/>
      <c r="D71" s="455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149"/>
      <c r="Y71" s="149"/>
      <c r="Z71" s="149"/>
      <c r="AA71" s="149"/>
      <c r="AB71" s="149"/>
      <c r="AC71" s="149"/>
      <c r="AD71" s="149"/>
      <c r="AE71" s="149"/>
      <c r="AF71" s="218"/>
      <c r="AG71" s="219"/>
      <c r="AH71" s="219"/>
      <c r="AI71" s="149"/>
      <c r="AJ71" s="149"/>
      <c r="AK71" s="149"/>
      <c r="AL71" s="149"/>
      <c r="AM71" s="149"/>
      <c r="AN71" s="149"/>
      <c r="AO71" s="149"/>
      <c r="AP71" s="155"/>
      <c r="AQ71" s="155"/>
      <c r="AR71" s="155"/>
      <c r="CG71" s="39"/>
      <c r="CH71" s="39"/>
      <c r="CI71" s="39"/>
      <c r="CJ71" s="39"/>
    </row>
    <row r="72" spans="1:88" ht="25.5" customHeight="1" x14ac:dyDescent="0.2">
      <c r="A72" s="220" t="s">
        <v>94</v>
      </c>
      <c r="B72" s="221">
        <f>SUM(C72:D72)</f>
        <v>0</v>
      </c>
      <c r="C72" s="222"/>
      <c r="D72" s="22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142"/>
      <c r="AJ72" s="142"/>
      <c r="AK72" s="142"/>
      <c r="AL72" s="142"/>
      <c r="AM72" s="142"/>
      <c r="AN72" s="142"/>
      <c r="AO72" s="142"/>
      <c r="AP72" s="155"/>
      <c r="AQ72" s="155"/>
      <c r="AR72" s="155"/>
      <c r="CG72" s="39"/>
      <c r="CH72" s="39"/>
      <c r="CI72" s="39"/>
      <c r="CJ72" s="39"/>
    </row>
    <row r="73" spans="1:88" ht="31.35" customHeight="1" x14ac:dyDescent="0.2">
      <c r="A73" s="456" t="s">
        <v>95</v>
      </c>
      <c r="B73" s="456"/>
      <c r="C73" s="456"/>
      <c r="D73" s="456"/>
      <c r="E73" s="456"/>
      <c r="F73" s="456"/>
      <c r="G73" s="456"/>
      <c r="H73" s="10"/>
      <c r="I73" s="10"/>
      <c r="J73" s="10"/>
      <c r="K73" s="10"/>
      <c r="L73" s="10"/>
      <c r="M73" s="10"/>
      <c r="N73" s="6"/>
      <c r="O73" s="6"/>
      <c r="P73" s="6"/>
      <c r="Q73" s="224"/>
      <c r="R73" s="224"/>
      <c r="S73" s="224"/>
      <c r="T73" s="224"/>
      <c r="U73" s="224"/>
      <c r="V73" s="224"/>
      <c r="W73" s="6"/>
      <c r="X73" s="224"/>
      <c r="Y73" s="224"/>
      <c r="Z73" s="225"/>
      <c r="AA73" s="226"/>
      <c r="AB73" s="226"/>
      <c r="AC73" s="226"/>
      <c r="AD73" s="226"/>
      <c r="AE73" s="227"/>
      <c r="AF73" s="227"/>
      <c r="AG73" s="227"/>
      <c r="AH73" s="228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CG73" s="39"/>
      <c r="CH73" s="39"/>
      <c r="CI73" s="39"/>
      <c r="CJ73" s="39"/>
    </row>
    <row r="74" spans="1:88" ht="16.350000000000001" customHeight="1" x14ac:dyDescent="0.2">
      <c r="A74" s="464" t="s">
        <v>49</v>
      </c>
      <c r="B74" s="427" t="s">
        <v>96</v>
      </c>
      <c r="C74" s="427" t="s">
        <v>32</v>
      </c>
      <c r="D74" s="428"/>
      <c r="E74" s="429"/>
      <c r="F74" s="433" t="s">
        <v>5</v>
      </c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51"/>
      <c r="AJ74" s="468" t="s">
        <v>97</v>
      </c>
      <c r="AK74" s="429" t="s">
        <v>98</v>
      </c>
      <c r="AL74" s="149"/>
      <c r="AM74" s="149"/>
      <c r="AN74" s="149"/>
      <c r="AO74" s="149"/>
      <c r="AP74" s="149"/>
      <c r="AQ74" s="149"/>
      <c r="AR74" s="149"/>
      <c r="AS74" s="155"/>
      <c r="AT74" s="155"/>
      <c r="BX74" s="2"/>
      <c r="BY74" s="2"/>
      <c r="BZ74" s="3"/>
      <c r="CG74" s="39"/>
      <c r="CH74" s="39"/>
      <c r="CI74" s="39"/>
      <c r="CJ74" s="39"/>
    </row>
    <row r="75" spans="1:88" ht="16.350000000000001" customHeight="1" x14ac:dyDescent="0.2">
      <c r="A75" s="465"/>
      <c r="B75" s="467"/>
      <c r="C75" s="430"/>
      <c r="D75" s="431"/>
      <c r="E75" s="432"/>
      <c r="F75" s="433" t="s">
        <v>99</v>
      </c>
      <c r="G75" s="435"/>
      <c r="H75" s="433" t="s">
        <v>100</v>
      </c>
      <c r="I75" s="435"/>
      <c r="J75" s="433" t="s">
        <v>13</v>
      </c>
      <c r="K75" s="435"/>
      <c r="L75" s="433" t="s">
        <v>14</v>
      </c>
      <c r="M75" s="435"/>
      <c r="N75" s="433" t="s">
        <v>101</v>
      </c>
      <c r="O75" s="435"/>
      <c r="P75" s="433">
        <v>19</v>
      </c>
      <c r="Q75" s="435"/>
      <c r="R75" s="433" t="s">
        <v>16</v>
      </c>
      <c r="S75" s="435"/>
      <c r="T75" s="433" t="s">
        <v>17</v>
      </c>
      <c r="U75" s="435"/>
      <c r="V75" s="433" t="s">
        <v>18</v>
      </c>
      <c r="W75" s="435"/>
      <c r="X75" s="433" t="s">
        <v>19</v>
      </c>
      <c r="Y75" s="435"/>
      <c r="Z75" s="433" t="s">
        <v>20</v>
      </c>
      <c r="AA75" s="435"/>
      <c r="AB75" s="433" t="s">
        <v>21</v>
      </c>
      <c r="AC75" s="435"/>
      <c r="AD75" s="433" t="s">
        <v>22</v>
      </c>
      <c r="AE75" s="435"/>
      <c r="AF75" s="433" t="s">
        <v>23</v>
      </c>
      <c r="AG75" s="435"/>
      <c r="AH75" s="433" t="s">
        <v>24</v>
      </c>
      <c r="AI75" s="451"/>
      <c r="AJ75" s="469"/>
      <c r="AK75" s="444"/>
      <c r="AL75" s="149"/>
      <c r="AM75" s="142"/>
      <c r="AN75" s="149"/>
      <c r="AO75" s="149"/>
      <c r="AP75" s="149"/>
      <c r="AQ75" s="149"/>
      <c r="AR75" s="149"/>
      <c r="AS75" s="155"/>
      <c r="AT75" s="155"/>
      <c r="BX75" s="2"/>
      <c r="BY75" s="2"/>
      <c r="BZ75" s="3"/>
      <c r="CG75" s="39"/>
      <c r="CH75" s="39"/>
      <c r="CI75" s="39"/>
      <c r="CJ75" s="39"/>
    </row>
    <row r="76" spans="1:88" ht="16.350000000000001" customHeight="1" x14ac:dyDescent="0.2">
      <c r="A76" s="466"/>
      <c r="B76" s="430"/>
      <c r="C76" s="11" t="s">
        <v>29</v>
      </c>
      <c r="D76" s="12" t="s">
        <v>30</v>
      </c>
      <c r="E76" s="395" t="s">
        <v>31</v>
      </c>
      <c r="F76" s="11" t="s">
        <v>30</v>
      </c>
      <c r="G76" s="395" t="s">
        <v>31</v>
      </c>
      <c r="H76" s="229" t="s">
        <v>30</v>
      </c>
      <c r="I76" s="395" t="s">
        <v>31</v>
      </c>
      <c r="J76" s="11" t="s">
        <v>30</v>
      </c>
      <c r="K76" s="395" t="s">
        <v>31</v>
      </c>
      <c r="L76" s="11" t="s">
        <v>30</v>
      </c>
      <c r="M76" s="395" t="s">
        <v>31</v>
      </c>
      <c r="N76" s="11" t="s">
        <v>30</v>
      </c>
      <c r="O76" s="395" t="s">
        <v>31</v>
      </c>
      <c r="P76" s="11" t="s">
        <v>30</v>
      </c>
      <c r="Q76" s="395" t="s">
        <v>31</v>
      </c>
      <c r="R76" s="11" t="s">
        <v>30</v>
      </c>
      <c r="S76" s="395" t="s">
        <v>31</v>
      </c>
      <c r="T76" s="11" t="s">
        <v>30</v>
      </c>
      <c r="U76" s="395" t="s">
        <v>31</v>
      </c>
      <c r="V76" s="11" t="s">
        <v>30</v>
      </c>
      <c r="W76" s="395" t="s">
        <v>31</v>
      </c>
      <c r="X76" s="11" t="s">
        <v>30</v>
      </c>
      <c r="Y76" s="395" t="s">
        <v>31</v>
      </c>
      <c r="Z76" s="11" t="s">
        <v>30</v>
      </c>
      <c r="AA76" s="395" t="s">
        <v>31</v>
      </c>
      <c r="AB76" s="11" t="s">
        <v>30</v>
      </c>
      <c r="AC76" s="395" t="s">
        <v>31</v>
      </c>
      <c r="AD76" s="11" t="s">
        <v>30</v>
      </c>
      <c r="AE76" s="395" t="s">
        <v>31</v>
      </c>
      <c r="AF76" s="11" t="s">
        <v>30</v>
      </c>
      <c r="AG76" s="395" t="s">
        <v>31</v>
      </c>
      <c r="AH76" s="11" t="s">
        <v>30</v>
      </c>
      <c r="AI76" s="230" t="s">
        <v>31</v>
      </c>
      <c r="AJ76" s="470"/>
      <c r="AK76" s="432"/>
      <c r="AL76" s="149"/>
      <c r="AM76" s="142"/>
      <c r="AN76" s="149"/>
      <c r="AO76" s="149"/>
      <c r="AP76" s="149"/>
      <c r="AQ76" s="149"/>
      <c r="AR76" s="149"/>
      <c r="AS76" s="155"/>
      <c r="AT76" s="155"/>
      <c r="BX76" s="2"/>
      <c r="BY76" s="2"/>
      <c r="BZ76" s="3"/>
      <c r="CG76" s="39"/>
      <c r="CH76" s="39"/>
      <c r="CI76" s="39"/>
      <c r="CJ76" s="39"/>
    </row>
    <row r="77" spans="1:88" ht="16.350000000000001" customHeight="1" x14ac:dyDescent="0.2">
      <c r="A77" s="231" t="s">
        <v>102</v>
      </c>
      <c r="B77" s="232" t="s">
        <v>103</v>
      </c>
      <c r="C77" s="17">
        <f>SUM(D77:E77)</f>
        <v>0</v>
      </c>
      <c r="D77" s="18">
        <f t="shared" ref="D77:E80" si="7">SUM(F77,H77,J77,L77,N77,P77,R77,T77,V77,X77,Z77,AB77,AD77,AF77,AH77)</f>
        <v>0</v>
      </c>
      <c r="E77" s="233">
        <f t="shared" si="7"/>
        <v>0</v>
      </c>
      <c r="F77" s="234"/>
      <c r="G77" s="235"/>
      <c r="H77" s="236"/>
      <c r="I77" s="235"/>
      <c r="J77" s="234"/>
      <c r="K77" s="237"/>
      <c r="L77" s="234"/>
      <c r="M77" s="237"/>
      <c r="N77" s="234"/>
      <c r="O77" s="237"/>
      <c r="P77" s="234"/>
      <c r="Q77" s="237"/>
      <c r="R77" s="234"/>
      <c r="S77" s="237"/>
      <c r="T77" s="234"/>
      <c r="U77" s="237"/>
      <c r="V77" s="234"/>
      <c r="W77" s="237"/>
      <c r="X77" s="234"/>
      <c r="Y77" s="237"/>
      <c r="Z77" s="234"/>
      <c r="AA77" s="237"/>
      <c r="AB77" s="234"/>
      <c r="AC77" s="237"/>
      <c r="AD77" s="234"/>
      <c r="AE77" s="237"/>
      <c r="AF77" s="234"/>
      <c r="AG77" s="237"/>
      <c r="AH77" s="234"/>
      <c r="AI77" s="238"/>
      <c r="AJ77" s="239"/>
      <c r="AK77" s="235"/>
      <c r="AL77" s="240"/>
      <c r="AM77" s="142"/>
      <c r="AN77" s="149"/>
      <c r="AO77" s="149"/>
      <c r="AP77" s="149"/>
      <c r="AQ77" s="149"/>
      <c r="AR77" s="149"/>
      <c r="AS77" s="155"/>
      <c r="AT77" s="155"/>
      <c r="BX77" s="2"/>
      <c r="BY77" s="2"/>
      <c r="BZ77" s="3"/>
      <c r="CG77" s="39"/>
      <c r="CH77" s="39"/>
      <c r="CI77" s="39"/>
      <c r="CJ77" s="39"/>
    </row>
    <row r="78" spans="1:88" ht="16.350000000000001" customHeight="1" x14ac:dyDescent="0.2">
      <c r="A78" s="462" t="s">
        <v>104</v>
      </c>
      <c r="B78" s="242" t="s">
        <v>105</v>
      </c>
      <c r="C78" s="26">
        <f>SUM(D78:E78)</f>
        <v>0</v>
      </c>
      <c r="D78" s="243">
        <f t="shared" si="7"/>
        <v>0</v>
      </c>
      <c r="E78" s="243">
        <f t="shared" si="7"/>
        <v>0</v>
      </c>
      <c r="F78" s="244"/>
      <c r="G78" s="245"/>
      <c r="H78" s="246"/>
      <c r="I78" s="245"/>
      <c r="J78" s="244"/>
      <c r="K78" s="247"/>
      <c r="L78" s="244"/>
      <c r="M78" s="247"/>
      <c r="N78" s="244"/>
      <c r="O78" s="247"/>
      <c r="P78" s="244"/>
      <c r="Q78" s="247"/>
      <c r="R78" s="244"/>
      <c r="S78" s="247"/>
      <c r="T78" s="244"/>
      <c r="U78" s="247"/>
      <c r="V78" s="244"/>
      <c r="W78" s="247"/>
      <c r="X78" s="244"/>
      <c r="Y78" s="247"/>
      <c r="Z78" s="244"/>
      <c r="AA78" s="247"/>
      <c r="AB78" s="244"/>
      <c r="AC78" s="247"/>
      <c r="AD78" s="244"/>
      <c r="AE78" s="247"/>
      <c r="AF78" s="244"/>
      <c r="AG78" s="247"/>
      <c r="AH78" s="244"/>
      <c r="AI78" s="248"/>
      <c r="AJ78" s="249"/>
      <c r="AK78" s="245"/>
      <c r="AL78" s="240"/>
      <c r="AM78" s="142"/>
      <c r="AN78" s="149"/>
      <c r="AO78" s="149"/>
      <c r="AP78" s="149"/>
      <c r="AQ78" s="149"/>
      <c r="AR78" s="149"/>
      <c r="AS78" s="155"/>
      <c r="AT78" s="155"/>
      <c r="BX78" s="2"/>
      <c r="BY78" s="2"/>
      <c r="BZ78" s="3"/>
      <c r="CG78" s="39"/>
      <c r="CH78" s="39"/>
      <c r="CI78" s="39"/>
      <c r="CJ78" s="39"/>
    </row>
    <row r="79" spans="1:88" ht="25.35" customHeight="1" x14ac:dyDescent="0.2">
      <c r="A79" s="462"/>
      <c r="B79" s="250" t="s">
        <v>106</v>
      </c>
      <c r="C79" s="74">
        <f>SUM(D79:E79)</f>
        <v>0</v>
      </c>
      <c r="D79" s="243">
        <f t="shared" si="7"/>
        <v>0</v>
      </c>
      <c r="E79" s="243">
        <f t="shared" si="7"/>
        <v>0</v>
      </c>
      <c r="F79" s="251"/>
      <c r="G79" s="252"/>
      <c r="H79" s="253"/>
      <c r="I79" s="252"/>
      <c r="J79" s="251"/>
      <c r="K79" s="254"/>
      <c r="L79" s="251"/>
      <c r="M79" s="254"/>
      <c r="N79" s="251"/>
      <c r="O79" s="254"/>
      <c r="P79" s="251"/>
      <c r="Q79" s="254"/>
      <c r="R79" s="251"/>
      <c r="S79" s="254"/>
      <c r="T79" s="251"/>
      <c r="U79" s="254"/>
      <c r="V79" s="251"/>
      <c r="W79" s="254"/>
      <c r="X79" s="251"/>
      <c r="Y79" s="254"/>
      <c r="Z79" s="251"/>
      <c r="AA79" s="254"/>
      <c r="AB79" s="251"/>
      <c r="AC79" s="254"/>
      <c r="AD79" s="251"/>
      <c r="AE79" s="254"/>
      <c r="AF79" s="251"/>
      <c r="AG79" s="254"/>
      <c r="AH79" s="251"/>
      <c r="AI79" s="255"/>
      <c r="AJ79" s="256"/>
      <c r="AK79" s="252"/>
      <c r="AL79" s="240"/>
      <c r="AM79" s="142"/>
      <c r="AN79" s="149"/>
      <c r="AO79" s="149"/>
      <c r="AP79" s="149"/>
      <c r="AQ79" s="149"/>
      <c r="AR79" s="149"/>
      <c r="AS79" s="155"/>
      <c r="AT79" s="155"/>
      <c r="BX79" s="2"/>
      <c r="BY79" s="2"/>
      <c r="BZ79" s="3"/>
      <c r="CG79" s="39"/>
      <c r="CH79" s="39"/>
      <c r="CI79" s="39"/>
      <c r="CJ79" s="39"/>
    </row>
    <row r="80" spans="1:88" ht="16.350000000000001" customHeight="1" x14ac:dyDescent="0.2">
      <c r="A80" s="397" t="s">
        <v>60</v>
      </c>
      <c r="B80" s="257" t="s">
        <v>107</v>
      </c>
      <c r="C80" s="17">
        <f>SUM(D80:E80)</f>
        <v>0</v>
      </c>
      <c r="D80" s="18">
        <f t="shared" si="7"/>
        <v>0</v>
      </c>
      <c r="E80" s="233">
        <f t="shared" si="7"/>
        <v>0</v>
      </c>
      <c r="F80" s="258"/>
      <c r="G80" s="259"/>
      <c r="H80" s="260"/>
      <c r="I80" s="259"/>
      <c r="J80" s="258"/>
      <c r="K80" s="261"/>
      <c r="L80" s="258"/>
      <c r="M80" s="261"/>
      <c r="N80" s="258"/>
      <c r="O80" s="261"/>
      <c r="P80" s="258"/>
      <c r="Q80" s="261"/>
      <c r="R80" s="258"/>
      <c r="S80" s="261"/>
      <c r="T80" s="258"/>
      <c r="U80" s="261"/>
      <c r="V80" s="258"/>
      <c r="W80" s="261"/>
      <c r="X80" s="258"/>
      <c r="Y80" s="261"/>
      <c r="Z80" s="258"/>
      <c r="AA80" s="261"/>
      <c r="AB80" s="258"/>
      <c r="AC80" s="261"/>
      <c r="AD80" s="258"/>
      <c r="AE80" s="261"/>
      <c r="AF80" s="258"/>
      <c r="AG80" s="261"/>
      <c r="AH80" s="258"/>
      <c r="AI80" s="262"/>
      <c r="AJ80" s="263"/>
      <c r="AK80" s="259"/>
      <c r="AL80" s="240"/>
      <c r="AM80" s="142"/>
      <c r="AN80" s="149"/>
      <c r="AO80" s="149"/>
      <c r="AP80" s="149"/>
      <c r="AQ80" s="149"/>
      <c r="AR80" s="149"/>
      <c r="AS80" s="155"/>
      <c r="AT80" s="155"/>
      <c r="BX80" s="2"/>
      <c r="BY80" s="2"/>
      <c r="BZ80" s="3"/>
      <c r="CG80" s="39"/>
      <c r="CH80" s="39"/>
      <c r="CI80" s="39"/>
      <c r="CJ80" s="39"/>
    </row>
    <row r="81" spans="1:104" ht="31.35" customHeight="1" x14ac:dyDescent="0.2">
      <c r="A81" s="9" t="s">
        <v>108</v>
      </c>
      <c r="B81" s="6"/>
      <c r="C81" s="1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224"/>
      <c r="R81" s="224"/>
      <c r="S81" s="224"/>
      <c r="T81" s="224"/>
      <c r="U81" s="224"/>
      <c r="V81" s="224"/>
      <c r="W81" s="6"/>
      <c r="X81" s="224"/>
      <c r="Y81" s="224"/>
      <c r="Z81" s="264"/>
      <c r="AA81" s="225"/>
      <c r="AB81" s="265"/>
      <c r="AC81" s="265"/>
      <c r="AD81" s="265"/>
      <c r="AE81" s="265"/>
      <c r="AF81" s="265"/>
      <c r="AG81" s="155"/>
      <c r="AH81" s="135"/>
      <c r="AI81" s="149"/>
      <c r="AJ81" s="149"/>
      <c r="AK81" s="149"/>
      <c r="AL81" s="149"/>
      <c r="AM81" s="149"/>
      <c r="AN81" s="149"/>
      <c r="AO81" s="149"/>
      <c r="AP81" s="149"/>
      <c r="AQ81" s="155"/>
      <c r="AR81" s="155"/>
      <c r="CG81" s="39"/>
      <c r="CH81" s="39"/>
      <c r="CI81" s="39"/>
      <c r="CJ81" s="39"/>
    </row>
    <row r="82" spans="1:104" ht="16.350000000000001" customHeight="1" x14ac:dyDescent="0.2">
      <c r="A82" s="462" t="s">
        <v>91</v>
      </c>
      <c r="B82" s="463" t="s">
        <v>32</v>
      </c>
      <c r="C82" s="463" t="s">
        <v>109</v>
      </c>
      <c r="D82" s="463" t="s">
        <v>110</v>
      </c>
      <c r="E82" s="6"/>
      <c r="F82" s="6"/>
      <c r="G82" s="6"/>
      <c r="H82" s="142"/>
      <c r="I82" s="142"/>
      <c r="J82" s="142"/>
      <c r="K82" s="142"/>
      <c r="L82" s="142"/>
      <c r="M82" s="142"/>
      <c r="N82" s="142"/>
      <c r="O82" s="142"/>
      <c r="P82" s="267"/>
      <c r="Q82" s="267"/>
      <c r="R82" s="267"/>
      <c r="S82" s="267"/>
      <c r="T82" s="267"/>
      <c r="U82" s="267"/>
      <c r="V82" s="267"/>
      <c r="W82" s="142"/>
      <c r="X82" s="267"/>
      <c r="Y82" s="155"/>
      <c r="Z82" s="155"/>
      <c r="AA82" s="155"/>
      <c r="AB82" s="155"/>
      <c r="AC82" s="155"/>
      <c r="AD82" s="155"/>
      <c r="AE82" s="155"/>
      <c r="AF82" s="155"/>
      <c r="AG82" s="155"/>
      <c r="AH82" s="149"/>
      <c r="AI82" s="149"/>
      <c r="AJ82" s="149"/>
      <c r="AK82" s="149"/>
      <c r="AL82" s="149"/>
      <c r="AM82" s="149"/>
      <c r="AN82" s="149"/>
      <c r="AO82" s="149"/>
      <c r="AP82" s="149"/>
      <c r="AQ82" s="155"/>
      <c r="AR82" s="155"/>
      <c r="CG82" s="39"/>
      <c r="CH82" s="39"/>
      <c r="CI82" s="39"/>
      <c r="CJ82" s="39"/>
    </row>
    <row r="83" spans="1:104" ht="16.350000000000001" customHeight="1" x14ac:dyDescent="0.2">
      <c r="A83" s="462"/>
      <c r="B83" s="463"/>
      <c r="C83" s="463"/>
      <c r="D83" s="463"/>
      <c r="E83" s="6"/>
      <c r="F83" s="6"/>
      <c r="G83" s="6"/>
      <c r="H83" s="142"/>
      <c r="I83" s="142"/>
      <c r="J83" s="142"/>
      <c r="K83" s="142"/>
      <c r="L83" s="142"/>
      <c r="M83" s="142"/>
      <c r="N83" s="142"/>
      <c r="O83" s="142"/>
      <c r="P83" s="267"/>
      <c r="Q83" s="267"/>
      <c r="R83" s="267"/>
      <c r="S83" s="267"/>
      <c r="T83" s="267"/>
      <c r="U83" s="267"/>
      <c r="V83" s="267"/>
      <c r="W83" s="142"/>
      <c r="X83" s="267"/>
      <c r="Y83" s="155"/>
      <c r="Z83" s="155"/>
      <c r="AA83" s="155"/>
      <c r="AB83" s="155"/>
      <c r="AC83" s="155"/>
      <c r="AD83" s="155"/>
      <c r="AE83" s="155"/>
      <c r="AF83" s="155"/>
      <c r="AG83" s="155"/>
      <c r="AH83" s="149"/>
      <c r="AI83" s="149"/>
      <c r="AJ83" s="149"/>
      <c r="AK83" s="149"/>
      <c r="AL83" s="149"/>
      <c r="AM83" s="149"/>
      <c r="AN83" s="149"/>
      <c r="AO83" s="149"/>
      <c r="AP83" s="149"/>
      <c r="AQ83" s="155"/>
      <c r="AR83" s="155"/>
      <c r="CG83" s="39"/>
      <c r="CH83" s="39"/>
      <c r="CI83" s="39"/>
      <c r="CJ83" s="39"/>
    </row>
    <row r="84" spans="1:104" ht="16.350000000000001" customHeight="1" x14ac:dyDescent="0.2">
      <c r="A84" s="481" t="s">
        <v>111</v>
      </c>
      <c r="B84" s="482"/>
      <c r="C84" s="482"/>
      <c r="D84" s="483"/>
      <c r="E84" s="6"/>
      <c r="F84" s="6"/>
      <c r="G84" s="6"/>
      <c r="H84" s="142"/>
      <c r="I84" s="142"/>
      <c r="J84" s="142"/>
      <c r="K84" s="142"/>
      <c r="L84" s="142"/>
      <c r="M84" s="142"/>
      <c r="N84" s="142"/>
      <c r="O84" s="142"/>
      <c r="P84" s="267"/>
      <c r="Q84" s="267"/>
      <c r="R84" s="267"/>
      <c r="S84" s="267"/>
      <c r="T84" s="267"/>
      <c r="U84" s="267"/>
      <c r="V84" s="267"/>
      <c r="W84" s="142"/>
      <c r="X84" s="267"/>
      <c r="Y84" s="155"/>
      <c r="Z84" s="155"/>
      <c r="AA84" s="155"/>
      <c r="AB84" s="155"/>
      <c r="AC84" s="155"/>
      <c r="AD84" s="155"/>
      <c r="AE84" s="155"/>
      <c r="AF84" s="155"/>
      <c r="AG84" s="155"/>
      <c r="AH84" s="149"/>
      <c r="AI84" s="149"/>
      <c r="AJ84" s="149"/>
      <c r="AK84" s="149"/>
      <c r="AL84" s="149"/>
      <c r="AM84" s="149"/>
      <c r="AN84" s="149"/>
      <c r="AO84" s="149"/>
      <c r="AP84" s="149"/>
      <c r="AQ84" s="155"/>
      <c r="AR84" s="155"/>
      <c r="CG84" s="39"/>
      <c r="CH84" s="39"/>
      <c r="CI84" s="39"/>
      <c r="CJ84" s="39"/>
    </row>
    <row r="85" spans="1:104" ht="16.350000000000001" customHeight="1" x14ac:dyDescent="0.2">
      <c r="A85" s="268" t="s">
        <v>112</v>
      </c>
      <c r="B85" s="269">
        <f>SUM(C85:D85)</f>
        <v>53</v>
      </c>
      <c r="C85" s="270">
        <v>53</v>
      </c>
      <c r="D85" s="270"/>
      <c r="E85" s="6"/>
      <c r="F85" s="6"/>
      <c r="G85" s="6"/>
      <c r="H85" s="142"/>
      <c r="I85" s="142"/>
      <c r="J85" s="142"/>
      <c r="K85" s="142"/>
      <c r="L85" s="142"/>
      <c r="M85" s="142"/>
      <c r="N85" s="142"/>
      <c r="O85" s="142"/>
      <c r="P85" s="267"/>
      <c r="Q85" s="267"/>
      <c r="R85" s="267"/>
      <c r="S85" s="267"/>
      <c r="T85" s="267"/>
      <c r="U85" s="267"/>
      <c r="V85" s="267"/>
      <c r="W85" s="142"/>
      <c r="X85" s="267"/>
      <c r="Y85" s="155"/>
      <c r="Z85" s="155"/>
      <c r="AA85" s="155"/>
      <c r="AB85" s="155"/>
      <c r="AC85" s="155"/>
      <c r="AD85" s="155"/>
      <c r="AE85" s="155"/>
      <c r="AF85" s="155"/>
      <c r="AG85" s="155"/>
      <c r="AH85" s="149"/>
      <c r="AI85" s="149"/>
      <c r="AJ85" s="149"/>
      <c r="AK85" s="149"/>
      <c r="AL85" s="149"/>
      <c r="AM85" s="149"/>
      <c r="AN85" s="149"/>
      <c r="AO85" s="149"/>
      <c r="AP85" s="149"/>
      <c r="AQ85" s="155"/>
      <c r="AR85" s="155"/>
      <c r="CG85" s="39"/>
      <c r="CH85" s="39"/>
      <c r="CI85" s="39"/>
      <c r="CJ85" s="39"/>
    </row>
    <row r="86" spans="1:104" ht="16.350000000000001" customHeight="1" x14ac:dyDescent="0.2">
      <c r="A86" s="271" t="s">
        <v>113</v>
      </c>
      <c r="B86" s="250">
        <f t="shared" ref="B86:B89" si="8">SUM(C86:D86)</f>
        <v>0</v>
      </c>
      <c r="C86" s="166"/>
      <c r="D86" s="166"/>
      <c r="E86" s="6"/>
      <c r="F86" s="6"/>
      <c r="G86" s="6"/>
      <c r="H86" s="142"/>
      <c r="I86" s="142"/>
      <c r="J86" s="142"/>
      <c r="K86" s="142"/>
      <c r="L86" s="142"/>
      <c r="M86" s="142"/>
      <c r="N86" s="142"/>
      <c r="O86" s="142"/>
      <c r="P86" s="267"/>
      <c r="Q86" s="267"/>
      <c r="R86" s="267"/>
      <c r="S86" s="267"/>
      <c r="T86" s="267"/>
      <c r="U86" s="267"/>
      <c r="V86" s="267"/>
      <c r="W86" s="142"/>
      <c r="X86" s="267"/>
      <c r="Y86" s="155"/>
      <c r="Z86" s="155"/>
      <c r="AA86" s="155"/>
      <c r="AB86" s="155"/>
      <c r="AC86" s="155"/>
      <c r="AD86" s="155"/>
      <c r="AE86" s="155"/>
      <c r="AF86" s="155"/>
      <c r="AG86" s="155"/>
      <c r="AH86" s="149"/>
      <c r="AI86" s="149"/>
      <c r="AJ86" s="149"/>
      <c r="AK86" s="149"/>
      <c r="AL86" s="149"/>
      <c r="AM86" s="149"/>
      <c r="AN86" s="149"/>
      <c r="AO86" s="149"/>
      <c r="AP86" s="149"/>
      <c r="AQ86" s="155"/>
      <c r="AR86" s="155"/>
      <c r="CG86" s="39"/>
      <c r="CH86" s="39"/>
      <c r="CI86" s="39"/>
      <c r="CJ86" s="39"/>
    </row>
    <row r="87" spans="1:104" ht="16.350000000000001" customHeight="1" x14ac:dyDescent="0.2">
      <c r="A87" s="271" t="s">
        <v>114</v>
      </c>
      <c r="B87" s="250">
        <f t="shared" si="8"/>
        <v>0</v>
      </c>
      <c r="C87" s="166"/>
      <c r="D87" s="166"/>
      <c r="E87" s="6"/>
      <c r="F87" s="6"/>
      <c r="G87" s="6"/>
      <c r="H87" s="142"/>
      <c r="I87" s="142"/>
      <c r="J87" s="142"/>
      <c r="K87" s="142"/>
      <c r="L87" s="142"/>
      <c r="M87" s="142"/>
      <c r="N87" s="142"/>
      <c r="O87" s="142"/>
      <c r="P87" s="267"/>
      <c r="Q87" s="267"/>
      <c r="R87" s="267"/>
      <c r="S87" s="267"/>
      <c r="T87" s="267"/>
      <c r="U87" s="267"/>
      <c r="V87" s="267"/>
      <c r="W87" s="142"/>
      <c r="X87" s="267"/>
      <c r="Y87" s="155"/>
      <c r="Z87" s="155"/>
      <c r="AA87" s="155"/>
      <c r="AB87" s="155"/>
      <c r="AC87" s="155"/>
      <c r="AD87" s="155"/>
      <c r="AE87" s="155"/>
      <c r="AF87" s="155"/>
      <c r="AG87" s="155"/>
      <c r="AH87" s="149"/>
      <c r="AI87" s="149"/>
      <c r="AJ87" s="149"/>
      <c r="AK87" s="149"/>
      <c r="AL87" s="149"/>
      <c r="AM87" s="149"/>
      <c r="AN87" s="149"/>
      <c r="AO87" s="149"/>
      <c r="AP87" s="149"/>
      <c r="AQ87" s="155"/>
      <c r="AR87" s="155"/>
      <c r="CG87" s="39"/>
      <c r="CH87" s="39"/>
      <c r="CI87" s="39"/>
      <c r="CJ87" s="39"/>
    </row>
    <row r="88" spans="1:104" ht="16.350000000000001" customHeight="1" x14ac:dyDescent="0.2">
      <c r="A88" s="271" t="s">
        <v>115</v>
      </c>
      <c r="B88" s="250">
        <f t="shared" si="8"/>
        <v>0</v>
      </c>
      <c r="C88" s="166"/>
      <c r="D88" s="166"/>
      <c r="E88" s="6"/>
      <c r="F88" s="6"/>
      <c r="G88" s="6"/>
      <c r="H88" s="142"/>
      <c r="I88" s="142"/>
      <c r="J88" s="142"/>
      <c r="K88" s="142"/>
      <c r="L88" s="142"/>
      <c r="M88" s="142"/>
      <c r="N88" s="142"/>
      <c r="O88" s="142"/>
      <c r="P88" s="267"/>
      <c r="Q88" s="267"/>
      <c r="R88" s="267"/>
      <c r="S88" s="267"/>
      <c r="T88" s="267"/>
      <c r="U88" s="267"/>
      <c r="V88" s="267"/>
      <c r="W88" s="142"/>
      <c r="X88" s="267"/>
      <c r="Y88" s="155"/>
      <c r="Z88" s="155"/>
      <c r="AA88" s="155"/>
      <c r="AB88" s="155"/>
      <c r="AC88" s="155"/>
      <c r="AD88" s="155"/>
      <c r="AE88" s="155"/>
      <c r="AF88" s="155"/>
      <c r="AG88" s="155"/>
      <c r="AH88" s="149"/>
      <c r="AI88" s="149"/>
      <c r="AJ88" s="149"/>
      <c r="AK88" s="149"/>
      <c r="AL88" s="149"/>
      <c r="AM88" s="149"/>
      <c r="AN88" s="149"/>
      <c r="AO88" s="149"/>
      <c r="AP88" s="149"/>
      <c r="AQ88" s="155"/>
      <c r="AR88" s="155"/>
      <c r="CG88" s="39"/>
      <c r="CH88" s="39"/>
      <c r="CI88" s="39"/>
      <c r="CJ88" s="39"/>
    </row>
    <row r="89" spans="1:104" ht="16.350000000000001" customHeight="1" x14ac:dyDescent="0.2">
      <c r="A89" s="272" t="s">
        <v>116</v>
      </c>
      <c r="B89" s="396">
        <f t="shared" si="8"/>
        <v>0</v>
      </c>
      <c r="C89" s="274"/>
      <c r="D89" s="274"/>
      <c r="E89" s="6"/>
      <c r="F89" s="6"/>
      <c r="G89" s="6"/>
      <c r="H89" s="142"/>
      <c r="I89" s="142"/>
      <c r="J89" s="142"/>
      <c r="K89" s="142"/>
      <c r="L89" s="142"/>
      <c r="M89" s="142"/>
      <c r="N89" s="142"/>
      <c r="O89" s="142"/>
      <c r="P89" s="267"/>
      <c r="Q89" s="267"/>
      <c r="R89" s="267"/>
      <c r="S89" s="267"/>
      <c r="T89" s="267"/>
      <c r="U89" s="267"/>
      <c r="V89" s="267"/>
      <c r="W89" s="142"/>
      <c r="X89" s="267"/>
      <c r="Y89" s="155"/>
      <c r="Z89" s="155"/>
      <c r="AA89" s="155"/>
      <c r="AB89" s="155"/>
      <c r="AC89" s="155"/>
      <c r="AD89" s="155"/>
      <c r="AE89" s="155"/>
      <c r="AF89" s="155"/>
      <c r="AG89" s="155"/>
      <c r="AH89" s="149"/>
      <c r="AI89" s="149"/>
      <c r="AJ89" s="149"/>
      <c r="AK89" s="149"/>
      <c r="AL89" s="149"/>
      <c r="AM89" s="149"/>
      <c r="AN89" s="149"/>
      <c r="AO89" s="149"/>
      <c r="AP89" s="149"/>
      <c r="AQ89" s="155"/>
      <c r="AR89" s="155"/>
      <c r="CG89" s="39"/>
      <c r="CH89" s="39"/>
      <c r="CI89" s="39"/>
      <c r="CJ89" s="39"/>
    </row>
    <row r="90" spans="1:104" ht="16.350000000000001" customHeight="1" x14ac:dyDescent="0.2">
      <c r="A90" s="481" t="s">
        <v>117</v>
      </c>
      <c r="B90" s="482"/>
      <c r="C90" s="482"/>
      <c r="D90" s="483"/>
      <c r="E90" s="6"/>
      <c r="F90" s="6"/>
      <c r="G90" s="6"/>
      <c r="H90" s="142"/>
      <c r="I90" s="142"/>
      <c r="J90" s="142"/>
      <c r="K90" s="142"/>
      <c r="L90" s="142"/>
      <c r="M90" s="142"/>
      <c r="N90" s="142"/>
      <c r="O90" s="142"/>
      <c r="P90" s="267"/>
      <c r="Q90" s="267"/>
      <c r="R90" s="267"/>
      <c r="S90" s="267"/>
      <c r="T90" s="267"/>
      <c r="U90" s="267"/>
      <c r="V90" s="267"/>
      <c r="W90" s="142"/>
      <c r="X90" s="267"/>
      <c r="Y90" s="155"/>
      <c r="Z90" s="155"/>
      <c r="AA90" s="155"/>
      <c r="AB90" s="155"/>
      <c r="AC90" s="155"/>
      <c r="AD90" s="155"/>
      <c r="AE90" s="155"/>
      <c r="AF90" s="155"/>
      <c r="AG90" s="155"/>
      <c r="AH90" s="149"/>
      <c r="AI90" s="149"/>
      <c r="AJ90" s="149"/>
      <c r="AK90" s="149"/>
      <c r="AL90" s="149"/>
      <c r="AM90" s="149"/>
      <c r="AN90" s="149"/>
      <c r="AO90" s="149"/>
      <c r="AP90" s="149"/>
      <c r="AQ90" s="155"/>
      <c r="AR90" s="155"/>
      <c r="CG90" s="39"/>
      <c r="CH90" s="39"/>
      <c r="CI90" s="39"/>
      <c r="CJ90" s="39"/>
    </row>
    <row r="91" spans="1:104" ht="16.350000000000001" customHeight="1" x14ac:dyDescent="0.2">
      <c r="A91" s="197" t="s">
        <v>118</v>
      </c>
      <c r="B91" s="275">
        <f>SUM(C91:D91)</f>
        <v>0</v>
      </c>
      <c r="C91" s="270"/>
      <c r="D91" s="270"/>
      <c r="E91" s="6"/>
      <c r="F91" s="6"/>
      <c r="G91" s="6"/>
      <c r="H91" s="142"/>
      <c r="I91" s="142"/>
      <c r="J91" s="142"/>
      <c r="K91" s="142"/>
      <c r="L91" s="142"/>
      <c r="M91" s="142"/>
      <c r="N91" s="142"/>
      <c r="O91" s="142"/>
      <c r="P91" s="267"/>
      <c r="Q91" s="267"/>
      <c r="R91" s="267"/>
      <c r="S91" s="267"/>
      <c r="T91" s="267"/>
      <c r="U91" s="267"/>
      <c r="V91" s="267"/>
      <c r="W91" s="142"/>
      <c r="X91" s="267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CG91" s="39"/>
      <c r="CH91" s="39"/>
      <c r="CI91" s="39"/>
      <c r="CJ91" s="39"/>
    </row>
    <row r="92" spans="1:104" ht="16.350000000000001" customHeight="1" x14ac:dyDescent="0.2">
      <c r="A92" s="276" t="s">
        <v>119</v>
      </c>
      <c r="B92" s="277">
        <f t="shared" ref="B92:B93" si="9">SUM(C92:D92)</f>
        <v>0</v>
      </c>
      <c r="C92" s="166"/>
      <c r="D92" s="166"/>
      <c r="E92" s="6"/>
      <c r="F92" s="6"/>
      <c r="G92" s="6"/>
      <c r="H92" s="142"/>
      <c r="I92" s="142"/>
      <c r="J92" s="142"/>
      <c r="K92" s="142"/>
      <c r="L92" s="142"/>
      <c r="M92" s="142"/>
      <c r="N92" s="142"/>
      <c r="O92" s="142"/>
      <c r="P92" s="267"/>
      <c r="Q92" s="267"/>
      <c r="R92" s="267"/>
      <c r="S92" s="267"/>
      <c r="T92" s="267"/>
      <c r="U92" s="267"/>
      <c r="V92" s="267"/>
      <c r="W92" s="142"/>
      <c r="X92" s="267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CG92" s="39"/>
      <c r="CH92" s="39"/>
      <c r="CI92" s="39"/>
      <c r="CJ92" s="39"/>
    </row>
    <row r="93" spans="1:104" ht="24.75" customHeight="1" x14ac:dyDescent="0.2">
      <c r="A93" s="199" t="s">
        <v>120</v>
      </c>
      <c r="B93" s="278">
        <f t="shared" si="9"/>
        <v>0</v>
      </c>
      <c r="C93" s="279"/>
      <c r="D93" s="279"/>
      <c r="E93" s="6"/>
      <c r="F93" s="6"/>
      <c r="G93" s="6"/>
      <c r="H93" s="142"/>
      <c r="I93" s="142"/>
      <c r="J93" s="142"/>
      <c r="K93" s="142"/>
      <c r="L93" s="142"/>
      <c r="M93" s="142"/>
      <c r="N93" s="142"/>
      <c r="O93" s="142"/>
      <c r="P93" s="267"/>
      <c r="Q93" s="267"/>
      <c r="R93" s="267"/>
      <c r="S93" s="267"/>
      <c r="T93" s="267"/>
      <c r="U93" s="267"/>
      <c r="V93" s="267"/>
      <c r="W93" s="142"/>
      <c r="X93" s="267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CG93" s="39"/>
      <c r="CH93" s="39"/>
      <c r="CI93" s="39"/>
      <c r="CJ93" s="39"/>
    </row>
    <row r="94" spans="1:104" s="8" customFormat="1" ht="31.35" customHeight="1" x14ac:dyDescent="0.2">
      <c r="A94" s="484" t="s">
        <v>121</v>
      </c>
      <c r="B94" s="484"/>
      <c r="C94" s="484"/>
      <c r="D94" s="484"/>
      <c r="E94" s="484"/>
      <c r="F94" s="484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44"/>
      <c r="R94" s="144"/>
      <c r="S94" s="144"/>
      <c r="T94" s="144"/>
      <c r="U94" s="144"/>
      <c r="V94" s="144"/>
      <c r="W94" s="190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BX94" s="4"/>
      <c r="BY94" s="4"/>
      <c r="BZ94" s="4"/>
      <c r="CA94" s="5"/>
      <c r="CB94" s="5"/>
      <c r="CC94" s="5"/>
      <c r="CD94" s="5"/>
      <c r="CE94" s="5"/>
      <c r="CF94" s="5"/>
      <c r="CG94" s="39"/>
      <c r="CH94" s="39"/>
      <c r="CI94" s="39"/>
      <c r="CJ94" s="39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4"/>
    </row>
    <row r="95" spans="1:104" ht="16.350000000000001" customHeight="1" x14ac:dyDescent="0.2">
      <c r="A95" s="477" t="s">
        <v>122</v>
      </c>
      <c r="B95" s="486" t="s">
        <v>123</v>
      </c>
      <c r="C95" s="487"/>
      <c r="D95" s="486" t="s">
        <v>124</v>
      </c>
      <c r="E95" s="487"/>
      <c r="F95" s="490" t="s">
        <v>125</v>
      </c>
      <c r="G95" s="471" t="s">
        <v>126</v>
      </c>
      <c r="H95" s="472"/>
      <c r="I95" s="471" t="s">
        <v>127</v>
      </c>
      <c r="J95" s="472"/>
      <c r="K95" s="6"/>
      <c r="L95" s="6"/>
      <c r="M95" s="6"/>
      <c r="N95" s="6"/>
      <c r="O95" s="6"/>
      <c r="P95" s="224"/>
      <c r="Q95" s="224"/>
      <c r="R95" s="224"/>
      <c r="S95" s="224"/>
      <c r="T95" s="224"/>
      <c r="U95" s="224"/>
      <c r="V95" s="6"/>
      <c r="W95" s="224"/>
      <c r="X95" s="280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CG95" s="39"/>
      <c r="CH95" s="39"/>
      <c r="CI95" s="39"/>
      <c r="CJ95" s="39"/>
    </row>
    <row r="96" spans="1:104" ht="16.350000000000001" customHeight="1" x14ac:dyDescent="0.2">
      <c r="A96" s="485"/>
      <c r="B96" s="488"/>
      <c r="C96" s="489"/>
      <c r="D96" s="488"/>
      <c r="E96" s="489"/>
      <c r="F96" s="491"/>
      <c r="G96" s="473"/>
      <c r="H96" s="474"/>
      <c r="I96" s="473"/>
      <c r="J96" s="474"/>
      <c r="K96" s="6"/>
      <c r="L96" s="6"/>
      <c r="M96" s="6"/>
      <c r="N96" s="6"/>
      <c r="O96" s="6"/>
      <c r="P96" s="224"/>
      <c r="Q96" s="224"/>
      <c r="R96" s="224"/>
      <c r="S96" s="224"/>
      <c r="T96" s="224"/>
      <c r="U96" s="224"/>
      <c r="V96" s="6"/>
      <c r="W96" s="224"/>
      <c r="X96" s="267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CG96" s="39"/>
      <c r="CH96" s="39"/>
      <c r="CI96" s="39"/>
      <c r="CJ96" s="39"/>
    </row>
    <row r="97" spans="1:88" ht="40.5" customHeight="1" x14ac:dyDescent="0.2">
      <c r="A97" s="478"/>
      <c r="B97" s="281" t="s">
        <v>128</v>
      </c>
      <c r="C97" s="282" t="s">
        <v>129</v>
      </c>
      <c r="D97" s="283" t="s">
        <v>130</v>
      </c>
      <c r="E97" s="284" t="s">
        <v>131</v>
      </c>
      <c r="F97" s="492"/>
      <c r="G97" s="281" t="s">
        <v>128</v>
      </c>
      <c r="H97" s="282" t="s">
        <v>129</v>
      </c>
      <c r="I97" s="281" t="s">
        <v>130</v>
      </c>
      <c r="J97" s="282" t="s">
        <v>132</v>
      </c>
      <c r="K97" s="6"/>
      <c r="L97" s="6"/>
      <c r="M97" s="6"/>
      <c r="N97" s="6"/>
      <c r="O97" s="6"/>
      <c r="P97" s="224"/>
      <c r="Q97" s="224"/>
      <c r="R97" s="224"/>
      <c r="S97" s="224"/>
      <c r="T97" s="224"/>
      <c r="U97" s="224"/>
      <c r="V97" s="6"/>
      <c r="W97" s="224"/>
      <c r="X97" s="267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CG97" s="39"/>
      <c r="CH97" s="39"/>
      <c r="CI97" s="39"/>
      <c r="CJ97" s="39"/>
    </row>
    <row r="98" spans="1:88" ht="16.350000000000001" customHeight="1" x14ac:dyDescent="0.2">
      <c r="A98" s="285" t="s">
        <v>133</v>
      </c>
      <c r="B98" s="286">
        <v>7747</v>
      </c>
      <c r="C98" s="287">
        <v>162</v>
      </c>
      <c r="D98" s="286">
        <v>22651</v>
      </c>
      <c r="E98" s="287">
        <v>361</v>
      </c>
      <c r="F98" s="287">
        <v>7585</v>
      </c>
      <c r="G98" s="286"/>
      <c r="H98" s="287"/>
      <c r="I98" s="286"/>
      <c r="J98" s="287"/>
      <c r="K98" s="288" t="str">
        <f>CA98&amp;CB98&amp;CC98&amp;CD98</f>
        <v/>
      </c>
      <c r="L98" s="6"/>
      <c r="M98" s="6"/>
      <c r="N98" s="6"/>
      <c r="O98" s="6"/>
      <c r="P98" s="224"/>
      <c r="Q98" s="224"/>
      <c r="R98" s="224"/>
      <c r="S98" s="224"/>
      <c r="T98" s="224"/>
      <c r="U98" s="224"/>
      <c r="V98" s="6"/>
      <c r="W98" s="224"/>
      <c r="X98" s="267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CA98" s="289" t="str">
        <f>IF(CG98=1,"* Las recetas totales despachadas a pacientes del PSC, deben ser menores o iguales al total de Recetas con Despacho Total. ","")</f>
        <v/>
      </c>
      <c r="CB98" s="289" t="str">
        <f>IF(CH98=1,"* Las recetas parciales despachadas a pacientes del PSC, deben ser menores o iguales al total de Recetas con Despacho Parcial. ","")</f>
        <v/>
      </c>
      <c r="CC98" s="289" t="str">
        <f>IF(CI98=1,"* Las prescripciones emitidas a pacientes del PSC, deben ser menores o iguales a las Prescripciones totales emitidas. ","")</f>
        <v/>
      </c>
      <c r="CD98" s="289" t="str">
        <f>IF(CJ98=1,"* Las prescripciones rechazadas a pacientes del PSC, deben ser menores o iguales a las Prescripciones totales rechazadas. ","")</f>
        <v/>
      </c>
      <c r="CG98" s="290">
        <f>IF(B98&lt;G98,1,0)</f>
        <v>0</v>
      </c>
      <c r="CH98" s="290">
        <f t="shared" ref="CH98:CJ100" si="10">IF(C98&lt;H98,1,0)</f>
        <v>0</v>
      </c>
      <c r="CI98" s="290">
        <f>IF(D98&lt;I98,1,0)</f>
        <v>0</v>
      </c>
      <c r="CJ98" s="290">
        <f>IF(E98&lt;J98,1,0)</f>
        <v>0</v>
      </c>
    </row>
    <row r="99" spans="1:88" ht="16.350000000000001" customHeight="1" x14ac:dyDescent="0.2">
      <c r="A99" s="291" t="s">
        <v>134</v>
      </c>
      <c r="B99" s="292">
        <v>1240</v>
      </c>
      <c r="C99" s="293">
        <v>50</v>
      </c>
      <c r="D99" s="292">
        <v>3493</v>
      </c>
      <c r="E99" s="293">
        <v>61</v>
      </c>
      <c r="F99" s="293">
        <v>1190</v>
      </c>
      <c r="G99" s="294"/>
      <c r="H99" s="295"/>
      <c r="I99" s="294"/>
      <c r="J99" s="295"/>
      <c r="K99" s="288" t="str">
        <f t="shared" ref="K99:K100" si="11">CA99&amp;CB99&amp;CC99&amp;CD99</f>
        <v/>
      </c>
      <c r="L99" s="6"/>
      <c r="M99" s="6"/>
      <c r="N99" s="6"/>
      <c r="O99" s="6"/>
      <c r="P99" s="224"/>
      <c r="Q99" s="224"/>
      <c r="R99" s="224"/>
      <c r="S99" s="224"/>
      <c r="T99" s="224"/>
      <c r="U99" s="224"/>
      <c r="V99" s="6"/>
      <c r="W99" s="224"/>
      <c r="X99" s="267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CA99" s="289" t="str">
        <f t="shared" ref="CA99:CA100" si="12">IF(CG99=1,"* Las recetas totales despachadas a pacientes del PSC, deben ser menores o iguales al total de Recetas con Despacho Total. ","")</f>
        <v/>
      </c>
      <c r="CB99" s="289" t="str">
        <f t="shared" ref="CB99:CB100" si="13">IF(CH99=1,"* Las recetas parciales despachadas a pacientes del PSC, deben ser menores o iguales al total de Recetas con Despacho Parcial. ","")</f>
        <v/>
      </c>
      <c r="CC99" s="289" t="str">
        <f t="shared" ref="CC99:CC100" si="14">IF(CI99=1,"* Las prescripciones emitidas a pacientes del PSC, deben ser menores o iguales a las Prescripciones totales emitidas. ","")</f>
        <v/>
      </c>
      <c r="CD99" s="289" t="str">
        <f t="shared" ref="CD99:CD100" si="15">IF(CJ99=1,"* Las prescripciones rechazadas a pacientes del PSC, deben ser menores o iguales a las Prescripciones totales rechazadas. ","")</f>
        <v/>
      </c>
      <c r="CG99" s="290">
        <f t="shared" ref="CG99:CG100" si="16">IF(B99&lt;G99,1,0)</f>
        <v>0</v>
      </c>
      <c r="CH99" s="290">
        <f t="shared" si="10"/>
        <v>0</v>
      </c>
      <c r="CI99" s="290">
        <f t="shared" si="10"/>
        <v>0</v>
      </c>
      <c r="CJ99" s="290">
        <f t="shared" si="10"/>
        <v>0</v>
      </c>
    </row>
    <row r="100" spans="1:88" ht="16.350000000000001" customHeight="1" x14ac:dyDescent="0.2">
      <c r="A100" s="296" t="s">
        <v>135</v>
      </c>
      <c r="B100" s="297">
        <v>819</v>
      </c>
      <c r="C100" s="298">
        <v>0</v>
      </c>
      <c r="D100" s="297">
        <v>819</v>
      </c>
      <c r="E100" s="298">
        <v>0</v>
      </c>
      <c r="F100" s="298">
        <v>819</v>
      </c>
      <c r="G100" s="299"/>
      <c r="H100" s="300"/>
      <c r="I100" s="299"/>
      <c r="J100" s="300"/>
      <c r="K100" s="288" t="str">
        <f t="shared" si="11"/>
        <v/>
      </c>
      <c r="L100" s="6"/>
      <c r="M100" s="6"/>
      <c r="N100" s="6"/>
      <c r="O100" s="6"/>
      <c r="P100" s="224"/>
      <c r="Q100" s="224"/>
      <c r="R100" s="224"/>
      <c r="S100" s="224"/>
      <c r="T100" s="224"/>
      <c r="U100" s="224"/>
      <c r="V100" s="6"/>
      <c r="W100" s="224"/>
      <c r="X100" s="267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CA100" s="289" t="str">
        <f t="shared" si="12"/>
        <v/>
      </c>
      <c r="CB100" s="289" t="str">
        <f t="shared" si="13"/>
        <v/>
      </c>
      <c r="CC100" s="289" t="str">
        <f t="shared" si="14"/>
        <v/>
      </c>
      <c r="CD100" s="289" t="str">
        <f t="shared" si="15"/>
        <v/>
      </c>
      <c r="CG100" s="290">
        <f t="shared" si="16"/>
        <v>0</v>
      </c>
      <c r="CH100" s="290">
        <f t="shared" si="10"/>
        <v>0</v>
      </c>
      <c r="CI100" s="290">
        <f t="shared" si="10"/>
        <v>0</v>
      </c>
      <c r="CJ100" s="290">
        <f t="shared" si="10"/>
        <v>0</v>
      </c>
    </row>
    <row r="101" spans="1:88" ht="16.350000000000001" customHeight="1" x14ac:dyDescent="0.2">
      <c r="A101" s="301" t="s">
        <v>32</v>
      </c>
      <c r="B101" s="302">
        <f t="shared" ref="B101:J101" si="17">SUM(B98:B100)</f>
        <v>9806</v>
      </c>
      <c r="C101" s="303">
        <f t="shared" si="17"/>
        <v>212</v>
      </c>
      <c r="D101" s="302">
        <f t="shared" si="17"/>
        <v>26963</v>
      </c>
      <c r="E101" s="303">
        <f t="shared" si="17"/>
        <v>422</v>
      </c>
      <c r="F101" s="303">
        <f t="shared" si="17"/>
        <v>9594</v>
      </c>
      <c r="G101" s="302">
        <f t="shared" si="17"/>
        <v>0</v>
      </c>
      <c r="H101" s="303">
        <f t="shared" si="17"/>
        <v>0</v>
      </c>
      <c r="I101" s="302">
        <f t="shared" si="17"/>
        <v>0</v>
      </c>
      <c r="J101" s="303">
        <f t="shared" si="17"/>
        <v>0</v>
      </c>
      <c r="K101" s="6"/>
      <c r="L101" s="6"/>
      <c r="M101" s="6"/>
      <c r="N101" s="6"/>
      <c r="O101" s="6"/>
      <c r="P101" s="224"/>
      <c r="Q101" s="224"/>
      <c r="R101" s="224"/>
      <c r="S101" s="224"/>
      <c r="T101" s="224"/>
      <c r="U101" s="224"/>
      <c r="V101" s="6"/>
      <c r="W101" s="224"/>
      <c r="X101" s="267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CG101" s="39"/>
      <c r="CH101" s="39"/>
      <c r="CI101" s="39"/>
      <c r="CJ101" s="39"/>
    </row>
    <row r="102" spans="1:88" ht="31.35" customHeight="1" x14ac:dyDescent="0.2">
      <c r="A102" s="9" t="s">
        <v>136</v>
      </c>
      <c r="B102" s="304"/>
      <c r="C102" s="305"/>
      <c r="D102" s="306"/>
      <c r="E102" s="307"/>
      <c r="F102" s="307"/>
      <c r="G102" s="308"/>
      <c r="H102" s="308"/>
      <c r="I102" s="309"/>
      <c r="J102" s="310"/>
      <c r="K102" s="309"/>
      <c r="L102" s="310"/>
      <c r="M102" s="6"/>
      <c r="N102" s="6"/>
      <c r="O102" s="6"/>
      <c r="P102" s="6"/>
      <c r="Q102" s="224"/>
      <c r="R102" s="224"/>
      <c r="S102" s="224"/>
      <c r="T102" s="224"/>
      <c r="U102" s="224"/>
      <c r="V102" s="224"/>
      <c r="W102" s="6"/>
      <c r="X102" s="267"/>
      <c r="Y102" s="267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CG102" s="39"/>
      <c r="CH102" s="39"/>
      <c r="CI102" s="39"/>
      <c r="CJ102" s="39"/>
    </row>
    <row r="103" spans="1:88" ht="31.35" customHeight="1" x14ac:dyDescent="0.2">
      <c r="A103" s="475" t="s">
        <v>137</v>
      </c>
      <c r="B103" s="477" t="s">
        <v>138</v>
      </c>
      <c r="C103" s="475" t="s">
        <v>139</v>
      </c>
      <c r="D103" s="479"/>
      <c r="E103" s="479"/>
      <c r="F103" s="479"/>
      <c r="G103" s="479"/>
      <c r="H103" s="479"/>
      <c r="I103" s="479"/>
      <c r="J103" s="479"/>
      <c r="K103" s="480"/>
      <c r="L103" s="477" t="s">
        <v>140</v>
      </c>
      <c r="M103" s="6"/>
      <c r="N103" s="306"/>
      <c r="O103" s="306"/>
      <c r="P103" s="306"/>
      <c r="Q103" s="224"/>
      <c r="R103" s="224"/>
      <c r="S103" s="224"/>
      <c r="T103" s="224"/>
      <c r="U103" s="224"/>
      <c r="V103" s="224"/>
      <c r="W103" s="224"/>
      <c r="X103" s="224"/>
      <c r="Y103" s="267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CG103" s="39"/>
      <c r="CH103" s="39"/>
      <c r="CI103" s="39"/>
      <c r="CJ103" s="39"/>
    </row>
    <row r="104" spans="1:88" ht="28.5" customHeight="1" x14ac:dyDescent="0.2">
      <c r="A104" s="476"/>
      <c r="B104" s="478"/>
      <c r="C104" s="397" t="s">
        <v>141</v>
      </c>
      <c r="D104" s="397" t="s">
        <v>142</v>
      </c>
      <c r="E104" s="397" t="s">
        <v>143</v>
      </c>
      <c r="F104" s="397" t="s">
        <v>144</v>
      </c>
      <c r="G104" s="397" t="s">
        <v>145</v>
      </c>
      <c r="H104" s="397" t="s">
        <v>146</v>
      </c>
      <c r="I104" s="397" t="s">
        <v>147</v>
      </c>
      <c r="J104" s="393" t="s">
        <v>148</v>
      </c>
      <c r="K104" s="397" t="s">
        <v>149</v>
      </c>
      <c r="L104" s="478"/>
      <c r="M104" s="6"/>
      <c r="N104" s="306"/>
      <c r="O104" s="306"/>
      <c r="P104" s="306"/>
      <c r="Q104" s="224"/>
      <c r="R104" s="224"/>
      <c r="S104" s="224"/>
      <c r="T104" s="224"/>
      <c r="U104" s="224"/>
      <c r="V104" s="224"/>
      <c r="W104" s="224"/>
      <c r="X104" s="224"/>
      <c r="Y104" s="267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CG104" s="39"/>
      <c r="CH104" s="39"/>
      <c r="CI104" s="39"/>
      <c r="CJ104" s="39"/>
    </row>
    <row r="105" spans="1:88" ht="16.350000000000001" customHeight="1" x14ac:dyDescent="0.2">
      <c r="A105" s="104" t="s">
        <v>150</v>
      </c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3"/>
      <c r="M105" s="6"/>
      <c r="N105" s="306"/>
      <c r="O105" s="306"/>
      <c r="P105" s="306"/>
      <c r="Q105" s="224"/>
      <c r="R105" s="224"/>
      <c r="S105" s="224"/>
      <c r="T105" s="224"/>
      <c r="U105" s="224"/>
      <c r="V105" s="224"/>
      <c r="W105" s="224"/>
      <c r="X105" s="224"/>
      <c r="Y105" s="267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CG105" s="39"/>
      <c r="CH105" s="39"/>
      <c r="CI105" s="39"/>
      <c r="CJ105" s="39"/>
    </row>
    <row r="106" spans="1:88" ht="16.350000000000001" customHeight="1" x14ac:dyDescent="0.2">
      <c r="A106" s="110" t="s">
        <v>151</v>
      </c>
      <c r="B106" s="31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5"/>
      <c r="M106" s="310"/>
      <c r="N106" s="306"/>
      <c r="O106" s="306"/>
      <c r="P106" s="306"/>
      <c r="Q106" s="224"/>
      <c r="R106" s="224"/>
      <c r="S106" s="224"/>
      <c r="T106" s="224"/>
      <c r="U106" s="224"/>
      <c r="V106" s="224"/>
      <c r="W106" s="224"/>
      <c r="X106" s="224"/>
      <c r="Y106" s="267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CG106" s="39"/>
      <c r="CH106" s="39"/>
      <c r="CI106" s="39"/>
      <c r="CJ106" s="39"/>
    </row>
    <row r="107" spans="1:88" ht="16.350000000000001" customHeight="1" x14ac:dyDescent="0.2">
      <c r="A107" s="221" t="s">
        <v>152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7"/>
      <c r="M107" s="318"/>
      <c r="N107" s="306"/>
      <c r="O107" s="306"/>
      <c r="P107" s="306"/>
      <c r="Q107" s="224"/>
      <c r="R107" s="224"/>
      <c r="S107" s="224"/>
      <c r="T107" s="224"/>
      <c r="U107" s="224"/>
      <c r="V107" s="224"/>
      <c r="W107" s="224"/>
      <c r="X107" s="224"/>
      <c r="Y107" s="267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CG107" s="39"/>
      <c r="CH107" s="39"/>
      <c r="CI107" s="39"/>
      <c r="CJ107" s="39"/>
    </row>
    <row r="108" spans="1:88" ht="31.35" customHeight="1" x14ac:dyDescent="0.2">
      <c r="A108" s="10" t="s">
        <v>153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20"/>
      <c r="AP108" s="320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CG108" s="39"/>
      <c r="CH108" s="39"/>
      <c r="CI108" s="39"/>
      <c r="CJ108" s="39"/>
    </row>
    <row r="109" spans="1:88" ht="16.350000000000001" customHeight="1" x14ac:dyDescent="0.2">
      <c r="A109" s="507" t="s">
        <v>154</v>
      </c>
      <c r="B109" s="467" t="s">
        <v>4</v>
      </c>
      <c r="C109" s="493"/>
      <c r="D109" s="444"/>
      <c r="E109" s="433" t="s">
        <v>5</v>
      </c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51"/>
      <c r="AO109" s="444" t="s">
        <v>6</v>
      </c>
      <c r="AP109" s="461" t="s">
        <v>155</v>
      </c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CG109" s="39"/>
      <c r="CH109" s="39"/>
      <c r="CI109" s="39"/>
      <c r="CJ109" s="39"/>
    </row>
    <row r="110" spans="1:88" ht="16.350000000000001" customHeight="1" x14ac:dyDescent="0.2">
      <c r="A110" s="508"/>
      <c r="B110" s="430"/>
      <c r="C110" s="431"/>
      <c r="D110" s="432"/>
      <c r="E110" s="433" t="s">
        <v>11</v>
      </c>
      <c r="F110" s="435"/>
      <c r="G110" s="433" t="s">
        <v>12</v>
      </c>
      <c r="H110" s="435"/>
      <c r="I110" s="433" t="s">
        <v>13</v>
      </c>
      <c r="J110" s="435"/>
      <c r="K110" s="433" t="s">
        <v>14</v>
      </c>
      <c r="L110" s="435"/>
      <c r="M110" s="433" t="s">
        <v>15</v>
      </c>
      <c r="N110" s="435"/>
      <c r="O110" s="433" t="s">
        <v>16</v>
      </c>
      <c r="P110" s="435"/>
      <c r="Q110" s="434" t="s">
        <v>17</v>
      </c>
      <c r="R110" s="435"/>
      <c r="S110" s="433" t="s">
        <v>18</v>
      </c>
      <c r="T110" s="435"/>
      <c r="U110" s="433" t="s">
        <v>19</v>
      </c>
      <c r="V110" s="435"/>
      <c r="W110" s="433" t="s">
        <v>20</v>
      </c>
      <c r="X110" s="435"/>
      <c r="Y110" s="433" t="s">
        <v>21</v>
      </c>
      <c r="Z110" s="435"/>
      <c r="AA110" s="433" t="s">
        <v>22</v>
      </c>
      <c r="AB110" s="435"/>
      <c r="AC110" s="433" t="s">
        <v>23</v>
      </c>
      <c r="AD110" s="435"/>
      <c r="AE110" s="433" t="s">
        <v>24</v>
      </c>
      <c r="AF110" s="435"/>
      <c r="AG110" s="433" t="s">
        <v>25</v>
      </c>
      <c r="AH110" s="435"/>
      <c r="AI110" s="433" t="s">
        <v>26</v>
      </c>
      <c r="AJ110" s="435"/>
      <c r="AK110" s="433" t="s">
        <v>27</v>
      </c>
      <c r="AL110" s="435"/>
      <c r="AM110" s="434" t="s">
        <v>28</v>
      </c>
      <c r="AN110" s="451"/>
      <c r="AO110" s="444"/>
      <c r="AP110" s="461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CG110" s="39"/>
      <c r="CH110" s="39"/>
      <c r="CI110" s="39"/>
      <c r="CJ110" s="39"/>
    </row>
    <row r="111" spans="1:88" ht="16.350000000000001" customHeight="1" x14ac:dyDescent="0.2">
      <c r="A111" s="509"/>
      <c r="B111" s="11" t="s">
        <v>29</v>
      </c>
      <c r="C111" s="12" t="s">
        <v>30</v>
      </c>
      <c r="D111" s="392" t="s">
        <v>31</v>
      </c>
      <c r="E111" s="11" t="s">
        <v>30</v>
      </c>
      <c r="F111" s="395" t="s">
        <v>31</v>
      </c>
      <c r="G111" s="11" t="s">
        <v>30</v>
      </c>
      <c r="H111" s="395" t="s">
        <v>31</v>
      </c>
      <c r="I111" s="11" t="s">
        <v>30</v>
      </c>
      <c r="J111" s="395" t="s">
        <v>31</v>
      </c>
      <c r="K111" s="11" t="s">
        <v>30</v>
      </c>
      <c r="L111" s="395" t="s">
        <v>31</v>
      </c>
      <c r="M111" s="11" t="s">
        <v>30</v>
      </c>
      <c r="N111" s="395" t="s">
        <v>31</v>
      </c>
      <c r="O111" s="11" t="s">
        <v>30</v>
      </c>
      <c r="P111" s="395" t="s">
        <v>31</v>
      </c>
      <c r="Q111" s="11" t="s">
        <v>30</v>
      </c>
      <c r="R111" s="395" t="s">
        <v>31</v>
      </c>
      <c r="S111" s="11" t="s">
        <v>30</v>
      </c>
      <c r="T111" s="395" t="s">
        <v>31</v>
      </c>
      <c r="U111" s="11" t="s">
        <v>30</v>
      </c>
      <c r="V111" s="395" t="s">
        <v>31</v>
      </c>
      <c r="W111" s="11" t="s">
        <v>30</v>
      </c>
      <c r="X111" s="395" t="s">
        <v>31</v>
      </c>
      <c r="Y111" s="11" t="s">
        <v>30</v>
      </c>
      <c r="Z111" s="395" t="s">
        <v>31</v>
      </c>
      <c r="AA111" s="11" t="s">
        <v>30</v>
      </c>
      <c r="AB111" s="395" t="s">
        <v>31</v>
      </c>
      <c r="AC111" s="11" t="s">
        <v>30</v>
      </c>
      <c r="AD111" s="395" t="s">
        <v>31</v>
      </c>
      <c r="AE111" s="11" t="s">
        <v>30</v>
      </c>
      <c r="AF111" s="395" t="s">
        <v>31</v>
      </c>
      <c r="AG111" s="11" t="s">
        <v>30</v>
      </c>
      <c r="AH111" s="395" t="s">
        <v>31</v>
      </c>
      <c r="AI111" s="11" t="s">
        <v>30</v>
      </c>
      <c r="AJ111" s="395" t="s">
        <v>31</v>
      </c>
      <c r="AK111" s="11" t="s">
        <v>30</v>
      </c>
      <c r="AL111" s="395" t="s">
        <v>31</v>
      </c>
      <c r="AM111" s="11" t="s">
        <v>30</v>
      </c>
      <c r="AN111" s="230" t="s">
        <v>31</v>
      </c>
      <c r="AO111" s="432"/>
      <c r="AP111" s="44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CG111" s="39"/>
      <c r="CH111" s="39"/>
      <c r="CI111" s="39"/>
      <c r="CJ111" s="39"/>
    </row>
    <row r="112" spans="1:88" ht="16.350000000000001" customHeight="1" x14ac:dyDescent="0.2">
      <c r="A112" s="321" t="s">
        <v>156</v>
      </c>
      <c r="B112" s="322">
        <f>SUM(C112:D112)</f>
        <v>0</v>
      </c>
      <c r="C112" s="323">
        <f t="shared" ref="C112:D114" si="18">SUM(E112+G112+I112+K112+M112+O112+Q112+S112+U112+W112+Y112+AA112+AC112+AE112+AG112+AI112+AK112+AM112)</f>
        <v>0</v>
      </c>
      <c r="D112" s="324">
        <f t="shared" si="18"/>
        <v>0</v>
      </c>
      <c r="E112" s="63"/>
      <c r="F112" s="198"/>
      <c r="G112" s="63"/>
      <c r="H112" s="325"/>
      <c r="I112" s="63"/>
      <c r="J112" s="325"/>
      <c r="K112" s="63"/>
      <c r="L112" s="325"/>
      <c r="M112" s="63"/>
      <c r="N112" s="325"/>
      <c r="O112" s="63"/>
      <c r="P112" s="325"/>
      <c r="Q112" s="326"/>
      <c r="R112" s="325"/>
      <c r="S112" s="63"/>
      <c r="T112" s="325"/>
      <c r="U112" s="63"/>
      <c r="V112" s="325"/>
      <c r="W112" s="63"/>
      <c r="X112" s="325"/>
      <c r="Y112" s="63"/>
      <c r="Z112" s="325"/>
      <c r="AA112" s="63"/>
      <c r="AB112" s="325"/>
      <c r="AC112" s="63"/>
      <c r="AD112" s="325"/>
      <c r="AE112" s="63"/>
      <c r="AF112" s="325"/>
      <c r="AG112" s="63"/>
      <c r="AH112" s="325"/>
      <c r="AI112" s="63"/>
      <c r="AJ112" s="325"/>
      <c r="AK112" s="63"/>
      <c r="AL112" s="325"/>
      <c r="AM112" s="327"/>
      <c r="AN112" s="328"/>
      <c r="AO112" s="116"/>
      <c r="AP112" s="116"/>
      <c r="AQ112" s="168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8"/>
      <c r="BD112" s="8"/>
      <c r="BE112" s="8"/>
      <c r="BF112" s="8"/>
      <c r="CA112" s="38"/>
      <c r="CB112" s="38"/>
      <c r="CC112" s="38"/>
      <c r="CG112" s="39">
        <v>0</v>
      </c>
      <c r="CH112" s="39">
        <v>0</v>
      </c>
      <c r="CI112" s="39">
        <v>0</v>
      </c>
      <c r="CJ112" s="39"/>
    </row>
    <row r="113" spans="1:88" ht="16.350000000000001" customHeight="1" x14ac:dyDescent="0.2">
      <c r="A113" s="321" t="s">
        <v>157</v>
      </c>
      <c r="B113" s="322">
        <f>SUM(C113:D113)</f>
        <v>0</v>
      </c>
      <c r="C113" s="323">
        <f t="shared" si="18"/>
        <v>0</v>
      </c>
      <c r="D113" s="324">
        <f t="shared" si="18"/>
        <v>0</v>
      </c>
      <c r="E113" s="44"/>
      <c r="F113" s="45"/>
      <c r="G113" s="44"/>
      <c r="H113" s="46"/>
      <c r="I113" s="44"/>
      <c r="J113" s="46"/>
      <c r="K113" s="44"/>
      <c r="L113" s="46"/>
      <c r="M113" s="44"/>
      <c r="N113" s="46"/>
      <c r="O113" s="44"/>
      <c r="P113" s="46"/>
      <c r="Q113" s="111"/>
      <c r="R113" s="46"/>
      <c r="S113" s="44"/>
      <c r="T113" s="46"/>
      <c r="U113" s="44"/>
      <c r="V113" s="46"/>
      <c r="W113" s="44"/>
      <c r="X113" s="46"/>
      <c r="Y113" s="44"/>
      <c r="Z113" s="46"/>
      <c r="AA113" s="44"/>
      <c r="AB113" s="46"/>
      <c r="AC113" s="44"/>
      <c r="AD113" s="46"/>
      <c r="AE113" s="44"/>
      <c r="AF113" s="46"/>
      <c r="AG113" s="44"/>
      <c r="AH113" s="46"/>
      <c r="AI113" s="44"/>
      <c r="AJ113" s="46"/>
      <c r="AK113" s="44"/>
      <c r="AL113" s="46"/>
      <c r="AM113" s="167"/>
      <c r="AN113" s="329"/>
      <c r="AO113" s="51"/>
      <c r="AP113" s="51"/>
      <c r="AQ113" s="168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8"/>
      <c r="BD113" s="8"/>
      <c r="BE113" s="8"/>
      <c r="BF113" s="8"/>
      <c r="CG113" s="39">
        <v>0</v>
      </c>
      <c r="CH113" s="39">
        <v>0</v>
      </c>
      <c r="CI113" s="39">
        <v>0</v>
      </c>
      <c r="CJ113" s="39"/>
    </row>
    <row r="114" spans="1:88" ht="16.350000000000001" customHeight="1" x14ac:dyDescent="0.2">
      <c r="A114" s="330" t="s">
        <v>158</v>
      </c>
      <c r="B114" s="331">
        <f>SUM(C114:D114)</f>
        <v>0</v>
      </c>
      <c r="C114" s="332">
        <f t="shared" si="18"/>
        <v>0</v>
      </c>
      <c r="D114" s="333">
        <f t="shared" si="18"/>
        <v>0</v>
      </c>
      <c r="E114" s="86"/>
      <c r="F114" s="87"/>
      <c r="G114" s="86"/>
      <c r="H114" s="85"/>
      <c r="I114" s="86"/>
      <c r="J114" s="85"/>
      <c r="K114" s="86"/>
      <c r="L114" s="85"/>
      <c r="M114" s="86"/>
      <c r="N114" s="85"/>
      <c r="O114" s="86"/>
      <c r="P114" s="85"/>
      <c r="Q114" s="131"/>
      <c r="R114" s="85"/>
      <c r="S114" s="86"/>
      <c r="T114" s="85"/>
      <c r="U114" s="86"/>
      <c r="V114" s="85"/>
      <c r="W114" s="86"/>
      <c r="X114" s="85"/>
      <c r="Y114" s="86"/>
      <c r="Z114" s="85"/>
      <c r="AA114" s="86"/>
      <c r="AB114" s="85"/>
      <c r="AC114" s="86"/>
      <c r="AD114" s="85"/>
      <c r="AE114" s="86"/>
      <c r="AF114" s="85"/>
      <c r="AG114" s="86"/>
      <c r="AH114" s="85"/>
      <c r="AI114" s="86"/>
      <c r="AJ114" s="85"/>
      <c r="AK114" s="86"/>
      <c r="AL114" s="85"/>
      <c r="AM114" s="174"/>
      <c r="AN114" s="334"/>
      <c r="AO114" s="92"/>
      <c r="AP114" s="92"/>
      <c r="AQ114" s="168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8"/>
      <c r="BD114" s="8"/>
      <c r="BE114" s="8"/>
      <c r="BF114" s="8"/>
      <c r="CG114" s="39">
        <v>0</v>
      </c>
      <c r="CH114" s="39">
        <v>0</v>
      </c>
      <c r="CI114" s="39">
        <v>0</v>
      </c>
      <c r="CJ114" s="39"/>
    </row>
    <row r="115" spans="1:88" ht="31.35" customHeight="1" x14ac:dyDescent="0.2">
      <c r="A115" s="152" t="s">
        <v>159</v>
      </c>
      <c r="B115" s="335"/>
      <c r="C115" s="335"/>
      <c r="D115" s="335"/>
      <c r="E115" s="335"/>
      <c r="F115" s="6"/>
      <c r="G115" s="6"/>
      <c r="H115" s="6"/>
      <c r="I115" s="6"/>
      <c r="J115" s="6"/>
      <c r="K115" s="6"/>
      <c r="L115" s="336"/>
      <c r="M115" s="336"/>
      <c r="N115" s="336"/>
      <c r="O115" s="336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39"/>
      <c r="CH115" s="39"/>
      <c r="CI115" s="39"/>
      <c r="CJ115" s="39"/>
    </row>
    <row r="116" spans="1:88" ht="16.350000000000001" customHeight="1" x14ac:dyDescent="0.2">
      <c r="A116" s="496" t="s">
        <v>160</v>
      </c>
      <c r="B116" s="497"/>
      <c r="C116" s="496" t="s">
        <v>161</v>
      </c>
      <c r="D116" s="502"/>
      <c r="E116" s="497"/>
      <c r="F116" s="496" t="s">
        <v>162</v>
      </c>
      <c r="G116" s="502"/>
      <c r="H116" s="502"/>
      <c r="I116" s="502"/>
      <c r="J116" s="502"/>
      <c r="K116" s="502"/>
      <c r="L116" s="502"/>
      <c r="M116" s="502"/>
      <c r="N116" s="502"/>
      <c r="O116" s="497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39"/>
      <c r="CH116" s="39"/>
      <c r="CI116" s="39"/>
      <c r="CJ116" s="39"/>
    </row>
    <row r="117" spans="1:88" ht="16.350000000000001" customHeight="1" x14ac:dyDescent="0.2">
      <c r="A117" s="498"/>
      <c r="B117" s="499"/>
      <c r="C117" s="498"/>
      <c r="D117" s="503"/>
      <c r="E117" s="499"/>
      <c r="F117" s="500"/>
      <c r="G117" s="504"/>
      <c r="H117" s="504"/>
      <c r="I117" s="504"/>
      <c r="J117" s="504"/>
      <c r="K117" s="504"/>
      <c r="L117" s="504"/>
      <c r="M117" s="504"/>
      <c r="N117" s="504"/>
      <c r="O117" s="501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CG117" s="39"/>
      <c r="CH117" s="39"/>
      <c r="CI117" s="39"/>
      <c r="CJ117" s="39"/>
    </row>
    <row r="118" spans="1:88" ht="24" customHeight="1" x14ac:dyDescent="0.2">
      <c r="A118" s="498"/>
      <c r="B118" s="499"/>
      <c r="C118" s="500"/>
      <c r="D118" s="504"/>
      <c r="E118" s="501"/>
      <c r="F118" s="505" t="s">
        <v>163</v>
      </c>
      <c r="G118" s="506"/>
      <c r="H118" s="505" t="s">
        <v>164</v>
      </c>
      <c r="I118" s="506"/>
      <c r="J118" s="505" t="s">
        <v>165</v>
      </c>
      <c r="K118" s="506"/>
      <c r="L118" s="505" t="s">
        <v>166</v>
      </c>
      <c r="M118" s="506"/>
      <c r="N118" s="505" t="s">
        <v>167</v>
      </c>
      <c r="O118" s="506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CG118" s="39"/>
      <c r="CH118" s="39"/>
      <c r="CI118" s="39"/>
      <c r="CJ118" s="39"/>
    </row>
    <row r="119" spans="1:88" ht="22.5" customHeight="1" x14ac:dyDescent="0.2">
      <c r="A119" s="500"/>
      <c r="B119" s="501"/>
      <c r="C119" s="337" t="s">
        <v>29</v>
      </c>
      <c r="D119" s="141" t="s">
        <v>30</v>
      </c>
      <c r="E119" s="393" t="s">
        <v>31</v>
      </c>
      <c r="F119" s="337" t="s">
        <v>30</v>
      </c>
      <c r="G119" s="393" t="s">
        <v>31</v>
      </c>
      <c r="H119" s="337" t="s">
        <v>30</v>
      </c>
      <c r="I119" s="393" t="s">
        <v>31</v>
      </c>
      <c r="J119" s="337" t="s">
        <v>30</v>
      </c>
      <c r="K119" s="393" t="s">
        <v>31</v>
      </c>
      <c r="L119" s="337" t="s">
        <v>30</v>
      </c>
      <c r="M119" s="393" t="s">
        <v>31</v>
      </c>
      <c r="N119" s="337" t="s">
        <v>30</v>
      </c>
      <c r="O119" s="393" t="s">
        <v>31</v>
      </c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CG119" s="39"/>
      <c r="CH119" s="39"/>
      <c r="CI119" s="39"/>
      <c r="CJ119" s="39"/>
    </row>
    <row r="120" spans="1:88" ht="16.350000000000001" customHeight="1" x14ac:dyDescent="0.2">
      <c r="A120" s="447" t="s">
        <v>168</v>
      </c>
      <c r="B120" s="338" t="s">
        <v>169</v>
      </c>
      <c r="C120" s="339">
        <f t="shared" ref="C120:C126" si="19">SUM(D120:E120)</f>
        <v>0</v>
      </c>
      <c r="D120" s="340">
        <f t="shared" ref="D120:E126" si="20">SUM(F120+H120+J120+L120+N120)</f>
        <v>0</v>
      </c>
      <c r="E120" s="341">
        <f t="shared" si="20"/>
        <v>0</v>
      </c>
      <c r="F120" s="342"/>
      <c r="G120" s="343"/>
      <c r="H120" s="342"/>
      <c r="I120" s="343"/>
      <c r="J120" s="342"/>
      <c r="K120" s="343"/>
      <c r="L120" s="342"/>
      <c r="M120" s="343"/>
      <c r="N120" s="342"/>
      <c r="O120" s="343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39"/>
      <c r="CH120" s="39"/>
      <c r="CI120" s="39"/>
      <c r="CJ120" s="39"/>
    </row>
    <row r="121" spans="1:88" ht="16.350000000000001" customHeight="1" x14ac:dyDescent="0.2">
      <c r="A121" s="467"/>
      <c r="B121" s="344" t="s">
        <v>170</v>
      </c>
      <c r="C121" s="322">
        <f t="shared" si="19"/>
        <v>0</v>
      </c>
      <c r="D121" s="323">
        <f t="shared" si="20"/>
        <v>0</v>
      </c>
      <c r="E121" s="345">
        <f t="shared" si="20"/>
        <v>0</v>
      </c>
      <c r="F121" s="346"/>
      <c r="G121" s="347"/>
      <c r="H121" s="346"/>
      <c r="I121" s="347"/>
      <c r="J121" s="346"/>
      <c r="K121" s="347"/>
      <c r="L121" s="346"/>
      <c r="M121" s="347"/>
      <c r="N121" s="346"/>
      <c r="O121" s="347"/>
      <c r="CG121" s="39"/>
      <c r="CH121" s="39"/>
      <c r="CI121" s="39"/>
      <c r="CJ121" s="39"/>
    </row>
    <row r="122" spans="1:88" ht="16.350000000000001" customHeight="1" thickBot="1" x14ac:dyDescent="0.3">
      <c r="A122" s="494"/>
      <c r="B122" s="348" t="s">
        <v>171</v>
      </c>
      <c r="C122" s="349">
        <f t="shared" si="19"/>
        <v>0</v>
      </c>
      <c r="D122" s="350">
        <f t="shared" si="20"/>
        <v>0</v>
      </c>
      <c r="E122" s="351">
        <f t="shared" si="20"/>
        <v>0</v>
      </c>
      <c r="F122" s="352"/>
      <c r="G122" s="353"/>
      <c r="H122" s="352"/>
      <c r="I122" s="353"/>
      <c r="J122" s="352"/>
      <c r="K122" s="353"/>
      <c r="L122" s="352"/>
      <c r="M122" s="353"/>
      <c r="N122" s="352"/>
      <c r="O122" s="353"/>
      <c r="CG122" s="39"/>
      <c r="CH122" s="39"/>
      <c r="CI122" s="39"/>
      <c r="CJ122" s="39"/>
    </row>
    <row r="123" spans="1:88" ht="16.350000000000001" customHeight="1" thickTop="1" x14ac:dyDescent="0.2">
      <c r="A123" s="495" t="s">
        <v>172</v>
      </c>
      <c r="B123" s="25" t="s">
        <v>72</v>
      </c>
      <c r="C123" s="354">
        <f t="shared" si="19"/>
        <v>0</v>
      </c>
      <c r="D123" s="355">
        <f t="shared" si="20"/>
        <v>0</v>
      </c>
      <c r="E123" s="341">
        <f t="shared" si="20"/>
        <v>0</v>
      </c>
      <c r="F123" s="342"/>
      <c r="G123" s="343"/>
      <c r="H123" s="342"/>
      <c r="I123" s="343"/>
      <c r="J123" s="342"/>
      <c r="K123" s="343"/>
      <c r="L123" s="342"/>
      <c r="M123" s="343"/>
      <c r="N123" s="342"/>
      <c r="O123" s="343"/>
      <c r="CG123" s="39"/>
      <c r="CH123" s="39"/>
      <c r="CI123" s="39"/>
      <c r="CJ123" s="39"/>
    </row>
    <row r="124" spans="1:88" ht="16.350000000000001" customHeight="1" x14ac:dyDescent="0.2">
      <c r="A124" s="461"/>
      <c r="B124" s="25" t="s">
        <v>173</v>
      </c>
      <c r="C124" s="354">
        <f t="shared" si="19"/>
        <v>0</v>
      </c>
      <c r="D124" s="355">
        <f t="shared" si="20"/>
        <v>0</v>
      </c>
      <c r="E124" s="341">
        <f t="shared" si="20"/>
        <v>0</v>
      </c>
      <c r="F124" s="342"/>
      <c r="G124" s="343"/>
      <c r="H124" s="342"/>
      <c r="I124" s="343"/>
      <c r="J124" s="342"/>
      <c r="K124" s="343"/>
      <c r="L124" s="342"/>
      <c r="M124" s="343"/>
      <c r="N124" s="342"/>
      <c r="O124" s="343"/>
      <c r="CG124" s="39"/>
      <c r="CH124" s="39"/>
      <c r="CI124" s="39"/>
      <c r="CJ124" s="39"/>
    </row>
    <row r="125" spans="1:88" ht="16.350000000000001" customHeight="1" x14ac:dyDescent="0.2">
      <c r="A125" s="461"/>
      <c r="B125" s="40" t="s">
        <v>174</v>
      </c>
      <c r="C125" s="322">
        <f t="shared" si="19"/>
        <v>0</v>
      </c>
      <c r="D125" s="323">
        <f t="shared" si="20"/>
        <v>0</v>
      </c>
      <c r="E125" s="345">
        <f t="shared" si="20"/>
        <v>0</v>
      </c>
      <c r="F125" s="346"/>
      <c r="G125" s="347"/>
      <c r="H125" s="346"/>
      <c r="I125" s="347"/>
      <c r="J125" s="346"/>
      <c r="K125" s="347"/>
      <c r="L125" s="346"/>
      <c r="M125" s="347"/>
      <c r="N125" s="346"/>
      <c r="O125" s="347"/>
      <c r="CG125" s="39"/>
      <c r="CH125" s="39"/>
      <c r="CI125" s="39"/>
      <c r="CJ125" s="39"/>
    </row>
    <row r="126" spans="1:88" ht="16.350000000000001" customHeight="1" x14ac:dyDescent="0.2">
      <c r="A126" s="448"/>
      <c r="B126" s="356" t="s">
        <v>104</v>
      </c>
      <c r="C126" s="331">
        <f t="shared" si="19"/>
        <v>0</v>
      </c>
      <c r="D126" s="332">
        <f t="shared" si="20"/>
        <v>0</v>
      </c>
      <c r="E126" s="357">
        <f t="shared" si="20"/>
        <v>0</v>
      </c>
      <c r="F126" s="358"/>
      <c r="G126" s="359"/>
      <c r="H126" s="358"/>
      <c r="I126" s="359"/>
      <c r="J126" s="358"/>
      <c r="K126" s="359"/>
      <c r="L126" s="358"/>
      <c r="M126" s="359"/>
      <c r="N126" s="358"/>
      <c r="O126" s="359"/>
      <c r="CG126" s="39"/>
      <c r="CH126" s="39"/>
      <c r="CI126" s="39"/>
      <c r="CJ126" s="39"/>
    </row>
    <row r="127" spans="1:88" x14ac:dyDescent="0.2">
      <c r="CG127" s="39"/>
      <c r="CH127" s="39"/>
      <c r="CI127" s="39"/>
      <c r="CJ127" s="39"/>
    </row>
    <row r="128" spans="1:88" x14ac:dyDescent="0.2">
      <c r="CG128" s="39"/>
      <c r="CH128" s="39"/>
      <c r="CI128" s="39"/>
      <c r="CJ128" s="39"/>
    </row>
    <row r="129" spans="85:88" x14ac:dyDescent="0.2">
      <c r="CG129" s="39"/>
      <c r="CH129" s="39"/>
      <c r="CI129" s="39"/>
      <c r="CJ129" s="39"/>
    </row>
    <row r="208" spans="1:104" s="360" customFormat="1" ht="18.75" customHeight="1" x14ac:dyDescent="0.2">
      <c r="A208" s="360">
        <f>SUM(B12:D12,B31:B44,B48:B49,B54,B57,C77:E77,B91:B93,B101:F101,B105:B107,B112:B114,C120:C126,C78:C80,B72,B67:B68,B63:G64)</f>
        <v>46997</v>
      </c>
      <c r="B208" s="360">
        <f>SUM(CG13:CJ129)</f>
        <v>0</v>
      </c>
      <c r="BX208" s="361"/>
      <c r="BY208" s="361"/>
      <c r="BZ208" s="361"/>
      <c r="CA208" s="361"/>
      <c r="CB208" s="361"/>
      <c r="CC208" s="361"/>
      <c r="CD208" s="361"/>
      <c r="CE208" s="361"/>
      <c r="CF208" s="361"/>
      <c r="CG208" s="361"/>
      <c r="CH208" s="361"/>
      <c r="CI208" s="361"/>
      <c r="CJ208" s="361"/>
      <c r="CK208" s="361"/>
      <c r="CL208" s="361"/>
      <c r="CM208" s="361"/>
      <c r="CN208" s="361"/>
      <c r="CO208" s="361"/>
      <c r="CP208" s="361"/>
      <c r="CQ208" s="361"/>
      <c r="CR208" s="361"/>
      <c r="CS208" s="361"/>
      <c r="CT208" s="361"/>
      <c r="CU208" s="361"/>
      <c r="CV208" s="361"/>
      <c r="CW208" s="361"/>
      <c r="CX208" s="361"/>
      <c r="CY208" s="361"/>
      <c r="CZ208" s="361"/>
    </row>
  </sheetData>
  <mergeCells count="161"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  <mergeCell ref="O110:P110"/>
    <mergeCell ref="Q110:R110"/>
    <mergeCell ref="S110:T110"/>
    <mergeCell ref="U110:V110"/>
    <mergeCell ref="W110:X110"/>
    <mergeCell ref="Y110:Z110"/>
    <mergeCell ref="A109:A111"/>
    <mergeCell ref="B109:D110"/>
    <mergeCell ref="E109:AN109"/>
    <mergeCell ref="AO109:AO111"/>
    <mergeCell ref="AP109:AP111"/>
    <mergeCell ref="E110:F110"/>
    <mergeCell ref="G110:H110"/>
    <mergeCell ref="I110:J110"/>
    <mergeCell ref="K110:L110"/>
    <mergeCell ref="M110:N110"/>
    <mergeCell ref="G95:H96"/>
    <mergeCell ref="I95:J96"/>
    <mergeCell ref="A103:A104"/>
    <mergeCell ref="B103:B104"/>
    <mergeCell ref="C103:K103"/>
    <mergeCell ref="L103:L104"/>
    <mergeCell ref="A84:D84"/>
    <mergeCell ref="A90:D90"/>
    <mergeCell ref="A94:F94"/>
    <mergeCell ref="A95:A97"/>
    <mergeCell ref="B95:C96"/>
    <mergeCell ref="D95:E96"/>
    <mergeCell ref="F95:F97"/>
    <mergeCell ref="A78:A79"/>
    <mergeCell ref="A82:A83"/>
    <mergeCell ref="B82:B83"/>
    <mergeCell ref="C82:C83"/>
    <mergeCell ref="D82:D83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A74:A76"/>
    <mergeCell ref="B74:B76"/>
    <mergeCell ref="C74:E75"/>
    <mergeCell ref="F74:AI74"/>
    <mergeCell ref="AJ74:AJ76"/>
    <mergeCell ref="X75:Y75"/>
    <mergeCell ref="Z75:AA75"/>
    <mergeCell ref="AB75:AC75"/>
    <mergeCell ref="AD75:AE75"/>
    <mergeCell ref="AF75:AG75"/>
    <mergeCell ref="AH75:AI75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8"/>
  <sheetViews>
    <sheetView topLeftCell="A84" workbookViewId="0">
      <selection activeCell="C104" sqref="C104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4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hidden="1" customWidth="1"/>
    <col min="79" max="103" width="10.85546875" style="5" hidden="1" customWidth="1"/>
    <col min="104" max="104" width="6.42578125" style="5" hidden="1" customWidth="1"/>
    <col min="105" max="105" width="10.85546875" style="2" hidden="1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104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",[9]NOMBRE!B6," - ","( ",[9]NOMBRE!C6,[9]NOMBRE!D6," )")</f>
        <v>MES: AGOSTO - ( 08 )</v>
      </c>
    </row>
    <row r="5" spans="1:104" ht="16.350000000000001" customHeight="1" x14ac:dyDescent="0.2">
      <c r="A5" s="1" t="str">
        <f>CONCATENATE("AÑO: ",[9]NOMBRE!B7)</f>
        <v>AÑO: 2020</v>
      </c>
    </row>
    <row r="6" spans="1:104" ht="15" x14ac:dyDescent="0.2">
      <c r="A6" s="423" t="s">
        <v>1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424" t="s">
        <v>3</v>
      </c>
      <c r="B9" s="427" t="s">
        <v>4</v>
      </c>
      <c r="C9" s="428"/>
      <c r="D9" s="429"/>
      <c r="E9" s="433" t="s">
        <v>5</v>
      </c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5"/>
      <c r="AO9" s="436" t="s">
        <v>6</v>
      </c>
      <c r="AP9" s="439" t="s">
        <v>7</v>
      </c>
      <c r="AQ9" s="439" t="s">
        <v>8</v>
      </c>
      <c r="AR9" s="429" t="s">
        <v>9</v>
      </c>
      <c r="AS9" s="429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425"/>
      <c r="B10" s="430"/>
      <c r="C10" s="431"/>
      <c r="D10" s="432"/>
      <c r="E10" s="433" t="s">
        <v>11</v>
      </c>
      <c r="F10" s="435"/>
      <c r="G10" s="442" t="s">
        <v>12</v>
      </c>
      <c r="H10" s="443"/>
      <c r="I10" s="442" t="s">
        <v>13</v>
      </c>
      <c r="J10" s="443"/>
      <c r="K10" s="442" t="s">
        <v>14</v>
      </c>
      <c r="L10" s="443"/>
      <c r="M10" s="442" t="s">
        <v>15</v>
      </c>
      <c r="N10" s="443"/>
      <c r="O10" s="442" t="s">
        <v>16</v>
      </c>
      <c r="P10" s="443"/>
      <c r="Q10" s="442" t="s">
        <v>17</v>
      </c>
      <c r="R10" s="443"/>
      <c r="S10" s="442" t="s">
        <v>18</v>
      </c>
      <c r="T10" s="443"/>
      <c r="U10" s="442" t="s">
        <v>19</v>
      </c>
      <c r="V10" s="443"/>
      <c r="W10" s="442" t="s">
        <v>20</v>
      </c>
      <c r="X10" s="443"/>
      <c r="Y10" s="442" t="s">
        <v>21</v>
      </c>
      <c r="Z10" s="443"/>
      <c r="AA10" s="442" t="s">
        <v>22</v>
      </c>
      <c r="AB10" s="443"/>
      <c r="AC10" s="442" t="s">
        <v>23</v>
      </c>
      <c r="AD10" s="443"/>
      <c r="AE10" s="442" t="s">
        <v>24</v>
      </c>
      <c r="AF10" s="443"/>
      <c r="AG10" s="442" t="s">
        <v>25</v>
      </c>
      <c r="AH10" s="443"/>
      <c r="AI10" s="442" t="s">
        <v>26</v>
      </c>
      <c r="AJ10" s="443"/>
      <c r="AK10" s="442" t="s">
        <v>27</v>
      </c>
      <c r="AL10" s="443"/>
      <c r="AM10" s="433" t="s">
        <v>28</v>
      </c>
      <c r="AN10" s="435"/>
      <c r="AO10" s="437"/>
      <c r="AP10" s="440"/>
      <c r="AQ10" s="440"/>
      <c r="AR10" s="444"/>
      <c r="AS10" s="444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426"/>
      <c r="B11" s="11" t="s">
        <v>29</v>
      </c>
      <c r="C11" s="12" t="s">
        <v>30</v>
      </c>
      <c r="D11" s="395" t="s">
        <v>31</v>
      </c>
      <c r="E11" s="14" t="s">
        <v>30</v>
      </c>
      <c r="F11" s="15" t="s">
        <v>31</v>
      </c>
      <c r="G11" s="14" t="s">
        <v>30</v>
      </c>
      <c r="H11" s="15" t="s">
        <v>31</v>
      </c>
      <c r="I11" s="14" t="s">
        <v>30</v>
      </c>
      <c r="J11" s="15" t="s">
        <v>31</v>
      </c>
      <c r="K11" s="14" t="s">
        <v>30</v>
      </c>
      <c r="L11" s="15" t="s">
        <v>31</v>
      </c>
      <c r="M11" s="14" t="s">
        <v>30</v>
      </c>
      <c r="N11" s="15" t="s">
        <v>31</v>
      </c>
      <c r="O11" s="14" t="s">
        <v>30</v>
      </c>
      <c r="P11" s="15" t="s">
        <v>31</v>
      </c>
      <c r="Q11" s="14" t="s">
        <v>30</v>
      </c>
      <c r="R11" s="15" t="s">
        <v>31</v>
      </c>
      <c r="S11" s="14" t="s">
        <v>30</v>
      </c>
      <c r="T11" s="15" t="s">
        <v>31</v>
      </c>
      <c r="U11" s="14" t="s">
        <v>30</v>
      </c>
      <c r="V11" s="15" t="s">
        <v>31</v>
      </c>
      <c r="W11" s="14" t="s">
        <v>30</v>
      </c>
      <c r="X11" s="15" t="s">
        <v>31</v>
      </c>
      <c r="Y11" s="14" t="s">
        <v>30</v>
      </c>
      <c r="Z11" s="15" t="s">
        <v>31</v>
      </c>
      <c r="AA11" s="14" t="s">
        <v>30</v>
      </c>
      <c r="AB11" s="15" t="s">
        <v>31</v>
      </c>
      <c r="AC11" s="14" t="s">
        <v>30</v>
      </c>
      <c r="AD11" s="15" t="s">
        <v>31</v>
      </c>
      <c r="AE11" s="14" t="s">
        <v>30</v>
      </c>
      <c r="AF11" s="15" t="s">
        <v>31</v>
      </c>
      <c r="AG11" s="14" t="s">
        <v>30</v>
      </c>
      <c r="AH11" s="15" t="s">
        <v>31</v>
      </c>
      <c r="AI11" s="14" t="s">
        <v>30</v>
      </c>
      <c r="AJ11" s="15" t="s">
        <v>31</v>
      </c>
      <c r="AK11" s="14" t="s">
        <v>30</v>
      </c>
      <c r="AL11" s="15" t="s">
        <v>31</v>
      </c>
      <c r="AM11" s="14" t="s">
        <v>30</v>
      </c>
      <c r="AN11" s="15" t="s">
        <v>31</v>
      </c>
      <c r="AO11" s="438"/>
      <c r="AP11" s="441"/>
      <c r="AQ11" s="441"/>
      <c r="AR11" s="432"/>
      <c r="AS11" s="432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397" t="s">
        <v>32</v>
      </c>
      <c r="B12" s="17">
        <f>SUM(B13:B26)</f>
        <v>0</v>
      </c>
      <c r="C12" s="18">
        <f>SUM(C13:C26)</f>
        <v>0</v>
      </c>
      <c r="D12" s="19">
        <f>SUM(D13:D26)</f>
        <v>0</v>
      </c>
      <c r="E12" s="14">
        <f>SUM(E13:E26)</f>
        <v>0</v>
      </c>
      <c r="F12" s="20">
        <f t="shared" ref="F12:AO12" si="0">SUM(F13:F26)</f>
        <v>0</v>
      </c>
      <c r="G12" s="21">
        <f>SUM(G13:G26)</f>
        <v>0</v>
      </c>
      <c r="H12" s="20">
        <f t="shared" si="0"/>
        <v>0</v>
      </c>
      <c r="I12" s="14">
        <f t="shared" si="0"/>
        <v>0</v>
      </c>
      <c r="J12" s="20">
        <f t="shared" si="0"/>
        <v>0</v>
      </c>
      <c r="K12" s="14">
        <f t="shared" si="0"/>
        <v>0</v>
      </c>
      <c r="L12" s="20">
        <f t="shared" si="0"/>
        <v>0</v>
      </c>
      <c r="M12" s="14">
        <f t="shared" si="0"/>
        <v>0</v>
      </c>
      <c r="N12" s="20">
        <f t="shared" si="0"/>
        <v>0</v>
      </c>
      <c r="O12" s="14">
        <f t="shared" si="0"/>
        <v>0</v>
      </c>
      <c r="P12" s="20">
        <f t="shared" si="0"/>
        <v>0</v>
      </c>
      <c r="Q12" s="14">
        <f t="shared" si="0"/>
        <v>0</v>
      </c>
      <c r="R12" s="20">
        <f t="shared" si="0"/>
        <v>0</v>
      </c>
      <c r="S12" s="14">
        <f t="shared" si="0"/>
        <v>0</v>
      </c>
      <c r="T12" s="20">
        <f t="shared" si="0"/>
        <v>0</v>
      </c>
      <c r="U12" s="14">
        <f>SUM(U13:U26)</f>
        <v>0</v>
      </c>
      <c r="V12" s="20">
        <f>SUM(V13:V26)</f>
        <v>0</v>
      </c>
      <c r="W12" s="14">
        <f t="shared" si="0"/>
        <v>0</v>
      </c>
      <c r="X12" s="20">
        <f t="shared" si="0"/>
        <v>0</v>
      </c>
      <c r="Y12" s="14">
        <f t="shared" si="0"/>
        <v>0</v>
      </c>
      <c r="Z12" s="20">
        <f t="shared" si="0"/>
        <v>0</v>
      </c>
      <c r="AA12" s="14">
        <f t="shared" si="0"/>
        <v>0</v>
      </c>
      <c r="AB12" s="20">
        <f t="shared" si="0"/>
        <v>0</v>
      </c>
      <c r="AC12" s="14">
        <f t="shared" si="0"/>
        <v>0</v>
      </c>
      <c r="AD12" s="20">
        <f t="shared" si="0"/>
        <v>0</v>
      </c>
      <c r="AE12" s="14">
        <f t="shared" si="0"/>
        <v>0</v>
      </c>
      <c r="AF12" s="20">
        <f t="shared" si="0"/>
        <v>0</v>
      </c>
      <c r="AG12" s="21">
        <f t="shared" si="0"/>
        <v>0</v>
      </c>
      <c r="AH12" s="21">
        <f t="shared" si="0"/>
        <v>0</v>
      </c>
      <c r="AI12" s="21">
        <f t="shared" si="0"/>
        <v>0</v>
      </c>
      <c r="AJ12" s="21">
        <f t="shared" si="0"/>
        <v>0</v>
      </c>
      <c r="AK12" s="21">
        <f t="shared" si="0"/>
        <v>0</v>
      </c>
      <c r="AL12" s="21">
        <f t="shared" si="0"/>
        <v>0</v>
      </c>
      <c r="AM12" s="21">
        <f t="shared" si="0"/>
        <v>0</v>
      </c>
      <c r="AN12" s="21">
        <f t="shared" si="0"/>
        <v>0</v>
      </c>
      <c r="AO12" s="22">
        <f t="shared" si="0"/>
        <v>0</v>
      </c>
      <c r="AP12" s="23">
        <f>SUM(AP13:AP26)</f>
        <v>0</v>
      </c>
      <c r="AQ12" s="24">
        <f>SUM(AQ13:AQ26)</f>
        <v>0</v>
      </c>
      <c r="AR12" s="15">
        <f>SUM(AR13:AR26)</f>
        <v>0</v>
      </c>
      <c r="AS12" s="15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5" t="s">
        <v>33</v>
      </c>
      <c r="B13" s="26">
        <f>SUM(C13:D13)</f>
        <v>0</v>
      </c>
      <c r="C13" s="27">
        <f>SUM(E13+G13+I13+K13+M13+O13+Q13+S13+U13+W13+Y13+AA13+AC13+AE13+AG13+AI13+AK13+AM13)</f>
        <v>0</v>
      </c>
      <c r="D13" s="28">
        <f>SUM(F13+H13+J13+L13+N13+P13+R13+T13+V13+X13+Z13+AB13+AD13+AF13+AH13+AJ13+AL13+AN13)</f>
        <v>0</v>
      </c>
      <c r="E13" s="29"/>
      <c r="F13" s="30"/>
      <c r="G13" s="29"/>
      <c r="H13" s="30"/>
      <c r="I13" s="29"/>
      <c r="J13" s="31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  <c r="AB13" s="31"/>
      <c r="AC13" s="29"/>
      <c r="AD13" s="31"/>
      <c r="AE13" s="29"/>
      <c r="AF13" s="31"/>
      <c r="AG13" s="29"/>
      <c r="AH13" s="31"/>
      <c r="AI13" s="29"/>
      <c r="AJ13" s="31"/>
      <c r="AK13" s="29"/>
      <c r="AL13" s="31"/>
      <c r="AM13" s="32"/>
      <c r="AN13" s="31"/>
      <c r="AO13" s="33"/>
      <c r="AP13" s="34"/>
      <c r="AQ13" s="34"/>
      <c r="AR13" s="35"/>
      <c r="AS13" s="35"/>
      <c r="AT13" s="36"/>
      <c r="AU13" s="37"/>
      <c r="AV13" s="37"/>
      <c r="AW13" s="37"/>
      <c r="AX13" s="37"/>
      <c r="AY13" s="37"/>
      <c r="AZ13" s="37"/>
      <c r="BA13" s="37"/>
      <c r="BB13" s="37"/>
      <c r="BC13" s="37"/>
      <c r="BD13" s="8"/>
      <c r="BE13" s="8"/>
      <c r="BF13" s="8"/>
      <c r="BW13" s="3"/>
      <c r="BY13" s="4"/>
      <c r="CA13" s="38"/>
      <c r="CG13" s="39">
        <v>0</v>
      </c>
      <c r="CH13" s="39"/>
      <c r="CI13" s="39">
        <v>0</v>
      </c>
      <c r="CJ13" s="39">
        <v>0</v>
      </c>
      <c r="CZ13" s="2"/>
    </row>
    <row r="14" spans="1:104" ht="16.350000000000001" customHeight="1" x14ac:dyDescent="0.2">
      <c r="A14" s="40" t="s">
        <v>34</v>
      </c>
      <c r="B14" s="41">
        <f t="shared" ref="B14:B26" si="1">SUM(C14:D14)</f>
        <v>0</v>
      </c>
      <c r="C14" s="42">
        <f>SUM(E14+G14+I14)</f>
        <v>0</v>
      </c>
      <c r="D14" s="43">
        <f>SUM(F14+H14+J14)</f>
        <v>0</v>
      </c>
      <c r="E14" s="44"/>
      <c r="F14" s="45"/>
      <c r="G14" s="44"/>
      <c r="H14" s="45"/>
      <c r="I14" s="44"/>
      <c r="J14" s="46"/>
      <c r="K14" s="47"/>
      <c r="L14" s="48"/>
      <c r="M14" s="47"/>
      <c r="N14" s="48"/>
      <c r="O14" s="47"/>
      <c r="P14" s="48"/>
      <c r="Q14" s="47"/>
      <c r="R14" s="48"/>
      <c r="S14" s="47"/>
      <c r="T14" s="48"/>
      <c r="U14" s="47"/>
      <c r="V14" s="48"/>
      <c r="W14" s="47"/>
      <c r="X14" s="48"/>
      <c r="Y14" s="47"/>
      <c r="Z14" s="48"/>
      <c r="AA14" s="47"/>
      <c r="AB14" s="48"/>
      <c r="AC14" s="47"/>
      <c r="AD14" s="48"/>
      <c r="AE14" s="47"/>
      <c r="AF14" s="48"/>
      <c r="AG14" s="47"/>
      <c r="AH14" s="48"/>
      <c r="AI14" s="47"/>
      <c r="AJ14" s="48"/>
      <c r="AK14" s="47"/>
      <c r="AL14" s="48"/>
      <c r="AM14" s="47"/>
      <c r="AN14" s="48"/>
      <c r="AO14" s="49"/>
      <c r="AP14" s="50"/>
      <c r="AQ14" s="50"/>
      <c r="AR14" s="51"/>
      <c r="AS14" s="51"/>
      <c r="AT14" s="36"/>
      <c r="AU14" s="37"/>
      <c r="AV14" s="37"/>
      <c r="AW14" s="37"/>
      <c r="AX14" s="37"/>
      <c r="AY14" s="37"/>
      <c r="AZ14" s="37"/>
      <c r="BA14" s="37"/>
      <c r="BB14" s="37"/>
      <c r="BC14" s="37"/>
      <c r="BD14" s="8"/>
      <c r="BE14" s="8"/>
      <c r="BF14" s="8"/>
      <c r="BW14" s="3"/>
      <c r="BY14" s="4"/>
      <c r="CA14" s="38"/>
      <c r="CG14" s="39">
        <v>0</v>
      </c>
      <c r="CH14" s="39"/>
      <c r="CI14" s="39">
        <v>0</v>
      </c>
      <c r="CJ14" s="39">
        <v>0</v>
      </c>
      <c r="CZ14" s="2"/>
    </row>
    <row r="15" spans="1:104" ht="16.350000000000001" customHeight="1" x14ac:dyDescent="0.2">
      <c r="A15" s="52" t="s">
        <v>35</v>
      </c>
      <c r="B15" s="41">
        <f t="shared" si="1"/>
        <v>0</v>
      </c>
      <c r="C15" s="42">
        <f>SUM(E15+G15+I15+K15+M15+O15+Q15+S15+U15+W15+Y15+AA15+AC15+AE15+AG15+AI15+AK15+AM15)</f>
        <v>0</v>
      </c>
      <c r="D15" s="43">
        <f>SUM(F15+H15+J15+L15+N15+P15+R15+T15+V15+X15+Z15+AB15+AD15+AF15+AH15+AJ15+AL15+AN15)</f>
        <v>0</v>
      </c>
      <c r="E15" s="44"/>
      <c r="F15" s="45"/>
      <c r="G15" s="44"/>
      <c r="H15" s="45"/>
      <c r="I15" s="44"/>
      <c r="J15" s="46"/>
      <c r="K15" s="44"/>
      <c r="L15" s="46"/>
      <c r="M15" s="44"/>
      <c r="N15" s="46"/>
      <c r="O15" s="44"/>
      <c r="P15" s="46"/>
      <c r="Q15" s="44"/>
      <c r="R15" s="46"/>
      <c r="S15" s="44"/>
      <c r="T15" s="46"/>
      <c r="U15" s="44"/>
      <c r="V15" s="46"/>
      <c r="W15" s="44"/>
      <c r="X15" s="46"/>
      <c r="Y15" s="44"/>
      <c r="Z15" s="46"/>
      <c r="AA15" s="44"/>
      <c r="AB15" s="46"/>
      <c r="AC15" s="44"/>
      <c r="AD15" s="46"/>
      <c r="AE15" s="44"/>
      <c r="AF15" s="46"/>
      <c r="AG15" s="44"/>
      <c r="AH15" s="46"/>
      <c r="AI15" s="44"/>
      <c r="AJ15" s="46"/>
      <c r="AK15" s="44"/>
      <c r="AL15" s="46"/>
      <c r="AM15" s="53"/>
      <c r="AN15" s="46"/>
      <c r="AO15" s="49"/>
      <c r="AP15" s="50"/>
      <c r="AQ15" s="50"/>
      <c r="AR15" s="51"/>
      <c r="AS15" s="51"/>
      <c r="AT15" s="36"/>
      <c r="AU15" s="37"/>
      <c r="AV15" s="37"/>
      <c r="AW15" s="37"/>
      <c r="AX15" s="37"/>
      <c r="AY15" s="37"/>
      <c r="AZ15" s="37"/>
      <c r="BA15" s="37"/>
      <c r="BB15" s="37"/>
      <c r="BC15" s="37"/>
      <c r="BD15" s="8"/>
      <c r="BE15" s="8"/>
      <c r="BF15" s="8"/>
      <c r="BW15" s="3"/>
      <c r="BY15" s="4"/>
      <c r="CA15" s="38"/>
      <c r="CG15" s="39">
        <v>0</v>
      </c>
      <c r="CH15" s="39"/>
      <c r="CI15" s="39">
        <v>0</v>
      </c>
      <c r="CJ15" s="39">
        <v>0</v>
      </c>
      <c r="CZ15" s="2"/>
    </row>
    <row r="16" spans="1:104" ht="16.350000000000001" customHeight="1" x14ac:dyDescent="0.2">
      <c r="A16" s="54" t="s">
        <v>36</v>
      </c>
      <c r="B16" s="55">
        <f t="shared" si="1"/>
        <v>0</v>
      </c>
      <c r="C16" s="56">
        <f>SUM(I16+K16+M16+O16+Q16+S16+U16+W16+Y16+AA16+AC16+AE16+AG16+AI16+AK16+AM16)</f>
        <v>0</v>
      </c>
      <c r="D16" s="57">
        <f>SUM(J16+L16+N16+P16+R16+T16+V16+X16+Z16+AB16+AD16+AF16+AH16+AJ16+AL16+AN16)</f>
        <v>0</v>
      </c>
      <c r="E16" s="47"/>
      <c r="F16" s="48"/>
      <c r="G16" s="58"/>
      <c r="H16" s="59"/>
      <c r="I16" s="44"/>
      <c r="J16" s="46"/>
      <c r="K16" s="44"/>
      <c r="L16" s="46"/>
      <c r="M16" s="44"/>
      <c r="N16" s="46"/>
      <c r="O16" s="44"/>
      <c r="P16" s="46"/>
      <c r="Q16" s="44"/>
      <c r="R16" s="46"/>
      <c r="S16" s="44"/>
      <c r="T16" s="46"/>
      <c r="U16" s="44"/>
      <c r="V16" s="46"/>
      <c r="W16" s="44"/>
      <c r="X16" s="46"/>
      <c r="Y16" s="44"/>
      <c r="Z16" s="46"/>
      <c r="AA16" s="44"/>
      <c r="AB16" s="46"/>
      <c r="AC16" s="44"/>
      <c r="AD16" s="46"/>
      <c r="AE16" s="44"/>
      <c r="AF16" s="46"/>
      <c r="AG16" s="44"/>
      <c r="AH16" s="46"/>
      <c r="AI16" s="44"/>
      <c r="AJ16" s="46"/>
      <c r="AK16" s="44"/>
      <c r="AL16" s="46"/>
      <c r="AM16" s="53"/>
      <c r="AN16" s="46"/>
      <c r="AO16" s="49"/>
      <c r="AP16" s="50"/>
      <c r="AQ16" s="50"/>
      <c r="AR16" s="51"/>
      <c r="AS16" s="51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8"/>
      <c r="BE16" s="8"/>
      <c r="BF16" s="8"/>
      <c r="BW16" s="3"/>
      <c r="BY16" s="4"/>
      <c r="CA16" s="38"/>
      <c r="CG16" s="39">
        <v>0</v>
      </c>
      <c r="CH16" s="39"/>
      <c r="CI16" s="39">
        <v>0</v>
      </c>
      <c r="CJ16" s="39">
        <v>0</v>
      </c>
      <c r="CZ16" s="2"/>
    </row>
    <row r="17" spans="1:104" ht="16.350000000000001" customHeight="1" x14ac:dyDescent="0.2">
      <c r="A17" s="60" t="s">
        <v>37</v>
      </c>
      <c r="B17" s="41">
        <f t="shared" si="1"/>
        <v>0</v>
      </c>
      <c r="C17" s="42">
        <f>SUM(U17+W17+Y17+AA17+AC17+AE17+AG17+AI17+AK17+AM17)</f>
        <v>0</v>
      </c>
      <c r="D17" s="43">
        <f>SUM(V17+X17+Z17+AB17+AD17+AF17+AH17+AJ17+AL17+AN17)</f>
        <v>0</v>
      </c>
      <c r="E17" s="47"/>
      <c r="F17" s="61"/>
      <c r="G17" s="47"/>
      <c r="H17" s="61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4"/>
      <c r="V17" s="46"/>
      <c r="W17" s="44"/>
      <c r="X17" s="46"/>
      <c r="Y17" s="44"/>
      <c r="Z17" s="46"/>
      <c r="AA17" s="44"/>
      <c r="AB17" s="46"/>
      <c r="AC17" s="44"/>
      <c r="AD17" s="46"/>
      <c r="AE17" s="44"/>
      <c r="AF17" s="46"/>
      <c r="AG17" s="44"/>
      <c r="AH17" s="46"/>
      <c r="AI17" s="44"/>
      <c r="AJ17" s="46"/>
      <c r="AK17" s="44"/>
      <c r="AL17" s="46"/>
      <c r="AM17" s="53"/>
      <c r="AN17" s="46"/>
      <c r="AO17" s="49"/>
      <c r="AP17" s="50"/>
      <c r="AQ17" s="50"/>
      <c r="AR17" s="51"/>
      <c r="AS17" s="51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8"/>
      <c r="BE17" s="8"/>
      <c r="BF17" s="8"/>
      <c r="BW17" s="3"/>
      <c r="BY17" s="4"/>
      <c r="CA17" s="38"/>
      <c r="CG17" s="39">
        <v>0</v>
      </c>
      <c r="CH17" s="39"/>
      <c r="CI17" s="39">
        <v>0</v>
      </c>
      <c r="CJ17" s="39">
        <v>0</v>
      </c>
      <c r="CZ17" s="2"/>
    </row>
    <row r="18" spans="1:104" ht="16.350000000000001" customHeight="1" x14ac:dyDescent="0.2">
      <c r="A18" s="62" t="s">
        <v>38</v>
      </c>
      <c r="B18" s="41">
        <f t="shared" si="1"/>
        <v>0</v>
      </c>
      <c r="C18" s="42">
        <f>SUM(E18+G18+I18+K18+M18+O18+Q18+S18+U18+W18+Y18+AA18+AC18+AE18+AG18+AI18+AK18+AM18)</f>
        <v>0</v>
      </c>
      <c r="D18" s="43">
        <f>SUM(F18+H18+J18+L18+N18+P18+R18+T18+V18+X18+Z18+AB18+AD18+AF18+AH18+AJ18+AL18+AN18)</f>
        <v>0</v>
      </c>
      <c r="E18" s="44"/>
      <c r="F18" s="45"/>
      <c r="G18" s="44"/>
      <c r="H18" s="45"/>
      <c r="I18" s="44"/>
      <c r="J18" s="46"/>
      <c r="K18" s="63"/>
      <c r="L18" s="46"/>
      <c r="M18" s="44"/>
      <c r="N18" s="46"/>
      <c r="O18" s="44"/>
      <c r="P18" s="46"/>
      <c r="Q18" s="44"/>
      <c r="R18" s="46"/>
      <c r="S18" s="44"/>
      <c r="T18" s="46"/>
      <c r="U18" s="44"/>
      <c r="V18" s="46"/>
      <c r="W18" s="44"/>
      <c r="X18" s="46"/>
      <c r="Y18" s="44"/>
      <c r="Z18" s="46"/>
      <c r="AA18" s="44"/>
      <c r="AB18" s="46"/>
      <c r="AC18" s="44"/>
      <c r="AD18" s="46"/>
      <c r="AE18" s="44"/>
      <c r="AF18" s="46"/>
      <c r="AG18" s="44"/>
      <c r="AH18" s="46"/>
      <c r="AI18" s="44"/>
      <c r="AJ18" s="46"/>
      <c r="AK18" s="44"/>
      <c r="AL18" s="46"/>
      <c r="AM18" s="53"/>
      <c r="AN18" s="46"/>
      <c r="AO18" s="49"/>
      <c r="AP18" s="50"/>
      <c r="AQ18" s="50"/>
      <c r="AR18" s="51"/>
      <c r="AS18" s="51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8"/>
      <c r="BE18" s="8"/>
      <c r="BF18" s="8"/>
      <c r="BW18" s="3"/>
      <c r="BY18" s="4"/>
      <c r="CA18" s="38"/>
      <c r="CG18" s="39">
        <v>0</v>
      </c>
      <c r="CH18" s="39"/>
      <c r="CI18" s="39">
        <v>0</v>
      </c>
      <c r="CJ18" s="39">
        <v>0</v>
      </c>
      <c r="CZ18" s="2"/>
    </row>
    <row r="19" spans="1:104" ht="16.350000000000001" customHeight="1" x14ac:dyDescent="0.2">
      <c r="A19" s="64" t="s">
        <v>39</v>
      </c>
      <c r="B19" s="41">
        <f>SUM(C19:D19)</f>
        <v>0</v>
      </c>
      <c r="C19" s="65"/>
      <c r="D19" s="66">
        <f>SUM(L19+N19+P19+R19+T19+V19+X19+Z19+AB19+AD19+AF19)</f>
        <v>0</v>
      </c>
      <c r="E19" s="58"/>
      <c r="F19" s="59"/>
      <c r="G19" s="58"/>
      <c r="H19" s="59"/>
      <c r="I19" s="58"/>
      <c r="J19" s="67"/>
      <c r="K19" s="47"/>
      <c r="L19" s="68"/>
      <c r="M19" s="69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58"/>
      <c r="AH19" s="67"/>
      <c r="AI19" s="58"/>
      <c r="AJ19" s="67"/>
      <c r="AK19" s="58"/>
      <c r="AL19" s="67"/>
      <c r="AM19" s="70"/>
      <c r="AN19" s="48"/>
      <c r="AO19" s="71"/>
      <c r="AP19" s="72"/>
      <c r="AQ19" s="72"/>
      <c r="AR19" s="73"/>
      <c r="AS19" s="73"/>
      <c r="AT19" s="36"/>
      <c r="AU19" s="37"/>
      <c r="AV19" s="37"/>
      <c r="AW19" s="37"/>
      <c r="AX19" s="37"/>
      <c r="AY19" s="37"/>
      <c r="AZ19" s="37"/>
      <c r="BA19" s="37"/>
      <c r="BB19" s="37"/>
      <c r="BC19" s="37"/>
      <c r="BD19" s="8"/>
      <c r="BE19" s="8"/>
      <c r="BF19" s="8"/>
      <c r="BW19" s="3"/>
      <c r="BY19" s="4"/>
      <c r="CA19" s="38"/>
      <c r="CG19" s="39">
        <v>0</v>
      </c>
      <c r="CH19" s="39"/>
      <c r="CI19" s="39">
        <v>0</v>
      </c>
      <c r="CJ19" s="39">
        <v>0</v>
      </c>
      <c r="CZ19" s="2"/>
    </row>
    <row r="20" spans="1:104" ht="16.350000000000001" customHeight="1" x14ac:dyDescent="0.2">
      <c r="A20" s="64" t="s">
        <v>40</v>
      </c>
      <c r="B20" s="41">
        <f>SUM(C20:D20)</f>
        <v>0</v>
      </c>
      <c r="C20" s="65"/>
      <c r="D20" s="43">
        <f>SUM(F20+H20+J20+L20+N20+P20+R20+T20+V20+X20+Z20+AB20+AD20+AF20+AH20+AJ20+AL20+AN20)</f>
        <v>0</v>
      </c>
      <c r="E20" s="58"/>
      <c r="F20" s="45"/>
      <c r="G20" s="58"/>
      <c r="H20" s="45"/>
      <c r="I20" s="58"/>
      <c r="J20" s="68"/>
      <c r="K20" s="58"/>
      <c r="L20" s="68"/>
      <c r="M20" s="69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69"/>
      <c r="AN20" s="68"/>
      <c r="AO20" s="71"/>
      <c r="AP20" s="72"/>
      <c r="AQ20" s="72"/>
      <c r="AR20" s="73"/>
      <c r="AS20" s="73"/>
      <c r="AT20" s="36"/>
      <c r="AU20" s="37"/>
      <c r="AV20" s="37"/>
      <c r="AW20" s="37"/>
      <c r="AX20" s="37"/>
      <c r="AY20" s="37"/>
      <c r="AZ20" s="37"/>
      <c r="BA20" s="37"/>
      <c r="BB20" s="37"/>
      <c r="BC20" s="37"/>
      <c r="BD20" s="8"/>
      <c r="BE20" s="8"/>
      <c r="BF20" s="8"/>
      <c r="BW20" s="3"/>
      <c r="BY20" s="4"/>
      <c r="CA20" s="38"/>
      <c r="CG20" s="39">
        <v>0</v>
      </c>
      <c r="CH20" s="39"/>
      <c r="CI20" s="39">
        <v>0</v>
      </c>
      <c r="CJ20" s="39">
        <v>0</v>
      </c>
      <c r="CZ20" s="2"/>
    </row>
    <row r="21" spans="1:104" ht="16.350000000000001" customHeight="1" x14ac:dyDescent="0.2">
      <c r="A21" s="64" t="s">
        <v>41</v>
      </c>
      <c r="B21" s="74">
        <f t="shared" si="1"/>
        <v>0</v>
      </c>
      <c r="C21" s="75">
        <f>SUM(O21+Q21+S21+U21+W21+Y21+AA21)</f>
        <v>0</v>
      </c>
      <c r="D21" s="43">
        <f>SUM(P21+R21+T21+V21+X21+Z21+AB21)</f>
        <v>0</v>
      </c>
      <c r="E21" s="58"/>
      <c r="F21" s="59"/>
      <c r="G21" s="58"/>
      <c r="H21" s="59"/>
      <c r="I21" s="58"/>
      <c r="J21" s="67"/>
      <c r="K21" s="47"/>
      <c r="L21" s="67"/>
      <c r="M21" s="58"/>
      <c r="N21" s="67"/>
      <c r="O21" s="76"/>
      <c r="P21" s="68"/>
      <c r="Q21" s="76"/>
      <c r="R21" s="68"/>
      <c r="S21" s="76"/>
      <c r="T21" s="68"/>
      <c r="U21" s="76"/>
      <c r="V21" s="68"/>
      <c r="W21" s="76"/>
      <c r="X21" s="68"/>
      <c r="Y21" s="76"/>
      <c r="Z21" s="68"/>
      <c r="AA21" s="76"/>
      <c r="AB21" s="68"/>
      <c r="AC21" s="58"/>
      <c r="AD21" s="67"/>
      <c r="AE21" s="58"/>
      <c r="AF21" s="67"/>
      <c r="AG21" s="69"/>
      <c r="AH21" s="67"/>
      <c r="AI21" s="58"/>
      <c r="AJ21" s="67"/>
      <c r="AK21" s="58"/>
      <c r="AL21" s="67"/>
      <c r="AM21" s="70"/>
      <c r="AN21" s="48"/>
      <c r="AO21" s="71"/>
      <c r="AP21" s="72"/>
      <c r="AQ21" s="72"/>
      <c r="AR21" s="73"/>
      <c r="AS21" s="73"/>
      <c r="AT21" s="36"/>
      <c r="AU21" s="37"/>
      <c r="AV21" s="37"/>
      <c r="AW21" s="37"/>
      <c r="AX21" s="37"/>
      <c r="AY21" s="37"/>
      <c r="AZ21" s="37"/>
      <c r="BA21" s="37"/>
      <c r="BB21" s="37"/>
      <c r="BC21" s="37"/>
      <c r="BD21" s="8"/>
      <c r="BE21" s="8"/>
      <c r="BF21" s="8"/>
      <c r="BW21" s="3"/>
      <c r="BY21" s="4"/>
      <c r="CA21" s="38"/>
      <c r="CG21" s="39">
        <v>0</v>
      </c>
      <c r="CH21" s="39"/>
      <c r="CI21" s="39">
        <v>0</v>
      </c>
      <c r="CJ21" s="39">
        <v>0</v>
      </c>
      <c r="CZ21" s="2"/>
    </row>
    <row r="22" spans="1:104" ht="16.350000000000001" customHeight="1" x14ac:dyDescent="0.2">
      <c r="A22" s="64" t="s">
        <v>42</v>
      </c>
      <c r="B22" s="74">
        <f t="shared" si="1"/>
        <v>0</v>
      </c>
      <c r="C22" s="75">
        <f>SUM(E22+G22+I22+K22+M22+O22+Q22+S22+U22+W22+Y22+AA22+AC22+AE22+AG22+AI22+AK22+AM22)</f>
        <v>0</v>
      </c>
      <c r="D22" s="66">
        <f>SUM(F22+H22+J22+L22+N22+P22+R22+T22+V22+X22+Z22+AB22+AD22+AF22+AH22+AJ22+AL22+AN22)</f>
        <v>0</v>
      </c>
      <c r="E22" s="76"/>
      <c r="F22" s="77"/>
      <c r="G22" s="76"/>
      <c r="H22" s="77"/>
      <c r="I22" s="76"/>
      <c r="J22" s="68"/>
      <c r="K22" s="63"/>
      <c r="L22" s="68"/>
      <c r="M22" s="76"/>
      <c r="N22" s="68"/>
      <c r="O22" s="76"/>
      <c r="P22" s="68"/>
      <c r="Q22" s="76"/>
      <c r="R22" s="68"/>
      <c r="S22" s="76"/>
      <c r="T22" s="68"/>
      <c r="U22" s="76"/>
      <c r="V22" s="68"/>
      <c r="W22" s="76"/>
      <c r="X22" s="68"/>
      <c r="Y22" s="76"/>
      <c r="Z22" s="68"/>
      <c r="AA22" s="76"/>
      <c r="AB22" s="68"/>
      <c r="AC22" s="76"/>
      <c r="AD22" s="68"/>
      <c r="AE22" s="76"/>
      <c r="AF22" s="68"/>
      <c r="AG22" s="76"/>
      <c r="AH22" s="68"/>
      <c r="AI22" s="76"/>
      <c r="AJ22" s="68"/>
      <c r="AK22" s="76"/>
      <c r="AL22" s="68"/>
      <c r="AM22" s="78"/>
      <c r="AN22" s="68"/>
      <c r="AO22" s="71"/>
      <c r="AP22" s="72"/>
      <c r="AQ22" s="72"/>
      <c r="AR22" s="73"/>
      <c r="AS22" s="73"/>
      <c r="AT22" s="36"/>
      <c r="AU22" s="37"/>
      <c r="AV22" s="37"/>
      <c r="AW22" s="37"/>
      <c r="AX22" s="37"/>
      <c r="AY22" s="37"/>
      <c r="AZ22" s="37"/>
      <c r="BA22" s="37"/>
      <c r="BB22" s="37"/>
      <c r="BC22" s="37"/>
      <c r="BD22" s="8"/>
      <c r="BE22" s="8"/>
      <c r="BF22" s="8"/>
      <c r="BW22" s="3"/>
      <c r="BY22" s="4"/>
      <c r="CG22" s="39">
        <v>0</v>
      </c>
      <c r="CH22" s="39"/>
      <c r="CI22" s="39">
        <v>0</v>
      </c>
      <c r="CJ22" s="39">
        <v>0</v>
      </c>
      <c r="CZ22" s="2"/>
    </row>
    <row r="23" spans="1:104" ht="16.350000000000001" customHeight="1" x14ac:dyDescent="0.2">
      <c r="A23" s="60" t="s">
        <v>43</v>
      </c>
      <c r="B23" s="74">
        <f t="shared" si="1"/>
        <v>0</v>
      </c>
      <c r="C23" s="75">
        <f>SUM(E23+G23+I23+K23+M23+O23+Q23+S23+U23+W23+Y23+AA23+AC23+AE23+AG23+AI23+AK23+AM23)</f>
        <v>0</v>
      </c>
      <c r="D23" s="66">
        <f>SUM(F23+H23+J23+L23+N23+P23+R23+T23+V23+X23+Z23+AB23+AD23+AF23+AH23+AJ23+AL23+AN23)</f>
        <v>0</v>
      </c>
      <c r="E23" s="76"/>
      <c r="F23" s="77"/>
      <c r="G23" s="76"/>
      <c r="H23" s="77"/>
      <c r="I23" s="76"/>
      <c r="J23" s="68"/>
      <c r="K23" s="63"/>
      <c r="L23" s="68"/>
      <c r="M23" s="76"/>
      <c r="N23" s="68"/>
      <c r="O23" s="76"/>
      <c r="P23" s="68"/>
      <c r="Q23" s="76"/>
      <c r="R23" s="68"/>
      <c r="S23" s="76"/>
      <c r="T23" s="68"/>
      <c r="U23" s="76"/>
      <c r="V23" s="68"/>
      <c r="W23" s="76"/>
      <c r="X23" s="68"/>
      <c r="Y23" s="76"/>
      <c r="Z23" s="68"/>
      <c r="AA23" s="76"/>
      <c r="AB23" s="68"/>
      <c r="AC23" s="76"/>
      <c r="AD23" s="68"/>
      <c r="AE23" s="76"/>
      <c r="AF23" s="68"/>
      <c r="AG23" s="76"/>
      <c r="AH23" s="68"/>
      <c r="AI23" s="76"/>
      <c r="AJ23" s="68"/>
      <c r="AK23" s="76"/>
      <c r="AL23" s="68"/>
      <c r="AM23" s="78"/>
      <c r="AN23" s="68"/>
      <c r="AO23" s="71"/>
      <c r="AP23" s="72"/>
      <c r="AQ23" s="72"/>
      <c r="AR23" s="73"/>
      <c r="AS23" s="73"/>
      <c r="AT23" s="36"/>
      <c r="AU23" s="37"/>
      <c r="AV23" s="37"/>
      <c r="AW23" s="37"/>
      <c r="AX23" s="37"/>
      <c r="AY23" s="37"/>
      <c r="AZ23" s="37"/>
      <c r="BA23" s="37"/>
      <c r="BB23" s="37"/>
      <c r="BC23" s="37"/>
      <c r="BD23" s="8"/>
      <c r="BE23" s="8"/>
      <c r="BF23" s="8"/>
      <c r="BW23" s="3"/>
      <c r="BY23" s="4"/>
      <c r="CG23" s="39">
        <v>0</v>
      </c>
      <c r="CH23" s="39"/>
      <c r="CI23" s="39">
        <v>0</v>
      </c>
      <c r="CJ23" s="39">
        <v>0</v>
      </c>
      <c r="CZ23" s="2"/>
    </row>
    <row r="24" spans="1:104" ht="16.350000000000001" customHeight="1" x14ac:dyDescent="0.2">
      <c r="A24" s="60" t="s">
        <v>44</v>
      </c>
      <c r="B24" s="41">
        <f t="shared" si="1"/>
        <v>0</v>
      </c>
      <c r="C24" s="42">
        <f>SUM(G24+I24+K24+M24+O24+Q24+S24+U24+W24+Y24+AA24+AC24+AE24+AG24+AI24+AK24+AM24)</f>
        <v>0</v>
      </c>
      <c r="D24" s="43">
        <f>SUM(H24+J24+L24+N24+P24+R24+T24+V24+X24+Z24+AB24+AD24+AF24+AH24+AJ24+AL24+AN24)</f>
        <v>0</v>
      </c>
      <c r="E24" s="47"/>
      <c r="F24" s="48"/>
      <c r="G24" s="76"/>
      <c r="H24" s="77"/>
      <c r="I24" s="76"/>
      <c r="J24" s="68"/>
      <c r="K24" s="63"/>
      <c r="L24" s="68"/>
      <c r="M24" s="76"/>
      <c r="N24" s="68"/>
      <c r="O24" s="76"/>
      <c r="P24" s="68"/>
      <c r="Q24" s="76"/>
      <c r="R24" s="68"/>
      <c r="S24" s="76"/>
      <c r="T24" s="68"/>
      <c r="U24" s="76"/>
      <c r="V24" s="68"/>
      <c r="W24" s="76"/>
      <c r="X24" s="68"/>
      <c r="Y24" s="76"/>
      <c r="Z24" s="68"/>
      <c r="AA24" s="76"/>
      <c r="AB24" s="68"/>
      <c r="AC24" s="76"/>
      <c r="AD24" s="68"/>
      <c r="AE24" s="76"/>
      <c r="AF24" s="68"/>
      <c r="AG24" s="76"/>
      <c r="AH24" s="68"/>
      <c r="AI24" s="76"/>
      <c r="AJ24" s="68"/>
      <c r="AK24" s="76"/>
      <c r="AL24" s="68"/>
      <c r="AM24" s="78"/>
      <c r="AN24" s="68"/>
      <c r="AO24" s="71"/>
      <c r="AP24" s="72"/>
      <c r="AQ24" s="72"/>
      <c r="AR24" s="73"/>
      <c r="AS24" s="73"/>
      <c r="AT24" s="36"/>
      <c r="AU24" s="37"/>
      <c r="AV24" s="37"/>
      <c r="AW24" s="37"/>
      <c r="AX24" s="37"/>
      <c r="AY24" s="37"/>
      <c r="AZ24" s="37"/>
      <c r="BA24" s="37"/>
      <c r="BB24" s="37"/>
      <c r="BC24" s="37"/>
      <c r="BD24" s="8"/>
      <c r="BE24" s="8"/>
      <c r="BF24" s="8"/>
      <c r="BW24" s="3"/>
      <c r="BY24" s="4"/>
      <c r="CG24" s="39">
        <v>0</v>
      </c>
      <c r="CH24" s="39"/>
      <c r="CI24" s="39">
        <v>0</v>
      </c>
      <c r="CJ24" s="39">
        <v>0</v>
      </c>
      <c r="CZ24" s="2"/>
    </row>
    <row r="25" spans="1:104" ht="16.350000000000001" customHeight="1" x14ac:dyDescent="0.2">
      <c r="A25" s="60" t="s">
        <v>45</v>
      </c>
      <c r="B25" s="41">
        <f t="shared" si="1"/>
        <v>0</v>
      </c>
      <c r="C25" s="42">
        <f>SUM(M25+O25+Q25+S25+U25+W25+Y25+AA25+AC25+AE25+AG25+AI25+AK25+AM25)</f>
        <v>0</v>
      </c>
      <c r="D25" s="43">
        <f>SUM(N25+P25+R25+T25+V25+X25+Z25+AB25+AD25+AF25+AH25+AJ25+AL25+AN25)</f>
        <v>0</v>
      </c>
      <c r="E25" s="79"/>
      <c r="F25" s="67"/>
      <c r="G25" s="58"/>
      <c r="H25" s="59"/>
      <c r="I25" s="58"/>
      <c r="J25" s="59"/>
      <c r="K25" s="58"/>
      <c r="L25" s="59"/>
      <c r="M25" s="76"/>
      <c r="N25" s="68"/>
      <c r="O25" s="76"/>
      <c r="P25" s="68"/>
      <c r="Q25" s="76"/>
      <c r="R25" s="68"/>
      <c r="S25" s="76"/>
      <c r="T25" s="68"/>
      <c r="U25" s="76"/>
      <c r="V25" s="68"/>
      <c r="W25" s="76"/>
      <c r="X25" s="68"/>
      <c r="Y25" s="76"/>
      <c r="Z25" s="68"/>
      <c r="AA25" s="76"/>
      <c r="AB25" s="68"/>
      <c r="AC25" s="76"/>
      <c r="AD25" s="68"/>
      <c r="AE25" s="76"/>
      <c r="AF25" s="68"/>
      <c r="AG25" s="76"/>
      <c r="AH25" s="68"/>
      <c r="AI25" s="76"/>
      <c r="AJ25" s="68"/>
      <c r="AK25" s="76"/>
      <c r="AL25" s="68"/>
      <c r="AM25" s="78"/>
      <c r="AN25" s="68"/>
      <c r="AO25" s="71"/>
      <c r="AP25" s="72"/>
      <c r="AQ25" s="72"/>
      <c r="AR25" s="73"/>
      <c r="AS25" s="73"/>
      <c r="AT25" s="36"/>
      <c r="AU25" s="37"/>
      <c r="AV25" s="37"/>
      <c r="AW25" s="37"/>
      <c r="AX25" s="37"/>
      <c r="AY25" s="37"/>
      <c r="AZ25" s="37"/>
      <c r="BA25" s="37"/>
      <c r="BB25" s="37"/>
      <c r="BC25" s="37"/>
      <c r="BD25" s="8"/>
      <c r="BE25" s="8"/>
      <c r="BF25" s="8"/>
      <c r="BW25" s="3"/>
      <c r="BY25" s="4"/>
      <c r="CG25" s="39">
        <v>0</v>
      </c>
      <c r="CH25" s="39"/>
      <c r="CI25" s="39">
        <v>0</v>
      </c>
      <c r="CJ25" s="39">
        <v>0</v>
      </c>
      <c r="CZ25" s="2"/>
    </row>
    <row r="26" spans="1:104" ht="16.350000000000001" customHeight="1" x14ac:dyDescent="0.2">
      <c r="A26" s="80" t="s">
        <v>46</v>
      </c>
      <c r="B26" s="81">
        <f t="shared" si="1"/>
        <v>0</v>
      </c>
      <c r="C26" s="82">
        <f>SUM(E26+G26+I26+K26+M26+O26+Q26+S26+U26+W26+Y26+AA26+AC26+AE26+AG26+AI26+AK26+AM26)</f>
        <v>0</v>
      </c>
      <c r="D26" s="83">
        <f>SUM(F26+H26+J26+L26+N26+P26+R26+T26+V26+X26+Z26+AB26+AD26+AF26+AH26+AJ26+AL26+AN26)</f>
        <v>0</v>
      </c>
      <c r="E26" s="84"/>
      <c r="F26" s="85"/>
      <c r="G26" s="86"/>
      <c r="H26" s="87"/>
      <c r="I26" s="86"/>
      <c r="J26" s="85"/>
      <c r="K26" s="88"/>
      <c r="L26" s="85"/>
      <c r="M26" s="86"/>
      <c r="N26" s="85"/>
      <c r="O26" s="86"/>
      <c r="P26" s="85"/>
      <c r="Q26" s="86"/>
      <c r="R26" s="85"/>
      <c r="S26" s="86"/>
      <c r="T26" s="85"/>
      <c r="U26" s="86"/>
      <c r="V26" s="85"/>
      <c r="W26" s="86"/>
      <c r="X26" s="85"/>
      <c r="Y26" s="86"/>
      <c r="Z26" s="85"/>
      <c r="AA26" s="86"/>
      <c r="AB26" s="85"/>
      <c r="AC26" s="86"/>
      <c r="AD26" s="85"/>
      <c r="AE26" s="86"/>
      <c r="AF26" s="85"/>
      <c r="AG26" s="86"/>
      <c r="AH26" s="85"/>
      <c r="AI26" s="86"/>
      <c r="AJ26" s="85"/>
      <c r="AK26" s="86"/>
      <c r="AL26" s="85"/>
      <c r="AM26" s="89"/>
      <c r="AN26" s="85"/>
      <c r="AO26" s="90"/>
      <c r="AP26" s="91"/>
      <c r="AQ26" s="91"/>
      <c r="AR26" s="92"/>
      <c r="AS26" s="92"/>
      <c r="AT26" s="36"/>
      <c r="AU26" s="37"/>
      <c r="AV26" s="37"/>
      <c r="AW26" s="37"/>
      <c r="AX26" s="37"/>
      <c r="AY26" s="37"/>
      <c r="AZ26" s="37"/>
      <c r="BA26" s="37"/>
      <c r="BB26" s="37"/>
      <c r="BC26" s="37"/>
      <c r="BD26" s="8"/>
      <c r="BE26" s="8"/>
      <c r="BF26" s="8"/>
      <c r="BW26" s="3"/>
      <c r="BY26" s="4"/>
      <c r="CG26" s="39">
        <v>0</v>
      </c>
      <c r="CH26" s="39"/>
      <c r="CI26" s="39">
        <v>0</v>
      </c>
      <c r="CJ26" s="39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93"/>
      <c r="G27" s="93" t="s">
        <v>48</v>
      </c>
      <c r="H27" s="94"/>
      <c r="I27" s="94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6"/>
      <c r="AQ27" s="97"/>
      <c r="AR27" s="9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39"/>
      <c r="CH27" s="39"/>
      <c r="CI27" s="39"/>
      <c r="CJ27" s="39"/>
    </row>
    <row r="28" spans="1:104" ht="20.100000000000001" customHeight="1" x14ac:dyDescent="0.2">
      <c r="A28" s="424" t="s">
        <v>49</v>
      </c>
      <c r="B28" s="427" t="s">
        <v>4</v>
      </c>
      <c r="C28" s="428"/>
      <c r="D28" s="429"/>
      <c r="E28" s="433" t="s">
        <v>5</v>
      </c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5"/>
      <c r="AO28" s="436" t="s">
        <v>6</v>
      </c>
      <c r="AP28" s="439" t="s">
        <v>7</v>
      </c>
      <c r="AQ28" s="439" t="s">
        <v>8</v>
      </c>
      <c r="AR28" s="439" t="s">
        <v>50</v>
      </c>
      <c r="AS28" s="429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39"/>
      <c r="CH28" s="39"/>
      <c r="CI28" s="39"/>
      <c r="CJ28" s="39"/>
    </row>
    <row r="29" spans="1:104" ht="20.100000000000001" customHeight="1" x14ac:dyDescent="0.2">
      <c r="A29" s="425"/>
      <c r="B29" s="430"/>
      <c r="C29" s="431"/>
      <c r="D29" s="432"/>
      <c r="E29" s="433" t="s">
        <v>11</v>
      </c>
      <c r="F29" s="435"/>
      <c r="G29" s="433" t="s">
        <v>12</v>
      </c>
      <c r="H29" s="435"/>
      <c r="I29" s="433" t="s">
        <v>13</v>
      </c>
      <c r="J29" s="435"/>
      <c r="K29" s="433" t="s">
        <v>14</v>
      </c>
      <c r="L29" s="435"/>
      <c r="M29" s="433" t="s">
        <v>15</v>
      </c>
      <c r="N29" s="435"/>
      <c r="O29" s="433" t="s">
        <v>16</v>
      </c>
      <c r="P29" s="435"/>
      <c r="Q29" s="434" t="s">
        <v>17</v>
      </c>
      <c r="R29" s="435"/>
      <c r="S29" s="433" t="s">
        <v>18</v>
      </c>
      <c r="T29" s="435"/>
      <c r="U29" s="434" t="s">
        <v>19</v>
      </c>
      <c r="V29" s="445"/>
      <c r="W29" s="446" t="s">
        <v>20</v>
      </c>
      <c r="X29" s="445"/>
      <c r="Y29" s="446" t="s">
        <v>21</v>
      </c>
      <c r="Z29" s="434"/>
      <c r="AA29" s="433" t="s">
        <v>22</v>
      </c>
      <c r="AB29" s="435"/>
      <c r="AC29" s="434" t="s">
        <v>23</v>
      </c>
      <c r="AD29" s="434"/>
      <c r="AE29" s="433" t="s">
        <v>24</v>
      </c>
      <c r="AF29" s="435"/>
      <c r="AG29" s="433" t="s">
        <v>25</v>
      </c>
      <c r="AH29" s="435"/>
      <c r="AI29" s="433" t="s">
        <v>26</v>
      </c>
      <c r="AJ29" s="435"/>
      <c r="AK29" s="433" t="s">
        <v>27</v>
      </c>
      <c r="AL29" s="435"/>
      <c r="AM29" s="434" t="s">
        <v>28</v>
      </c>
      <c r="AN29" s="435"/>
      <c r="AO29" s="437"/>
      <c r="AP29" s="440"/>
      <c r="AQ29" s="440"/>
      <c r="AR29" s="440"/>
      <c r="AS29" s="444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39"/>
      <c r="CH29" s="39"/>
      <c r="CI29" s="39"/>
      <c r="CJ29" s="39"/>
    </row>
    <row r="30" spans="1:104" ht="20.100000000000001" customHeight="1" x14ac:dyDescent="0.2">
      <c r="A30" s="426"/>
      <c r="B30" s="11" t="s">
        <v>29</v>
      </c>
      <c r="C30" s="12" t="s">
        <v>30</v>
      </c>
      <c r="D30" s="392" t="s">
        <v>31</v>
      </c>
      <c r="E30" s="388" t="s">
        <v>30</v>
      </c>
      <c r="F30" s="390" t="s">
        <v>31</v>
      </c>
      <c r="G30" s="388" t="s">
        <v>30</v>
      </c>
      <c r="H30" s="390" t="s">
        <v>31</v>
      </c>
      <c r="I30" s="388" t="s">
        <v>30</v>
      </c>
      <c r="J30" s="390" t="s">
        <v>31</v>
      </c>
      <c r="K30" s="388" t="s">
        <v>30</v>
      </c>
      <c r="L30" s="390" t="s">
        <v>31</v>
      </c>
      <c r="M30" s="388" t="s">
        <v>30</v>
      </c>
      <c r="N30" s="390" t="s">
        <v>31</v>
      </c>
      <c r="O30" s="388" t="s">
        <v>30</v>
      </c>
      <c r="P30" s="390" t="s">
        <v>31</v>
      </c>
      <c r="Q30" s="389" t="s">
        <v>30</v>
      </c>
      <c r="R30" s="390" t="s">
        <v>31</v>
      </c>
      <c r="S30" s="388" t="s">
        <v>30</v>
      </c>
      <c r="T30" s="390" t="s">
        <v>31</v>
      </c>
      <c r="U30" s="389" t="s">
        <v>30</v>
      </c>
      <c r="V30" s="103" t="s">
        <v>31</v>
      </c>
      <c r="W30" s="388" t="s">
        <v>30</v>
      </c>
      <c r="X30" s="103" t="s">
        <v>31</v>
      </c>
      <c r="Y30" s="388" t="s">
        <v>30</v>
      </c>
      <c r="Z30" s="103" t="s">
        <v>31</v>
      </c>
      <c r="AA30" s="388" t="s">
        <v>30</v>
      </c>
      <c r="AB30" s="103" t="s">
        <v>31</v>
      </c>
      <c r="AC30" s="388" t="s">
        <v>30</v>
      </c>
      <c r="AD30" s="103" t="s">
        <v>31</v>
      </c>
      <c r="AE30" s="388" t="s">
        <v>30</v>
      </c>
      <c r="AF30" s="103" t="s">
        <v>31</v>
      </c>
      <c r="AG30" s="388" t="s">
        <v>30</v>
      </c>
      <c r="AH30" s="103" t="s">
        <v>31</v>
      </c>
      <c r="AI30" s="388" t="s">
        <v>30</v>
      </c>
      <c r="AJ30" s="103" t="s">
        <v>31</v>
      </c>
      <c r="AK30" s="388" t="s">
        <v>30</v>
      </c>
      <c r="AL30" s="103" t="s">
        <v>31</v>
      </c>
      <c r="AM30" s="388" t="s">
        <v>30</v>
      </c>
      <c r="AN30" s="390" t="s">
        <v>31</v>
      </c>
      <c r="AO30" s="438"/>
      <c r="AP30" s="441"/>
      <c r="AQ30" s="441"/>
      <c r="AR30" s="441"/>
      <c r="AS30" s="432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39"/>
      <c r="CH30" s="39"/>
      <c r="CI30" s="39"/>
      <c r="CJ30" s="39"/>
    </row>
    <row r="31" spans="1:104" ht="16.350000000000001" customHeight="1" x14ac:dyDescent="0.2">
      <c r="A31" s="104" t="s">
        <v>51</v>
      </c>
      <c r="B31" s="105">
        <f t="shared" ref="B31:B44" si="2">SUM(C31:D31)</f>
        <v>0</v>
      </c>
      <c r="C31" s="27">
        <f t="shared" ref="C31:D33" si="3">SUM(E31+G31+I31+K31+M31+O31+Q31+S31+U31+W31+Y31+AA31+AC31+AE31+AG31+AI31+AK31+AM31)</f>
        <v>0</v>
      </c>
      <c r="D31" s="28">
        <f t="shared" si="3"/>
        <v>0</v>
      </c>
      <c r="E31" s="29"/>
      <c r="F31" s="30"/>
      <c r="G31" s="29"/>
      <c r="H31" s="31"/>
      <c r="I31" s="29"/>
      <c r="J31" s="31"/>
      <c r="K31" s="29"/>
      <c r="L31" s="31"/>
      <c r="M31" s="29"/>
      <c r="N31" s="31"/>
      <c r="O31" s="29"/>
      <c r="P31" s="31"/>
      <c r="Q31" s="106"/>
      <c r="R31" s="31"/>
      <c r="S31" s="29"/>
      <c r="T31" s="31"/>
      <c r="U31" s="106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108"/>
      <c r="AN31" s="31"/>
      <c r="AO31" s="109"/>
      <c r="AP31" s="34"/>
      <c r="AQ31" s="34"/>
      <c r="AR31" s="34"/>
      <c r="AS31" s="35"/>
      <c r="AT31" s="36"/>
      <c r="AU31" s="37"/>
      <c r="AV31" s="37"/>
      <c r="AW31" s="37"/>
      <c r="AX31" s="37"/>
      <c r="AY31" s="37"/>
      <c r="AZ31" s="37"/>
      <c r="BA31" s="37"/>
      <c r="BB31" s="37"/>
      <c r="BC31" s="8"/>
      <c r="BD31" s="8"/>
      <c r="BE31" s="8"/>
      <c r="BF31" s="8"/>
      <c r="BG31" s="8"/>
      <c r="BX31" s="2"/>
      <c r="CA31" s="38"/>
      <c r="CB31" s="38"/>
      <c r="CG31" s="39">
        <v>0</v>
      </c>
      <c r="CH31" s="39">
        <v>0</v>
      </c>
      <c r="CI31" s="39"/>
      <c r="CJ31" s="39"/>
    </row>
    <row r="32" spans="1:104" ht="16.350000000000001" customHeight="1" x14ac:dyDescent="0.2">
      <c r="A32" s="110" t="s">
        <v>52</v>
      </c>
      <c r="B32" s="41">
        <f t="shared" si="2"/>
        <v>0</v>
      </c>
      <c r="C32" s="42">
        <f t="shared" si="3"/>
        <v>0</v>
      </c>
      <c r="D32" s="43">
        <f t="shared" si="3"/>
        <v>0</v>
      </c>
      <c r="E32" s="44"/>
      <c r="F32" s="45"/>
      <c r="G32" s="44"/>
      <c r="H32" s="46"/>
      <c r="I32" s="44"/>
      <c r="J32" s="46"/>
      <c r="K32" s="44"/>
      <c r="L32" s="46"/>
      <c r="M32" s="44"/>
      <c r="N32" s="46"/>
      <c r="O32" s="44"/>
      <c r="P32" s="46"/>
      <c r="Q32" s="111"/>
      <c r="R32" s="46"/>
      <c r="S32" s="44"/>
      <c r="T32" s="46"/>
      <c r="U32" s="111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3"/>
      <c r="AM32" s="113"/>
      <c r="AN32" s="46"/>
      <c r="AO32" s="114"/>
      <c r="AP32" s="115"/>
      <c r="AQ32" s="115"/>
      <c r="AR32" s="115"/>
      <c r="AS32" s="116"/>
      <c r="AT32" s="36"/>
      <c r="AU32" s="37"/>
      <c r="AV32" s="37"/>
      <c r="AW32" s="37"/>
      <c r="AX32" s="37"/>
      <c r="AY32" s="37"/>
      <c r="AZ32" s="37"/>
      <c r="BA32" s="37"/>
      <c r="BB32" s="37"/>
      <c r="BC32" s="8"/>
      <c r="BD32" s="8"/>
      <c r="BE32" s="8"/>
      <c r="BF32" s="8"/>
      <c r="BG32" s="8"/>
      <c r="BX32" s="2"/>
      <c r="CB32" s="38"/>
      <c r="CG32" s="39">
        <v>0</v>
      </c>
      <c r="CH32" s="39">
        <v>0</v>
      </c>
      <c r="CI32" s="39"/>
      <c r="CJ32" s="39"/>
    </row>
    <row r="33" spans="1:88" ht="16.350000000000001" customHeight="1" x14ac:dyDescent="0.2">
      <c r="A33" s="117" t="s">
        <v>53</v>
      </c>
      <c r="B33" s="41">
        <f t="shared" si="2"/>
        <v>0</v>
      </c>
      <c r="C33" s="42">
        <f t="shared" si="3"/>
        <v>0</v>
      </c>
      <c r="D33" s="66">
        <f t="shared" si="3"/>
        <v>0</v>
      </c>
      <c r="E33" s="44"/>
      <c r="F33" s="45"/>
      <c r="G33" s="44"/>
      <c r="H33" s="46"/>
      <c r="I33" s="44"/>
      <c r="J33" s="46"/>
      <c r="K33" s="44"/>
      <c r="L33" s="46"/>
      <c r="M33" s="44"/>
      <c r="N33" s="46"/>
      <c r="O33" s="44"/>
      <c r="P33" s="46"/>
      <c r="Q33" s="111"/>
      <c r="R33" s="46"/>
      <c r="S33" s="44"/>
      <c r="T33" s="46"/>
      <c r="U33" s="111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3"/>
      <c r="AM33" s="113"/>
      <c r="AN33" s="46"/>
      <c r="AO33" s="118"/>
      <c r="AP33" s="50"/>
      <c r="AQ33" s="50"/>
      <c r="AR33" s="50"/>
      <c r="AS33" s="51"/>
      <c r="AT33" s="36"/>
      <c r="AU33" s="37"/>
      <c r="AV33" s="37"/>
      <c r="AW33" s="37"/>
      <c r="AX33" s="37"/>
      <c r="AY33" s="37"/>
      <c r="AZ33" s="37"/>
      <c r="BA33" s="37"/>
      <c r="BB33" s="37"/>
      <c r="BC33" s="8"/>
      <c r="BD33" s="8"/>
      <c r="BE33" s="8"/>
      <c r="BF33" s="8"/>
      <c r="BG33" s="8"/>
      <c r="BX33" s="2"/>
      <c r="CB33" s="38"/>
      <c r="CG33" s="39">
        <v>0</v>
      </c>
      <c r="CH33" s="39">
        <v>0</v>
      </c>
      <c r="CI33" s="39"/>
      <c r="CJ33" s="39"/>
    </row>
    <row r="34" spans="1:88" ht="16.350000000000001" customHeight="1" x14ac:dyDescent="0.2">
      <c r="A34" s="117" t="s">
        <v>54</v>
      </c>
      <c r="B34" s="41">
        <f t="shared" si="2"/>
        <v>0</v>
      </c>
      <c r="C34" s="42">
        <f>SUM(O34+Q34+S34+U34+W34+Y34+AA34)</f>
        <v>0</v>
      </c>
      <c r="D34" s="66">
        <f>SUM(P34+R34+T34+V34+X34+Z34+AB34)</f>
        <v>0</v>
      </c>
      <c r="E34" s="58"/>
      <c r="F34" s="59"/>
      <c r="G34" s="58"/>
      <c r="H34" s="67"/>
      <c r="I34" s="58"/>
      <c r="J34" s="67"/>
      <c r="K34" s="58"/>
      <c r="L34" s="67"/>
      <c r="M34" s="58"/>
      <c r="N34" s="67"/>
      <c r="O34" s="44"/>
      <c r="P34" s="46"/>
      <c r="Q34" s="111"/>
      <c r="R34" s="46"/>
      <c r="S34" s="44"/>
      <c r="T34" s="46"/>
      <c r="U34" s="111"/>
      <c r="V34" s="112"/>
      <c r="W34" s="112"/>
      <c r="X34" s="112"/>
      <c r="Y34" s="112"/>
      <c r="Z34" s="112"/>
      <c r="AA34" s="112"/>
      <c r="AB34" s="119"/>
      <c r="AC34" s="69"/>
      <c r="AD34" s="69"/>
      <c r="AE34" s="69"/>
      <c r="AF34" s="69"/>
      <c r="AG34" s="69"/>
      <c r="AH34" s="69"/>
      <c r="AI34" s="69"/>
      <c r="AJ34" s="69"/>
      <c r="AK34" s="69"/>
      <c r="AL34" s="120"/>
      <c r="AM34" s="120"/>
      <c r="AN34" s="48"/>
      <c r="AO34" s="118"/>
      <c r="AP34" s="50"/>
      <c r="AQ34" s="50"/>
      <c r="AR34" s="50"/>
      <c r="AS34" s="51"/>
      <c r="AT34" s="36"/>
      <c r="AU34" s="37"/>
      <c r="AV34" s="37"/>
      <c r="AW34" s="37"/>
      <c r="AX34" s="37"/>
      <c r="AY34" s="37"/>
      <c r="AZ34" s="37"/>
      <c r="BA34" s="37"/>
      <c r="BB34" s="37"/>
      <c r="BC34" s="8"/>
      <c r="BD34" s="8"/>
      <c r="BE34" s="8"/>
      <c r="BF34" s="8"/>
      <c r="BG34" s="8"/>
      <c r="BX34" s="2"/>
      <c r="CB34" s="38"/>
      <c r="CG34" s="39"/>
      <c r="CH34" s="39"/>
      <c r="CI34" s="39"/>
      <c r="CJ34" s="39"/>
    </row>
    <row r="35" spans="1:88" ht="16.350000000000001" customHeight="1" x14ac:dyDescent="0.2">
      <c r="A35" s="117" t="s">
        <v>55</v>
      </c>
      <c r="B35" s="121">
        <f>SUM(C35:D35)</f>
        <v>0</v>
      </c>
      <c r="C35" s="122">
        <f>SUM(E35+G35+I35+K35+M35+O35+Q35+S35+U35+W35+Y35+AA35+AC35+AE35+AG35+AI35+AK35+AM35)</f>
        <v>0</v>
      </c>
      <c r="D35" s="66">
        <f t="shared" ref="C35:D44" si="4">SUM(F35+H35+J35+L35+N35+P35+R35+T35+V35+X35+Z35+AB35+AD35+AF35+AH35+AJ35+AL35+AN35)</f>
        <v>0</v>
      </c>
      <c r="E35" s="44"/>
      <c r="F35" s="45"/>
      <c r="G35" s="44"/>
      <c r="H35" s="46"/>
      <c r="I35" s="44"/>
      <c r="J35" s="46"/>
      <c r="K35" s="44"/>
      <c r="L35" s="46"/>
      <c r="M35" s="44"/>
      <c r="N35" s="46"/>
      <c r="O35" s="44"/>
      <c r="P35" s="46"/>
      <c r="Q35" s="111"/>
      <c r="R35" s="46"/>
      <c r="S35" s="44"/>
      <c r="T35" s="46"/>
      <c r="U35" s="111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3"/>
      <c r="AM35" s="113"/>
      <c r="AN35" s="46"/>
      <c r="AO35" s="114"/>
      <c r="AP35" s="115"/>
      <c r="AQ35" s="115"/>
      <c r="AR35" s="115"/>
      <c r="AS35" s="116"/>
      <c r="AT35" s="36"/>
      <c r="AU35" s="37"/>
      <c r="AV35" s="37"/>
      <c r="AW35" s="37"/>
      <c r="AX35" s="37"/>
      <c r="AY35" s="37"/>
      <c r="AZ35" s="37"/>
      <c r="BA35" s="37"/>
      <c r="BB35" s="37"/>
      <c r="BC35" s="8"/>
      <c r="BD35" s="8"/>
      <c r="BE35" s="8"/>
      <c r="BF35" s="8"/>
      <c r="BG35" s="8"/>
      <c r="BX35" s="2"/>
      <c r="CB35" s="38"/>
      <c r="CG35" s="39"/>
      <c r="CH35" s="39"/>
      <c r="CI35" s="39"/>
      <c r="CJ35" s="39"/>
    </row>
    <row r="36" spans="1:88" ht="16.350000000000001" customHeight="1" x14ac:dyDescent="0.2">
      <c r="A36" s="117" t="s">
        <v>56</v>
      </c>
      <c r="B36" s="121">
        <f>SUM(C36:D36)</f>
        <v>0</v>
      </c>
      <c r="C36" s="122">
        <f>SUM(K36+M36+O36+Q36+S36+U36+W36+Y36+AA36+AC36+AE36+AG36+AI36+AK36+AM36)</f>
        <v>0</v>
      </c>
      <c r="D36" s="66">
        <f>SUM(L36+N36+P36+R36+T36+V36+X36+Z36+AB36+AD36+AF36+AH36+AJ36+AL36+AN36)</f>
        <v>0</v>
      </c>
      <c r="E36" s="123"/>
      <c r="F36" s="124"/>
      <c r="G36" s="123"/>
      <c r="H36" s="125"/>
      <c r="I36" s="123"/>
      <c r="J36" s="125"/>
      <c r="K36" s="44"/>
      <c r="L36" s="46"/>
      <c r="M36" s="44"/>
      <c r="N36" s="46"/>
      <c r="O36" s="44"/>
      <c r="P36" s="46"/>
      <c r="Q36" s="111"/>
      <c r="R36" s="46"/>
      <c r="S36" s="44"/>
      <c r="T36" s="46"/>
      <c r="U36" s="111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3"/>
      <c r="AM36" s="113"/>
      <c r="AN36" s="46"/>
      <c r="AO36" s="114"/>
      <c r="AP36" s="115"/>
      <c r="AQ36" s="115"/>
      <c r="AR36" s="115"/>
      <c r="AS36" s="116"/>
      <c r="AT36" s="36"/>
      <c r="AU36" s="37"/>
      <c r="AV36" s="37"/>
      <c r="AW36" s="37"/>
      <c r="AX36" s="37"/>
      <c r="AY36" s="37"/>
      <c r="AZ36" s="37"/>
      <c r="BA36" s="37"/>
      <c r="BB36" s="37"/>
      <c r="BC36" s="8"/>
      <c r="BD36" s="8"/>
      <c r="BE36" s="8"/>
      <c r="BF36" s="8"/>
      <c r="BG36" s="8"/>
      <c r="BX36" s="2"/>
      <c r="CB36" s="38"/>
      <c r="CG36" s="39">
        <v>0</v>
      </c>
      <c r="CH36" s="39">
        <v>0</v>
      </c>
      <c r="CI36" s="39"/>
      <c r="CJ36" s="39"/>
    </row>
    <row r="37" spans="1:88" ht="16.350000000000001" customHeight="1" x14ac:dyDescent="0.2">
      <c r="A37" s="60" t="s">
        <v>57</v>
      </c>
      <c r="B37" s="41">
        <f t="shared" si="2"/>
        <v>0</v>
      </c>
      <c r="C37" s="42">
        <f t="shared" si="4"/>
        <v>0</v>
      </c>
      <c r="D37" s="43">
        <f t="shared" si="4"/>
        <v>0</v>
      </c>
      <c r="E37" s="44"/>
      <c r="F37" s="45"/>
      <c r="G37" s="44"/>
      <c r="H37" s="46"/>
      <c r="I37" s="44"/>
      <c r="J37" s="46"/>
      <c r="K37" s="44"/>
      <c r="L37" s="46"/>
      <c r="M37" s="44"/>
      <c r="N37" s="46"/>
      <c r="O37" s="44"/>
      <c r="P37" s="46"/>
      <c r="Q37" s="111"/>
      <c r="R37" s="46"/>
      <c r="S37" s="44"/>
      <c r="T37" s="46"/>
      <c r="U37" s="111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3"/>
      <c r="AM37" s="113"/>
      <c r="AN37" s="46"/>
      <c r="AO37" s="118"/>
      <c r="AP37" s="50"/>
      <c r="AQ37" s="50"/>
      <c r="AR37" s="50"/>
      <c r="AS37" s="51"/>
      <c r="AT37" s="36"/>
      <c r="AU37" s="37"/>
      <c r="AV37" s="37"/>
      <c r="AW37" s="37"/>
      <c r="AX37" s="37"/>
      <c r="AY37" s="37"/>
      <c r="AZ37" s="37"/>
      <c r="BA37" s="37"/>
      <c r="BB37" s="37"/>
      <c r="BC37" s="8"/>
      <c r="BD37" s="8"/>
      <c r="BE37" s="8"/>
      <c r="BF37" s="8"/>
      <c r="BG37" s="8"/>
      <c r="BX37" s="2"/>
      <c r="CG37" s="39"/>
      <c r="CH37" s="39"/>
      <c r="CI37" s="39"/>
      <c r="CJ37" s="39"/>
    </row>
    <row r="38" spans="1:88" ht="16.350000000000001" customHeight="1" x14ac:dyDescent="0.2">
      <c r="A38" s="60" t="s">
        <v>58</v>
      </c>
      <c r="B38" s="41">
        <f>SUM(C38:D38)</f>
        <v>0</v>
      </c>
      <c r="C38" s="42">
        <f>SUM(E38+G38+I38+K38+M38+O38+Q38+S38+U38+W38+Y38+AA38+AC38+AE38+AG38+AI38+AK38+AM38)</f>
        <v>0</v>
      </c>
      <c r="D38" s="43">
        <f>SUM(F38+H38+J38+L38+N38+P38+R38+T38+V38+X38+Z38+AB38+AD38+AF38+AH38+AJ38+AL38+AN38)</f>
        <v>0</v>
      </c>
      <c r="E38" s="44"/>
      <c r="F38" s="45"/>
      <c r="G38" s="44"/>
      <c r="H38" s="46"/>
      <c r="I38" s="44"/>
      <c r="J38" s="46"/>
      <c r="K38" s="44"/>
      <c r="L38" s="46"/>
      <c r="M38" s="44"/>
      <c r="N38" s="46"/>
      <c r="O38" s="44"/>
      <c r="P38" s="46"/>
      <c r="Q38" s="111"/>
      <c r="R38" s="46"/>
      <c r="S38" s="44"/>
      <c r="T38" s="46"/>
      <c r="U38" s="111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3"/>
      <c r="AM38" s="113"/>
      <c r="AN38" s="46"/>
      <c r="AO38" s="118"/>
      <c r="AP38" s="50"/>
      <c r="AQ38" s="50"/>
      <c r="AR38" s="50"/>
      <c r="AS38" s="51"/>
      <c r="AT38" s="36"/>
      <c r="AU38" s="37"/>
      <c r="AV38" s="37"/>
      <c r="AW38" s="37"/>
      <c r="AX38" s="37"/>
      <c r="AY38" s="37"/>
      <c r="AZ38" s="37"/>
      <c r="BA38" s="37"/>
      <c r="BB38" s="37"/>
      <c r="BC38" s="8"/>
      <c r="BD38" s="8"/>
      <c r="BE38" s="8"/>
      <c r="BF38" s="8"/>
      <c r="BG38" s="8"/>
      <c r="BX38" s="2"/>
      <c r="CG38" s="39"/>
      <c r="CH38" s="39"/>
      <c r="CI38" s="39"/>
      <c r="CJ38" s="39"/>
    </row>
    <row r="39" spans="1:88" ht="16.350000000000001" customHeight="1" x14ac:dyDescent="0.2">
      <c r="A39" s="60" t="s">
        <v>59</v>
      </c>
      <c r="B39" s="41">
        <f>SUM(C39:D39)</f>
        <v>0</v>
      </c>
      <c r="C39" s="42">
        <f>SUM(E39+G39+I39+K39+M39+O39+Q39+S39+U39+W39+Y39+AA39+AC39+AE39+AG39+AI39+AK39+AM39)</f>
        <v>0</v>
      </c>
      <c r="D39" s="43">
        <f>SUM(F39+H39+J39+L39+N39+P39+R39+T39+V39+X39+Z39+AB39+AD39+AF39+AH39+AJ39+AL39+AN39)</f>
        <v>0</v>
      </c>
      <c r="E39" s="44"/>
      <c r="F39" s="45"/>
      <c r="G39" s="44"/>
      <c r="H39" s="46"/>
      <c r="I39" s="44"/>
      <c r="J39" s="46"/>
      <c r="K39" s="44"/>
      <c r="L39" s="46"/>
      <c r="M39" s="44"/>
      <c r="N39" s="46"/>
      <c r="O39" s="44"/>
      <c r="P39" s="46"/>
      <c r="Q39" s="111"/>
      <c r="R39" s="46"/>
      <c r="S39" s="44"/>
      <c r="T39" s="46"/>
      <c r="U39" s="111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3"/>
      <c r="AM39" s="113"/>
      <c r="AN39" s="46"/>
      <c r="AO39" s="118"/>
      <c r="AP39" s="50"/>
      <c r="AQ39" s="50"/>
      <c r="AR39" s="50"/>
      <c r="AS39" s="51"/>
      <c r="AT39" s="36"/>
      <c r="AU39" s="37"/>
      <c r="AV39" s="37"/>
      <c r="AW39" s="37"/>
      <c r="AX39" s="37"/>
      <c r="AY39" s="37"/>
      <c r="AZ39" s="37"/>
      <c r="BA39" s="37"/>
      <c r="BB39" s="37"/>
      <c r="BC39" s="8"/>
      <c r="BD39" s="8"/>
      <c r="BE39" s="8"/>
      <c r="BF39" s="8"/>
      <c r="BG39" s="8"/>
      <c r="BX39" s="2"/>
      <c r="CG39" s="39"/>
      <c r="CH39" s="39"/>
      <c r="CI39" s="39"/>
      <c r="CJ39" s="39"/>
    </row>
    <row r="40" spans="1:88" ht="16.350000000000001" customHeight="1" x14ac:dyDescent="0.2">
      <c r="A40" s="60" t="s">
        <v>60</v>
      </c>
      <c r="B40" s="41">
        <f t="shared" si="2"/>
        <v>0</v>
      </c>
      <c r="C40" s="42">
        <f t="shared" si="4"/>
        <v>0</v>
      </c>
      <c r="D40" s="43">
        <f t="shared" si="4"/>
        <v>0</v>
      </c>
      <c r="E40" s="44"/>
      <c r="F40" s="45"/>
      <c r="G40" s="44"/>
      <c r="H40" s="46"/>
      <c r="I40" s="44"/>
      <c r="J40" s="46"/>
      <c r="K40" s="44"/>
      <c r="L40" s="46"/>
      <c r="M40" s="44"/>
      <c r="N40" s="46"/>
      <c r="O40" s="44"/>
      <c r="P40" s="46"/>
      <c r="Q40" s="111"/>
      <c r="R40" s="46"/>
      <c r="S40" s="44"/>
      <c r="T40" s="46"/>
      <c r="U40" s="111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3"/>
      <c r="AM40" s="113"/>
      <c r="AN40" s="46"/>
      <c r="AO40" s="118"/>
      <c r="AP40" s="50"/>
      <c r="AQ40" s="50"/>
      <c r="AR40" s="50"/>
      <c r="AS40" s="51"/>
      <c r="AT40" s="36"/>
      <c r="AU40" s="37"/>
      <c r="AV40" s="37"/>
      <c r="AW40" s="37"/>
      <c r="AX40" s="37"/>
      <c r="AY40" s="37"/>
      <c r="AZ40" s="37"/>
      <c r="BA40" s="37"/>
      <c r="BB40" s="37"/>
      <c r="BC40" s="8"/>
      <c r="BD40" s="8"/>
      <c r="BE40" s="8"/>
      <c r="BF40" s="8"/>
      <c r="BG40" s="8"/>
      <c r="BX40" s="2"/>
      <c r="CG40" s="39"/>
      <c r="CH40" s="39"/>
      <c r="CI40" s="39"/>
      <c r="CJ40" s="39"/>
    </row>
    <row r="41" spans="1:88" ht="16.350000000000001" customHeight="1" x14ac:dyDescent="0.2">
      <c r="A41" s="60" t="s">
        <v>61</v>
      </c>
      <c r="B41" s="41">
        <f t="shared" si="2"/>
        <v>0</v>
      </c>
      <c r="C41" s="42">
        <f t="shared" si="4"/>
        <v>0</v>
      </c>
      <c r="D41" s="43">
        <f t="shared" si="4"/>
        <v>0</v>
      </c>
      <c r="E41" s="44"/>
      <c r="F41" s="45"/>
      <c r="G41" s="44"/>
      <c r="H41" s="46"/>
      <c r="I41" s="44"/>
      <c r="J41" s="46"/>
      <c r="K41" s="44"/>
      <c r="L41" s="46"/>
      <c r="M41" s="44"/>
      <c r="N41" s="46"/>
      <c r="O41" s="44"/>
      <c r="P41" s="46"/>
      <c r="Q41" s="111"/>
      <c r="R41" s="46"/>
      <c r="S41" s="44"/>
      <c r="T41" s="46"/>
      <c r="U41" s="111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3"/>
      <c r="AM41" s="113"/>
      <c r="AN41" s="46"/>
      <c r="AO41" s="126"/>
      <c r="AP41" s="72"/>
      <c r="AQ41" s="72"/>
      <c r="AR41" s="72"/>
      <c r="AS41" s="73"/>
      <c r="AT41" s="36"/>
      <c r="AU41" s="37"/>
      <c r="AV41" s="37"/>
      <c r="AW41" s="37"/>
      <c r="AX41" s="37"/>
      <c r="AY41" s="37"/>
      <c r="AZ41" s="37"/>
      <c r="BA41" s="37"/>
      <c r="BB41" s="37"/>
      <c r="BC41" s="8"/>
      <c r="BD41" s="8"/>
      <c r="BE41" s="8"/>
      <c r="BF41" s="8"/>
      <c r="BG41" s="8"/>
      <c r="BX41" s="2"/>
      <c r="CG41" s="39"/>
      <c r="CH41" s="39"/>
      <c r="CI41" s="39"/>
      <c r="CJ41" s="39"/>
    </row>
    <row r="42" spans="1:88" ht="16.350000000000001" customHeight="1" x14ac:dyDescent="0.2">
      <c r="A42" s="60" t="s">
        <v>62</v>
      </c>
      <c r="B42" s="41">
        <f t="shared" si="2"/>
        <v>0</v>
      </c>
      <c r="C42" s="42">
        <f t="shared" si="4"/>
        <v>0</v>
      </c>
      <c r="D42" s="43">
        <f t="shared" si="4"/>
        <v>0</v>
      </c>
      <c r="E42" s="44"/>
      <c r="F42" s="45"/>
      <c r="G42" s="44"/>
      <c r="H42" s="46"/>
      <c r="I42" s="44"/>
      <c r="J42" s="46"/>
      <c r="K42" s="44"/>
      <c r="L42" s="46"/>
      <c r="M42" s="44"/>
      <c r="N42" s="46"/>
      <c r="O42" s="44"/>
      <c r="P42" s="46"/>
      <c r="Q42" s="111"/>
      <c r="R42" s="46"/>
      <c r="S42" s="44"/>
      <c r="T42" s="46"/>
      <c r="U42" s="111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3"/>
      <c r="AM42" s="113"/>
      <c r="AN42" s="46"/>
      <c r="AO42" s="126"/>
      <c r="AP42" s="72"/>
      <c r="AQ42" s="72"/>
      <c r="AR42" s="72"/>
      <c r="AS42" s="73"/>
      <c r="AT42" s="36"/>
      <c r="AU42" s="37"/>
      <c r="AV42" s="37"/>
      <c r="AW42" s="37"/>
      <c r="AX42" s="37"/>
      <c r="AY42" s="37"/>
      <c r="AZ42" s="37"/>
      <c r="BA42" s="37"/>
      <c r="BB42" s="37"/>
      <c r="BC42" s="8"/>
      <c r="BD42" s="8"/>
      <c r="BE42" s="8"/>
      <c r="BF42" s="8"/>
      <c r="BG42" s="8"/>
      <c r="BX42" s="2"/>
      <c r="CG42" s="39"/>
      <c r="CH42" s="39"/>
      <c r="CI42" s="39"/>
      <c r="CJ42" s="39"/>
    </row>
    <row r="43" spans="1:88" ht="16.350000000000001" customHeight="1" x14ac:dyDescent="0.2">
      <c r="A43" s="60" t="s">
        <v>63</v>
      </c>
      <c r="B43" s="41">
        <f t="shared" si="2"/>
        <v>0</v>
      </c>
      <c r="C43" s="42">
        <f t="shared" si="4"/>
        <v>0</v>
      </c>
      <c r="D43" s="43">
        <f t="shared" si="4"/>
        <v>0</v>
      </c>
      <c r="E43" s="44"/>
      <c r="F43" s="45"/>
      <c r="G43" s="44"/>
      <c r="H43" s="46"/>
      <c r="I43" s="44"/>
      <c r="J43" s="46"/>
      <c r="K43" s="44"/>
      <c r="L43" s="46"/>
      <c r="M43" s="44"/>
      <c r="N43" s="46"/>
      <c r="O43" s="44"/>
      <c r="P43" s="46"/>
      <c r="Q43" s="111"/>
      <c r="R43" s="46"/>
      <c r="S43" s="44"/>
      <c r="T43" s="46"/>
      <c r="U43" s="111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3"/>
      <c r="AM43" s="113"/>
      <c r="AN43" s="46"/>
      <c r="AO43" s="126"/>
      <c r="AP43" s="72"/>
      <c r="AQ43" s="72"/>
      <c r="AR43" s="72"/>
      <c r="AS43" s="73"/>
      <c r="AT43" s="36"/>
      <c r="AU43" s="37"/>
      <c r="AV43" s="37"/>
      <c r="AW43" s="37"/>
      <c r="AX43" s="37"/>
      <c r="AY43" s="37"/>
      <c r="AZ43" s="37"/>
      <c r="BA43" s="37"/>
      <c r="BB43" s="37"/>
      <c r="BC43" s="8"/>
      <c r="BD43" s="8"/>
      <c r="BE43" s="8"/>
      <c r="BF43" s="8"/>
      <c r="BG43" s="8"/>
      <c r="BX43" s="2"/>
      <c r="CG43" s="39"/>
      <c r="CH43" s="39"/>
      <c r="CI43" s="39"/>
      <c r="CJ43" s="39"/>
    </row>
    <row r="44" spans="1:88" ht="16.350000000000001" customHeight="1" x14ac:dyDescent="0.2">
      <c r="A44" s="127" t="s">
        <v>64</v>
      </c>
      <c r="B44" s="128">
        <f t="shared" si="2"/>
        <v>0</v>
      </c>
      <c r="C44" s="129">
        <f t="shared" si="4"/>
        <v>0</v>
      </c>
      <c r="D44" s="130">
        <f t="shared" si="4"/>
        <v>0</v>
      </c>
      <c r="E44" s="86"/>
      <c r="F44" s="87"/>
      <c r="G44" s="86"/>
      <c r="H44" s="85"/>
      <c r="I44" s="86"/>
      <c r="J44" s="85"/>
      <c r="K44" s="86"/>
      <c r="L44" s="85"/>
      <c r="M44" s="86"/>
      <c r="N44" s="85"/>
      <c r="O44" s="86"/>
      <c r="P44" s="85"/>
      <c r="Q44" s="131"/>
      <c r="R44" s="85"/>
      <c r="S44" s="86"/>
      <c r="T44" s="85"/>
      <c r="U44" s="131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3"/>
      <c r="AM44" s="133"/>
      <c r="AN44" s="85"/>
      <c r="AO44" s="134"/>
      <c r="AP44" s="91"/>
      <c r="AQ44" s="91"/>
      <c r="AR44" s="91"/>
      <c r="AS44" s="92"/>
      <c r="AT44" s="36"/>
      <c r="AU44" s="37"/>
      <c r="AV44" s="37"/>
      <c r="AW44" s="37"/>
      <c r="AX44" s="37"/>
      <c r="AY44" s="37"/>
      <c r="AZ44" s="37"/>
      <c r="BA44" s="37"/>
      <c r="BB44" s="37"/>
      <c r="BC44" s="8"/>
      <c r="BD44" s="8"/>
      <c r="BE44" s="8"/>
      <c r="BF44" s="8"/>
      <c r="BG44" s="8"/>
      <c r="BX44" s="2"/>
      <c r="CG44" s="39"/>
      <c r="CH44" s="39"/>
      <c r="CI44" s="39"/>
      <c r="CJ44" s="39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35"/>
      <c r="AP45" s="136"/>
      <c r="AQ45" s="137"/>
      <c r="AR45" s="13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39"/>
      <c r="CH45" s="39"/>
      <c r="CI45" s="39"/>
      <c r="CJ45" s="39"/>
    </row>
    <row r="46" spans="1:88" ht="16.350000000000001" customHeight="1" x14ac:dyDescent="0.25">
      <c r="A46" s="424" t="s">
        <v>49</v>
      </c>
      <c r="B46" s="447" t="s">
        <v>4</v>
      </c>
      <c r="C46" s="442" t="s">
        <v>66</v>
      </c>
      <c r="D46" s="449"/>
      <c r="E46" s="449"/>
      <c r="F46" s="443"/>
      <c r="G46" s="442" t="s">
        <v>67</v>
      </c>
      <c r="H46" s="449"/>
      <c r="I46" s="449"/>
      <c r="J46" s="443"/>
      <c r="K46" s="6"/>
      <c r="L46" s="450"/>
      <c r="M46" s="450"/>
      <c r="N46" s="450"/>
      <c r="O46" s="450"/>
      <c r="P46" s="450"/>
      <c r="Q46" s="450"/>
      <c r="R46" s="450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39"/>
      <c r="AR46" s="140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39"/>
      <c r="CH46" s="39"/>
      <c r="CI46" s="39"/>
      <c r="CJ46" s="39"/>
    </row>
    <row r="47" spans="1:88" ht="27.75" customHeight="1" x14ac:dyDescent="0.2">
      <c r="A47" s="426"/>
      <c r="B47" s="448"/>
      <c r="C47" s="141" t="s">
        <v>68</v>
      </c>
      <c r="D47" s="141" t="s">
        <v>69</v>
      </c>
      <c r="E47" s="12" t="s">
        <v>70</v>
      </c>
      <c r="F47" s="395" t="s">
        <v>71</v>
      </c>
      <c r="G47" s="141" t="s">
        <v>68</v>
      </c>
      <c r="H47" s="141" t="s">
        <v>69</v>
      </c>
      <c r="I47" s="12" t="s">
        <v>70</v>
      </c>
      <c r="J47" s="395" t="s">
        <v>71</v>
      </c>
      <c r="K47" s="6"/>
      <c r="L47" s="142"/>
      <c r="M47" s="142"/>
      <c r="N47" s="143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4"/>
      <c r="AR47" s="144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39"/>
      <c r="CH47" s="39"/>
      <c r="CI47" s="39"/>
      <c r="CJ47" s="39"/>
    </row>
    <row r="48" spans="1:88" ht="16.350000000000001" customHeight="1" x14ac:dyDescent="0.2">
      <c r="A48" s="145" t="s">
        <v>72</v>
      </c>
      <c r="B48" s="146">
        <f>SUM(C48:J48)</f>
        <v>0</v>
      </c>
      <c r="C48" s="29"/>
      <c r="D48" s="107"/>
      <c r="E48" s="107"/>
      <c r="F48" s="30"/>
      <c r="G48" s="29"/>
      <c r="H48" s="107"/>
      <c r="I48" s="107"/>
      <c r="J48" s="31"/>
      <c r="K48" s="147"/>
      <c r="L48" s="142"/>
      <c r="M48" s="142"/>
      <c r="N48" s="148"/>
      <c r="O48" s="142"/>
      <c r="P48" s="142"/>
      <c r="Q48" s="142"/>
      <c r="R48" s="142"/>
      <c r="S48" s="142"/>
      <c r="T48" s="142"/>
      <c r="U48" s="142"/>
      <c r="V48" s="142"/>
      <c r="W48" s="142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4"/>
      <c r="AR48" s="14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39"/>
      <c r="CH48" s="39"/>
      <c r="CI48" s="39"/>
      <c r="CJ48" s="39"/>
    </row>
    <row r="49" spans="1:88" ht="16.350000000000001" customHeight="1" x14ac:dyDescent="0.2">
      <c r="A49" s="80" t="s">
        <v>73</v>
      </c>
      <c r="B49" s="150">
        <f>SUM(C49:J49)</f>
        <v>0</v>
      </c>
      <c r="C49" s="86"/>
      <c r="D49" s="132"/>
      <c r="E49" s="132"/>
      <c r="F49" s="87"/>
      <c r="G49" s="86"/>
      <c r="H49" s="132"/>
      <c r="I49" s="132"/>
      <c r="J49" s="85"/>
      <c r="K49" s="147"/>
      <c r="L49" s="142"/>
      <c r="M49" s="142"/>
      <c r="N49" s="151"/>
      <c r="O49" s="142"/>
      <c r="P49" s="142"/>
      <c r="Q49" s="142"/>
      <c r="R49" s="142"/>
      <c r="S49" s="142"/>
      <c r="T49" s="142"/>
      <c r="U49" s="142"/>
      <c r="V49" s="142"/>
      <c r="W49" s="142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4"/>
      <c r="AR49" s="14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39"/>
      <c r="CH49" s="39"/>
      <c r="CI49" s="39"/>
      <c r="CJ49" s="39"/>
    </row>
    <row r="50" spans="1:88" ht="31.35" customHeight="1" x14ac:dyDescent="0.2">
      <c r="A50" s="152" t="s">
        <v>74</v>
      </c>
      <c r="B50" s="152"/>
      <c r="C50" s="152"/>
      <c r="D50" s="152"/>
      <c r="E50" s="152"/>
      <c r="F50" s="152"/>
      <c r="G50" s="153"/>
      <c r="H50" s="153"/>
      <c r="I50" s="153"/>
      <c r="J50" s="153"/>
      <c r="K50" s="153"/>
      <c r="L50" s="153"/>
      <c r="M50" s="153"/>
      <c r="N50" s="153"/>
      <c r="O50" s="154"/>
      <c r="P50" s="152"/>
      <c r="Q50" s="153"/>
      <c r="R50" s="153"/>
      <c r="S50" s="154"/>
      <c r="T50" s="152"/>
      <c r="U50" s="153"/>
      <c r="V50" s="154"/>
      <c r="W50" s="152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49"/>
      <c r="AM50" s="155"/>
      <c r="AN50" s="155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39"/>
      <c r="CH50" s="39"/>
      <c r="CI50" s="39"/>
      <c r="CJ50" s="39"/>
    </row>
    <row r="51" spans="1:88" ht="16.350000000000001" customHeight="1" x14ac:dyDescent="0.2">
      <c r="A51" s="424" t="s">
        <v>75</v>
      </c>
      <c r="B51" s="427" t="s">
        <v>32</v>
      </c>
      <c r="C51" s="428"/>
      <c r="D51" s="429"/>
      <c r="E51" s="433" t="s">
        <v>5</v>
      </c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5"/>
      <c r="W51" s="447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39"/>
      <c r="CH51" s="39"/>
      <c r="CI51" s="39"/>
      <c r="CJ51" s="39"/>
    </row>
    <row r="52" spans="1:88" ht="16.350000000000001" customHeight="1" x14ac:dyDescent="0.2">
      <c r="A52" s="425"/>
      <c r="B52" s="430"/>
      <c r="C52" s="431"/>
      <c r="D52" s="432"/>
      <c r="E52" s="447" t="s">
        <v>11</v>
      </c>
      <c r="F52" s="428" t="s">
        <v>12</v>
      </c>
      <c r="G52" s="447" t="s">
        <v>13</v>
      </c>
      <c r="H52" s="428" t="s">
        <v>14</v>
      </c>
      <c r="I52" s="447" t="s">
        <v>15</v>
      </c>
      <c r="J52" s="428" t="s">
        <v>16</v>
      </c>
      <c r="K52" s="447" t="s">
        <v>17</v>
      </c>
      <c r="L52" s="428" t="s">
        <v>18</v>
      </c>
      <c r="M52" s="447" t="s">
        <v>19</v>
      </c>
      <c r="N52" s="428" t="s">
        <v>20</v>
      </c>
      <c r="O52" s="447" t="s">
        <v>21</v>
      </c>
      <c r="P52" s="428" t="s">
        <v>22</v>
      </c>
      <c r="Q52" s="447" t="s">
        <v>23</v>
      </c>
      <c r="R52" s="428" t="s">
        <v>24</v>
      </c>
      <c r="S52" s="447" t="s">
        <v>25</v>
      </c>
      <c r="T52" s="428" t="s">
        <v>26</v>
      </c>
      <c r="U52" s="447" t="s">
        <v>27</v>
      </c>
      <c r="V52" s="429" t="s">
        <v>28</v>
      </c>
      <c r="W52" s="46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39"/>
      <c r="CH52" s="39"/>
      <c r="CI52" s="39"/>
      <c r="CJ52" s="39"/>
    </row>
    <row r="53" spans="1:88" ht="16.350000000000001" customHeight="1" x14ac:dyDescent="0.2">
      <c r="A53" s="426"/>
      <c r="B53" s="398" t="s">
        <v>29</v>
      </c>
      <c r="C53" s="391" t="s">
        <v>30</v>
      </c>
      <c r="D53" s="398" t="s">
        <v>31</v>
      </c>
      <c r="E53" s="448"/>
      <c r="F53" s="431"/>
      <c r="G53" s="448"/>
      <c r="H53" s="431"/>
      <c r="I53" s="448"/>
      <c r="J53" s="431"/>
      <c r="K53" s="448"/>
      <c r="L53" s="431"/>
      <c r="M53" s="448"/>
      <c r="N53" s="431"/>
      <c r="O53" s="448"/>
      <c r="P53" s="431"/>
      <c r="Q53" s="448"/>
      <c r="R53" s="431"/>
      <c r="S53" s="448"/>
      <c r="T53" s="431"/>
      <c r="U53" s="448"/>
      <c r="V53" s="432"/>
      <c r="W53" s="44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39"/>
      <c r="CH53" s="39"/>
      <c r="CI53" s="39"/>
      <c r="CJ53" s="39"/>
    </row>
    <row r="54" spans="1:88" ht="16.350000000000001" customHeight="1" x14ac:dyDescent="0.2">
      <c r="A54" s="158" t="s">
        <v>76</v>
      </c>
      <c r="B54" s="159">
        <f>SUM(B55:B56)</f>
        <v>0</v>
      </c>
      <c r="C54" s="160">
        <f>SUM(C55:C56)</f>
        <v>0</v>
      </c>
      <c r="D54" s="161">
        <f t="shared" ref="D54:W54" si="5">SUM(D55:D56)</f>
        <v>0</v>
      </c>
      <c r="E54" s="104">
        <f t="shared" si="5"/>
        <v>0</v>
      </c>
      <c r="F54" s="162">
        <f t="shared" si="5"/>
        <v>0</v>
      </c>
      <c r="G54" s="104">
        <f t="shared" si="5"/>
        <v>0</v>
      </c>
      <c r="H54" s="162">
        <f t="shared" si="5"/>
        <v>0</v>
      </c>
      <c r="I54" s="104">
        <f t="shared" si="5"/>
        <v>0</v>
      </c>
      <c r="J54" s="162">
        <f t="shared" si="5"/>
        <v>0</v>
      </c>
      <c r="K54" s="104">
        <f t="shared" si="5"/>
        <v>0</v>
      </c>
      <c r="L54" s="162">
        <f t="shared" si="5"/>
        <v>0</v>
      </c>
      <c r="M54" s="104">
        <f t="shared" si="5"/>
        <v>0</v>
      </c>
      <c r="N54" s="162">
        <f t="shared" si="5"/>
        <v>0</v>
      </c>
      <c r="O54" s="104">
        <f t="shared" si="5"/>
        <v>0</v>
      </c>
      <c r="P54" s="162">
        <f t="shared" si="5"/>
        <v>0</v>
      </c>
      <c r="Q54" s="104">
        <f t="shared" si="5"/>
        <v>0</v>
      </c>
      <c r="R54" s="162">
        <f t="shared" si="5"/>
        <v>0</v>
      </c>
      <c r="S54" s="104">
        <f t="shared" si="5"/>
        <v>0</v>
      </c>
      <c r="T54" s="162">
        <f t="shared" si="5"/>
        <v>0</v>
      </c>
      <c r="U54" s="104">
        <f t="shared" si="5"/>
        <v>0</v>
      </c>
      <c r="V54" s="162">
        <f t="shared" si="5"/>
        <v>0</v>
      </c>
      <c r="W54" s="104">
        <f t="shared" si="5"/>
        <v>0</v>
      </c>
      <c r="X54" s="98" t="s">
        <v>77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39"/>
      <c r="CH54" s="39"/>
      <c r="CI54" s="39"/>
      <c r="CJ54" s="39"/>
    </row>
    <row r="55" spans="1:88" ht="16.350000000000001" customHeight="1" x14ac:dyDescent="0.2">
      <c r="A55" s="52" t="s">
        <v>72</v>
      </c>
      <c r="B55" s="163">
        <f>SUM(E55:V55)</f>
        <v>0</v>
      </c>
      <c r="C55" s="164"/>
      <c r="D55" s="165"/>
      <c r="E55" s="166"/>
      <c r="F55" s="167"/>
      <c r="G55" s="166"/>
      <c r="H55" s="167"/>
      <c r="I55" s="166"/>
      <c r="J55" s="167"/>
      <c r="K55" s="166"/>
      <c r="L55" s="167"/>
      <c r="M55" s="166"/>
      <c r="N55" s="167"/>
      <c r="O55" s="166"/>
      <c r="P55" s="167"/>
      <c r="Q55" s="166"/>
      <c r="R55" s="167"/>
      <c r="S55" s="166"/>
      <c r="T55" s="167"/>
      <c r="U55" s="166"/>
      <c r="V55" s="167"/>
      <c r="W55" s="166"/>
      <c r="X55" s="168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8"/>
      <c r="AK55" s="8"/>
      <c r="CA55" s="38"/>
      <c r="CC55" s="38"/>
      <c r="CG55" s="39">
        <v>0</v>
      </c>
      <c r="CH55" s="39">
        <v>0</v>
      </c>
      <c r="CI55" s="39">
        <v>0</v>
      </c>
      <c r="CJ55" s="39"/>
    </row>
    <row r="56" spans="1:88" ht="16.350000000000001" customHeight="1" x14ac:dyDescent="0.2">
      <c r="A56" s="169" t="s">
        <v>78</v>
      </c>
      <c r="B56" s="170">
        <f>SUM(E56:V56)</f>
        <v>0</v>
      </c>
      <c r="C56" s="171"/>
      <c r="D56" s="172"/>
      <c r="E56" s="173"/>
      <c r="F56" s="174"/>
      <c r="G56" s="173"/>
      <c r="H56" s="174"/>
      <c r="I56" s="173"/>
      <c r="J56" s="174"/>
      <c r="K56" s="173"/>
      <c r="L56" s="174"/>
      <c r="M56" s="173"/>
      <c r="N56" s="174"/>
      <c r="O56" s="173"/>
      <c r="P56" s="174"/>
      <c r="Q56" s="173"/>
      <c r="R56" s="174"/>
      <c r="S56" s="173"/>
      <c r="T56" s="174"/>
      <c r="U56" s="173"/>
      <c r="V56" s="174"/>
      <c r="W56" s="173"/>
      <c r="X56" s="168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8"/>
      <c r="AK56" s="8"/>
      <c r="CG56" s="39">
        <v>0</v>
      </c>
      <c r="CH56" s="39">
        <v>0</v>
      </c>
      <c r="CI56" s="39">
        <v>0</v>
      </c>
      <c r="CJ56" s="39"/>
    </row>
    <row r="57" spans="1:88" ht="16.350000000000001" customHeight="1" x14ac:dyDescent="0.2">
      <c r="A57" s="175" t="s">
        <v>79</v>
      </c>
      <c r="B57" s="176">
        <f t="shared" ref="B57:V57" si="6">SUM(B58:B59)</f>
        <v>0</v>
      </c>
      <c r="C57" s="177">
        <f t="shared" si="6"/>
        <v>0</v>
      </c>
      <c r="D57" s="178">
        <f t="shared" si="6"/>
        <v>0</v>
      </c>
      <c r="E57" s="117">
        <f t="shared" si="6"/>
        <v>0</v>
      </c>
      <c r="F57" s="179">
        <f t="shared" si="6"/>
        <v>0</v>
      </c>
      <c r="G57" s="117">
        <f t="shared" si="6"/>
        <v>0</v>
      </c>
      <c r="H57" s="179">
        <f t="shared" si="6"/>
        <v>0</v>
      </c>
      <c r="I57" s="117">
        <f t="shared" si="6"/>
        <v>0</v>
      </c>
      <c r="J57" s="179">
        <f t="shared" si="6"/>
        <v>0</v>
      </c>
      <c r="K57" s="117">
        <f t="shared" si="6"/>
        <v>0</v>
      </c>
      <c r="L57" s="179">
        <f t="shared" si="6"/>
        <v>0</v>
      </c>
      <c r="M57" s="117">
        <f t="shared" si="6"/>
        <v>0</v>
      </c>
      <c r="N57" s="179">
        <f t="shared" si="6"/>
        <v>0</v>
      </c>
      <c r="O57" s="117">
        <f t="shared" si="6"/>
        <v>0</v>
      </c>
      <c r="P57" s="179">
        <f t="shared" si="6"/>
        <v>0</v>
      </c>
      <c r="Q57" s="117">
        <f t="shared" si="6"/>
        <v>0</v>
      </c>
      <c r="R57" s="179">
        <f t="shared" si="6"/>
        <v>0</v>
      </c>
      <c r="S57" s="117">
        <f t="shared" si="6"/>
        <v>0</v>
      </c>
      <c r="T57" s="179">
        <f t="shared" si="6"/>
        <v>0</v>
      </c>
      <c r="U57" s="117">
        <f t="shared" si="6"/>
        <v>0</v>
      </c>
      <c r="V57" s="179">
        <f t="shared" si="6"/>
        <v>0</v>
      </c>
      <c r="W57" s="104">
        <f>W58+W59</f>
        <v>0</v>
      </c>
      <c r="X57" s="9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39">
        <v>0</v>
      </c>
      <c r="CH57" s="39">
        <v>0</v>
      </c>
      <c r="CI57" s="39">
        <v>0</v>
      </c>
      <c r="CJ57" s="39"/>
    </row>
    <row r="58" spans="1:88" ht="16.350000000000001" customHeight="1" x14ac:dyDescent="0.2">
      <c r="A58" s="52" t="s">
        <v>72</v>
      </c>
      <c r="B58" s="163">
        <f>SUM(E58:V58)</f>
        <v>0</v>
      </c>
      <c r="C58" s="164"/>
      <c r="D58" s="165"/>
      <c r="E58" s="166"/>
      <c r="F58" s="167"/>
      <c r="G58" s="166"/>
      <c r="H58" s="167"/>
      <c r="I58" s="166"/>
      <c r="J58" s="167"/>
      <c r="K58" s="166"/>
      <c r="L58" s="167"/>
      <c r="M58" s="166"/>
      <c r="N58" s="167"/>
      <c r="O58" s="166"/>
      <c r="P58" s="167"/>
      <c r="Q58" s="166"/>
      <c r="R58" s="167"/>
      <c r="S58" s="166"/>
      <c r="T58" s="167"/>
      <c r="U58" s="166"/>
      <c r="V58" s="167"/>
      <c r="W58" s="166"/>
      <c r="X58" s="168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8"/>
      <c r="AK58" s="8"/>
      <c r="CG58" s="39">
        <v>0</v>
      </c>
      <c r="CH58" s="39">
        <v>0</v>
      </c>
      <c r="CI58" s="39">
        <v>0</v>
      </c>
      <c r="CJ58" s="39"/>
    </row>
    <row r="59" spans="1:88" ht="16.350000000000001" customHeight="1" x14ac:dyDescent="0.2">
      <c r="A59" s="169" t="s">
        <v>78</v>
      </c>
      <c r="B59" s="170">
        <f>SUM(E59:V59)</f>
        <v>0</v>
      </c>
      <c r="C59" s="171"/>
      <c r="D59" s="171"/>
      <c r="E59" s="173"/>
      <c r="F59" s="174"/>
      <c r="G59" s="173"/>
      <c r="H59" s="174"/>
      <c r="I59" s="173"/>
      <c r="J59" s="174"/>
      <c r="K59" s="173"/>
      <c r="L59" s="174"/>
      <c r="M59" s="173"/>
      <c r="N59" s="174"/>
      <c r="O59" s="173"/>
      <c r="P59" s="174"/>
      <c r="Q59" s="173"/>
      <c r="R59" s="174"/>
      <c r="S59" s="173"/>
      <c r="T59" s="174"/>
      <c r="U59" s="173"/>
      <c r="V59" s="174"/>
      <c r="W59" s="173"/>
      <c r="X59" s="168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8"/>
      <c r="AK59" s="8"/>
      <c r="CG59" s="39">
        <v>0</v>
      </c>
      <c r="CH59" s="39">
        <v>0</v>
      </c>
      <c r="CI59" s="39">
        <v>0</v>
      </c>
      <c r="CJ59" s="39"/>
    </row>
    <row r="60" spans="1:88" ht="31.35" customHeight="1" x14ac:dyDescent="0.2">
      <c r="A60" s="152" t="s">
        <v>80</v>
      </c>
      <c r="B60" s="152"/>
      <c r="C60" s="152"/>
      <c r="D60" s="152"/>
      <c r="E60" s="152"/>
      <c r="F60" s="9"/>
      <c r="G60" s="9"/>
      <c r="H60" s="180"/>
      <c r="I60" s="180"/>
      <c r="J60" s="181"/>
      <c r="K60" s="182"/>
      <c r="L60" s="183"/>
      <c r="M60" s="182"/>
      <c r="N60" s="6"/>
      <c r="O60" s="6"/>
      <c r="P60" s="6"/>
      <c r="Q60" s="6"/>
      <c r="R60" s="6"/>
      <c r="S60" s="6"/>
      <c r="T60" s="6"/>
      <c r="U60" s="6"/>
      <c r="V60" s="6"/>
      <c r="W60" s="6"/>
      <c r="X60" s="184"/>
      <c r="Y60" s="184"/>
      <c r="Z60" s="184"/>
      <c r="AA60" s="185"/>
      <c r="AB60" s="186"/>
      <c r="AC60" s="185"/>
      <c r="AD60" s="184"/>
      <c r="AE60" s="186"/>
      <c r="AF60" s="185"/>
      <c r="AG60" s="185"/>
      <c r="AH60" s="185"/>
      <c r="AI60" s="186"/>
      <c r="AJ60" s="98"/>
      <c r="AK60" s="187"/>
      <c r="AL60" s="149"/>
      <c r="AM60" s="155"/>
      <c r="AN60" s="155"/>
      <c r="CG60" s="39"/>
      <c r="CH60" s="39"/>
      <c r="CI60" s="39"/>
      <c r="CJ60" s="39"/>
    </row>
    <row r="61" spans="1:88" ht="16.350000000000001" customHeight="1" x14ac:dyDescent="0.2">
      <c r="A61" s="447" t="s">
        <v>75</v>
      </c>
      <c r="B61" s="457" t="s">
        <v>81</v>
      </c>
      <c r="C61" s="458"/>
      <c r="D61" s="457" t="s">
        <v>82</v>
      </c>
      <c r="E61" s="459"/>
      <c r="F61" s="460" t="s">
        <v>83</v>
      </c>
      <c r="G61" s="460"/>
      <c r="H61" s="98"/>
      <c r="I61" s="9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35"/>
      <c r="V61" s="188"/>
      <c r="W61" s="135"/>
      <c r="X61" s="189"/>
      <c r="Y61" s="189"/>
      <c r="Z61" s="189"/>
      <c r="AA61" s="185"/>
      <c r="AB61" s="189"/>
      <c r="AC61" s="185"/>
      <c r="AD61" s="189"/>
      <c r="AE61" s="185"/>
      <c r="AF61" s="185"/>
      <c r="AG61" s="190"/>
      <c r="AH61" s="185"/>
      <c r="AI61" s="190"/>
      <c r="AJ61" s="189"/>
      <c r="AK61" s="190"/>
      <c r="AL61" s="191"/>
      <c r="AM61" s="192"/>
      <c r="AN61" s="192"/>
      <c r="CG61" s="39"/>
      <c r="CH61" s="39"/>
      <c r="CI61" s="39"/>
      <c r="CJ61" s="39"/>
    </row>
    <row r="62" spans="1:88" ht="36" customHeight="1" x14ac:dyDescent="0.2">
      <c r="A62" s="448"/>
      <c r="B62" s="11" t="s">
        <v>84</v>
      </c>
      <c r="C62" s="193" t="s">
        <v>85</v>
      </c>
      <c r="D62" s="11" t="s">
        <v>84</v>
      </c>
      <c r="E62" s="194" t="s">
        <v>85</v>
      </c>
      <c r="F62" s="394" t="s">
        <v>84</v>
      </c>
      <c r="G62" s="395" t="s">
        <v>85</v>
      </c>
      <c r="H62" s="6" t="s">
        <v>77</v>
      </c>
      <c r="I62" s="6"/>
      <c r="J62" s="196"/>
      <c r="K62" s="142"/>
      <c r="L62" s="142"/>
      <c r="M62" s="142"/>
      <c r="N62" s="142"/>
      <c r="O62" s="142"/>
      <c r="P62" s="142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2"/>
      <c r="AQ62" s="155"/>
      <c r="AR62" s="155"/>
      <c r="CG62" s="39"/>
      <c r="CH62" s="39"/>
      <c r="CI62" s="39"/>
      <c r="CJ62" s="39"/>
    </row>
    <row r="63" spans="1:88" ht="16.350000000000001" customHeight="1" x14ac:dyDescent="0.2">
      <c r="A63" s="197" t="s">
        <v>86</v>
      </c>
      <c r="B63" s="29"/>
      <c r="C63" s="31"/>
      <c r="D63" s="29"/>
      <c r="E63" s="31"/>
      <c r="F63" s="63"/>
      <c r="G63" s="198"/>
      <c r="H63" s="168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90"/>
      <c r="U63" s="190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55"/>
      <c r="AQ63" s="155"/>
      <c r="AR63" s="155"/>
      <c r="CA63" s="38"/>
      <c r="CB63" s="38"/>
      <c r="CC63" s="38"/>
      <c r="CG63" s="39"/>
      <c r="CH63" s="39"/>
      <c r="CI63" s="39"/>
      <c r="CJ63" s="39"/>
    </row>
    <row r="64" spans="1:88" ht="25.35" customHeight="1" x14ac:dyDescent="0.2">
      <c r="A64" s="199" t="s">
        <v>87</v>
      </c>
      <c r="B64" s="88"/>
      <c r="C64" s="200"/>
      <c r="D64" s="88"/>
      <c r="E64" s="200"/>
      <c r="F64" s="88"/>
      <c r="G64" s="201"/>
      <c r="H64" s="168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90"/>
      <c r="U64" s="190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55"/>
      <c r="AQ64" s="155"/>
      <c r="AR64" s="155"/>
      <c r="CA64" s="38"/>
      <c r="CB64" s="38"/>
      <c r="CC64" s="38"/>
      <c r="CG64" s="39"/>
      <c r="CH64" s="39"/>
      <c r="CI64" s="39"/>
      <c r="CJ64" s="39"/>
    </row>
    <row r="65" spans="1:88" ht="31.35" customHeight="1" x14ac:dyDescent="0.2">
      <c r="A65" s="152" t="s">
        <v>88</v>
      </c>
      <c r="B65" s="202"/>
      <c r="C65" s="202"/>
      <c r="D65" s="202"/>
      <c r="E65" s="203"/>
      <c r="F65" s="203"/>
      <c r="G65" s="203"/>
      <c r="H65" s="98"/>
      <c r="I65" s="98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42"/>
      <c r="W65" s="142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55"/>
      <c r="AQ65" s="155"/>
      <c r="AR65" s="155"/>
      <c r="CG65" s="39"/>
      <c r="CH65" s="39"/>
      <c r="CI65" s="39"/>
      <c r="CJ65" s="39"/>
    </row>
    <row r="66" spans="1:88" ht="16.350000000000001" customHeight="1" x14ac:dyDescent="0.2">
      <c r="A66" s="204" t="s">
        <v>49</v>
      </c>
      <c r="B66" s="204" t="s">
        <v>32</v>
      </c>
      <c r="C66" s="205"/>
      <c r="D66" s="206"/>
      <c r="E66" s="206"/>
      <c r="F66" s="206"/>
      <c r="G66" s="206"/>
      <c r="H66" s="98"/>
      <c r="I66" s="98"/>
      <c r="J66" s="190"/>
      <c r="K66" s="190"/>
      <c r="L66" s="207"/>
      <c r="M66" s="207"/>
      <c r="N66" s="190"/>
      <c r="O66" s="190"/>
      <c r="P66" s="190"/>
      <c r="Q66" s="190"/>
      <c r="R66" s="190"/>
      <c r="S66" s="190"/>
      <c r="T66" s="190"/>
      <c r="U66" s="190"/>
      <c r="V66" s="142"/>
      <c r="W66" s="142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55"/>
      <c r="AQ66" s="155"/>
      <c r="AR66" s="155"/>
      <c r="CG66" s="39"/>
      <c r="CH66" s="39"/>
      <c r="CI66" s="39"/>
      <c r="CJ66" s="39"/>
    </row>
    <row r="67" spans="1:88" ht="16.350000000000001" customHeight="1" x14ac:dyDescent="0.2">
      <c r="A67" s="208" t="s">
        <v>72</v>
      </c>
      <c r="B67" s="209"/>
      <c r="C67" s="205"/>
      <c r="D67" s="206"/>
      <c r="E67" s="206"/>
      <c r="F67" s="206"/>
      <c r="G67" s="206"/>
      <c r="H67" s="6"/>
      <c r="I67" s="135"/>
      <c r="J67" s="142"/>
      <c r="K67" s="142"/>
      <c r="L67" s="210"/>
      <c r="M67" s="210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55"/>
      <c r="AQ67" s="155"/>
      <c r="AR67" s="155"/>
      <c r="CG67" s="39"/>
      <c r="CH67" s="39"/>
      <c r="CI67" s="39"/>
      <c r="CJ67" s="39"/>
    </row>
    <row r="68" spans="1:88" ht="16.350000000000001" customHeight="1" x14ac:dyDescent="0.2">
      <c r="A68" s="80" t="s">
        <v>89</v>
      </c>
      <c r="B68" s="211"/>
      <c r="C68" s="9"/>
      <c r="D68" s="212"/>
      <c r="E68" s="9"/>
      <c r="F68" s="213"/>
      <c r="G68" s="214"/>
      <c r="H68" s="6"/>
      <c r="I68" s="6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55"/>
      <c r="AQ68" s="155"/>
      <c r="AR68" s="155"/>
      <c r="CG68" s="39"/>
      <c r="CH68" s="39"/>
      <c r="CI68" s="39"/>
      <c r="CJ68" s="39"/>
    </row>
    <row r="69" spans="1:88" ht="31.35" customHeight="1" x14ac:dyDescent="0.2">
      <c r="A69" s="9" t="s">
        <v>90</v>
      </c>
      <c r="B69" s="9"/>
      <c r="C69" s="215"/>
      <c r="D69" s="215"/>
      <c r="E69" s="6"/>
      <c r="F69" s="6"/>
      <c r="G69" s="6"/>
      <c r="H69" s="6"/>
      <c r="I69" s="6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216"/>
      <c r="X69" s="149"/>
      <c r="Y69" s="149"/>
      <c r="Z69" s="149"/>
      <c r="AA69" s="149"/>
      <c r="AB69" s="149"/>
      <c r="AC69" s="149"/>
      <c r="AD69" s="149"/>
      <c r="AE69" s="149"/>
      <c r="AF69" s="191"/>
      <c r="AG69" s="149"/>
      <c r="AH69" s="217"/>
      <c r="AI69" s="149"/>
      <c r="AJ69" s="149"/>
      <c r="AK69" s="149"/>
      <c r="AL69" s="149"/>
      <c r="AM69" s="149"/>
      <c r="AN69" s="149"/>
      <c r="AO69" s="149"/>
      <c r="AP69" s="155"/>
      <c r="AQ69" s="155"/>
      <c r="AR69" s="155"/>
      <c r="CG69" s="39"/>
      <c r="CH69" s="39"/>
      <c r="CI69" s="39"/>
      <c r="CJ69" s="39"/>
    </row>
    <row r="70" spans="1:88" ht="16.350000000000001" customHeight="1" x14ac:dyDescent="0.2">
      <c r="A70" s="424" t="s">
        <v>91</v>
      </c>
      <c r="B70" s="447" t="s">
        <v>32</v>
      </c>
      <c r="C70" s="452" t="s">
        <v>92</v>
      </c>
      <c r="D70" s="454" t="s">
        <v>93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149"/>
      <c r="Y70" s="149"/>
      <c r="Z70" s="149"/>
      <c r="AA70" s="149"/>
      <c r="AB70" s="149"/>
      <c r="AC70" s="149"/>
      <c r="AD70" s="149"/>
      <c r="AE70" s="149"/>
      <c r="AF70" s="191"/>
      <c r="AG70" s="149"/>
      <c r="AH70" s="149"/>
      <c r="AI70" s="149"/>
      <c r="AJ70" s="149"/>
      <c r="AK70" s="149"/>
      <c r="AL70" s="149"/>
      <c r="AM70" s="149"/>
      <c r="AN70" s="149"/>
      <c r="AO70" s="149"/>
      <c r="AP70" s="155"/>
      <c r="AQ70" s="155"/>
      <c r="AR70" s="155"/>
      <c r="CG70" s="39"/>
      <c r="CH70" s="39"/>
      <c r="CI70" s="39"/>
      <c r="CJ70" s="39"/>
    </row>
    <row r="71" spans="1:88" ht="16.350000000000001" customHeight="1" x14ac:dyDescent="0.2">
      <c r="A71" s="426"/>
      <c r="B71" s="448"/>
      <c r="C71" s="453"/>
      <c r="D71" s="455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149"/>
      <c r="Y71" s="149"/>
      <c r="Z71" s="149"/>
      <c r="AA71" s="149"/>
      <c r="AB71" s="149"/>
      <c r="AC71" s="149"/>
      <c r="AD71" s="149"/>
      <c r="AE71" s="149"/>
      <c r="AF71" s="218"/>
      <c r="AG71" s="219"/>
      <c r="AH71" s="219"/>
      <c r="AI71" s="149"/>
      <c r="AJ71" s="149"/>
      <c r="AK71" s="149"/>
      <c r="AL71" s="149"/>
      <c r="AM71" s="149"/>
      <c r="AN71" s="149"/>
      <c r="AO71" s="149"/>
      <c r="AP71" s="155"/>
      <c r="AQ71" s="155"/>
      <c r="AR71" s="155"/>
      <c r="CG71" s="39"/>
      <c r="CH71" s="39"/>
      <c r="CI71" s="39"/>
      <c r="CJ71" s="39"/>
    </row>
    <row r="72" spans="1:88" ht="25.5" customHeight="1" x14ac:dyDescent="0.2">
      <c r="A72" s="220" t="s">
        <v>94</v>
      </c>
      <c r="B72" s="221">
        <f>SUM(C72:D72)</f>
        <v>0</v>
      </c>
      <c r="C72" s="222"/>
      <c r="D72" s="22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142"/>
      <c r="AJ72" s="142"/>
      <c r="AK72" s="142"/>
      <c r="AL72" s="142"/>
      <c r="AM72" s="142"/>
      <c r="AN72" s="142"/>
      <c r="AO72" s="142"/>
      <c r="AP72" s="155"/>
      <c r="AQ72" s="155"/>
      <c r="AR72" s="155"/>
      <c r="CG72" s="39"/>
      <c r="CH72" s="39"/>
      <c r="CI72" s="39"/>
      <c r="CJ72" s="39"/>
    </row>
    <row r="73" spans="1:88" ht="31.35" customHeight="1" x14ac:dyDescent="0.2">
      <c r="A73" s="456" t="s">
        <v>95</v>
      </c>
      <c r="B73" s="456"/>
      <c r="C73" s="456"/>
      <c r="D73" s="456"/>
      <c r="E73" s="456"/>
      <c r="F73" s="456"/>
      <c r="G73" s="456"/>
      <c r="H73" s="10"/>
      <c r="I73" s="10"/>
      <c r="J73" s="10"/>
      <c r="K73" s="10"/>
      <c r="L73" s="10"/>
      <c r="M73" s="10"/>
      <c r="N73" s="6"/>
      <c r="O73" s="6"/>
      <c r="P73" s="6"/>
      <c r="Q73" s="224"/>
      <c r="R73" s="224"/>
      <c r="S73" s="224"/>
      <c r="T73" s="224"/>
      <c r="U73" s="224"/>
      <c r="V73" s="224"/>
      <c r="W73" s="6"/>
      <c r="X73" s="224"/>
      <c r="Y73" s="224"/>
      <c r="Z73" s="225"/>
      <c r="AA73" s="226"/>
      <c r="AB73" s="226"/>
      <c r="AC73" s="226"/>
      <c r="AD73" s="226"/>
      <c r="AE73" s="227"/>
      <c r="AF73" s="227"/>
      <c r="AG73" s="227"/>
      <c r="AH73" s="228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CG73" s="39"/>
      <c r="CH73" s="39"/>
      <c r="CI73" s="39"/>
      <c r="CJ73" s="39"/>
    </row>
    <row r="74" spans="1:88" ht="16.350000000000001" customHeight="1" x14ac:dyDescent="0.2">
      <c r="A74" s="464" t="s">
        <v>49</v>
      </c>
      <c r="B74" s="427" t="s">
        <v>96</v>
      </c>
      <c r="C74" s="427" t="s">
        <v>32</v>
      </c>
      <c r="D74" s="428"/>
      <c r="E74" s="429"/>
      <c r="F74" s="433" t="s">
        <v>5</v>
      </c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51"/>
      <c r="AJ74" s="468" t="s">
        <v>97</v>
      </c>
      <c r="AK74" s="429" t="s">
        <v>98</v>
      </c>
      <c r="AL74" s="149"/>
      <c r="AM74" s="149"/>
      <c r="AN74" s="149"/>
      <c r="AO74" s="149"/>
      <c r="AP74" s="149"/>
      <c r="AQ74" s="149"/>
      <c r="AR74" s="149"/>
      <c r="AS74" s="155"/>
      <c r="AT74" s="155"/>
      <c r="BX74" s="2"/>
      <c r="BY74" s="2"/>
      <c r="BZ74" s="3"/>
      <c r="CG74" s="39"/>
      <c r="CH74" s="39"/>
      <c r="CI74" s="39"/>
      <c r="CJ74" s="39"/>
    </row>
    <row r="75" spans="1:88" ht="16.350000000000001" customHeight="1" x14ac:dyDescent="0.2">
      <c r="A75" s="465"/>
      <c r="B75" s="467"/>
      <c r="C75" s="430"/>
      <c r="D75" s="431"/>
      <c r="E75" s="432"/>
      <c r="F75" s="433" t="s">
        <v>99</v>
      </c>
      <c r="G75" s="435"/>
      <c r="H75" s="433" t="s">
        <v>100</v>
      </c>
      <c r="I75" s="435"/>
      <c r="J75" s="433" t="s">
        <v>13</v>
      </c>
      <c r="K75" s="435"/>
      <c r="L75" s="433" t="s">
        <v>14</v>
      </c>
      <c r="M75" s="435"/>
      <c r="N75" s="433" t="s">
        <v>101</v>
      </c>
      <c r="O75" s="435"/>
      <c r="P75" s="433">
        <v>19</v>
      </c>
      <c r="Q75" s="435"/>
      <c r="R75" s="433" t="s">
        <v>16</v>
      </c>
      <c r="S75" s="435"/>
      <c r="T75" s="433" t="s">
        <v>17</v>
      </c>
      <c r="U75" s="435"/>
      <c r="V75" s="433" t="s">
        <v>18</v>
      </c>
      <c r="W75" s="435"/>
      <c r="X75" s="433" t="s">
        <v>19</v>
      </c>
      <c r="Y75" s="435"/>
      <c r="Z75" s="433" t="s">
        <v>20</v>
      </c>
      <c r="AA75" s="435"/>
      <c r="AB75" s="433" t="s">
        <v>21</v>
      </c>
      <c r="AC75" s="435"/>
      <c r="AD75" s="433" t="s">
        <v>22</v>
      </c>
      <c r="AE75" s="435"/>
      <c r="AF75" s="433" t="s">
        <v>23</v>
      </c>
      <c r="AG75" s="435"/>
      <c r="AH75" s="433" t="s">
        <v>24</v>
      </c>
      <c r="AI75" s="451"/>
      <c r="AJ75" s="469"/>
      <c r="AK75" s="444"/>
      <c r="AL75" s="149"/>
      <c r="AM75" s="142"/>
      <c r="AN75" s="149"/>
      <c r="AO75" s="149"/>
      <c r="AP75" s="149"/>
      <c r="AQ75" s="149"/>
      <c r="AR75" s="149"/>
      <c r="AS75" s="155"/>
      <c r="AT75" s="155"/>
      <c r="BX75" s="2"/>
      <c r="BY75" s="2"/>
      <c r="BZ75" s="3"/>
      <c r="CG75" s="39"/>
      <c r="CH75" s="39"/>
      <c r="CI75" s="39"/>
      <c r="CJ75" s="39"/>
    </row>
    <row r="76" spans="1:88" ht="16.350000000000001" customHeight="1" x14ac:dyDescent="0.2">
      <c r="A76" s="466"/>
      <c r="B76" s="430"/>
      <c r="C76" s="11" t="s">
        <v>29</v>
      </c>
      <c r="D76" s="12" t="s">
        <v>30</v>
      </c>
      <c r="E76" s="395" t="s">
        <v>31</v>
      </c>
      <c r="F76" s="11" t="s">
        <v>30</v>
      </c>
      <c r="G76" s="395" t="s">
        <v>31</v>
      </c>
      <c r="H76" s="229" t="s">
        <v>30</v>
      </c>
      <c r="I76" s="395" t="s">
        <v>31</v>
      </c>
      <c r="J76" s="11" t="s">
        <v>30</v>
      </c>
      <c r="K76" s="395" t="s">
        <v>31</v>
      </c>
      <c r="L76" s="11" t="s">
        <v>30</v>
      </c>
      <c r="M76" s="395" t="s">
        <v>31</v>
      </c>
      <c r="N76" s="11" t="s">
        <v>30</v>
      </c>
      <c r="O76" s="395" t="s">
        <v>31</v>
      </c>
      <c r="P76" s="11" t="s">
        <v>30</v>
      </c>
      <c r="Q76" s="395" t="s">
        <v>31</v>
      </c>
      <c r="R76" s="11" t="s">
        <v>30</v>
      </c>
      <c r="S76" s="395" t="s">
        <v>31</v>
      </c>
      <c r="T76" s="11" t="s">
        <v>30</v>
      </c>
      <c r="U76" s="395" t="s">
        <v>31</v>
      </c>
      <c r="V76" s="11" t="s">
        <v>30</v>
      </c>
      <c r="W76" s="395" t="s">
        <v>31</v>
      </c>
      <c r="X76" s="11" t="s">
        <v>30</v>
      </c>
      <c r="Y76" s="395" t="s">
        <v>31</v>
      </c>
      <c r="Z76" s="11" t="s">
        <v>30</v>
      </c>
      <c r="AA76" s="395" t="s">
        <v>31</v>
      </c>
      <c r="AB76" s="11" t="s">
        <v>30</v>
      </c>
      <c r="AC76" s="395" t="s">
        <v>31</v>
      </c>
      <c r="AD76" s="11" t="s">
        <v>30</v>
      </c>
      <c r="AE76" s="395" t="s">
        <v>31</v>
      </c>
      <c r="AF76" s="11" t="s">
        <v>30</v>
      </c>
      <c r="AG76" s="395" t="s">
        <v>31</v>
      </c>
      <c r="AH76" s="11" t="s">
        <v>30</v>
      </c>
      <c r="AI76" s="230" t="s">
        <v>31</v>
      </c>
      <c r="AJ76" s="470"/>
      <c r="AK76" s="432"/>
      <c r="AL76" s="149"/>
      <c r="AM76" s="142"/>
      <c r="AN76" s="149"/>
      <c r="AO76" s="149"/>
      <c r="AP76" s="149"/>
      <c r="AQ76" s="149"/>
      <c r="AR76" s="149"/>
      <c r="AS76" s="155"/>
      <c r="AT76" s="155"/>
      <c r="BX76" s="2"/>
      <c r="BY76" s="2"/>
      <c r="BZ76" s="3"/>
      <c r="CG76" s="39"/>
      <c r="CH76" s="39"/>
      <c r="CI76" s="39"/>
      <c r="CJ76" s="39"/>
    </row>
    <row r="77" spans="1:88" ht="16.350000000000001" customHeight="1" x14ac:dyDescent="0.2">
      <c r="A77" s="231" t="s">
        <v>102</v>
      </c>
      <c r="B77" s="232" t="s">
        <v>103</v>
      </c>
      <c r="C77" s="17">
        <f>SUM(D77:E77)</f>
        <v>0</v>
      </c>
      <c r="D77" s="18">
        <f t="shared" ref="D77:E80" si="7">SUM(F77,H77,J77,L77,N77,P77,R77,T77,V77,X77,Z77,AB77,AD77,AF77,AH77)</f>
        <v>0</v>
      </c>
      <c r="E77" s="233">
        <f t="shared" si="7"/>
        <v>0</v>
      </c>
      <c r="F77" s="234"/>
      <c r="G77" s="235"/>
      <c r="H77" s="236"/>
      <c r="I77" s="235"/>
      <c r="J77" s="234"/>
      <c r="K77" s="237"/>
      <c r="L77" s="234"/>
      <c r="M77" s="237"/>
      <c r="N77" s="234"/>
      <c r="O77" s="237"/>
      <c r="P77" s="234"/>
      <c r="Q77" s="237"/>
      <c r="R77" s="234"/>
      <c r="S77" s="237"/>
      <c r="T77" s="234"/>
      <c r="U77" s="237"/>
      <c r="V77" s="234"/>
      <c r="W77" s="237"/>
      <c r="X77" s="234"/>
      <c r="Y77" s="237"/>
      <c r="Z77" s="234"/>
      <c r="AA77" s="237"/>
      <c r="AB77" s="234"/>
      <c r="AC77" s="237"/>
      <c r="AD77" s="234"/>
      <c r="AE77" s="237"/>
      <c r="AF77" s="234"/>
      <c r="AG77" s="237"/>
      <c r="AH77" s="234"/>
      <c r="AI77" s="238"/>
      <c r="AJ77" s="239"/>
      <c r="AK77" s="235"/>
      <c r="AL77" s="240"/>
      <c r="AM77" s="142"/>
      <c r="AN77" s="149"/>
      <c r="AO77" s="149"/>
      <c r="AP77" s="149"/>
      <c r="AQ77" s="149"/>
      <c r="AR77" s="149"/>
      <c r="AS77" s="155"/>
      <c r="AT77" s="155"/>
      <c r="BX77" s="2"/>
      <c r="BY77" s="2"/>
      <c r="BZ77" s="3"/>
      <c r="CG77" s="39"/>
      <c r="CH77" s="39"/>
      <c r="CI77" s="39"/>
      <c r="CJ77" s="39"/>
    </row>
    <row r="78" spans="1:88" ht="16.350000000000001" customHeight="1" x14ac:dyDescent="0.2">
      <c r="A78" s="462" t="s">
        <v>104</v>
      </c>
      <c r="B78" s="242" t="s">
        <v>105</v>
      </c>
      <c r="C78" s="26">
        <f>SUM(D78:E78)</f>
        <v>0</v>
      </c>
      <c r="D78" s="243">
        <f t="shared" si="7"/>
        <v>0</v>
      </c>
      <c r="E78" s="243">
        <f t="shared" si="7"/>
        <v>0</v>
      </c>
      <c r="F78" s="244"/>
      <c r="G78" s="245"/>
      <c r="H78" s="246"/>
      <c r="I78" s="245"/>
      <c r="J78" s="244"/>
      <c r="K78" s="247"/>
      <c r="L78" s="244"/>
      <c r="M78" s="247"/>
      <c r="N78" s="244"/>
      <c r="O78" s="247"/>
      <c r="P78" s="244"/>
      <c r="Q78" s="247"/>
      <c r="R78" s="244"/>
      <c r="S78" s="247"/>
      <c r="T78" s="244"/>
      <c r="U78" s="247"/>
      <c r="V78" s="244"/>
      <c r="W78" s="247"/>
      <c r="X78" s="244"/>
      <c r="Y78" s="247"/>
      <c r="Z78" s="244"/>
      <c r="AA78" s="247"/>
      <c r="AB78" s="244"/>
      <c r="AC78" s="247"/>
      <c r="AD78" s="244"/>
      <c r="AE78" s="247"/>
      <c r="AF78" s="244"/>
      <c r="AG78" s="247"/>
      <c r="AH78" s="244"/>
      <c r="AI78" s="248"/>
      <c r="AJ78" s="249"/>
      <c r="AK78" s="245"/>
      <c r="AL78" s="240"/>
      <c r="AM78" s="142"/>
      <c r="AN78" s="149"/>
      <c r="AO78" s="149"/>
      <c r="AP78" s="149"/>
      <c r="AQ78" s="149"/>
      <c r="AR78" s="149"/>
      <c r="AS78" s="155"/>
      <c r="AT78" s="155"/>
      <c r="BX78" s="2"/>
      <c r="BY78" s="2"/>
      <c r="BZ78" s="3"/>
      <c r="CG78" s="39"/>
      <c r="CH78" s="39"/>
      <c r="CI78" s="39"/>
      <c r="CJ78" s="39"/>
    </row>
    <row r="79" spans="1:88" ht="25.35" customHeight="1" x14ac:dyDescent="0.2">
      <c r="A79" s="462"/>
      <c r="B79" s="250" t="s">
        <v>106</v>
      </c>
      <c r="C79" s="74">
        <f>SUM(D79:E79)</f>
        <v>0</v>
      </c>
      <c r="D79" s="243">
        <f t="shared" si="7"/>
        <v>0</v>
      </c>
      <c r="E79" s="243">
        <f t="shared" si="7"/>
        <v>0</v>
      </c>
      <c r="F79" s="251"/>
      <c r="G79" s="252"/>
      <c r="H79" s="253"/>
      <c r="I79" s="252"/>
      <c r="J79" s="251"/>
      <c r="K79" s="254"/>
      <c r="L79" s="251"/>
      <c r="M79" s="254"/>
      <c r="N79" s="251"/>
      <c r="O79" s="254"/>
      <c r="P79" s="251"/>
      <c r="Q79" s="254"/>
      <c r="R79" s="251"/>
      <c r="S79" s="254"/>
      <c r="T79" s="251"/>
      <c r="U79" s="254"/>
      <c r="V79" s="251"/>
      <c r="W79" s="254"/>
      <c r="X79" s="251"/>
      <c r="Y79" s="254"/>
      <c r="Z79" s="251"/>
      <c r="AA79" s="254"/>
      <c r="AB79" s="251"/>
      <c r="AC79" s="254"/>
      <c r="AD79" s="251"/>
      <c r="AE79" s="254"/>
      <c r="AF79" s="251"/>
      <c r="AG79" s="254"/>
      <c r="AH79" s="251"/>
      <c r="AI79" s="255"/>
      <c r="AJ79" s="256"/>
      <c r="AK79" s="252"/>
      <c r="AL79" s="240"/>
      <c r="AM79" s="142"/>
      <c r="AN79" s="149"/>
      <c r="AO79" s="149"/>
      <c r="AP79" s="149"/>
      <c r="AQ79" s="149"/>
      <c r="AR79" s="149"/>
      <c r="AS79" s="155"/>
      <c r="AT79" s="155"/>
      <c r="BX79" s="2"/>
      <c r="BY79" s="2"/>
      <c r="BZ79" s="3"/>
      <c r="CG79" s="39"/>
      <c r="CH79" s="39"/>
      <c r="CI79" s="39"/>
      <c r="CJ79" s="39"/>
    </row>
    <row r="80" spans="1:88" ht="16.350000000000001" customHeight="1" x14ac:dyDescent="0.2">
      <c r="A80" s="397" t="s">
        <v>60</v>
      </c>
      <c r="B80" s="257" t="s">
        <v>107</v>
      </c>
      <c r="C80" s="17">
        <f>SUM(D80:E80)</f>
        <v>0</v>
      </c>
      <c r="D80" s="18">
        <f t="shared" si="7"/>
        <v>0</v>
      </c>
      <c r="E80" s="233">
        <f t="shared" si="7"/>
        <v>0</v>
      </c>
      <c r="F80" s="258"/>
      <c r="G80" s="259"/>
      <c r="H80" s="260"/>
      <c r="I80" s="259"/>
      <c r="J80" s="258"/>
      <c r="K80" s="261"/>
      <c r="L80" s="258"/>
      <c r="M80" s="261"/>
      <c r="N80" s="258"/>
      <c r="O80" s="261"/>
      <c r="P80" s="258"/>
      <c r="Q80" s="261"/>
      <c r="R80" s="258"/>
      <c r="S80" s="261"/>
      <c r="T80" s="258"/>
      <c r="U80" s="261"/>
      <c r="V80" s="258"/>
      <c r="W80" s="261"/>
      <c r="X80" s="258"/>
      <c r="Y80" s="261"/>
      <c r="Z80" s="258"/>
      <c r="AA80" s="261"/>
      <c r="AB80" s="258"/>
      <c r="AC80" s="261"/>
      <c r="AD80" s="258"/>
      <c r="AE80" s="261"/>
      <c r="AF80" s="258"/>
      <c r="AG80" s="261"/>
      <c r="AH80" s="258"/>
      <c r="AI80" s="262"/>
      <c r="AJ80" s="263"/>
      <c r="AK80" s="259"/>
      <c r="AL80" s="240"/>
      <c r="AM80" s="142"/>
      <c r="AN80" s="149"/>
      <c r="AO80" s="149"/>
      <c r="AP80" s="149"/>
      <c r="AQ80" s="149"/>
      <c r="AR80" s="149"/>
      <c r="AS80" s="155"/>
      <c r="AT80" s="155"/>
      <c r="BX80" s="2"/>
      <c r="BY80" s="2"/>
      <c r="BZ80" s="3"/>
      <c r="CG80" s="39"/>
      <c r="CH80" s="39"/>
      <c r="CI80" s="39"/>
      <c r="CJ80" s="39"/>
    </row>
    <row r="81" spans="1:104" ht="31.35" customHeight="1" x14ac:dyDescent="0.2">
      <c r="A81" s="9" t="s">
        <v>108</v>
      </c>
      <c r="B81" s="6"/>
      <c r="C81" s="1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224"/>
      <c r="R81" s="224"/>
      <c r="S81" s="224"/>
      <c r="T81" s="224"/>
      <c r="U81" s="224"/>
      <c r="V81" s="224"/>
      <c r="W81" s="6"/>
      <c r="X81" s="224"/>
      <c r="Y81" s="224"/>
      <c r="Z81" s="264"/>
      <c r="AA81" s="225"/>
      <c r="AB81" s="265"/>
      <c r="AC81" s="265"/>
      <c r="AD81" s="265"/>
      <c r="AE81" s="265"/>
      <c r="AF81" s="265"/>
      <c r="AG81" s="155"/>
      <c r="AH81" s="135"/>
      <c r="AI81" s="149"/>
      <c r="AJ81" s="149"/>
      <c r="AK81" s="149"/>
      <c r="AL81" s="149"/>
      <c r="AM81" s="149"/>
      <c r="AN81" s="149"/>
      <c r="AO81" s="149"/>
      <c r="AP81" s="149"/>
      <c r="AQ81" s="155"/>
      <c r="AR81" s="155"/>
      <c r="CG81" s="39"/>
      <c r="CH81" s="39"/>
      <c r="CI81" s="39"/>
      <c r="CJ81" s="39"/>
    </row>
    <row r="82" spans="1:104" ht="16.350000000000001" customHeight="1" x14ac:dyDescent="0.2">
      <c r="A82" s="462" t="s">
        <v>91</v>
      </c>
      <c r="B82" s="463" t="s">
        <v>32</v>
      </c>
      <c r="C82" s="463" t="s">
        <v>109</v>
      </c>
      <c r="D82" s="463" t="s">
        <v>110</v>
      </c>
      <c r="E82" s="6"/>
      <c r="F82" s="6"/>
      <c r="G82" s="6"/>
      <c r="H82" s="142"/>
      <c r="I82" s="142"/>
      <c r="J82" s="142"/>
      <c r="K82" s="142"/>
      <c r="L82" s="142"/>
      <c r="M82" s="142"/>
      <c r="N82" s="142"/>
      <c r="O82" s="142"/>
      <c r="P82" s="267"/>
      <c r="Q82" s="267"/>
      <c r="R82" s="267"/>
      <c r="S82" s="267"/>
      <c r="T82" s="267"/>
      <c r="U82" s="267"/>
      <c r="V82" s="267"/>
      <c r="W82" s="142"/>
      <c r="X82" s="267"/>
      <c r="Y82" s="155"/>
      <c r="Z82" s="155"/>
      <c r="AA82" s="155"/>
      <c r="AB82" s="155"/>
      <c r="AC82" s="155"/>
      <c r="AD82" s="155"/>
      <c r="AE82" s="155"/>
      <c r="AF82" s="155"/>
      <c r="AG82" s="155"/>
      <c r="AH82" s="149"/>
      <c r="AI82" s="149"/>
      <c r="AJ82" s="149"/>
      <c r="AK82" s="149"/>
      <c r="AL82" s="149"/>
      <c r="AM82" s="149"/>
      <c r="AN82" s="149"/>
      <c r="AO82" s="149"/>
      <c r="AP82" s="149"/>
      <c r="AQ82" s="155"/>
      <c r="AR82" s="155"/>
      <c r="CG82" s="39"/>
      <c r="CH82" s="39"/>
      <c r="CI82" s="39"/>
      <c r="CJ82" s="39"/>
    </row>
    <row r="83" spans="1:104" ht="16.350000000000001" customHeight="1" x14ac:dyDescent="0.2">
      <c r="A83" s="462"/>
      <c r="B83" s="463"/>
      <c r="C83" s="463"/>
      <c r="D83" s="463"/>
      <c r="E83" s="6"/>
      <c r="F83" s="6"/>
      <c r="G83" s="6"/>
      <c r="H83" s="142"/>
      <c r="I83" s="142"/>
      <c r="J83" s="142"/>
      <c r="K83" s="142"/>
      <c r="L83" s="142"/>
      <c r="M83" s="142"/>
      <c r="N83" s="142"/>
      <c r="O83" s="142"/>
      <c r="P83" s="267"/>
      <c r="Q83" s="267"/>
      <c r="R83" s="267"/>
      <c r="S83" s="267"/>
      <c r="T83" s="267"/>
      <c r="U83" s="267"/>
      <c r="V83" s="267"/>
      <c r="W83" s="142"/>
      <c r="X83" s="267"/>
      <c r="Y83" s="155"/>
      <c r="Z83" s="155"/>
      <c r="AA83" s="155"/>
      <c r="AB83" s="155"/>
      <c r="AC83" s="155"/>
      <c r="AD83" s="155"/>
      <c r="AE83" s="155"/>
      <c r="AF83" s="155"/>
      <c r="AG83" s="155"/>
      <c r="AH83" s="149"/>
      <c r="AI83" s="149"/>
      <c r="AJ83" s="149"/>
      <c r="AK83" s="149"/>
      <c r="AL83" s="149"/>
      <c r="AM83" s="149"/>
      <c r="AN83" s="149"/>
      <c r="AO83" s="149"/>
      <c r="AP83" s="149"/>
      <c r="AQ83" s="155"/>
      <c r="AR83" s="155"/>
      <c r="CG83" s="39"/>
      <c r="CH83" s="39"/>
      <c r="CI83" s="39"/>
      <c r="CJ83" s="39"/>
    </row>
    <row r="84" spans="1:104" ht="16.350000000000001" customHeight="1" x14ac:dyDescent="0.2">
      <c r="A84" s="481" t="s">
        <v>111</v>
      </c>
      <c r="B84" s="482"/>
      <c r="C84" s="482"/>
      <c r="D84" s="483"/>
      <c r="E84" s="6"/>
      <c r="F84" s="6"/>
      <c r="G84" s="6"/>
      <c r="H84" s="142"/>
      <c r="I84" s="142"/>
      <c r="J84" s="142"/>
      <c r="K84" s="142"/>
      <c r="L84" s="142"/>
      <c r="M84" s="142"/>
      <c r="N84" s="142"/>
      <c r="O84" s="142"/>
      <c r="P84" s="267"/>
      <c r="Q84" s="267"/>
      <c r="R84" s="267"/>
      <c r="S84" s="267"/>
      <c r="T84" s="267"/>
      <c r="U84" s="267"/>
      <c r="V84" s="267"/>
      <c r="W84" s="142"/>
      <c r="X84" s="267"/>
      <c r="Y84" s="155"/>
      <c r="Z84" s="155"/>
      <c r="AA84" s="155"/>
      <c r="AB84" s="155"/>
      <c r="AC84" s="155"/>
      <c r="AD84" s="155"/>
      <c r="AE84" s="155"/>
      <c r="AF84" s="155"/>
      <c r="AG84" s="155"/>
      <c r="AH84" s="149"/>
      <c r="AI84" s="149"/>
      <c r="AJ84" s="149"/>
      <c r="AK84" s="149"/>
      <c r="AL84" s="149"/>
      <c r="AM84" s="149"/>
      <c r="AN84" s="149"/>
      <c r="AO84" s="149"/>
      <c r="AP84" s="149"/>
      <c r="AQ84" s="155"/>
      <c r="AR84" s="155"/>
      <c r="CG84" s="39"/>
      <c r="CH84" s="39"/>
      <c r="CI84" s="39"/>
      <c r="CJ84" s="39"/>
    </row>
    <row r="85" spans="1:104" ht="16.350000000000001" customHeight="1" x14ac:dyDescent="0.2">
      <c r="A85" s="268" t="s">
        <v>112</v>
      </c>
      <c r="B85" s="269">
        <f>SUM(C85:D85)</f>
        <v>53</v>
      </c>
      <c r="C85" s="270">
        <v>53</v>
      </c>
      <c r="D85" s="270"/>
      <c r="E85" s="6"/>
      <c r="F85" s="6"/>
      <c r="G85" s="6"/>
      <c r="H85" s="142"/>
      <c r="I85" s="142"/>
      <c r="J85" s="142"/>
      <c r="K85" s="142"/>
      <c r="L85" s="142"/>
      <c r="M85" s="142"/>
      <c r="N85" s="142"/>
      <c r="O85" s="142"/>
      <c r="P85" s="267"/>
      <c r="Q85" s="267"/>
      <c r="R85" s="267"/>
      <c r="S85" s="267"/>
      <c r="T85" s="267"/>
      <c r="U85" s="267"/>
      <c r="V85" s="267"/>
      <c r="W85" s="142"/>
      <c r="X85" s="267"/>
      <c r="Y85" s="155"/>
      <c r="Z85" s="155"/>
      <c r="AA85" s="155"/>
      <c r="AB85" s="155"/>
      <c r="AC85" s="155"/>
      <c r="AD85" s="155"/>
      <c r="AE85" s="155"/>
      <c r="AF85" s="155"/>
      <c r="AG85" s="155"/>
      <c r="AH85" s="149"/>
      <c r="AI85" s="149"/>
      <c r="AJ85" s="149"/>
      <c r="AK85" s="149"/>
      <c r="AL85" s="149"/>
      <c r="AM85" s="149"/>
      <c r="AN85" s="149"/>
      <c r="AO85" s="149"/>
      <c r="AP85" s="149"/>
      <c r="AQ85" s="155"/>
      <c r="AR85" s="155"/>
      <c r="CG85" s="39"/>
      <c r="CH85" s="39"/>
      <c r="CI85" s="39"/>
      <c r="CJ85" s="39"/>
    </row>
    <row r="86" spans="1:104" ht="16.350000000000001" customHeight="1" x14ac:dyDescent="0.2">
      <c r="A86" s="271" t="s">
        <v>113</v>
      </c>
      <c r="B86" s="250">
        <f t="shared" ref="B86:B89" si="8">SUM(C86:D86)</f>
        <v>0</v>
      </c>
      <c r="C86" s="166"/>
      <c r="D86" s="166"/>
      <c r="E86" s="6"/>
      <c r="F86" s="6"/>
      <c r="G86" s="6"/>
      <c r="H86" s="142"/>
      <c r="I86" s="142"/>
      <c r="J86" s="142"/>
      <c r="K86" s="142"/>
      <c r="L86" s="142"/>
      <c r="M86" s="142"/>
      <c r="N86" s="142"/>
      <c r="O86" s="142"/>
      <c r="P86" s="267"/>
      <c r="Q86" s="267"/>
      <c r="R86" s="267"/>
      <c r="S86" s="267"/>
      <c r="T86" s="267"/>
      <c r="U86" s="267"/>
      <c r="V86" s="267"/>
      <c r="W86" s="142"/>
      <c r="X86" s="267"/>
      <c r="Y86" s="155"/>
      <c r="Z86" s="155"/>
      <c r="AA86" s="155"/>
      <c r="AB86" s="155"/>
      <c r="AC86" s="155"/>
      <c r="AD86" s="155"/>
      <c r="AE86" s="155"/>
      <c r="AF86" s="155"/>
      <c r="AG86" s="155"/>
      <c r="AH86" s="149"/>
      <c r="AI86" s="149"/>
      <c r="AJ86" s="149"/>
      <c r="AK86" s="149"/>
      <c r="AL86" s="149"/>
      <c r="AM86" s="149"/>
      <c r="AN86" s="149"/>
      <c r="AO86" s="149"/>
      <c r="AP86" s="149"/>
      <c r="AQ86" s="155"/>
      <c r="AR86" s="155"/>
      <c r="CG86" s="39"/>
      <c r="CH86" s="39"/>
      <c r="CI86" s="39"/>
      <c r="CJ86" s="39"/>
    </row>
    <row r="87" spans="1:104" ht="16.350000000000001" customHeight="1" x14ac:dyDescent="0.2">
      <c r="A87" s="271" t="s">
        <v>114</v>
      </c>
      <c r="B87" s="250">
        <f t="shared" si="8"/>
        <v>0</v>
      </c>
      <c r="C87" s="166"/>
      <c r="D87" s="166"/>
      <c r="E87" s="6"/>
      <c r="F87" s="6"/>
      <c r="G87" s="6"/>
      <c r="H87" s="142"/>
      <c r="I87" s="142"/>
      <c r="J87" s="142"/>
      <c r="K87" s="142"/>
      <c r="L87" s="142"/>
      <c r="M87" s="142"/>
      <c r="N87" s="142"/>
      <c r="O87" s="142"/>
      <c r="P87" s="267"/>
      <c r="Q87" s="267"/>
      <c r="R87" s="267"/>
      <c r="S87" s="267"/>
      <c r="T87" s="267"/>
      <c r="U87" s="267"/>
      <c r="V87" s="267"/>
      <c r="W87" s="142"/>
      <c r="X87" s="267"/>
      <c r="Y87" s="155"/>
      <c r="Z87" s="155"/>
      <c r="AA87" s="155"/>
      <c r="AB87" s="155"/>
      <c r="AC87" s="155"/>
      <c r="AD87" s="155"/>
      <c r="AE87" s="155"/>
      <c r="AF87" s="155"/>
      <c r="AG87" s="155"/>
      <c r="AH87" s="149"/>
      <c r="AI87" s="149"/>
      <c r="AJ87" s="149"/>
      <c r="AK87" s="149"/>
      <c r="AL87" s="149"/>
      <c r="AM87" s="149"/>
      <c r="AN87" s="149"/>
      <c r="AO87" s="149"/>
      <c r="AP87" s="149"/>
      <c r="AQ87" s="155"/>
      <c r="AR87" s="155"/>
      <c r="CG87" s="39"/>
      <c r="CH87" s="39"/>
      <c r="CI87" s="39"/>
      <c r="CJ87" s="39"/>
    </row>
    <row r="88" spans="1:104" ht="16.350000000000001" customHeight="1" x14ac:dyDescent="0.2">
      <c r="A88" s="271" t="s">
        <v>115</v>
      </c>
      <c r="B88" s="250">
        <f t="shared" si="8"/>
        <v>0</v>
      </c>
      <c r="C88" s="166"/>
      <c r="D88" s="166"/>
      <c r="E88" s="6"/>
      <c r="F88" s="6"/>
      <c r="G88" s="6"/>
      <c r="H88" s="142"/>
      <c r="I88" s="142"/>
      <c r="J88" s="142"/>
      <c r="K88" s="142"/>
      <c r="L88" s="142"/>
      <c r="M88" s="142"/>
      <c r="N88" s="142"/>
      <c r="O88" s="142"/>
      <c r="P88" s="267"/>
      <c r="Q88" s="267"/>
      <c r="R88" s="267"/>
      <c r="S88" s="267"/>
      <c r="T88" s="267"/>
      <c r="U88" s="267"/>
      <c r="V88" s="267"/>
      <c r="W88" s="142"/>
      <c r="X88" s="267"/>
      <c r="Y88" s="155"/>
      <c r="Z88" s="155"/>
      <c r="AA88" s="155"/>
      <c r="AB88" s="155"/>
      <c r="AC88" s="155"/>
      <c r="AD88" s="155"/>
      <c r="AE88" s="155"/>
      <c r="AF88" s="155"/>
      <c r="AG88" s="155"/>
      <c r="AH88" s="149"/>
      <c r="AI88" s="149"/>
      <c r="AJ88" s="149"/>
      <c r="AK88" s="149"/>
      <c r="AL88" s="149"/>
      <c r="AM88" s="149"/>
      <c r="AN88" s="149"/>
      <c r="AO88" s="149"/>
      <c r="AP88" s="149"/>
      <c r="AQ88" s="155"/>
      <c r="AR88" s="155"/>
      <c r="CG88" s="39"/>
      <c r="CH88" s="39"/>
      <c r="CI88" s="39"/>
      <c r="CJ88" s="39"/>
    </row>
    <row r="89" spans="1:104" ht="16.350000000000001" customHeight="1" x14ac:dyDescent="0.2">
      <c r="A89" s="272" t="s">
        <v>116</v>
      </c>
      <c r="B89" s="396">
        <f t="shared" si="8"/>
        <v>0</v>
      </c>
      <c r="C89" s="274"/>
      <c r="D89" s="274"/>
      <c r="E89" s="6"/>
      <c r="F89" s="6"/>
      <c r="G89" s="6"/>
      <c r="H89" s="142"/>
      <c r="I89" s="142"/>
      <c r="J89" s="142"/>
      <c r="K89" s="142"/>
      <c r="L89" s="142"/>
      <c r="M89" s="142"/>
      <c r="N89" s="142"/>
      <c r="O89" s="142"/>
      <c r="P89" s="267"/>
      <c r="Q89" s="267"/>
      <c r="R89" s="267"/>
      <c r="S89" s="267"/>
      <c r="T89" s="267"/>
      <c r="U89" s="267"/>
      <c r="V89" s="267"/>
      <c r="W89" s="142"/>
      <c r="X89" s="267"/>
      <c r="Y89" s="155"/>
      <c r="Z89" s="155"/>
      <c r="AA89" s="155"/>
      <c r="AB89" s="155"/>
      <c r="AC89" s="155"/>
      <c r="AD89" s="155"/>
      <c r="AE89" s="155"/>
      <c r="AF89" s="155"/>
      <c r="AG89" s="155"/>
      <c r="AH89" s="149"/>
      <c r="AI89" s="149"/>
      <c r="AJ89" s="149"/>
      <c r="AK89" s="149"/>
      <c r="AL89" s="149"/>
      <c r="AM89" s="149"/>
      <c r="AN89" s="149"/>
      <c r="AO89" s="149"/>
      <c r="AP89" s="149"/>
      <c r="AQ89" s="155"/>
      <c r="AR89" s="155"/>
      <c r="CG89" s="39"/>
      <c r="CH89" s="39"/>
      <c r="CI89" s="39"/>
      <c r="CJ89" s="39"/>
    </row>
    <row r="90" spans="1:104" ht="16.350000000000001" customHeight="1" x14ac:dyDescent="0.2">
      <c r="A90" s="481" t="s">
        <v>117</v>
      </c>
      <c r="B90" s="482"/>
      <c r="C90" s="482"/>
      <c r="D90" s="483"/>
      <c r="E90" s="6"/>
      <c r="F90" s="6"/>
      <c r="G90" s="6"/>
      <c r="H90" s="142"/>
      <c r="I90" s="142"/>
      <c r="J90" s="142"/>
      <c r="K90" s="142"/>
      <c r="L90" s="142"/>
      <c r="M90" s="142"/>
      <c r="N90" s="142"/>
      <c r="O90" s="142"/>
      <c r="P90" s="267"/>
      <c r="Q90" s="267"/>
      <c r="R90" s="267"/>
      <c r="S90" s="267"/>
      <c r="T90" s="267"/>
      <c r="U90" s="267"/>
      <c r="V90" s="267"/>
      <c r="W90" s="142"/>
      <c r="X90" s="267"/>
      <c r="Y90" s="155"/>
      <c r="Z90" s="155"/>
      <c r="AA90" s="155"/>
      <c r="AB90" s="155"/>
      <c r="AC90" s="155"/>
      <c r="AD90" s="155"/>
      <c r="AE90" s="155"/>
      <c r="AF90" s="155"/>
      <c r="AG90" s="155"/>
      <c r="AH90" s="149"/>
      <c r="AI90" s="149"/>
      <c r="AJ90" s="149"/>
      <c r="AK90" s="149"/>
      <c r="AL90" s="149"/>
      <c r="AM90" s="149"/>
      <c r="AN90" s="149"/>
      <c r="AO90" s="149"/>
      <c r="AP90" s="149"/>
      <c r="AQ90" s="155"/>
      <c r="AR90" s="155"/>
      <c r="CG90" s="39"/>
      <c r="CH90" s="39"/>
      <c r="CI90" s="39"/>
      <c r="CJ90" s="39"/>
    </row>
    <row r="91" spans="1:104" ht="16.350000000000001" customHeight="1" x14ac:dyDescent="0.2">
      <c r="A91" s="197" t="s">
        <v>118</v>
      </c>
      <c r="B91" s="275">
        <f>SUM(C91:D91)</f>
        <v>0</v>
      </c>
      <c r="C91" s="270"/>
      <c r="D91" s="270"/>
      <c r="E91" s="6"/>
      <c r="F91" s="6"/>
      <c r="G91" s="6"/>
      <c r="H91" s="142"/>
      <c r="I91" s="142"/>
      <c r="J91" s="142"/>
      <c r="K91" s="142"/>
      <c r="L91" s="142"/>
      <c r="M91" s="142"/>
      <c r="N91" s="142"/>
      <c r="O91" s="142"/>
      <c r="P91" s="267"/>
      <c r="Q91" s="267"/>
      <c r="R91" s="267"/>
      <c r="S91" s="267"/>
      <c r="T91" s="267"/>
      <c r="U91" s="267"/>
      <c r="V91" s="267"/>
      <c r="W91" s="142"/>
      <c r="X91" s="267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CG91" s="39"/>
      <c r="CH91" s="39"/>
      <c r="CI91" s="39"/>
      <c r="CJ91" s="39"/>
    </row>
    <row r="92" spans="1:104" ht="16.350000000000001" customHeight="1" x14ac:dyDescent="0.2">
      <c r="A92" s="276" t="s">
        <v>119</v>
      </c>
      <c r="B92" s="277">
        <f t="shared" ref="B92:B93" si="9">SUM(C92:D92)</f>
        <v>0</v>
      </c>
      <c r="C92" s="166"/>
      <c r="D92" s="166"/>
      <c r="E92" s="6"/>
      <c r="F92" s="6"/>
      <c r="G92" s="6"/>
      <c r="H92" s="142"/>
      <c r="I92" s="142"/>
      <c r="J92" s="142"/>
      <c r="K92" s="142"/>
      <c r="L92" s="142"/>
      <c r="M92" s="142"/>
      <c r="N92" s="142"/>
      <c r="O92" s="142"/>
      <c r="P92" s="267"/>
      <c r="Q92" s="267"/>
      <c r="R92" s="267"/>
      <c r="S92" s="267"/>
      <c r="T92" s="267"/>
      <c r="U92" s="267"/>
      <c r="V92" s="267"/>
      <c r="W92" s="142"/>
      <c r="X92" s="267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CG92" s="39"/>
      <c r="CH92" s="39"/>
      <c r="CI92" s="39"/>
      <c r="CJ92" s="39"/>
    </row>
    <row r="93" spans="1:104" ht="24.75" customHeight="1" x14ac:dyDescent="0.2">
      <c r="A93" s="199" t="s">
        <v>120</v>
      </c>
      <c r="B93" s="278">
        <f t="shared" si="9"/>
        <v>0</v>
      </c>
      <c r="C93" s="279"/>
      <c r="D93" s="279"/>
      <c r="E93" s="6"/>
      <c r="F93" s="6"/>
      <c r="G93" s="6"/>
      <c r="H93" s="142"/>
      <c r="I93" s="142"/>
      <c r="J93" s="142"/>
      <c r="K93" s="142"/>
      <c r="L93" s="142"/>
      <c r="M93" s="142"/>
      <c r="N93" s="142"/>
      <c r="O93" s="142"/>
      <c r="P93" s="267"/>
      <c r="Q93" s="267"/>
      <c r="R93" s="267"/>
      <c r="S93" s="267"/>
      <c r="T93" s="267"/>
      <c r="U93" s="267"/>
      <c r="V93" s="267"/>
      <c r="W93" s="142"/>
      <c r="X93" s="267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CG93" s="39"/>
      <c r="CH93" s="39"/>
      <c r="CI93" s="39"/>
      <c r="CJ93" s="39"/>
    </row>
    <row r="94" spans="1:104" s="8" customFormat="1" ht="31.35" customHeight="1" x14ac:dyDescent="0.2">
      <c r="A94" s="484" t="s">
        <v>121</v>
      </c>
      <c r="B94" s="484"/>
      <c r="C94" s="484"/>
      <c r="D94" s="484"/>
      <c r="E94" s="484"/>
      <c r="F94" s="484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44"/>
      <c r="R94" s="144"/>
      <c r="S94" s="144"/>
      <c r="T94" s="144"/>
      <c r="U94" s="144"/>
      <c r="V94" s="144"/>
      <c r="W94" s="190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BX94" s="4"/>
      <c r="BY94" s="4"/>
      <c r="BZ94" s="4"/>
      <c r="CA94" s="5"/>
      <c r="CB94" s="5"/>
      <c r="CC94" s="5"/>
      <c r="CD94" s="5"/>
      <c r="CE94" s="5"/>
      <c r="CF94" s="5"/>
      <c r="CG94" s="39"/>
      <c r="CH94" s="39"/>
      <c r="CI94" s="39"/>
      <c r="CJ94" s="39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4"/>
    </row>
    <row r="95" spans="1:104" ht="16.350000000000001" customHeight="1" x14ac:dyDescent="0.2">
      <c r="A95" s="477" t="s">
        <v>122</v>
      </c>
      <c r="B95" s="486" t="s">
        <v>123</v>
      </c>
      <c r="C95" s="487"/>
      <c r="D95" s="486" t="s">
        <v>124</v>
      </c>
      <c r="E95" s="487"/>
      <c r="F95" s="490" t="s">
        <v>125</v>
      </c>
      <c r="G95" s="471" t="s">
        <v>126</v>
      </c>
      <c r="H95" s="472"/>
      <c r="I95" s="471" t="s">
        <v>127</v>
      </c>
      <c r="J95" s="472"/>
      <c r="K95" s="6"/>
      <c r="L95" s="6"/>
      <c r="M95" s="6"/>
      <c r="N95" s="6"/>
      <c r="O95" s="6"/>
      <c r="P95" s="224"/>
      <c r="Q95" s="224"/>
      <c r="R95" s="224"/>
      <c r="S95" s="224"/>
      <c r="T95" s="224"/>
      <c r="U95" s="224"/>
      <c r="V95" s="6"/>
      <c r="W95" s="224"/>
      <c r="X95" s="280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CG95" s="39"/>
      <c r="CH95" s="39"/>
      <c r="CI95" s="39"/>
      <c r="CJ95" s="39"/>
    </row>
    <row r="96" spans="1:104" ht="16.350000000000001" customHeight="1" x14ac:dyDescent="0.2">
      <c r="A96" s="485"/>
      <c r="B96" s="488"/>
      <c r="C96" s="489"/>
      <c r="D96" s="488"/>
      <c r="E96" s="489"/>
      <c r="F96" s="491"/>
      <c r="G96" s="473"/>
      <c r="H96" s="474"/>
      <c r="I96" s="473"/>
      <c r="J96" s="474"/>
      <c r="K96" s="6"/>
      <c r="L96" s="6"/>
      <c r="M96" s="6"/>
      <c r="N96" s="6"/>
      <c r="O96" s="6"/>
      <c r="P96" s="224"/>
      <c r="Q96" s="224"/>
      <c r="R96" s="224"/>
      <c r="S96" s="224"/>
      <c r="T96" s="224"/>
      <c r="U96" s="224"/>
      <c r="V96" s="6"/>
      <c r="W96" s="224"/>
      <c r="X96" s="267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CG96" s="39"/>
      <c r="CH96" s="39"/>
      <c r="CI96" s="39"/>
      <c r="CJ96" s="39"/>
    </row>
    <row r="97" spans="1:88" ht="40.5" customHeight="1" x14ac:dyDescent="0.2">
      <c r="A97" s="478"/>
      <c r="B97" s="281" t="s">
        <v>128</v>
      </c>
      <c r="C97" s="282" t="s">
        <v>129</v>
      </c>
      <c r="D97" s="283" t="s">
        <v>130</v>
      </c>
      <c r="E97" s="284" t="s">
        <v>131</v>
      </c>
      <c r="F97" s="492"/>
      <c r="G97" s="281" t="s">
        <v>128</v>
      </c>
      <c r="H97" s="282" t="s">
        <v>129</v>
      </c>
      <c r="I97" s="281" t="s">
        <v>130</v>
      </c>
      <c r="J97" s="282" t="s">
        <v>132</v>
      </c>
      <c r="K97" s="6"/>
      <c r="L97" s="6"/>
      <c r="M97" s="6"/>
      <c r="N97" s="6"/>
      <c r="O97" s="6"/>
      <c r="P97" s="224"/>
      <c r="Q97" s="224"/>
      <c r="R97" s="224"/>
      <c r="S97" s="224"/>
      <c r="T97" s="224"/>
      <c r="U97" s="224"/>
      <c r="V97" s="6"/>
      <c r="W97" s="224"/>
      <c r="X97" s="267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CG97" s="39"/>
      <c r="CH97" s="39"/>
      <c r="CI97" s="39"/>
      <c r="CJ97" s="39"/>
    </row>
    <row r="98" spans="1:88" ht="16.350000000000001" customHeight="1" x14ac:dyDescent="0.2">
      <c r="A98" s="285" t="s">
        <v>133</v>
      </c>
      <c r="B98" s="286">
        <v>7959</v>
      </c>
      <c r="C98" s="287">
        <v>210</v>
      </c>
      <c r="D98" s="286">
        <v>22873</v>
      </c>
      <c r="E98" s="287">
        <v>445</v>
      </c>
      <c r="F98" s="287">
        <v>7749</v>
      </c>
      <c r="G98" s="286"/>
      <c r="H98" s="287"/>
      <c r="I98" s="286"/>
      <c r="J98" s="287"/>
      <c r="K98" s="288" t="str">
        <f>CA98&amp;CB98&amp;CC98&amp;CD98</f>
        <v/>
      </c>
      <c r="L98" s="6"/>
      <c r="M98" s="6"/>
      <c r="N98" s="6"/>
      <c r="O98" s="6"/>
      <c r="P98" s="224"/>
      <c r="Q98" s="224"/>
      <c r="R98" s="224"/>
      <c r="S98" s="224"/>
      <c r="T98" s="224"/>
      <c r="U98" s="224"/>
      <c r="V98" s="6"/>
      <c r="W98" s="224"/>
      <c r="X98" s="267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CA98" s="289" t="str">
        <f>IF(CG98=1,"* Las recetas totales despachadas a pacientes del PSC, deben ser menores o iguales al total de Recetas con Despacho Total. ","")</f>
        <v/>
      </c>
      <c r="CB98" s="289" t="str">
        <f>IF(CH98=1,"* Las recetas parciales despachadas a pacientes del PSC, deben ser menores o iguales al total de Recetas con Despacho Parcial. ","")</f>
        <v/>
      </c>
      <c r="CC98" s="289" t="str">
        <f>IF(CI98=1,"* Las prescripciones emitidas a pacientes del PSC, deben ser menores o iguales a las Prescripciones totales emitidas. ","")</f>
        <v/>
      </c>
      <c r="CD98" s="289" t="str">
        <f>IF(CJ98=1,"* Las prescripciones rechazadas a pacientes del PSC, deben ser menores o iguales a las Prescripciones totales rechazadas. ","")</f>
        <v/>
      </c>
      <c r="CG98" s="290">
        <f>IF(B98&lt;G98,1,0)</f>
        <v>0</v>
      </c>
      <c r="CH98" s="290">
        <f t="shared" ref="CH98:CJ100" si="10">IF(C98&lt;H98,1,0)</f>
        <v>0</v>
      </c>
      <c r="CI98" s="290">
        <f>IF(D98&lt;I98,1,0)</f>
        <v>0</v>
      </c>
      <c r="CJ98" s="290">
        <f>IF(E98&lt;J98,1,0)</f>
        <v>0</v>
      </c>
    </row>
    <row r="99" spans="1:88" ht="16.350000000000001" customHeight="1" x14ac:dyDescent="0.2">
      <c r="A99" s="291" t="s">
        <v>134</v>
      </c>
      <c r="B99" s="292">
        <v>1434</v>
      </c>
      <c r="C99" s="293">
        <v>67</v>
      </c>
      <c r="D99" s="292">
        <v>4056</v>
      </c>
      <c r="E99" s="293">
        <v>59</v>
      </c>
      <c r="F99" s="293">
        <v>1367</v>
      </c>
      <c r="G99" s="294"/>
      <c r="H99" s="295"/>
      <c r="I99" s="294"/>
      <c r="J99" s="295"/>
      <c r="K99" s="288" t="str">
        <f t="shared" ref="K99:K100" si="11">CA99&amp;CB99&amp;CC99&amp;CD99</f>
        <v/>
      </c>
      <c r="L99" s="6"/>
      <c r="M99" s="6"/>
      <c r="N99" s="6"/>
      <c r="O99" s="6"/>
      <c r="P99" s="224"/>
      <c r="Q99" s="224"/>
      <c r="R99" s="224"/>
      <c r="S99" s="224"/>
      <c r="T99" s="224"/>
      <c r="U99" s="224"/>
      <c r="V99" s="6"/>
      <c r="W99" s="224"/>
      <c r="X99" s="267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CA99" s="289" t="str">
        <f t="shared" ref="CA99:CA100" si="12">IF(CG99=1,"* Las recetas totales despachadas a pacientes del PSC, deben ser menores o iguales al total de Recetas con Despacho Total. ","")</f>
        <v/>
      </c>
      <c r="CB99" s="289" t="str">
        <f t="shared" ref="CB99:CB100" si="13">IF(CH99=1,"* Las recetas parciales despachadas a pacientes del PSC, deben ser menores o iguales al total de Recetas con Despacho Parcial. ","")</f>
        <v/>
      </c>
      <c r="CC99" s="289" t="str">
        <f t="shared" ref="CC99:CC100" si="14">IF(CI99=1,"* Las prescripciones emitidas a pacientes del PSC, deben ser menores o iguales a las Prescripciones totales emitidas. ","")</f>
        <v/>
      </c>
      <c r="CD99" s="289" t="str">
        <f t="shared" ref="CD99:CD100" si="15">IF(CJ99=1,"* Las prescripciones rechazadas a pacientes del PSC, deben ser menores o iguales a las Prescripciones totales rechazadas. ","")</f>
        <v/>
      </c>
      <c r="CG99" s="290">
        <f t="shared" ref="CG99:CG100" si="16">IF(B99&lt;G99,1,0)</f>
        <v>0</v>
      </c>
      <c r="CH99" s="290">
        <f t="shared" si="10"/>
        <v>0</v>
      </c>
      <c r="CI99" s="290">
        <f t="shared" si="10"/>
        <v>0</v>
      </c>
      <c r="CJ99" s="290">
        <f t="shared" si="10"/>
        <v>0</v>
      </c>
    </row>
    <row r="100" spans="1:88" ht="16.350000000000001" customHeight="1" x14ac:dyDescent="0.2">
      <c r="A100" s="296" t="s">
        <v>135</v>
      </c>
      <c r="B100" s="297">
        <v>761</v>
      </c>
      <c r="C100" s="298">
        <v>0</v>
      </c>
      <c r="D100" s="297">
        <v>761</v>
      </c>
      <c r="E100" s="298">
        <v>0</v>
      </c>
      <c r="F100" s="298">
        <v>761</v>
      </c>
      <c r="G100" s="299"/>
      <c r="H100" s="300"/>
      <c r="I100" s="299"/>
      <c r="J100" s="300"/>
      <c r="K100" s="288" t="str">
        <f t="shared" si="11"/>
        <v/>
      </c>
      <c r="L100" s="6"/>
      <c r="M100" s="6"/>
      <c r="N100" s="6"/>
      <c r="O100" s="6"/>
      <c r="P100" s="224"/>
      <c r="Q100" s="224"/>
      <c r="R100" s="224"/>
      <c r="S100" s="224"/>
      <c r="T100" s="224"/>
      <c r="U100" s="224"/>
      <c r="V100" s="6"/>
      <c r="W100" s="224"/>
      <c r="X100" s="267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CA100" s="289" t="str">
        <f t="shared" si="12"/>
        <v/>
      </c>
      <c r="CB100" s="289" t="str">
        <f t="shared" si="13"/>
        <v/>
      </c>
      <c r="CC100" s="289" t="str">
        <f t="shared" si="14"/>
        <v/>
      </c>
      <c r="CD100" s="289" t="str">
        <f t="shared" si="15"/>
        <v/>
      </c>
      <c r="CG100" s="290">
        <f t="shared" si="16"/>
        <v>0</v>
      </c>
      <c r="CH100" s="290">
        <f t="shared" si="10"/>
        <v>0</v>
      </c>
      <c r="CI100" s="290">
        <f t="shared" si="10"/>
        <v>0</v>
      </c>
      <c r="CJ100" s="290">
        <f t="shared" si="10"/>
        <v>0</v>
      </c>
    </row>
    <row r="101" spans="1:88" ht="16.350000000000001" customHeight="1" x14ac:dyDescent="0.2">
      <c r="A101" s="301" t="s">
        <v>32</v>
      </c>
      <c r="B101" s="302">
        <f t="shared" ref="B101:J101" si="17">SUM(B98:B100)</f>
        <v>10154</v>
      </c>
      <c r="C101" s="303">
        <f t="shared" si="17"/>
        <v>277</v>
      </c>
      <c r="D101" s="302">
        <f t="shared" si="17"/>
        <v>27690</v>
      </c>
      <c r="E101" s="303">
        <f t="shared" si="17"/>
        <v>504</v>
      </c>
      <c r="F101" s="303">
        <f t="shared" si="17"/>
        <v>9877</v>
      </c>
      <c r="G101" s="302">
        <f t="shared" si="17"/>
        <v>0</v>
      </c>
      <c r="H101" s="303">
        <f t="shared" si="17"/>
        <v>0</v>
      </c>
      <c r="I101" s="302">
        <f t="shared" si="17"/>
        <v>0</v>
      </c>
      <c r="J101" s="303">
        <f t="shared" si="17"/>
        <v>0</v>
      </c>
      <c r="K101" s="6"/>
      <c r="L101" s="6"/>
      <c r="M101" s="6"/>
      <c r="N101" s="6"/>
      <c r="O101" s="6"/>
      <c r="P101" s="224"/>
      <c r="Q101" s="224"/>
      <c r="R101" s="224"/>
      <c r="S101" s="224"/>
      <c r="T101" s="224"/>
      <c r="U101" s="224"/>
      <c r="V101" s="6"/>
      <c r="W101" s="224"/>
      <c r="X101" s="267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CG101" s="39"/>
      <c r="CH101" s="39"/>
      <c r="CI101" s="39"/>
      <c r="CJ101" s="39"/>
    </row>
    <row r="102" spans="1:88" ht="31.35" customHeight="1" x14ac:dyDescent="0.2">
      <c r="A102" s="9" t="s">
        <v>136</v>
      </c>
      <c r="B102" s="304"/>
      <c r="C102" s="305"/>
      <c r="D102" s="306"/>
      <c r="E102" s="307"/>
      <c r="F102" s="307"/>
      <c r="G102" s="308"/>
      <c r="H102" s="308"/>
      <c r="I102" s="309"/>
      <c r="J102" s="310"/>
      <c r="K102" s="309"/>
      <c r="L102" s="310"/>
      <c r="M102" s="6"/>
      <c r="N102" s="6"/>
      <c r="O102" s="6"/>
      <c r="P102" s="6"/>
      <c r="Q102" s="224"/>
      <c r="R102" s="224"/>
      <c r="S102" s="224"/>
      <c r="T102" s="224"/>
      <c r="U102" s="224"/>
      <c r="V102" s="224"/>
      <c r="W102" s="6"/>
      <c r="X102" s="267"/>
      <c r="Y102" s="267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CG102" s="39"/>
      <c r="CH102" s="39"/>
      <c r="CI102" s="39"/>
      <c r="CJ102" s="39"/>
    </row>
    <row r="103" spans="1:88" ht="31.35" customHeight="1" x14ac:dyDescent="0.2">
      <c r="A103" s="475" t="s">
        <v>137</v>
      </c>
      <c r="B103" s="477" t="s">
        <v>138</v>
      </c>
      <c r="C103" s="475" t="s">
        <v>139</v>
      </c>
      <c r="D103" s="479"/>
      <c r="E103" s="479"/>
      <c r="F103" s="479"/>
      <c r="G103" s="479"/>
      <c r="H103" s="479"/>
      <c r="I103" s="479"/>
      <c r="J103" s="479"/>
      <c r="K103" s="480"/>
      <c r="L103" s="477" t="s">
        <v>140</v>
      </c>
      <c r="M103" s="6"/>
      <c r="N103" s="306"/>
      <c r="O103" s="306"/>
      <c r="P103" s="306"/>
      <c r="Q103" s="224"/>
      <c r="R103" s="224"/>
      <c r="S103" s="224"/>
      <c r="T103" s="224"/>
      <c r="U103" s="224"/>
      <c r="V103" s="224"/>
      <c r="W103" s="224"/>
      <c r="X103" s="224"/>
      <c r="Y103" s="267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CG103" s="39"/>
      <c r="CH103" s="39"/>
      <c r="CI103" s="39"/>
      <c r="CJ103" s="39"/>
    </row>
    <row r="104" spans="1:88" ht="28.5" customHeight="1" x14ac:dyDescent="0.2">
      <c r="A104" s="476"/>
      <c r="B104" s="478"/>
      <c r="C104" s="397" t="s">
        <v>141</v>
      </c>
      <c r="D104" s="397" t="s">
        <v>142</v>
      </c>
      <c r="E104" s="397" t="s">
        <v>143</v>
      </c>
      <c r="F104" s="397" t="s">
        <v>144</v>
      </c>
      <c r="G104" s="397" t="s">
        <v>145</v>
      </c>
      <c r="H104" s="397" t="s">
        <v>146</v>
      </c>
      <c r="I104" s="397" t="s">
        <v>147</v>
      </c>
      <c r="J104" s="393" t="s">
        <v>148</v>
      </c>
      <c r="K104" s="397" t="s">
        <v>149</v>
      </c>
      <c r="L104" s="478"/>
      <c r="M104" s="6"/>
      <c r="N104" s="306"/>
      <c r="O104" s="306"/>
      <c r="P104" s="306"/>
      <c r="Q104" s="224"/>
      <c r="R104" s="224"/>
      <c r="S104" s="224"/>
      <c r="T104" s="224"/>
      <c r="U104" s="224"/>
      <c r="V104" s="224"/>
      <c r="W104" s="224"/>
      <c r="X104" s="224"/>
      <c r="Y104" s="267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CG104" s="39"/>
      <c r="CH104" s="39"/>
      <c r="CI104" s="39"/>
      <c r="CJ104" s="39"/>
    </row>
    <row r="105" spans="1:88" ht="16.350000000000001" customHeight="1" x14ac:dyDescent="0.2">
      <c r="A105" s="104" t="s">
        <v>150</v>
      </c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3"/>
      <c r="M105" s="6"/>
      <c r="N105" s="306"/>
      <c r="O105" s="306"/>
      <c r="P105" s="306"/>
      <c r="Q105" s="224"/>
      <c r="R105" s="224"/>
      <c r="S105" s="224"/>
      <c r="T105" s="224"/>
      <c r="U105" s="224"/>
      <c r="V105" s="224"/>
      <c r="W105" s="224"/>
      <c r="X105" s="224"/>
      <c r="Y105" s="267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CG105" s="39"/>
      <c r="CH105" s="39"/>
      <c r="CI105" s="39"/>
      <c r="CJ105" s="39"/>
    </row>
    <row r="106" spans="1:88" ht="16.350000000000001" customHeight="1" x14ac:dyDescent="0.2">
      <c r="A106" s="110" t="s">
        <v>151</v>
      </c>
      <c r="B106" s="31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5"/>
      <c r="M106" s="310"/>
      <c r="N106" s="306"/>
      <c r="O106" s="306"/>
      <c r="P106" s="306"/>
      <c r="Q106" s="224"/>
      <c r="R106" s="224"/>
      <c r="S106" s="224"/>
      <c r="T106" s="224"/>
      <c r="U106" s="224"/>
      <c r="V106" s="224"/>
      <c r="W106" s="224"/>
      <c r="X106" s="224"/>
      <c r="Y106" s="267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CG106" s="39"/>
      <c r="CH106" s="39"/>
      <c r="CI106" s="39"/>
      <c r="CJ106" s="39"/>
    </row>
    <row r="107" spans="1:88" ht="16.350000000000001" customHeight="1" x14ac:dyDescent="0.2">
      <c r="A107" s="221" t="s">
        <v>152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7"/>
      <c r="M107" s="318"/>
      <c r="N107" s="306"/>
      <c r="O107" s="306"/>
      <c r="P107" s="306"/>
      <c r="Q107" s="224"/>
      <c r="R107" s="224"/>
      <c r="S107" s="224"/>
      <c r="T107" s="224"/>
      <c r="U107" s="224"/>
      <c r="V107" s="224"/>
      <c r="W107" s="224"/>
      <c r="X107" s="224"/>
      <c r="Y107" s="267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CG107" s="39"/>
      <c r="CH107" s="39"/>
      <c r="CI107" s="39"/>
      <c r="CJ107" s="39"/>
    </row>
    <row r="108" spans="1:88" ht="31.35" customHeight="1" x14ac:dyDescent="0.2">
      <c r="A108" s="10" t="s">
        <v>153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20"/>
      <c r="AP108" s="320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CG108" s="39"/>
      <c r="CH108" s="39"/>
      <c r="CI108" s="39"/>
      <c r="CJ108" s="39"/>
    </row>
    <row r="109" spans="1:88" ht="16.350000000000001" customHeight="1" x14ac:dyDescent="0.2">
      <c r="A109" s="507" t="s">
        <v>154</v>
      </c>
      <c r="B109" s="467" t="s">
        <v>4</v>
      </c>
      <c r="C109" s="493"/>
      <c r="D109" s="444"/>
      <c r="E109" s="433" t="s">
        <v>5</v>
      </c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51"/>
      <c r="AO109" s="444" t="s">
        <v>6</v>
      </c>
      <c r="AP109" s="461" t="s">
        <v>155</v>
      </c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CG109" s="39"/>
      <c r="CH109" s="39"/>
      <c r="CI109" s="39"/>
      <c r="CJ109" s="39"/>
    </row>
    <row r="110" spans="1:88" ht="16.350000000000001" customHeight="1" x14ac:dyDescent="0.2">
      <c r="A110" s="508"/>
      <c r="B110" s="430"/>
      <c r="C110" s="431"/>
      <c r="D110" s="432"/>
      <c r="E110" s="433" t="s">
        <v>11</v>
      </c>
      <c r="F110" s="435"/>
      <c r="G110" s="433" t="s">
        <v>12</v>
      </c>
      <c r="H110" s="435"/>
      <c r="I110" s="433" t="s">
        <v>13</v>
      </c>
      <c r="J110" s="435"/>
      <c r="K110" s="433" t="s">
        <v>14</v>
      </c>
      <c r="L110" s="435"/>
      <c r="M110" s="433" t="s">
        <v>15</v>
      </c>
      <c r="N110" s="435"/>
      <c r="O110" s="433" t="s">
        <v>16</v>
      </c>
      <c r="P110" s="435"/>
      <c r="Q110" s="434" t="s">
        <v>17</v>
      </c>
      <c r="R110" s="435"/>
      <c r="S110" s="433" t="s">
        <v>18</v>
      </c>
      <c r="T110" s="435"/>
      <c r="U110" s="433" t="s">
        <v>19</v>
      </c>
      <c r="V110" s="435"/>
      <c r="W110" s="433" t="s">
        <v>20</v>
      </c>
      <c r="X110" s="435"/>
      <c r="Y110" s="433" t="s">
        <v>21</v>
      </c>
      <c r="Z110" s="435"/>
      <c r="AA110" s="433" t="s">
        <v>22</v>
      </c>
      <c r="AB110" s="435"/>
      <c r="AC110" s="433" t="s">
        <v>23</v>
      </c>
      <c r="AD110" s="435"/>
      <c r="AE110" s="433" t="s">
        <v>24</v>
      </c>
      <c r="AF110" s="435"/>
      <c r="AG110" s="433" t="s">
        <v>25</v>
      </c>
      <c r="AH110" s="435"/>
      <c r="AI110" s="433" t="s">
        <v>26</v>
      </c>
      <c r="AJ110" s="435"/>
      <c r="AK110" s="433" t="s">
        <v>27</v>
      </c>
      <c r="AL110" s="435"/>
      <c r="AM110" s="434" t="s">
        <v>28</v>
      </c>
      <c r="AN110" s="451"/>
      <c r="AO110" s="444"/>
      <c r="AP110" s="461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CG110" s="39"/>
      <c r="CH110" s="39"/>
      <c r="CI110" s="39"/>
      <c r="CJ110" s="39"/>
    </row>
    <row r="111" spans="1:88" ht="16.350000000000001" customHeight="1" x14ac:dyDescent="0.2">
      <c r="A111" s="509"/>
      <c r="B111" s="11" t="s">
        <v>29</v>
      </c>
      <c r="C111" s="12" t="s">
        <v>30</v>
      </c>
      <c r="D111" s="392" t="s">
        <v>31</v>
      </c>
      <c r="E111" s="11" t="s">
        <v>30</v>
      </c>
      <c r="F111" s="395" t="s">
        <v>31</v>
      </c>
      <c r="G111" s="11" t="s">
        <v>30</v>
      </c>
      <c r="H111" s="395" t="s">
        <v>31</v>
      </c>
      <c r="I111" s="11" t="s">
        <v>30</v>
      </c>
      <c r="J111" s="395" t="s">
        <v>31</v>
      </c>
      <c r="K111" s="11" t="s">
        <v>30</v>
      </c>
      <c r="L111" s="395" t="s">
        <v>31</v>
      </c>
      <c r="M111" s="11" t="s">
        <v>30</v>
      </c>
      <c r="N111" s="395" t="s">
        <v>31</v>
      </c>
      <c r="O111" s="11" t="s">
        <v>30</v>
      </c>
      <c r="P111" s="395" t="s">
        <v>31</v>
      </c>
      <c r="Q111" s="11" t="s">
        <v>30</v>
      </c>
      <c r="R111" s="395" t="s">
        <v>31</v>
      </c>
      <c r="S111" s="11" t="s">
        <v>30</v>
      </c>
      <c r="T111" s="395" t="s">
        <v>31</v>
      </c>
      <c r="U111" s="11" t="s">
        <v>30</v>
      </c>
      <c r="V111" s="395" t="s">
        <v>31</v>
      </c>
      <c r="W111" s="11" t="s">
        <v>30</v>
      </c>
      <c r="X111" s="395" t="s">
        <v>31</v>
      </c>
      <c r="Y111" s="11" t="s">
        <v>30</v>
      </c>
      <c r="Z111" s="395" t="s">
        <v>31</v>
      </c>
      <c r="AA111" s="11" t="s">
        <v>30</v>
      </c>
      <c r="AB111" s="395" t="s">
        <v>31</v>
      </c>
      <c r="AC111" s="11" t="s">
        <v>30</v>
      </c>
      <c r="AD111" s="395" t="s">
        <v>31</v>
      </c>
      <c r="AE111" s="11" t="s">
        <v>30</v>
      </c>
      <c r="AF111" s="395" t="s">
        <v>31</v>
      </c>
      <c r="AG111" s="11" t="s">
        <v>30</v>
      </c>
      <c r="AH111" s="395" t="s">
        <v>31</v>
      </c>
      <c r="AI111" s="11" t="s">
        <v>30</v>
      </c>
      <c r="AJ111" s="395" t="s">
        <v>31</v>
      </c>
      <c r="AK111" s="11" t="s">
        <v>30</v>
      </c>
      <c r="AL111" s="395" t="s">
        <v>31</v>
      </c>
      <c r="AM111" s="11" t="s">
        <v>30</v>
      </c>
      <c r="AN111" s="230" t="s">
        <v>31</v>
      </c>
      <c r="AO111" s="432"/>
      <c r="AP111" s="44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CG111" s="39"/>
      <c r="CH111" s="39"/>
      <c r="CI111" s="39"/>
      <c r="CJ111" s="39"/>
    </row>
    <row r="112" spans="1:88" ht="16.350000000000001" customHeight="1" x14ac:dyDescent="0.2">
      <c r="A112" s="321" t="s">
        <v>156</v>
      </c>
      <c r="B112" s="322">
        <f>SUM(C112:D112)</f>
        <v>0</v>
      </c>
      <c r="C112" s="323">
        <f t="shared" ref="C112:D114" si="18">SUM(E112+G112+I112+K112+M112+O112+Q112+S112+U112+W112+Y112+AA112+AC112+AE112+AG112+AI112+AK112+AM112)</f>
        <v>0</v>
      </c>
      <c r="D112" s="324">
        <f t="shared" si="18"/>
        <v>0</v>
      </c>
      <c r="E112" s="63"/>
      <c r="F112" s="198"/>
      <c r="G112" s="63"/>
      <c r="H112" s="325"/>
      <c r="I112" s="63"/>
      <c r="J112" s="325"/>
      <c r="K112" s="63"/>
      <c r="L112" s="325"/>
      <c r="M112" s="63"/>
      <c r="N112" s="325"/>
      <c r="O112" s="63"/>
      <c r="P112" s="325"/>
      <c r="Q112" s="326"/>
      <c r="R112" s="325"/>
      <c r="S112" s="63"/>
      <c r="T112" s="325"/>
      <c r="U112" s="63"/>
      <c r="V112" s="325"/>
      <c r="W112" s="63"/>
      <c r="X112" s="325"/>
      <c r="Y112" s="63"/>
      <c r="Z112" s="325"/>
      <c r="AA112" s="63"/>
      <c r="AB112" s="325"/>
      <c r="AC112" s="63"/>
      <c r="AD112" s="325"/>
      <c r="AE112" s="63"/>
      <c r="AF112" s="325"/>
      <c r="AG112" s="63"/>
      <c r="AH112" s="325"/>
      <c r="AI112" s="63"/>
      <c r="AJ112" s="325"/>
      <c r="AK112" s="63"/>
      <c r="AL112" s="325"/>
      <c r="AM112" s="327"/>
      <c r="AN112" s="328"/>
      <c r="AO112" s="116"/>
      <c r="AP112" s="116"/>
      <c r="AQ112" s="168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8"/>
      <c r="BD112" s="8"/>
      <c r="BE112" s="8"/>
      <c r="BF112" s="8"/>
      <c r="CA112" s="38"/>
      <c r="CB112" s="38"/>
      <c r="CC112" s="38"/>
      <c r="CG112" s="39">
        <v>0</v>
      </c>
      <c r="CH112" s="39">
        <v>0</v>
      </c>
      <c r="CI112" s="39">
        <v>0</v>
      </c>
      <c r="CJ112" s="39"/>
    </row>
    <row r="113" spans="1:88" ht="16.350000000000001" customHeight="1" x14ac:dyDescent="0.2">
      <c r="A113" s="321" t="s">
        <v>157</v>
      </c>
      <c r="B113" s="322">
        <f>SUM(C113:D113)</f>
        <v>0</v>
      </c>
      <c r="C113" s="323">
        <f t="shared" si="18"/>
        <v>0</v>
      </c>
      <c r="D113" s="324">
        <f t="shared" si="18"/>
        <v>0</v>
      </c>
      <c r="E113" s="44"/>
      <c r="F113" s="45"/>
      <c r="G113" s="44"/>
      <c r="H113" s="46"/>
      <c r="I113" s="44"/>
      <c r="J113" s="46"/>
      <c r="K113" s="44"/>
      <c r="L113" s="46"/>
      <c r="M113" s="44"/>
      <c r="N113" s="46"/>
      <c r="O113" s="44"/>
      <c r="P113" s="46"/>
      <c r="Q113" s="111"/>
      <c r="R113" s="46"/>
      <c r="S113" s="44"/>
      <c r="T113" s="46"/>
      <c r="U113" s="44"/>
      <c r="V113" s="46"/>
      <c r="W113" s="44"/>
      <c r="X113" s="46"/>
      <c r="Y113" s="44"/>
      <c r="Z113" s="46"/>
      <c r="AA113" s="44"/>
      <c r="AB113" s="46"/>
      <c r="AC113" s="44"/>
      <c r="AD113" s="46"/>
      <c r="AE113" s="44"/>
      <c r="AF113" s="46"/>
      <c r="AG113" s="44"/>
      <c r="AH113" s="46"/>
      <c r="AI113" s="44"/>
      <c r="AJ113" s="46"/>
      <c r="AK113" s="44"/>
      <c r="AL113" s="46"/>
      <c r="AM113" s="167"/>
      <c r="AN113" s="329"/>
      <c r="AO113" s="51"/>
      <c r="AP113" s="51"/>
      <c r="AQ113" s="168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8"/>
      <c r="BD113" s="8"/>
      <c r="BE113" s="8"/>
      <c r="BF113" s="8"/>
      <c r="CG113" s="39">
        <v>0</v>
      </c>
      <c r="CH113" s="39">
        <v>0</v>
      </c>
      <c r="CI113" s="39">
        <v>0</v>
      </c>
      <c r="CJ113" s="39"/>
    </row>
    <row r="114" spans="1:88" ht="16.350000000000001" customHeight="1" x14ac:dyDescent="0.2">
      <c r="A114" s="330" t="s">
        <v>158</v>
      </c>
      <c r="B114" s="331">
        <f>SUM(C114:D114)</f>
        <v>0</v>
      </c>
      <c r="C114" s="332">
        <f t="shared" si="18"/>
        <v>0</v>
      </c>
      <c r="D114" s="333">
        <f t="shared" si="18"/>
        <v>0</v>
      </c>
      <c r="E114" s="86"/>
      <c r="F114" s="87"/>
      <c r="G114" s="86"/>
      <c r="H114" s="85"/>
      <c r="I114" s="86"/>
      <c r="J114" s="85"/>
      <c r="K114" s="86"/>
      <c r="L114" s="85"/>
      <c r="M114" s="86"/>
      <c r="N114" s="85"/>
      <c r="O114" s="86"/>
      <c r="P114" s="85"/>
      <c r="Q114" s="131"/>
      <c r="R114" s="85"/>
      <c r="S114" s="86"/>
      <c r="T114" s="85"/>
      <c r="U114" s="86"/>
      <c r="V114" s="85"/>
      <c r="W114" s="86"/>
      <c r="X114" s="85"/>
      <c r="Y114" s="86"/>
      <c r="Z114" s="85"/>
      <c r="AA114" s="86"/>
      <c r="AB114" s="85"/>
      <c r="AC114" s="86"/>
      <c r="AD114" s="85"/>
      <c r="AE114" s="86"/>
      <c r="AF114" s="85"/>
      <c r="AG114" s="86"/>
      <c r="AH114" s="85"/>
      <c r="AI114" s="86"/>
      <c r="AJ114" s="85"/>
      <c r="AK114" s="86"/>
      <c r="AL114" s="85"/>
      <c r="AM114" s="174"/>
      <c r="AN114" s="334"/>
      <c r="AO114" s="92"/>
      <c r="AP114" s="92"/>
      <c r="AQ114" s="168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8"/>
      <c r="BD114" s="8"/>
      <c r="BE114" s="8"/>
      <c r="BF114" s="8"/>
      <c r="CG114" s="39">
        <v>0</v>
      </c>
      <c r="CH114" s="39">
        <v>0</v>
      </c>
      <c r="CI114" s="39">
        <v>0</v>
      </c>
      <c r="CJ114" s="39"/>
    </row>
    <row r="115" spans="1:88" ht="31.35" customHeight="1" x14ac:dyDescent="0.2">
      <c r="A115" s="152" t="s">
        <v>159</v>
      </c>
      <c r="B115" s="335"/>
      <c r="C115" s="335"/>
      <c r="D115" s="335"/>
      <c r="E115" s="335"/>
      <c r="F115" s="6"/>
      <c r="G115" s="6"/>
      <c r="H115" s="6"/>
      <c r="I115" s="6"/>
      <c r="J115" s="6"/>
      <c r="K115" s="6"/>
      <c r="L115" s="336"/>
      <c r="M115" s="336"/>
      <c r="N115" s="336"/>
      <c r="O115" s="336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39"/>
      <c r="CH115" s="39"/>
      <c r="CI115" s="39"/>
      <c r="CJ115" s="39"/>
    </row>
    <row r="116" spans="1:88" ht="16.350000000000001" customHeight="1" x14ac:dyDescent="0.2">
      <c r="A116" s="496" t="s">
        <v>160</v>
      </c>
      <c r="B116" s="497"/>
      <c r="C116" s="496" t="s">
        <v>161</v>
      </c>
      <c r="D116" s="502"/>
      <c r="E116" s="497"/>
      <c r="F116" s="496" t="s">
        <v>162</v>
      </c>
      <c r="G116" s="502"/>
      <c r="H116" s="502"/>
      <c r="I116" s="502"/>
      <c r="J116" s="502"/>
      <c r="K116" s="502"/>
      <c r="L116" s="502"/>
      <c r="M116" s="502"/>
      <c r="N116" s="502"/>
      <c r="O116" s="497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39"/>
      <c r="CH116" s="39"/>
      <c r="CI116" s="39"/>
      <c r="CJ116" s="39"/>
    </row>
    <row r="117" spans="1:88" ht="16.350000000000001" customHeight="1" x14ac:dyDescent="0.2">
      <c r="A117" s="498"/>
      <c r="B117" s="499"/>
      <c r="C117" s="498"/>
      <c r="D117" s="503"/>
      <c r="E117" s="499"/>
      <c r="F117" s="500"/>
      <c r="G117" s="504"/>
      <c r="H117" s="504"/>
      <c r="I117" s="504"/>
      <c r="J117" s="504"/>
      <c r="K117" s="504"/>
      <c r="L117" s="504"/>
      <c r="M117" s="504"/>
      <c r="N117" s="504"/>
      <c r="O117" s="501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CG117" s="39"/>
      <c r="CH117" s="39"/>
      <c r="CI117" s="39"/>
      <c r="CJ117" s="39"/>
    </row>
    <row r="118" spans="1:88" ht="24" customHeight="1" x14ac:dyDescent="0.2">
      <c r="A118" s="498"/>
      <c r="B118" s="499"/>
      <c r="C118" s="500"/>
      <c r="D118" s="504"/>
      <c r="E118" s="501"/>
      <c r="F118" s="505" t="s">
        <v>163</v>
      </c>
      <c r="G118" s="506"/>
      <c r="H118" s="505" t="s">
        <v>164</v>
      </c>
      <c r="I118" s="506"/>
      <c r="J118" s="505" t="s">
        <v>165</v>
      </c>
      <c r="K118" s="506"/>
      <c r="L118" s="505" t="s">
        <v>166</v>
      </c>
      <c r="M118" s="506"/>
      <c r="N118" s="505" t="s">
        <v>167</v>
      </c>
      <c r="O118" s="506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CG118" s="39"/>
      <c r="CH118" s="39"/>
      <c r="CI118" s="39"/>
      <c r="CJ118" s="39"/>
    </row>
    <row r="119" spans="1:88" ht="22.5" customHeight="1" x14ac:dyDescent="0.2">
      <c r="A119" s="500"/>
      <c r="B119" s="501"/>
      <c r="C119" s="337" t="s">
        <v>29</v>
      </c>
      <c r="D119" s="141" t="s">
        <v>30</v>
      </c>
      <c r="E119" s="393" t="s">
        <v>31</v>
      </c>
      <c r="F119" s="337" t="s">
        <v>30</v>
      </c>
      <c r="G119" s="393" t="s">
        <v>31</v>
      </c>
      <c r="H119" s="337" t="s">
        <v>30</v>
      </c>
      <c r="I119" s="393" t="s">
        <v>31</v>
      </c>
      <c r="J119" s="337" t="s">
        <v>30</v>
      </c>
      <c r="K119" s="393" t="s">
        <v>31</v>
      </c>
      <c r="L119" s="337" t="s">
        <v>30</v>
      </c>
      <c r="M119" s="393" t="s">
        <v>31</v>
      </c>
      <c r="N119" s="337" t="s">
        <v>30</v>
      </c>
      <c r="O119" s="393" t="s">
        <v>31</v>
      </c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CG119" s="39"/>
      <c r="CH119" s="39"/>
      <c r="CI119" s="39"/>
      <c r="CJ119" s="39"/>
    </row>
    <row r="120" spans="1:88" ht="16.350000000000001" customHeight="1" x14ac:dyDescent="0.2">
      <c r="A120" s="447" t="s">
        <v>168</v>
      </c>
      <c r="B120" s="338" t="s">
        <v>169</v>
      </c>
      <c r="C120" s="339">
        <f t="shared" ref="C120:C126" si="19">SUM(D120:E120)</f>
        <v>0</v>
      </c>
      <c r="D120" s="340">
        <f t="shared" ref="D120:E126" si="20">SUM(F120+H120+J120+L120+N120)</f>
        <v>0</v>
      </c>
      <c r="E120" s="341">
        <f t="shared" si="20"/>
        <v>0</v>
      </c>
      <c r="F120" s="342"/>
      <c r="G120" s="343"/>
      <c r="H120" s="342"/>
      <c r="I120" s="343"/>
      <c r="J120" s="342"/>
      <c r="K120" s="343"/>
      <c r="L120" s="342"/>
      <c r="M120" s="343"/>
      <c r="N120" s="342"/>
      <c r="O120" s="343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39"/>
      <c r="CH120" s="39"/>
      <c r="CI120" s="39"/>
      <c r="CJ120" s="39"/>
    </row>
    <row r="121" spans="1:88" ht="16.350000000000001" customHeight="1" x14ac:dyDescent="0.2">
      <c r="A121" s="467"/>
      <c r="B121" s="344" t="s">
        <v>170</v>
      </c>
      <c r="C121" s="322">
        <f t="shared" si="19"/>
        <v>0</v>
      </c>
      <c r="D121" s="323">
        <f t="shared" si="20"/>
        <v>0</v>
      </c>
      <c r="E121" s="345">
        <f t="shared" si="20"/>
        <v>0</v>
      </c>
      <c r="F121" s="346"/>
      <c r="G121" s="347"/>
      <c r="H121" s="346"/>
      <c r="I121" s="347"/>
      <c r="J121" s="346"/>
      <c r="K121" s="347"/>
      <c r="L121" s="346"/>
      <c r="M121" s="347"/>
      <c r="N121" s="346"/>
      <c r="O121" s="347"/>
      <c r="CG121" s="39"/>
      <c r="CH121" s="39"/>
      <c r="CI121" s="39"/>
      <c r="CJ121" s="39"/>
    </row>
    <row r="122" spans="1:88" ht="16.350000000000001" customHeight="1" thickBot="1" x14ac:dyDescent="0.3">
      <c r="A122" s="494"/>
      <c r="B122" s="348" t="s">
        <v>171</v>
      </c>
      <c r="C122" s="349">
        <f t="shared" si="19"/>
        <v>0</v>
      </c>
      <c r="D122" s="350">
        <f t="shared" si="20"/>
        <v>0</v>
      </c>
      <c r="E122" s="351">
        <f t="shared" si="20"/>
        <v>0</v>
      </c>
      <c r="F122" s="352"/>
      <c r="G122" s="353"/>
      <c r="H122" s="352"/>
      <c r="I122" s="353"/>
      <c r="J122" s="352"/>
      <c r="K122" s="353"/>
      <c r="L122" s="352"/>
      <c r="M122" s="353"/>
      <c r="N122" s="352"/>
      <c r="O122" s="353"/>
      <c r="CG122" s="39"/>
      <c r="CH122" s="39"/>
      <c r="CI122" s="39"/>
      <c r="CJ122" s="39"/>
    </row>
    <row r="123" spans="1:88" ht="16.350000000000001" customHeight="1" thickTop="1" x14ac:dyDescent="0.2">
      <c r="A123" s="495" t="s">
        <v>172</v>
      </c>
      <c r="B123" s="25" t="s">
        <v>72</v>
      </c>
      <c r="C123" s="354">
        <f t="shared" si="19"/>
        <v>0</v>
      </c>
      <c r="D123" s="355">
        <f t="shared" si="20"/>
        <v>0</v>
      </c>
      <c r="E123" s="341">
        <f t="shared" si="20"/>
        <v>0</v>
      </c>
      <c r="F123" s="342"/>
      <c r="G123" s="343"/>
      <c r="H123" s="342"/>
      <c r="I123" s="343"/>
      <c r="J123" s="342"/>
      <c r="K123" s="343"/>
      <c r="L123" s="342"/>
      <c r="M123" s="343"/>
      <c r="N123" s="342"/>
      <c r="O123" s="343"/>
      <c r="CG123" s="39"/>
      <c r="CH123" s="39"/>
      <c r="CI123" s="39"/>
      <c r="CJ123" s="39"/>
    </row>
    <row r="124" spans="1:88" ht="16.350000000000001" customHeight="1" x14ac:dyDescent="0.2">
      <c r="A124" s="461"/>
      <c r="B124" s="25" t="s">
        <v>173</v>
      </c>
      <c r="C124" s="354">
        <f t="shared" si="19"/>
        <v>0</v>
      </c>
      <c r="D124" s="355">
        <f t="shared" si="20"/>
        <v>0</v>
      </c>
      <c r="E124" s="341">
        <f t="shared" si="20"/>
        <v>0</v>
      </c>
      <c r="F124" s="342"/>
      <c r="G124" s="343"/>
      <c r="H124" s="342"/>
      <c r="I124" s="343"/>
      <c r="J124" s="342"/>
      <c r="K124" s="343"/>
      <c r="L124" s="342"/>
      <c r="M124" s="343"/>
      <c r="N124" s="342"/>
      <c r="O124" s="343"/>
      <c r="CG124" s="39"/>
      <c r="CH124" s="39"/>
      <c r="CI124" s="39"/>
      <c r="CJ124" s="39"/>
    </row>
    <row r="125" spans="1:88" ht="16.350000000000001" customHeight="1" x14ac:dyDescent="0.2">
      <c r="A125" s="461"/>
      <c r="B125" s="40" t="s">
        <v>174</v>
      </c>
      <c r="C125" s="322">
        <f t="shared" si="19"/>
        <v>0</v>
      </c>
      <c r="D125" s="323">
        <f t="shared" si="20"/>
        <v>0</v>
      </c>
      <c r="E125" s="345">
        <f t="shared" si="20"/>
        <v>0</v>
      </c>
      <c r="F125" s="346"/>
      <c r="G125" s="347"/>
      <c r="H125" s="346"/>
      <c r="I125" s="347"/>
      <c r="J125" s="346"/>
      <c r="K125" s="347"/>
      <c r="L125" s="346"/>
      <c r="M125" s="347"/>
      <c r="N125" s="346"/>
      <c r="O125" s="347"/>
      <c r="CG125" s="39"/>
      <c r="CH125" s="39"/>
      <c r="CI125" s="39"/>
      <c r="CJ125" s="39"/>
    </row>
    <row r="126" spans="1:88" ht="16.350000000000001" customHeight="1" x14ac:dyDescent="0.2">
      <c r="A126" s="448"/>
      <c r="B126" s="356" t="s">
        <v>104</v>
      </c>
      <c r="C126" s="331">
        <f t="shared" si="19"/>
        <v>0</v>
      </c>
      <c r="D126" s="332">
        <f t="shared" si="20"/>
        <v>0</v>
      </c>
      <c r="E126" s="357">
        <f t="shared" si="20"/>
        <v>0</v>
      </c>
      <c r="F126" s="358"/>
      <c r="G126" s="359"/>
      <c r="H126" s="358"/>
      <c r="I126" s="359"/>
      <c r="J126" s="358"/>
      <c r="K126" s="359"/>
      <c r="L126" s="358"/>
      <c r="M126" s="359"/>
      <c r="N126" s="358"/>
      <c r="O126" s="359"/>
      <c r="CG126" s="39"/>
      <c r="CH126" s="39"/>
      <c r="CI126" s="39"/>
      <c r="CJ126" s="39"/>
    </row>
    <row r="127" spans="1:88" x14ac:dyDescent="0.2">
      <c r="CG127" s="39"/>
      <c r="CH127" s="39"/>
      <c r="CI127" s="39"/>
      <c r="CJ127" s="39"/>
    </row>
    <row r="128" spans="1:88" x14ac:dyDescent="0.2">
      <c r="CG128" s="39"/>
      <c r="CH128" s="39"/>
      <c r="CI128" s="39"/>
      <c r="CJ128" s="39"/>
    </row>
    <row r="129" spans="85:88" x14ac:dyDescent="0.2">
      <c r="CG129" s="39"/>
      <c r="CH129" s="39"/>
      <c r="CI129" s="39"/>
      <c r="CJ129" s="39"/>
    </row>
    <row r="208" spans="1:104" s="360" customFormat="1" ht="18.75" customHeight="1" x14ac:dyDescent="0.2">
      <c r="A208" s="360">
        <f>SUM(B12:D12,B31:B44,B48:B49,B54,B57,C77:E77,B91:B93,B101:F101,B105:B107,B112:B114,C120:C126,C78:C80,B72,B67:B68,B63:G64)</f>
        <v>48502</v>
      </c>
      <c r="B208" s="360">
        <f>SUM(CG13:CJ129)</f>
        <v>0</v>
      </c>
      <c r="BX208" s="361"/>
      <c r="BY208" s="361"/>
      <c r="BZ208" s="361"/>
      <c r="CA208" s="361"/>
      <c r="CB208" s="361"/>
      <c r="CC208" s="361"/>
      <c r="CD208" s="361"/>
      <c r="CE208" s="361"/>
      <c r="CF208" s="361"/>
      <c r="CG208" s="361"/>
      <c r="CH208" s="361"/>
      <c r="CI208" s="361"/>
      <c r="CJ208" s="361"/>
      <c r="CK208" s="361"/>
      <c r="CL208" s="361"/>
      <c r="CM208" s="361"/>
      <c r="CN208" s="361"/>
      <c r="CO208" s="361"/>
      <c r="CP208" s="361"/>
      <c r="CQ208" s="361"/>
      <c r="CR208" s="361"/>
      <c r="CS208" s="361"/>
      <c r="CT208" s="361"/>
      <c r="CU208" s="361"/>
      <c r="CV208" s="361"/>
      <c r="CW208" s="361"/>
      <c r="CX208" s="361"/>
      <c r="CY208" s="361"/>
      <c r="CZ208" s="361"/>
    </row>
  </sheetData>
  <mergeCells count="161"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  <mergeCell ref="O110:P110"/>
    <mergeCell ref="Q110:R110"/>
    <mergeCell ref="S110:T110"/>
    <mergeCell ref="U110:V110"/>
    <mergeCell ref="W110:X110"/>
    <mergeCell ref="Y110:Z110"/>
    <mergeCell ref="A109:A111"/>
    <mergeCell ref="B109:D110"/>
    <mergeCell ref="E109:AN109"/>
    <mergeCell ref="AO109:AO111"/>
    <mergeCell ref="AP109:AP111"/>
    <mergeCell ref="E110:F110"/>
    <mergeCell ref="G110:H110"/>
    <mergeCell ref="I110:J110"/>
    <mergeCell ref="K110:L110"/>
    <mergeCell ref="M110:N110"/>
    <mergeCell ref="G95:H96"/>
    <mergeCell ref="I95:J96"/>
    <mergeCell ref="A103:A104"/>
    <mergeCell ref="B103:B104"/>
    <mergeCell ref="C103:K103"/>
    <mergeCell ref="L103:L104"/>
    <mergeCell ref="A84:D84"/>
    <mergeCell ref="A90:D90"/>
    <mergeCell ref="A94:F94"/>
    <mergeCell ref="A95:A97"/>
    <mergeCell ref="B95:C96"/>
    <mergeCell ref="D95:E96"/>
    <mergeCell ref="F95:F97"/>
    <mergeCell ref="A78:A79"/>
    <mergeCell ref="A82:A83"/>
    <mergeCell ref="B82:B83"/>
    <mergeCell ref="C82:C83"/>
    <mergeCell ref="D82:D83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A74:A76"/>
    <mergeCell ref="B74:B76"/>
    <mergeCell ref="C74:E75"/>
    <mergeCell ref="F74:AI74"/>
    <mergeCell ref="AJ74:AJ76"/>
    <mergeCell ref="X75:Y75"/>
    <mergeCell ref="Z75:AA75"/>
    <mergeCell ref="AB75:AC75"/>
    <mergeCell ref="AD75:AE75"/>
    <mergeCell ref="AF75:AG75"/>
    <mergeCell ref="AH75:AI75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8"/>
  <sheetViews>
    <sheetView topLeftCell="A84" workbookViewId="0">
      <selection activeCell="A74"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4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hidden="1" customWidth="1"/>
    <col min="79" max="103" width="10.85546875" style="5" hidden="1" customWidth="1"/>
    <col min="104" max="104" width="6.42578125" style="5" hidden="1" customWidth="1"/>
    <col min="105" max="105" width="10.85546875" style="2" hidden="1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104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",[10]NOMBRE!B6," - ","( ",[10]NOMBRE!C6,[10]NOMBRE!D6," )")</f>
        <v>MES: SEPTIEMBRE - ( 09 )</v>
      </c>
    </row>
    <row r="5" spans="1:104" ht="16.350000000000001" customHeight="1" x14ac:dyDescent="0.2">
      <c r="A5" s="1" t="str">
        <f>CONCATENATE("AÑO: ",[10]NOMBRE!B7)</f>
        <v>AÑO: 2020</v>
      </c>
    </row>
    <row r="6" spans="1:104" ht="15" x14ac:dyDescent="0.2">
      <c r="A6" s="423" t="s">
        <v>1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410"/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424" t="s">
        <v>3</v>
      </c>
      <c r="B9" s="427" t="s">
        <v>4</v>
      </c>
      <c r="C9" s="428"/>
      <c r="D9" s="429"/>
      <c r="E9" s="433" t="s">
        <v>5</v>
      </c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5"/>
      <c r="AO9" s="436" t="s">
        <v>6</v>
      </c>
      <c r="AP9" s="439" t="s">
        <v>7</v>
      </c>
      <c r="AQ9" s="439" t="s">
        <v>8</v>
      </c>
      <c r="AR9" s="429" t="s">
        <v>9</v>
      </c>
      <c r="AS9" s="429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425"/>
      <c r="B10" s="430"/>
      <c r="C10" s="431"/>
      <c r="D10" s="432"/>
      <c r="E10" s="433" t="s">
        <v>11</v>
      </c>
      <c r="F10" s="435"/>
      <c r="G10" s="442" t="s">
        <v>12</v>
      </c>
      <c r="H10" s="443"/>
      <c r="I10" s="442" t="s">
        <v>13</v>
      </c>
      <c r="J10" s="443"/>
      <c r="K10" s="442" t="s">
        <v>14</v>
      </c>
      <c r="L10" s="443"/>
      <c r="M10" s="442" t="s">
        <v>15</v>
      </c>
      <c r="N10" s="443"/>
      <c r="O10" s="442" t="s">
        <v>16</v>
      </c>
      <c r="P10" s="443"/>
      <c r="Q10" s="442" t="s">
        <v>17</v>
      </c>
      <c r="R10" s="443"/>
      <c r="S10" s="442" t="s">
        <v>18</v>
      </c>
      <c r="T10" s="443"/>
      <c r="U10" s="442" t="s">
        <v>19</v>
      </c>
      <c r="V10" s="443"/>
      <c r="W10" s="442" t="s">
        <v>20</v>
      </c>
      <c r="X10" s="443"/>
      <c r="Y10" s="442" t="s">
        <v>21</v>
      </c>
      <c r="Z10" s="443"/>
      <c r="AA10" s="442" t="s">
        <v>22</v>
      </c>
      <c r="AB10" s="443"/>
      <c r="AC10" s="442" t="s">
        <v>23</v>
      </c>
      <c r="AD10" s="443"/>
      <c r="AE10" s="442" t="s">
        <v>24</v>
      </c>
      <c r="AF10" s="443"/>
      <c r="AG10" s="442" t="s">
        <v>25</v>
      </c>
      <c r="AH10" s="443"/>
      <c r="AI10" s="442" t="s">
        <v>26</v>
      </c>
      <c r="AJ10" s="443"/>
      <c r="AK10" s="442" t="s">
        <v>27</v>
      </c>
      <c r="AL10" s="443"/>
      <c r="AM10" s="433" t="s">
        <v>28</v>
      </c>
      <c r="AN10" s="435"/>
      <c r="AO10" s="437"/>
      <c r="AP10" s="440"/>
      <c r="AQ10" s="440"/>
      <c r="AR10" s="444"/>
      <c r="AS10" s="444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426"/>
      <c r="B11" s="11" t="s">
        <v>29</v>
      </c>
      <c r="C11" s="12" t="s">
        <v>30</v>
      </c>
      <c r="D11" s="409" t="s">
        <v>31</v>
      </c>
      <c r="E11" s="14" t="s">
        <v>30</v>
      </c>
      <c r="F11" s="15" t="s">
        <v>31</v>
      </c>
      <c r="G11" s="14" t="s">
        <v>30</v>
      </c>
      <c r="H11" s="15" t="s">
        <v>31</v>
      </c>
      <c r="I11" s="14" t="s">
        <v>30</v>
      </c>
      <c r="J11" s="15" t="s">
        <v>31</v>
      </c>
      <c r="K11" s="14" t="s">
        <v>30</v>
      </c>
      <c r="L11" s="15" t="s">
        <v>31</v>
      </c>
      <c r="M11" s="14" t="s">
        <v>30</v>
      </c>
      <c r="N11" s="15" t="s">
        <v>31</v>
      </c>
      <c r="O11" s="14" t="s">
        <v>30</v>
      </c>
      <c r="P11" s="15" t="s">
        <v>31</v>
      </c>
      <c r="Q11" s="14" t="s">
        <v>30</v>
      </c>
      <c r="R11" s="15" t="s">
        <v>31</v>
      </c>
      <c r="S11" s="14" t="s">
        <v>30</v>
      </c>
      <c r="T11" s="15" t="s">
        <v>31</v>
      </c>
      <c r="U11" s="14" t="s">
        <v>30</v>
      </c>
      <c r="V11" s="15" t="s">
        <v>31</v>
      </c>
      <c r="W11" s="14" t="s">
        <v>30</v>
      </c>
      <c r="X11" s="15" t="s">
        <v>31</v>
      </c>
      <c r="Y11" s="14" t="s">
        <v>30</v>
      </c>
      <c r="Z11" s="15" t="s">
        <v>31</v>
      </c>
      <c r="AA11" s="14" t="s">
        <v>30</v>
      </c>
      <c r="AB11" s="15" t="s">
        <v>31</v>
      </c>
      <c r="AC11" s="14" t="s">
        <v>30</v>
      </c>
      <c r="AD11" s="15" t="s">
        <v>31</v>
      </c>
      <c r="AE11" s="14" t="s">
        <v>30</v>
      </c>
      <c r="AF11" s="15" t="s">
        <v>31</v>
      </c>
      <c r="AG11" s="14" t="s">
        <v>30</v>
      </c>
      <c r="AH11" s="15" t="s">
        <v>31</v>
      </c>
      <c r="AI11" s="14" t="s">
        <v>30</v>
      </c>
      <c r="AJ11" s="15" t="s">
        <v>31</v>
      </c>
      <c r="AK11" s="14" t="s">
        <v>30</v>
      </c>
      <c r="AL11" s="15" t="s">
        <v>31</v>
      </c>
      <c r="AM11" s="14" t="s">
        <v>30</v>
      </c>
      <c r="AN11" s="15" t="s">
        <v>31</v>
      </c>
      <c r="AO11" s="438"/>
      <c r="AP11" s="441"/>
      <c r="AQ11" s="441"/>
      <c r="AR11" s="432"/>
      <c r="AS11" s="432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403" t="s">
        <v>32</v>
      </c>
      <c r="B12" s="17">
        <f>SUM(B13:B26)</f>
        <v>0</v>
      </c>
      <c r="C12" s="18">
        <f>SUM(C13:C26)</f>
        <v>0</v>
      </c>
      <c r="D12" s="19">
        <f>SUM(D13:D26)</f>
        <v>0</v>
      </c>
      <c r="E12" s="14">
        <f>SUM(E13:E26)</f>
        <v>0</v>
      </c>
      <c r="F12" s="20">
        <f t="shared" ref="F12:AO12" si="0">SUM(F13:F26)</f>
        <v>0</v>
      </c>
      <c r="G12" s="21">
        <f>SUM(G13:G26)</f>
        <v>0</v>
      </c>
      <c r="H12" s="20">
        <f t="shared" si="0"/>
        <v>0</v>
      </c>
      <c r="I12" s="14">
        <f t="shared" si="0"/>
        <v>0</v>
      </c>
      <c r="J12" s="20">
        <f t="shared" si="0"/>
        <v>0</v>
      </c>
      <c r="K12" s="14">
        <f t="shared" si="0"/>
        <v>0</v>
      </c>
      <c r="L12" s="20">
        <f t="shared" si="0"/>
        <v>0</v>
      </c>
      <c r="M12" s="14">
        <f t="shared" si="0"/>
        <v>0</v>
      </c>
      <c r="N12" s="20">
        <f t="shared" si="0"/>
        <v>0</v>
      </c>
      <c r="O12" s="14">
        <f t="shared" si="0"/>
        <v>0</v>
      </c>
      <c r="P12" s="20">
        <f t="shared" si="0"/>
        <v>0</v>
      </c>
      <c r="Q12" s="14">
        <f t="shared" si="0"/>
        <v>0</v>
      </c>
      <c r="R12" s="20">
        <f t="shared" si="0"/>
        <v>0</v>
      </c>
      <c r="S12" s="14">
        <f t="shared" si="0"/>
        <v>0</v>
      </c>
      <c r="T12" s="20">
        <f t="shared" si="0"/>
        <v>0</v>
      </c>
      <c r="U12" s="14">
        <f>SUM(U13:U26)</f>
        <v>0</v>
      </c>
      <c r="V12" s="20">
        <f>SUM(V13:V26)</f>
        <v>0</v>
      </c>
      <c r="W12" s="14">
        <f t="shared" si="0"/>
        <v>0</v>
      </c>
      <c r="X12" s="20">
        <f t="shared" si="0"/>
        <v>0</v>
      </c>
      <c r="Y12" s="14">
        <f t="shared" si="0"/>
        <v>0</v>
      </c>
      <c r="Z12" s="20">
        <f t="shared" si="0"/>
        <v>0</v>
      </c>
      <c r="AA12" s="14">
        <f t="shared" si="0"/>
        <v>0</v>
      </c>
      <c r="AB12" s="20">
        <f t="shared" si="0"/>
        <v>0</v>
      </c>
      <c r="AC12" s="14">
        <f t="shared" si="0"/>
        <v>0</v>
      </c>
      <c r="AD12" s="20">
        <f t="shared" si="0"/>
        <v>0</v>
      </c>
      <c r="AE12" s="14">
        <f t="shared" si="0"/>
        <v>0</v>
      </c>
      <c r="AF12" s="20">
        <f t="shared" si="0"/>
        <v>0</v>
      </c>
      <c r="AG12" s="21">
        <f t="shared" si="0"/>
        <v>0</v>
      </c>
      <c r="AH12" s="21">
        <f t="shared" si="0"/>
        <v>0</v>
      </c>
      <c r="AI12" s="21">
        <f t="shared" si="0"/>
        <v>0</v>
      </c>
      <c r="AJ12" s="21">
        <f t="shared" si="0"/>
        <v>0</v>
      </c>
      <c r="AK12" s="21">
        <f t="shared" si="0"/>
        <v>0</v>
      </c>
      <c r="AL12" s="21">
        <f t="shared" si="0"/>
        <v>0</v>
      </c>
      <c r="AM12" s="21">
        <f t="shared" si="0"/>
        <v>0</v>
      </c>
      <c r="AN12" s="21">
        <f t="shared" si="0"/>
        <v>0</v>
      </c>
      <c r="AO12" s="22">
        <f t="shared" si="0"/>
        <v>0</v>
      </c>
      <c r="AP12" s="23">
        <f>SUM(AP13:AP26)</f>
        <v>0</v>
      </c>
      <c r="AQ12" s="24">
        <f>SUM(AQ13:AQ26)</f>
        <v>0</v>
      </c>
      <c r="AR12" s="15">
        <f>SUM(AR13:AR26)</f>
        <v>0</v>
      </c>
      <c r="AS12" s="15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5" t="s">
        <v>33</v>
      </c>
      <c r="B13" s="26">
        <f>SUM(C13:D13)</f>
        <v>0</v>
      </c>
      <c r="C13" s="27">
        <f>SUM(E13+G13+I13+K13+M13+O13+Q13+S13+U13+W13+Y13+AA13+AC13+AE13+AG13+AI13+AK13+AM13)</f>
        <v>0</v>
      </c>
      <c r="D13" s="28">
        <f>SUM(F13+H13+J13+L13+N13+P13+R13+T13+V13+X13+Z13+AB13+AD13+AF13+AH13+AJ13+AL13+AN13)</f>
        <v>0</v>
      </c>
      <c r="E13" s="29"/>
      <c r="F13" s="30"/>
      <c r="G13" s="29"/>
      <c r="H13" s="30"/>
      <c r="I13" s="29"/>
      <c r="J13" s="31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  <c r="AB13" s="31"/>
      <c r="AC13" s="29"/>
      <c r="AD13" s="31"/>
      <c r="AE13" s="29"/>
      <c r="AF13" s="31"/>
      <c r="AG13" s="29"/>
      <c r="AH13" s="31"/>
      <c r="AI13" s="29"/>
      <c r="AJ13" s="31"/>
      <c r="AK13" s="29"/>
      <c r="AL13" s="31"/>
      <c r="AM13" s="32"/>
      <c r="AN13" s="31"/>
      <c r="AO13" s="33"/>
      <c r="AP13" s="34"/>
      <c r="AQ13" s="34"/>
      <c r="AR13" s="35"/>
      <c r="AS13" s="35"/>
      <c r="AT13" s="36"/>
      <c r="AU13" s="37"/>
      <c r="AV13" s="37"/>
      <c r="AW13" s="37"/>
      <c r="AX13" s="37"/>
      <c r="AY13" s="37"/>
      <c r="AZ13" s="37"/>
      <c r="BA13" s="37"/>
      <c r="BB13" s="37"/>
      <c r="BC13" s="37"/>
      <c r="BD13" s="8"/>
      <c r="BE13" s="8"/>
      <c r="BF13" s="8"/>
      <c r="BW13" s="3"/>
      <c r="BY13" s="4"/>
      <c r="CA13" s="38"/>
      <c r="CG13" s="39">
        <v>0</v>
      </c>
      <c r="CH13" s="39"/>
      <c r="CI13" s="39">
        <v>0</v>
      </c>
      <c r="CJ13" s="39">
        <v>0</v>
      </c>
      <c r="CZ13" s="2"/>
    </row>
    <row r="14" spans="1:104" ht="16.350000000000001" customHeight="1" x14ac:dyDescent="0.2">
      <c r="A14" s="40" t="s">
        <v>34</v>
      </c>
      <c r="B14" s="41">
        <f t="shared" ref="B14:B26" si="1">SUM(C14:D14)</f>
        <v>0</v>
      </c>
      <c r="C14" s="42">
        <f>SUM(E14+G14+I14)</f>
        <v>0</v>
      </c>
      <c r="D14" s="43">
        <f>SUM(F14+H14+J14)</f>
        <v>0</v>
      </c>
      <c r="E14" s="44"/>
      <c r="F14" s="45"/>
      <c r="G14" s="44"/>
      <c r="H14" s="45"/>
      <c r="I14" s="44"/>
      <c r="J14" s="46"/>
      <c r="K14" s="47"/>
      <c r="L14" s="48"/>
      <c r="M14" s="47"/>
      <c r="N14" s="48"/>
      <c r="O14" s="47"/>
      <c r="P14" s="48"/>
      <c r="Q14" s="47"/>
      <c r="R14" s="48"/>
      <c r="S14" s="47"/>
      <c r="T14" s="48"/>
      <c r="U14" s="47"/>
      <c r="V14" s="48"/>
      <c r="W14" s="47"/>
      <c r="X14" s="48"/>
      <c r="Y14" s="47"/>
      <c r="Z14" s="48"/>
      <c r="AA14" s="47"/>
      <c r="AB14" s="48"/>
      <c r="AC14" s="47"/>
      <c r="AD14" s="48"/>
      <c r="AE14" s="47"/>
      <c r="AF14" s="48"/>
      <c r="AG14" s="47"/>
      <c r="AH14" s="48"/>
      <c r="AI14" s="47"/>
      <c r="AJ14" s="48"/>
      <c r="AK14" s="47"/>
      <c r="AL14" s="48"/>
      <c r="AM14" s="47"/>
      <c r="AN14" s="48"/>
      <c r="AO14" s="49"/>
      <c r="AP14" s="50"/>
      <c r="AQ14" s="50"/>
      <c r="AR14" s="51"/>
      <c r="AS14" s="51"/>
      <c r="AT14" s="36"/>
      <c r="AU14" s="37"/>
      <c r="AV14" s="37"/>
      <c r="AW14" s="37"/>
      <c r="AX14" s="37"/>
      <c r="AY14" s="37"/>
      <c r="AZ14" s="37"/>
      <c r="BA14" s="37"/>
      <c r="BB14" s="37"/>
      <c r="BC14" s="37"/>
      <c r="BD14" s="8"/>
      <c r="BE14" s="8"/>
      <c r="BF14" s="8"/>
      <c r="BW14" s="3"/>
      <c r="BY14" s="4"/>
      <c r="CA14" s="38"/>
      <c r="CG14" s="39">
        <v>0</v>
      </c>
      <c r="CH14" s="39"/>
      <c r="CI14" s="39">
        <v>0</v>
      </c>
      <c r="CJ14" s="39">
        <v>0</v>
      </c>
      <c r="CZ14" s="2"/>
    </row>
    <row r="15" spans="1:104" ht="16.350000000000001" customHeight="1" x14ac:dyDescent="0.2">
      <c r="A15" s="52" t="s">
        <v>35</v>
      </c>
      <c r="B15" s="41">
        <f t="shared" si="1"/>
        <v>0</v>
      </c>
      <c r="C15" s="42">
        <f>SUM(E15+G15+I15+K15+M15+O15+Q15+S15+U15+W15+Y15+AA15+AC15+AE15+AG15+AI15+AK15+AM15)</f>
        <v>0</v>
      </c>
      <c r="D15" s="43">
        <f>SUM(F15+H15+J15+L15+N15+P15+R15+T15+V15+X15+Z15+AB15+AD15+AF15+AH15+AJ15+AL15+AN15)</f>
        <v>0</v>
      </c>
      <c r="E15" s="44"/>
      <c r="F15" s="45"/>
      <c r="G15" s="44"/>
      <c r="H15" s="45"/>
      <c r="I15" s="44"/>
      <c r="J15" s="46"/>
      <c r="K15" s="44"/>
      <c r="L15" s="46"/>
      <c r="M15" s="44"/>
      <c r="N15" s="46"/>
      <c r="O15" s="44"/>
      <c r="P15" s="46"/>
      <c r="Q15" s="44"/>
      <c r="R15" s="46"/>
      <c r="S15" s="44"/>
      <c r="T15" s="46"/>
      <c r="U15" s="44"/>
      <c r="V15" s="46"/>
      <c r="W15" s="44"/>
      <c r="X15" s="46"/>
      <c r="Y15" s="44"/>
      <c r="Z15" s="46"/>
      <c r="AA15" s="44"/>
      <c r="AB15" s="46"/>
      <c r="AC15" s="44"/>
      <c r="AD15" s="46"/>
      <c r="AE15" s="44"/>
      <c r="AF15" s="46"/>
      <c r="AG15" s="44"/>
      <c r="AH15" s="46"/>
      <c r="AI15" s="44"/>
      <c r="AJ15" s="46"/>
      <c r="AK15" s="44"/>
      <c r="AL15" s="46"/>
      <c r="AM15" s="53"/>
      <c r="AN15" s="46"/>
      <c r="AO15" s="49"/>
      <c r="AP15" s="50"/>
      <c r="AQ15" s="50"/>
      <c r="AR15" s="51"/>
      <c r="AS15" s="51"/>
      <c r="AT15" s="36"/>
      <c r="AU15" s="37"/>
      <c r="AV15" s="37"/>
      <c r="AW15" s="37"/>
      <c r="AX15" s="37"/>
      <c r="AY15" s="37"/>
      <c r="AZ15" s="37"/>
      <c r="BA15" s="37"/>
      <c r="BB15" s="37"/>
      <c r="BC15" s="37"/>
      <c r="BD15" s="8"/>
      <c r="BE15" s="8"/>
      <c r="BF15" s="8"/>
      <c r="BW15" s="3"/>
      <c r="BY15" s="4"/>
      <c r="CA15" s="38"/>
      <c r="CG15" s="39">
        <v>0</v>
      </c>
      <c r="CH15" s="39"/>
      <c r="CI15" s="39">
        <v>0</v>
      </c>
      <c r="CJ15" s="39">
        <v>0</v>
      </c>
      <c r="CZ15" s="2"/>
    </row>
    <row r="16" spans="1:104" ht="16.350000000000001" customHeight="1" x14ac:dyDescent="0.2">
      <c r="A16" s="54" t="s">
        <v>36</v>
      </c>
      <c r="B16" s="55">
        <f t="shared" si="1"/>
        <v>0</v>
      </c>
      <c r="C16" s="56">
        <f>SUM(I16+K16+M16+O16+Q16+S16+U16+W16+Y16+AA16+AC16+AE16+AG16+AI16+AK16+AM16)</f>
        <v>0</v>
      </c>
      <c r="D16" s="57">
        <f>SUM(J16+L16+N16+P16+R16+T16+V16+X16+Z16+AB16+AD16+AF16+AH16+AJ16+AL16+AN16)</f>
        <v>0</v>
      </c>
      <c r="E16" s="47"/>
      <c r="F16" s="48"/>
      <c r="G16" s="58"/>
      <c r="H16" s="59"/>
      <c r="I16" s="44"/>
      <c r="J16" s="46"/>
      <c r="K16" s="44"/>
      <c r="L16" s="46"/>
      <c r="M16" s="44"/>
      <c r="N16" s="46"/>
      <c r="O16" s="44"/>
      <c r="P16" s="46"/>
      <c r="Q16" s="44"/>
      <c r="R16" s="46"/>
      <c r="S16" s="44"/>
      <c r="T16" s="46"/>
      <c r="U16" s="44"/>
      <c r="V16" s="46"/>
      <c r="W16" s="44"/>
      <c r="X16" s="46"/>
      <c r="Y16" s="44"/>
      <c r="Z16" s="46"/>
      <c r="AA16" s="44"/>
      <c r="AB16" s="46"/>
      <c r="AC16" s="44"/>
      <c r="AD16" s="46"/>
      <c r="AE16" s="44"/>
      <c r="AF16" s="46"/>
      <c r="AG16" s="44"/>
      <c r="AH16" s="46"/>
      <c r="AI16" s="44"/>
      <c r="AJ16" s="46"/>
      <c r="AK16" s="44"/>
      <c r="AL16" s="46"/>
      <c r="AM16" s="53"/>
      <c r="AN16" s="46"/>
      <c r="AO16" s="49"/>
      <c r="AP16" s="50"/>
      <c r="AQ16" s="50"/>
      <c r="AR16" s="51"/>
      <c r="AS16" s="51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8"/>
      <c r="BE16" s="8"/>
      <c r="BF16" s="8"/>
      <c r="BW16" s="3"/>
      <c r="BY16" s="4"/>
      <c r="CA16" s="38"/>
      <c r="CG16" s="39">
        <v>0</v>
      </c>
      <c r="CH16" s="39"/>
      <c r="CI16" s="39">
        <v>0</v>
      </c>
      <c r="CJ16" s="39">
        <v>0</v>
      </c>
      <c r="CZ16" s="2"/>
    </row>
    <row r="17" spans="1:104" ht="16.350000000000001" customHeight="1" x14ac:dyDescent="0.2">
      <c r="A17" s="60" t="s">
        <v>37</v>
      </c>
      <c r="B17" s="41">
        <f t="shared" si="1"/>
        <v>0</v>
      </c>
      <c r="C17" s="42">
        <f>SUM(U17+W17+Y17+AA17+AC17+AE17+AG17+AI17+AK17+AM17)</f>
        <v>0</v>
      </c>
      <c r="D17" s="43">
        <f>SUM(V17+X17+Z17+AB17+AD17+AF17+AH17+AJ17+AL17+AN17)</f>
        <v>0</v>
      </c>
      <c r="E17" s="47"/>
      <c r="F17" s="61"/>
      <c r="G17" s="47"/>
      <c r="H17" s="61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4"/>
      <c r="V17" s="46"/>
      <c r="W17" s="44"/>
      <c r="X17" s="46"/>
      <c r="Y17" s="44"/>
      <c r="Z17" s="46"/>
      <c r="AA17" s="44"/>
      <c r="AB17" s="46"/>
      <c r="AC17" s="44"/>
      <c r="AD17" s="46"/>
      <c r="AE17" s="44"/>
      <c r="AF17" s="46"/>
      <c r="AG17" s="44"/>
      <c r="AH17" s="46"/>
      <c r="AI17" s="44"/>
      <c r="AJ17" s="46"/>
      <c r="AK17" s="44"/>
      <c r="AL17" s="46"/>
      <c r="AM17" s="53"/>
      <c r="AN17" s="46"/>
      <c r="AO17" s="49"/>
      <c r="AP17" s="50"/>
      <c r="AQ17" s="50"/>
      <c r="AR17" s="51"/>
      <c r="AS17" s="51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8"/>
      <c r="BE17" s="8"/>
      <c r="BF17" s="8"/>
      <c r="BW17" s="3"/>
      <c r="BY17" s="4"/>
      <c r="CA17" s="38"/>
      <c r="CG17" s="39">
        <v>0</v>
      </c>
      <c r="CH17" s="39"/>
      <c r="CI17" s="39">
        <v>0</v>
      </c>
      <c r="CJ17" s="39">
        <v>0</v>
      </c>
      <c r="CZ17" s="2"/>
    </row>
    <row r="18" spans="1:104" ht="16.350000000000001" customHeight="1" x14ac:dyDescent="0.2">
      <c r="A18" s="62" t="s">
        <v>38</v>
      </c>
      <c r="B18" s="41">
        <f t="shared" si="1"/>
        <v>0</v>
      </c>
      <c r="C18" s="42">
        <f>SUM(E18+G18+I18+K18+M18+O18+Q18+S18+U18+W18+Y18+AA18+AC18+AE18+AG18+AI18+AK18+AM18)</f>
        <v>0</v>
      </c>
      <c r="D18" s="43">
        <f>SUM(F18+H18+J18+L18+N18+P18+R18+T18+V18+X18+Z18+AB18+AD18+AF18+AH18+AJ18+AL18+AN18)</f>
        <v>0</v>
      </c>
      <c r="E18" s="44"/>
      <c r="F18" s="45"/>
      <c r="G18" s="44"/>
      <c r="H18" s="45"/>
      <c r="I18" s="44"/>
      <c r="J18" s="46"/>
      <c r="K18" s="63"/>
      <c r="L18" s="46"/>
      <c r="M18" s="44"/>
      <c r="N18" s="46"/>
      <c r="O18" s="44"/>
      <c r="P18" s="46"/>
      <c r="Q18" s="44"/>
      <c r="R18" s="46"/>
      <c r="S18" s="44"/>
      <c r="T18" s="46"/>
      <c r="U18" s="44"/>
      <c r="V18" s="46"/>
      <c r="W18" s="44"/>
      <c r="X18" s="46"/>
      <c r="Y18" s="44"/>
      <c r="Z18" s="46"/>
      <c r="AA18" s="44"/>
      <c r="AB18" s="46"/>
      <c r="AC18" s="44"/>
      <c r="AD18" s="46"/>
      <c r="AE18" s="44"/>
      <c r="AF18" s="46"/>
      <c r="AG18" s="44"/>
      <c r="AH18" s="46"/>
      <c r="AI18" s="44"/>
      <c r="AJ18" s="46"/>
      <c r="AK18" s="44"/>
      <c r="AL18" s="46"/>
      <c r="AM18" s="53"/>
      <c r="AN18" s="46"/>
      <c r="AO18" s="49"/>
      <c r="AP18" s="50"/>
      <c r="AQ18" s="50"/>
      <c r="AR18" s="51"/>
      <c r="AS18" s="51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8"/>
      <c r="BE18" s="8"/>
      <c r="BF18" s="8"/>
      <c r="BW18" s="3"/>
      <c r="BY18" s="4"/>
      <c r="CA18" s="38"/>
      <c r="CG18" s="39">
        <v>0</v>
      </c>
      <c r="CH18" s="39"/>
      <c r="CI18" s="39">
        <v>0</v>
      </c>
      <c r="CJ18" s="39">
        <v>0</v>
      </c>
      <c r="CZ18" s="2"/>
    </row>
    <row r="19" spans="1:104" ht="16.350000000000001" customHeight="1" x14ac:dyDescent="0.2">
      <c r="A19" s="64" t="s">
        <v>39</v>
      </c>
      <c r="B19" s="41">
        <f>SUM(C19:D19)</f>
        <v>0</v>
      </c>
      <c r="C19" s="65"/>
      <c r="D19" s="66">
        <f>SUM(L19+N19+P19+R19+T19+V19+X19+Z19+AB19+AD19+AF19)</f>
        <v>0</v>
      </c>
      <c r="E19" s="58"/>
      <c r="F19" s="59"/>
      <c r="G19" s="58"/>
      <c r="H19" s="59"/>
      <c r="I19" s="58"/>
      <c r="J19" s="67"/>
      <c r="K19" s="47"/>
      <c r="L19" s="68"/>
      <c r="M19" s="69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58"/>
      <c r="AH19" s="67"/>
      <c r="AI19" s="58"/>
      <c r="AJ19" s="67"/>
      <c r="AK19" s="58"/>
      <c r="AL19" s="67"/>
      <c r="AM19" s="70"/>
      <c r="AN19" s="48"/>
      <c r="AO19" s="71"/>
      <c r="AP19" s="72"/>
      <c r="AQ19" s="72"/>
      <c r="AR19" s="73"/>
      <c r="AS19" s="73"/>
      <c r="AT19" s="36"/>
      <c r="AU19" s="37"/>
      <c r="AV19" s="37"/>
      <c r="AW19" s="37"/>
      <c r="AX19" s="37"/>
      <c r="AY19" s="37"/>
      <c r="AZ19" s="37"/>
      <c r="BA19" s="37"/>
      <c r="BB19" s="37"/>
      <c r="BC19" s="37"/>
      <c r="BD19" s="8"/>
      <c r="BE19" s="8"/>
      <c r="BF19" s="8"/>
      <c r="BW19" s="3"/>
      <c r="BY19" s="4"/>
      <c r="CA19" s="38"/>
      <c r="CG19" s="39">
        <v>0</v>
      </c>
      <c r="CH19" s="39"/>
      <c r="CI19" s="39">
        <v>0</v>
      </c>
      <c r="CJ19" s="39">
        <v>0</v>
      </c>
      <c r="CZ19" s="2"/>
    </row>
    <row r="20" spans="1:104" ht="16.350000000000001" customHeight="1" x14ac:dyDescent="0.2">
      <c r="A20" s="64" t="s">
        <v>40</v>
      </c>
      <c r="B20" s="41">
        <f>SUM(C20:D20)</f>
        <v>0</v>
      </c>
      <c r="C20" s="65"/>
      <c r="D20" s="43">
        <f>SUM(F20+H20+J20+L20+N20+P20+R20+T20+V20+X20+Z20+AB20+AD20+AF20+AH20+AJ20+AL20+AN20)</f>
        <v>0</v>
      </c>
      <c r="E20" s="58"/>
      <c r="F20" s="45"/>
      <c r="G20" s="58"/>
      <c r="H20" s="45"/>
      <c r="I20" s="58"/>
      <c r="J20" s="68"/>
      <c r="K20" s="58"/>
      <c r="L20" s="68"/>
      <c r="M20" s="69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69"/>
      <c r="AN20" s="68"/>
      <c r="AO20" s="71"/>
      <c r="AP20" s="72"/>
      <c r="AQ20" s="72"/>
      <c r="AR20" s="73"/>
      <c r="AS20" s="73"/>
      <c r="AT20" s="36"/>
      <c r="AU20" s="37"/>
      <c r="AV20" s="37"/>
      <c r="AW20" s="37"/>
      <c r="AX20" s="37"/>
      <c r="AY20" s="37"/>
      <c r="AZ20" s="37"/>
      <c r="BA20" s="37"/>
      <c r="BB20" s="37"/>
      <c r="BC20" s="37"/>
      <c r="BD20" s="8"/>
      <c r="BE20" s="8"/>
      <c r="BF20" s="8"/>
      <c r="BW20" s="3"/>
      <c r="BY20" s="4"/>
      <c r="CA20" s="38"/>
      <c r="CG20" s="39">
        <v>0</v>
      </c>
      <c r="CH20" s="39"/>
      <c r="CI20" s="39">
        <v>0</v>
      </c>
      <c r="CJ20" s="39">
        <v>0</v>
      </c>
      <c r="CZ20" s="2"/>
    </row>
    <row r="21" spans="1:104" ht="16.350000000000001" customHeight="1" x14ac:dyDescent="0.2">
      <c r="A21" s="64" t="s">
        <v>41</v>
      </c>
      <c r="B21" s="74">
        <f t="shared" si="1"/>
        <v>0</v>
      </c>
      <c r="C21" s="75">
        <f>SUM(O21+Q21+S21+U21+W21+Y21+AA21)</f>
        <v>0</v>
      </c>
      <c r="D21" s="43">
        <f>SUM(P21+R21+T21+V21+X21+Z21+AB21)</f>
        <v>0</v>
      </c>
      <c r="E21" s="58"/>
      <c r="F21" s="59"/>
      <c r="G21" s="58"/>
      <c r="H21" s="59"/>
      <c r="I21" s="58"/>
      <c r="J21" s="67"/>
      <c r="K21" s="47"/>
      <c r="L21" s="67"/>
      <c r="M21" s="58"/>
      <c r="N21" s="67"/>
      <c r="O21" s="76"/>
      <c r="P21" s="68"/>
      <c r="Q21" s="76"/>
      <c r="R21" s="68"/>
      <c r="S21" s="76"/>
      <c r="T21" s="68"/>
      <c r="U21" s="76"/>
      <c r="V21" s="68"/>
      <c r="W21" s="76"/>
      <c r="X21" s="68"/>
      <c r="Y21" s="76"/>
      <c r="Z21" s="68"/>
      <c r="AA21" s="76"/>
      <c r="AB21" s="68"/>
      <c r="AC21" s="58"/>
      <c r="AD21" s="67"/>
      <c r="AE21" s="58"/>
      <c r="AF21" s="67"/>
      <c r="AG21" s="69"/>
      <c r="AH21" s="67"/>
      <c r="AI21" s="58"/>
      <c r="AJ21" s="67"/>
      <c r="AK21" s="58"/>
      <c r="AL21" s="67"/>
      <c r="AM21" s="70"/>
      <c r="AN21" s="48"/>
      <c r="AO21" s="71"/>
      <c r="AP21" s="72"/>
      <c r="AQ21" s="72"/>
      <c r="AR21" s="73"/>
      <c r="AS21" s="73"/>
      <c r="AT21" s="36"/>
      <c r="AU21" s="37"/>
      <c r="AV21" s="37"/>
      <c r="AW21" s="37"/>
      <c r="AX21" s="37"/>
      <c r="AY21" s="37"/>
      <c r="AZ21" s="37"/>
      <c r="BA21" s="37"/>
      <c r="BB21" s="37"/>
      <c r="BC21" s="37"/>
      <c r="BD21" s="8"/>
      <c r="BE21" s="8"/>
      <c r="BF21" s="8"/>
      <c r="BW21" s="3"/>
      <c r="BY21" s="4"/>
      <c r="CA21" s="38"/>
      <c r="CG21" s="39">
        <v>0</v>
      </c>
      <c r="CH21" s="39"/>
      <c r="CI21" s="39">
        <v>0</v>
      </c>
      <c r="CJ21" s="39">
        <v>0</v>
      </c>
      <c r="CZ21" s="2"/>
    </row>
    <row r="22" spans="1:104" ht="16.350000000000001" customHeight="1" x14ac:dyDescent="0.2">
      <c r="A22" s="64" t="s">
        <v>42</v>
      </c>
      <c r="B22" s="74">
        <f t="shared" si="1"/>
        <v>0</v>
      </c>
      <c r="C22" s="75">
        <f>SUM(E22+G22+I22+K22+M22+O22+Q22+S22+U22+W22+Y22+AA22+AC22+AE22+AG22+AI22+AK22+AM22)</f>
        <v>0</v>
      </c>
      <c r="D22" s="66">
        <f>SUM(F22+H22+J22+L22+N22+P22+R22+T22+V22+X22+Z22+AB22+AD22+AF22+AH22+AJ22+AL22+AN22)</f>
        <v>0</v>
      </c>
      <c r="E22" s="76"/>
      <c r="F22" s="77"/>
      <c r="G22" s="76"/>
      <c r="H22" s="77"/>
      <c r="I22" s="76"/>
      <c r="J22" s="68"/>
      <c r="K22" s="63"/>
      <c r="L22" s="68"/>
      <c r="M22" s="76"/>
      <c r="N22" s="68"/>
      <c r="O22" s="76"/>
      <c r="P22" s="68"/>
      <c r="Q22" s="76"/>
      <c r="R22" s="68"/>
      <c r="S22" s="76"/>
      <c r="T22" s="68"/>
      <c r="U22" s="76"/>
      <c r="V22" s="68"/>
      <c r="W22" s="76"/>
      <c r="X22" s="68"/>
      <c r="Y22" s="76"/>
      <c r="Z22" s="68"/>
      <c r="AA22" s="76"/>
      <c r="AB22" s="68"/>
      <c r="AC22" s="76"/>
      <c r="AD22" s="68"/>
      <c r="AE22" s="76"/>
      <c r="AF22" s="68"/>
      <c r="AG22" s="76"/>
      <c r="AH22" s="68"/>
      <c r="AI22" s="76"/>
      <c r="AJ22" s="68"/>
      <c r="AK22" s="76"/>
      <c r="AL22" s="68"/>
      <c r="AM22" s="78"/>
      <c r="AN22" s="68"/>
      <c r="AO22" s="71"/>
      <c r="AP22" s="72"/>
      <c r="AQ22" s="72"/>
      <c r="AR22" s="73"/>
      <c r="AS22" s="73"/>
      <c r="AT22" s="36"/>
      <c r="AU22" s="37"/>
      <c r="AV22" s="37"/>
      <c r="AW22" s="37"/>
      <c r="AX22" s="37"/>
      <c r="AY22" s="37"/>
      <c r="AZ22" s="37"/>
      <c r="BA22" s="37"/>
      <c r="BB22" s="37"/>
      <c r="BC22" s="37"/>
      <c r="BD22" s="8"/>
      <c r="BE22" s="8"/>
      <c r="BF22" s="8"/>
      <c r="BW22" s="3"/>
      <c r="BY22" s="4"/>
      <c r="CG22" s="39">
        <v>0</v>
      </c>
      <c r="CH22" s="39"/>
      <c r="CI22" s="39">
        <v>0</v>
      </c>
      <c r="CJ22" s="39">
        <v>0</v>
      </c>
      <c r="CZ22" s="2"/>
    </row>
    <row r="23" spans="1:104" ht="16.350000000000001" customHeight="1" x14ac:dyDescent="0.2">
      <c r="A23" s="60" t="s">
        <v>43</v>
      </c>
      <c r="B23" s="74">
        <f t="shared" si="1"/>
        <v>0</v>
      </c>
      <c r="C23" s="75">
        <f>SUM(E23+G23+I23+K23+M23+O23+Q23+S23+U23+W23+Y23+AA23+AC23+AE23+AG23+AI23+AK23+AM23)</f>
        <v>0</v>
      </c>
      <c r="D23" s="66">
        <f>SUM(F23+H23+J23+L23+N23+P23+R23+T23+V23+X23+Z23+AB23+AD23+AF23+AH23+AJ23+AL23+AN23)</f>
        <v>0</v>
      </c>
      <c r="E23" s="76"/>
      <c r="F23" s="77"/>
      <c r="G23" s="76"/>
      <c r="H23" s="77"/>
      <c r="I23" s="76"/>
      <c r="J23" s="68"/>
      <c r="K23" s="63"/>
      <c r="L23" s="68"/>
      <c r="M23" s="76"/>
      <c r="N23" s="68"/>
      <c r="O23" s="76"/>
      <c r="P23" s="68"/>
      <c r="Q23" s="76"/>
      <c r="R23" s="68"/>
      <c r="S23" s="76"/>
      <c r="T23" s="68"/>
      <c r="U23" s="76"/>
      <c r="V23" s="68"/>
      <c r="W23" s="76"/>
      <c r="X23" s="68"/>
      <c r="Y23" s="76"/>
      <c r="Z23" s="68"/>
      <c r="AA23" s="76"/>
      <c r="AB23" s="68"/>
      <c r="AC23" s="76"/>
      <c r="AD23" s="68"/>
      <c r="AE23" s="76"/>
      <c r="AF23" s="68"/>
      <c r="AG23" s="76"/>
      <c r="AH23" s="68"/>
      <c r="AI23" s="76"/>
      <c r="AJ23" s="68"/>
      <c r="AK23" s="76"/>
      <c r="AL23" s="68"/>
      <c r="AM23" s="78"/>
      <c r="AN23" s="68"/>
      <c r="AO23" s="71"/>
      <c r="AP23" s="72"/>
      <c r="AQ23" s="72"/>
      <c r="AR23" s="73"/>
      <c r="AS23" s="73"/>
      <c r="AT23" s="36"/>
      <c r="AU23" s="37"/>
      <c r="AV23" s="37"/>
      <c r="AW23" s="37"/>
      <c r="AX23" s="37"/>
      <c r="AY23" s="37"/>
      <c r="AZ23" s="37"/>
      <c r="BA23" s="37"/>
      <c r="BB23" s="37"/>
      <c r="BC23" s="37"/>
      <c r="BD23" s="8"/>
      <c r="BE23" s="8"/>
      <c r="BF23" s="8"/>
      <c r="BW23" s="3"/>
      <c r="BY23" s="4"/>
      <c r="CG23" s="39">
        <v>0</v>
      </c>
      <c r="CH23" s="39"/>
      <c r="CI23" s="39">
        <v>0</v>
      </c>
      <c r="CJ23" s="39">
        <v>0</v>
      </c>
      <c r="CZ23" s="2"/>
    </row>
    <row r="24" spans="1:104" ht="16.350000000000001" customHeight="1" x14ac:dyDescent="0.2">
      <c r="A24" s="60" t="s">
        <v>44</v>
      </c>
      <c r="B24" s="41">
        <f t="shared" si="1"/>
        <v>0</v>
      </c>
      <c r="C24" s="42">
        <f>SUM(G24+I24+K24+M24+O24+Q24+S24+U24+W24+Y24+AA24+AC24+AE24+AG24+AI24+AK24+AM24)</f>
        <v>0</v>
      </c>
      <c r="D24" s="43">
        <f>SUM(H24+J24+L24+N24+P24+R24+T24+V24+X24+Z24+AB24+AD24+AF24+AH24+AJ24+AL24+AN24)</f>
        <v>0</v>
      </c>
      <c r="E24" s="47"/>
      <c r="F24" s="48"/>
      <c r="G24" s="76"/>
      <c r="H24" s="77"/>
      <c r="I24" s="76"/>
      <c r="J24" s="68"/>
      <c r="K24" s="63"/>
      <c r="L24" s="68"/>
      <c r="M24" s="76"/>
      <c r="N24" s="68"/>
      <c r="O24" s="76"/>
      <c r="P24" s="68"/>
      <c r="Q24" s="76"/>
      <c r="R24" s="68"/>
      <c r="S24" s="76"/>
      <c r="T24" s="68"/>
      <c r="U24" s="76"/>
      <c r="V24" s="68"/>
      <c r="W24" s="76"/>
      <c r="X24" s="68"/>
      <c r="Y24" s="76"/>
      <c r="Z24" s="68"/>
      <c r="AA24" s="76"/>
      <c r="AB24" s="68"/>
      <c r="AC24" s="76"/>
      <c r="AD24" s="68"/>
      <c r="AE24" s="76"/>
      <c r="AF24" s="68"/>
      <c r="AG24" s="76"/>
      <c r="AH24" s="68"/>
      <c r="AI24" s="76"/>
      <c r="AJ24" s="68"/>
      <c r="AK24" s="76"/>
      <c r="AL24" s="68"/>
      <c r="AM24" s="78"/>
      <c r="AN24" s="68"/>
      <c r="AO24" s="71"/>
      <c r="AP24" s="72"/>
      <c r="AQ24" s="72"/>
      <c r="AR24" s="73"/>
      <c r="AS24" s="73"/>
      <c r="AT24" s="36"/>
      <c r="AU24" s="37"/>
      <c r="AV24" s="37"/>
      <c r="AW24" s="37"/>
      <c r="AX24" s="37"/>
      <c r="AY24" s="37"/>
      <c r="AZ24" s="37"/>
      <c r="BA24" s="37"/>
      <c r="BB24" s="37"/>
      <c r="BC24" s="37"/>
      <c r="BD24" s="8"/>
      <c r="BE24" s="8"/>
      <c r="BF24" s="8"/>
      <c r="BW24" s="3"/>
      <c r="BY24" s="4"/>
      <c r="CG24" s="39">
        <v>0</v>
      </c>
      <c r="CH24" s="39"/>
      <c r="CI24" s="39">
        <v>0</v>
      </c>
      <c r="CJ24" s="39">
        <v>0</v>
      </c>
      <c r="CZ24" s="2"/>
    </row>
    <row r="25" spans="1:104" ht="16.350000000000001" customHeight="1" x14ac:dyDescent="0.2">
      <c r="A25" s="60" t="s">
        <v>45</v>
      </c>
      <c r="B25" s="41">
        <f t="shared" si="1"/>
        <v>0</v>
      </c>
      <c r="C25" s="42">
        <f>SUM(M25+O25+Q25+S25+U25+W25+Y25+AA25+AC25+AE25+AG25+AI25+AK25+AM25)</f>
        <v>0</v>
      </c>
      <c r="D25" s="43">
        <f>SUM(N25+P25+R25+T25+V25+X25+Z25+AB25+AD25+AF25+AH25+AJ25+AL25+AN25)</f>
        <v>0</v>
      </c>
      <c r="E25" s="79"/>
      <c r="F25" s="67"/>
      <c r="G25" s="58"/>
      <c r="H25" s="59"/>
      <c r="I25" s="58"/>
      <c r="J25" s="59"/>
      <c r="K25" s="58"/>
      <c r="L25" s="59"/>
      <c r="M25" s="76"/>
      <c r="N25" s="68"/>
      <c r="O25" s="76"/>
      <c r="P25" s="68"/>
      <c r="Q25" s="76"/>
      <c r="R25" s="68"/>
      <c r="S25" s="76"/>
      <c r="T25" s="68"/>
      <c r="U25" s="76"/>
      <c r="V25" s="68"/>
      <c r="W25" s="76"/>
      <c r="X25" s="68"/>
      <c r="Y25" s="76"/>
      <c r="Z25" s="68"/>
      <c r="AA25" s="76"/>
      <c r="AB25" s="68"/>
      <c r="AC25" s="76"/>
      <c r="AD25" s="68"/>
      <c r="AE25" s="76"/>
      <c r="AF25" s="68"/>
      <c r="AG25" s="76"/>
      <c r="AH25" s="68"/>
      <c r="AI25" s="76"/>
      <c r="AJ25" s="68"/>
      <c r="AK25" s="76"/>
      <c r="AL25" s="68"/>
      <c r="AM25" s="78"/>
      <c r="AN25" s="68"/>
      <c r="AO25" s="71"/>
      <c r="AP25" s="72"/>
      <c r="AQ25" s="72"/>
      <c r="AR25" s="73"/>
      <c r="AS25" s="73"/>
      <c r="AT25" s="36"/>
      <c r="AU25" s="37"/>
      <c r="AV25" s="37"/>
      <c r="AW25" s="37"/>
      <c r="AX25" s="37"/>
      <c r="AY25" s="37"/>
      <c r="AZ25" s="37"/>
      <c r="BA25" s="37"/>
      <c r="BB25" s="37"/>
      <c r="BC25" s="37"/>
      <c r="BD25" s="8"/>
      <c r="BE25" s="8"/>
      <c r="BF25" s="8"/>
      <c r="BW25" s="3"/>
      <c r="BY25" s="4"/>
      <c r="CG25" s="39">
        <v>0</v>
      </c>
      <c r="CH25" s="39"/>
      <c r="CI25" s="39">
        <v>0</v>
      </c>
      <c r="CJ25" s="39">
        <v>0</v>
      </c>
      <c r="CZ25" s="2"/>
    </row>
    <row r="26" spans="1:104" ht="16.350000000000001" customHeight="1" x14ac:dyDescent="0.2">
      <c r="A26" s="80" t="s">
        <v>46</v>
      </c>
      <c r="B26" s="81">
        <f t="shared" si="1"/>
        <v>0</v>
      </c>
      <c r="C26" s="82">
        <f>SUM(E26+G26+I26+K26+M26+O26+Q26+S26+U26+W26+Y26+AA26+AC26+AE26+AG26+AI26+AK26+AM26)</f>
        <v>0</v>
      </c>
      <c r="D26" s="83">
        <f>SUM(F26+H26+J26+L26+N26+P26+R26+T26+V26+X26+Z26+AB26+AD26+AF26+AH26+AJ26+AL26+AN26)</f>
        <v>0</v>
      </c>
      <c r="E26" s="84"/>
      <c r="F26" s="85"/>
      <c r="G26" s="86"/>
      <c r="H26" s="87"/>
      <c r="I26" s="86"/>
      <c r="J26" s="85"/>
      <c r="K26" s="88"/>
      <c r="L26" s="85"/>
      <c r="M26" s="86"/>
      <c r="N26" s="85"/>
      <c r="O26" s="86"/>
      <c r="P26" s="85"/>
      <c r="Q26" s="86"/>
      <c r="R26" s="85"/>
      <c r="S26" s="86"/>
      <c r="T26" s="85"/>
      <c r="U26" s="86"/>
      <c r="V26" s="85"/>
      <c r="W26" s="86"/>
      <c r="X26" s="85"/>
      <c r="Y26" s="86"/>
      <c r="Z26" s="85"/>
      <c r="AA26" s="86"/>
      <c r="AB26" s="85"/>
      <c r="AC26" s="86"/>
      <c r="AD26" s="85"/>
      <c r="AE26" s="86"/>
      <c r="AF26" s="85"/>
      <c r="AG26" s="86"/>
      <c r="AH26" s="85"/>
      <c r="AI26" s="86"/>
      <c r="AJ26" s="85"/>
      <c r="AK26" s="86"/>
      <c r="AL26" s="85"/>
      <c r="AM26" s="89"/>
      <c r="AN26" s="85"/>
      <c r="AO26" s="90"/>
      <c r="AP26" s="91"/>
      <c r="AQ26" s="91"/>
      <c r="AR26" s="92"/>
      <c r="AS26" s="92"/>
      <c r="AT26" s="36"/>
      <c r="AU26" s="37"/>
      <c r="AV26" s="37"/>
      <c r="AW26" s="37"/>
      <c r="AX26" s="37"/>
      <c r="AY26" s="37"/>
      <c r="AZ26" s="37"/>
      <c r="BA26" s="37"/>
      <c r="BB26" s="37"/>
      <c r="BC26" s="37"/>
      <c r="BD26" s="8"/>
      <c r="BE26" s="8"/>
      <c r="BF26" s="8"/>
      <c r="BW26" s="3"/>
      <c r="BY26" s="4"/>
      <c r="CG26" s="39">
        <v>0</v>
      </c>
      <c r="CH26" s="39"/>
      <c r="CI26" s="39">
        <v>0</v>
      </c>
      <c r="CJ26" s="39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93"/>
      <c r="G27" s="93" t="s">
        <v>48</v>
      </c>
      <c r="H27" s="94"/>
      <c r="I27" s="94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6"/>
      <c r="AQ27" s="97"/>
      <c r="AR27" s="9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39"/>
      <c r="CH27" s="39"/>
      <c r="CI27" s="39"/>
      <c r="CJ27" s="39"/>
    </row>
    <row r="28" spans="1:104" ht="20.100000000000001" customHeight="1" x14ac:dyDescent="0.2">
      <c r="A28" s="424" t="s">
        <v>49</v>
      </c>
      <c r="B28" s="427" t="s">
        <v>4</v>
      </c>
      <c r="C28" s="428"/>
      <c r="D28" s="429"/>
      <c r="E28" s="433" t="s">
        <v>5</v>
      </c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5"/>
      <c r="AO28" s="436" t="s">
        <v>6</v>
      </c>
      <c r="AP28" s="439" t="s">
        <v>7</v>
      </c>
      <c r="AQ28" s="439" t="s">
        <v>8</v>
      </c>
      <c r="AR28" s="439" t="s">
        <v>50</v>
      </c>
      <c r="AS28" s="429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39"/>
      <c r="CH28" s="39"/>
      <c r="CI28" s="39"/>
      <c r="CJ28" s="39"/>
    </row>
    <row r="29" spans="1:104" ht="20.100000000000001" customHeight="1" x14ac:dyDescent="0.2">
      <c r="A29" s="425"/>
      <c r="B29" s="430"/>
      <c r="C29" s="431"/>
      <c r="D29" s="432"/>
      <c r="E29" s="433" t="s">
        <v>11</v>
      </c>
      <c r="F29" s="435"/>
      <c r="G29" s="433" t="s">
        <v>12</v>
      </c>
      <c r="H29" s="435"/>
      <c r="I29" s="433" t="s">
        <v>13</v>
      </c>
      <c r="J29" s="435"/>
      <c r="K29" s="433" t="s">
        <v>14</v>
      </c>
      <c r="L29" s="435"/>
      <c r="M29" s="433" t="s">
        <v>15</v>
      </c>
      <c r="N29" s="435"/>
      <c r="O29" s="433" t="s">
        <v>16</v>
      </c>
      <c r="P29" s="435"/>
      <c r="Q29" s="434" t="s">
        <v>17</v>
      </c>
      <c r="R29" s="435"/>
      <c r="S29" s="433" t="s">
        <v>18</v>
      </c>
      <c r="T29" s="435"/>
      <c r="U29" s="434" t="s">
        <v>19</v>
      </c>
      <c r="V29" s="445"/>
      <c r="W29" s="446" t="s">
        <v>20</v>
      </c>
      <c r="X29" s="445"/>
      <c r="Y29" s="446" t="s">
        <v>21</v>
      </c>
      <c r="Z29" s="434"/>
      <c r="AA29" s="433" t="s">
        <v>22</v>
      </c>
      <c r="AB29" s="435"/>
      <c r="AC29" s="434" t="s">
        <v>23</v>
      </c>
      <c r="AD29" s="434"/>
      <c r="AE29" s="433" t="s">
        <v>24</v>
      </c>
      <c r="AF29" s="435"/>
      <c r="AG29" s="433" t="s">
        <v>25</v>
      </c>
      <c r="AH29" s="435"/>
      <c r="AI29" s="433" t="s">
        <v>26</v>
      </c>
      <c r="AJ29" s="435"/>
      <c r="AK29" s="433" t="s">
        <v>27</v>
      </c>
      <c r="AL29" s="435"/>
      <c r="AM29" s="434" t="s">
        <v>28</v>
      </c>
      <c r="AN29" s="435"/>
      <c r="AO29" s="437"/>
      <c r="AP29" s="440"/>
      <c r="AQ29" s="440"/>
      <c r="AR29" s="440"/>
      <c r="AS29" s="444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39"/>
      <c r="CH29" s="39"/>
      <c r="CI29" s="39"/>
      <c r="CJ29" s="39"/>
    </row>
    <row r="30" spans="1:104" ht="20.100000000000001" customHeight="1" x14ac:dyDescent="0.2">
      <c r="A30" s="426"/>
      <c r="B30" s="11" t="s">
        <v>29</v>
      </c>
      <c r="C30" s="12" t="s">
        <v>30</v>
      </c>
      <c r="D30" s="402" t="s">
        <v>31</v>
      </c>
      <c r="E30" s="406" t="s">
        <v>30</v>
      </c>
      <c r="F30" s="405" t="s">
        <v>31</v>
      </c>
      <c r="G30" s="406" t="s">
        <v>30</v>
      </c>
      <c r="H30" s="405" t="s">
        <v>31</v>
      </c>
      <c r="I30" s="406" t="s">
        <v>30</v>
      </c>
      <c r="J30" s="405" t="s">
        <v>31</v>
      </c>
      <c r="K30" s="406" t="s">
        <v>30</v>
      </c>
      <c r="L30" s="405" t="s">
        <v>31</v>
      </c>
      <c r="M30" s="406" t="s">
        <v>30</v>
      </c>
      <c r="N30" s="405" t="s">
        <v>31</v>
      </c>
      <c r="O30" s="406" t="s">
        <v>30</v>
      </c>
      <c r="P30" s="405" t="s">
        <v>31</v>
      </c>
      <c r="Q30" s="407" t="s">
        <v>30</v>
      </c>
      <c r="R30" s="405" t="s">
        <v>31</v>
      </c>
      <c r="S30" s="406" t="s">
        <v>30</v>
      </c>
      <c r="T30" s="405" t="s">
        <v>31</v>
      </c>
      <c r="U30" s="407" t="s">
        <v>30</v>
      </c>
      <c r="V30" s="103" t="s">
        <v>31</v>
      </c>
      <c r="W30" s="406" t="s">
        <v>30</v>
      </c>
      <c r="X30" s="103" t="s">
        <v>31</v>
      </c>
      <c r="Y30" s="406" t="s">
        <v>30</v>
      </c>
      <c r="Z30" s="103" t="s">
        <v>31</v>
      </c>
      <c r="AA30" s="406" t="s">
        <v>30</v>
      </c>
      <c r="AB30" s="103" t="s">
        <v>31</v>
      </c>
      <c r="AC30" s="406" t="s">
        <v>30</v>
      </c>
      <c r="AD30" s="103" t="s">
        <v>31</v>
      </c>
      <c r="AE30" s="406" t="s">
        <v>30</v>
      </c>
      <c r="AF30" s="103" t="s">
        <v>31</v>
      </c>
      <c r="AG30" s="406" t="s">
        <v>30</v>
      </c>
      <c r="AH30" s="103" t="s">
        <v>31</v>
      </c>
      <c r="AI30" s="406" t="s">
        <v>30</v>
      </c>
      <c r="AJ30" s="103" t="s">
        <v>31</v>
      </c>
      <c r="AK30" s="406" t="s">
        <v>30</v>
      </c>
      <c r="AL30" s="103" t="s">
        <v>31</v>
      </c>
      <c r="AM30" s="406" t="s">
        <v>30</v>
      </c>
      <c r="AN30" s="405" t="s">
        <v>31</v>
      </c>
      <c r="AO30" s="438"/>
      <c r="AP30" s="441"/>
      <c r="AQ30" s="441"/>
      <c r="AR30" s="441"/>
      <c r="AS30" s="432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39"/>
      <c r="CH30" s="39"/>
      <c r="CI30" s="39"/>
      <c r="CJ30" s="39"/>
    </row>
    <row r="31" spans="1:104" ht="16.350000000000001" customHeight="1" x14ac:dyDescent="0.2">
      <c r="A31" s="104" t="s">
        <v>51</v>
      </c>
      <c r="B31" s="105">
        <f t="shared" ref="B31:B44" si="2">SUM(C31:D31)</f>
        <v>0</v>
      </c>
      <c r="C31" s="27">
        <f t="shared" ref="C31:D33" si="3">SUM(E31+G31+I31+K31+M31+O31+Q31+S31+U31+W31+Y31+AA31+AC31+AE31+AG31+AI31+AK31+AM31)</f>
        <v>0</v>
      </c>
      <c r="D31" s="28">
        <f t="shared" si="3"/>
        <v>0</v>
      </c>
      <c r="E31" s="29"/>
      <c r="F31" s="30"/>
      <c r="G31" s="29"/>
      <c r="H31" s="31"/>
      <c r="I31" s="29"/>
      <c r="J31" s="31"/>
      <c r="K31" s="29"/>
      <c r="L31" s="31"/>
      <c r="M31" s="29"/>
      <c r="N31" s="31"/>
      <c r="O31" s="29"/>
      <c r="P31" s="31"/>
      <c r="Q31" s="106"/>
      <c r="R31" s="31"/>
      <c r="S31" s="29"/>
      <c r="T31" s="31"/>
      <c r="U31" s="106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108"/>
      <c r="AN31" s="31"/>
      <c r="AO31" s="109"/>
      <c r="AP31" s="34"/>
      <c r="AQ31" s="34"/>
      <c r="AR31" s="34"/>
      <c r="AS31" s="35"/>
      <c r="AT31" s="36"/>
      <c r="AU31" s="37"/>
      <c r="AV31" s="37"/>
      <c r="AW31" s="37"/>
      <c r="AX31" s="37"/>
      <c r="AY31" s="37"/>
      <c r="AZ31" s="37"/>
      <c r="BA31" s="37"/>
      <c r="BB31" s="37"/>
      <c r="BC31" s="8"/>
      <c r="BD31" s="8"/>
      <c r="BE31" s="8"/>
      <c r="BF31" s="8"/>
      <c r="BG31" s="8"/>
      <c r="BX31" s="2"/>
      <c r="CA31" s="38"/>
      <c r="CB31" s="38"/>
      <c r="CG31" s="39">
        <v>0</v>
      </c>
      <c r="CH31" s="39">
        <v>0</v>
      </c>
      <c r="CI31" s="39"/>
      <c r="CJ31" s="39"/>
    </row>
    <row r="32" spans="1:104" ht="16.350000000000001" customHeight="1" x14ac:dyDescent="0.2">
      <c r="A32" s="110" t="s">
        <v>52</v>
      </c>
      <c r="B32" s="41">
        <f t="shared" si="2"/>
        <v>0</v>
      </c>
      <c r="C32" s="42">
        <f t="shared" si="3"/>
        <v>0</v>
      </c>
      <c r="D32" s="43">
        <f t="shared" si="3"/>
        <v>0</v>
      </c>
      <c r="E32" s="44"/>
      <c r="F32" s="45"/>
      <c r="G32" s="44"/>
      <c r="H32" s="46"/>
      <c r="I32" s="44"/>
      <c r="J32" s="46"/>
      <c r="K32" s="44"/>
      <c r="L32" s="46"/>
      <c r="M32" s="44"/>
      <c r="N32" s="46"/>
      <c r="O32" s="44"/>
      <c r="P32" s="46"/>
      <c r="Q32" s="111"/>
      <c r="R32" s="46"/>
      <c r="S32" s="44"/>
      <c r="T32" s="46"/>
      <c r="U32" s="111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3"/>
      <c r="AM32" s="113"/>
      <c r="AN32" s="46"/>
      <c r="AO32" s="114"/>
      <c r="AP32" s="115"/>
      <c r="AQ32" s="115"/>
      <c r="AR32" s="115"/>
      <c r="AS32" s="116"/>
      <c r="AT32" s="36"/>
      <c r="AU32" s="37"/>
      <c r="AV32" s="37"/>
      <c r="AW32" s="37"/>
      <c r="AX32" s="37"/>
      <c r="AY32" s="37"/>
      <c r="AZ32" s="37"/>
      <c r="BA32" s="37"/>
      <c r="BB32" s="37"/>
      <c r="BC32" s="8"/>
      <c r="BD32" s="8"/>
      <c r="BE32" s="8"/>
      <c r="BF32" s="8"/>
      <c r="BG32" s="8"/>
      <c r="BX32" s="2"/>
      <c r="CB32" s="38"/>
      <c r="CG32" s="39">
        <v>0</v>
      </c>
      <c r="CH32" s="39">
        <v>0</v>
      </c>
      <c r="CI32" s="39"/>
      <c r="CJ32" s="39"/>
    </row>
    <row r="33" spans="1:88" ht="16.350000000000001" customHeight="1" x14ac:dyDescent="0.2">
      <c r="A33" s="117" t="s">
        <v>53</v>
      </c>
      <c r="B33" s="41">
        <f t="shared" si="2"/>
        <v>0</v>
      </c>
      <c r="C33" s="42">
        <f t="shared" si="3"/>
        <v>0</v>
      </c>
      <c r="D33" s="66">
        <f t="shared" si="3"/>
        <v>0</v>
      </c>
      <c r="E33" s="44"/>
      <c r="F33" s="45"/>
      <c r="G33" s="44"/>
      <c r="H33" s="46"/>
      <c r="I33" s="44"/>
      <c r="J33" s="46"/>
      <c r="K33" s="44"/>
      <c r="L33" s="46"/>
      <c r="M33" s="44"/>
      <c r="N33" s="46"/>
      <c r="O33" s="44"/>
      <c r="P33" s="46"/>
      <c r="Q33" s="111"/>
      <c r="R33" s="46"/>
      <c r="S33" s="44"/>
      <c r="T33" s="46"/>
      <c r="U33" s="111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3"/>
      <c r="AM33" s="113"/>
      <c r="AN33" s="46"/>
      <c r="AO33" s="118"/>
      <c r="AP33" s="50"/>
      <c r="AQ33" s="50"/>
      <c r="AR33" s="50"/>
      <c r="AS33" s="51"/>
      <c r="AT33" s="36"/>
      <c r="AU33" s="37"/>
      <c r="AV33" s="37"/>
      <c r="AW33" s="37"/>
      <c r="AX33" s="37"/>
      <c r="AY33" s="37"/>
      <c r="AZ33" s="37"/>
      <c r="BA33" s="37"/>
      <c r="BB33" s="37"/>
      <c r="BC33" s="8"/>
      <c r="BD33" s="8"/>
      <c r="BE33" s="8"/>
      <c r="BF33" s="8"/>
      <c r="BG33" s="8"/>
      <c r="BX33" s="2"/>
      <c r="CB33" s="38"/>
      <c r="CG33" s="39">
        <v>0</v>
      </c>
      <c r="CH33" s="39">
        <v>0</v>
      </c>
      <c r="CI33" s="39"/>
      <c r="CJ33" s="39"/>
    </row>
    <row r="34" spans="1:88" ht="16.350000000000001" customHeight="1" x14ac:dyDescent="0.2">
      <c r="A34" s="117" t="s">
        <v>54</v>
      </c>
      <c r="B34" s="41">
        <f t="shared" si="2"/>
        <v>0</v>
      </c>
      <c r="C34" s="42">
        <f>SUM(O34+Q34+S34+U34+W34+Y34+AA34)</f>
        <v>0</v>
      </c>
      <c r="D34" s="66">
        <f>SUM(P34+R34+T34+V34+X34+Z34+AB34)</f>
        <v>0</v>
      </c>
      <c r="E34" s="58"/>
      <c r="F34" s="59"/>
      <c r="G34" s="58"/>
      <c r="H34" s="67"/>
      <c r="I34" s="58"/>
      <c r="J34" s="67"/>
      <c r="K34" s="58"/>
      <c r="L34" s="67"/>
      <c r="M34" s="58"/>
      <c r="N34" s="67"/>
      <c r="O34" s="44"/>
      <c r="P34" s="46"/>
      <c r="Q34" s="111"/>
      <c r="R34" s="46"/>
      <c r="S34" s="44"/>
      <c r="T34" s="46"/>
      <c r="U34" s="111"/>
      <c r="V34" s="112"/>
      <c r="W34" s="112"/>
      <c r="X34" s="112"/>
      <c r="Y34" s="112"/>
      <c r="Z34" s="112"/>
      <c r="AA34" s="112"/>
      <c r="AB34" s="119"/>
      <c r="AC34" s="69"/>
      <c r="AD34" s="69"/>
      <c r="AE34" s="69"/>
      <c r="AF34" s="69"/>
      <c r="AG34" s="69"/>
      <c r="AH34" s="69"/>
      <c r="AI34" s="69"/>
      <c r="AJ34" s="69"/>
      <c r="AK34" s="69"/>
      <c r="AL34" s="120"/>
      <c r="AM34" s="120"/>
      <c r="AN34" s="48"/>
      <c r="AO34" s="118"/>
      <c r="AP34" s="50"/>
      <c r="AQ34" s="50"/>
      <c r="AR34" s="50"/>
      <c r="AS34" s="51"/>
      <c r="AT34" s="36"/>
      <c r="AU34" s="37"/>
      <c r="AV34" s="37"/>
      <c r="AW34" s="37"/>
      <c r="AX34" s="37"/>
      <c r="AY34" s="37"/>
      <c r="AZ34" s="37"/>
      <c r="BA34" s="37"/>
      <c r="BB34" s="37"/>
      <c r="BC34" s="8"/>
      <c r="BD34" s="8"/>
      <c r="BE34" s="8"/>
      <c r="BF34" s="8"/>
      <c r="BG34" s="8"/>
      <c r="BX34" s="2"/>
      <c r="CB34" s="38"/>
      <c r="CG34" s="39"/>
      <c r="CH34" s="39"/>
      <c r="CI34" s="39"/>
      <c r="CJ34" s="39"/>
    </row>
    <row r="35" spans="1:88" ht="16.350000000000001" customHeight="1" x14ac:dyDescent="0.2">
      <c r="A35" s="117" t="s">
        <v>55</v>
      </c>
      <c r="B35" s="121">
        <f>SUM(C35:D35)</f>
        <v>0</v>
      </c>
      <c r="C35" s="122">
        <f>SUM(E35+G35+I35+K35+M35+O35+Q35+S35+U35+W35+Y35+AA35+AC35+AE35+AG35+AI35+AK35+AM35)</f>
        <v>0</v>
      </c>
      <c r="D35" s="66">
        <f t="shared" ref="C35:D44" si="4">SUM(F35+H35+J35+L35+N35+P35+R35+T35+V35+X35+Z35+AB35+AD35+AF35+AH35+AJ35+AL35+AN35)</f>
        <v>0</v>
      </c>
      <c r="E35" s="44"/>
      <c r="F35" s="45"/>
      <c r="G35" s="44"/>
      <c r="H35" s="46"/>
      <c r="I35" s="44"/>
      <c r="J35" s="46"/>
      <c r="K35" s="44"/>
      <c r="L35" s="46"/>
      <c r="M35" s="44"/>
      <c r="N35" s="46"/>
      <c r="O35" s="44"/>
      <c r="P35" s="46"/>
      <c r="Q35" s="111"/>
      <c r="R35" s="46"/>
      <c r="S35" s="44"/>
      <c r="T35" s="46"/>
      <c r="U35" s="111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3"/>
      <c r="AM35" s="113"/>
      <c r="AN35" s="46"/>
      <c r="AO35" s="114"/>
      <c r="AP35" s="115"/>
      <c r="AQ35" s="115"/>
      <c r="AR35" s="115"/>
      <c r="AS35" s="116"/>
      <c r="AT35" s="36"/>
      <c r="AU35" s="37"/>
      <c r="AV35" s="37"/>
      <c r="AW35" s="37"/>
      <c r="AX35" s="37"/>
      <c r="AY35" s="37"/>
      <c r="AZ35" s="37"/>
      <c r="BA35" s="37"/>
      <c r="BB35" s="37"/>
      <c r="BC35" s="8"/>
      <c r="BD35" s="8"/>
      <c r="BE35" s="8"/>
      <c r="BF35" s="8"/>
      <c r="BG35" s="8"/>
      <c r="BX35" s="2"/>
      <c r="CB35" s="38"/>
      <c r="CG35" s="39"/>
      <c r="CH35" s="39"/>
      <c r="CI35" s="39"/>
      <c r="CJ35" s="39"/>
    </row>
    <row r="36" spans="1:88" ht="16.350000000000001" customHeight="1" x14ac:dyDescent="0.2">
      <c r="A36" s="117" t="s">
        <v>56</v>
      </c>
      <c r="B36" s="121">
        <f>SUM(C36:D36)</f>
        <v>0</v>
      </c>
      <c r="C36" s="122">
        <f>SUM(K36+M36+O36+Q36+S36+U36+W36+Y36+AA36+AC36+AE36+AG36+AI36+AK36+AM36)</f>
        <v>0</v>
      </c>
      <c r="D36" s="66">
        <f>SUM(L36+N36+P36+R36+T36+V36+X36+Z36+AB36+AD36+AF36+AH36+AJ36+AL36+AN36)</f>
        <v>0</v>
      </c>
      <c r="E36" s="123"/>
      <c r="F36" s="124"/>
      <c r="G36" s="123"/>
      <c r="H36" s="125"/>
      <c r="I36" s="123"/>
      <c r="J36" s="125"/>
      <c r="K36" s="44"/>
      <c r="L36" s="46"/>
      <c r="M36" s="44"/>
      <c r="N36" s="46"/>
      <c r="O36" s="44"/>
      <c r="P36" s="46"/>
      <c r="Q36" s="111"/>
      <c r="R36" s="46"/>
      <c r="S36" s="44"/>
      <c r="T36" s="46"/>
      <c r="U36" s="111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3"/>
      <c r="AM36" s="113"/>
      <c r="AN36" s="46"/>
      <c r="AO36" s="114"/>
      <c r="AP36" s="115"/>
      <c r="AQ36" s="115"/>
      <c r="AR36" s="115"/>
      <c r="AS36" s="116"/>
      <c r="AT36" s="36"/>
      <c r="AU36" s="37"/>
      <c r="AV36" s="37"/>
      <c r="AW36" s="37"/>
      <c r="AX36" s="37"/>
      <c r="AY36" s="37"/>
      <c r="AZ36" s="37"/>
      <c r="BA36" s="37"/>
      <c r="BB36" s="37"/>
      <c r="BC36" s="8"/>
      <c r="BD36" s="8"/>
      <c r="BE36" s="8"/>
      <c r="BF36" s="8"/>
      <c r="BG36" s="8"/>
      <c r="BX36" s="2"/>
      <c r="CB36" s="38"/>
      <c r="CG36" s="39">
        <v>0</v>
      </c>
      <c r="CH36" s="39">
        <v>0</v>
      </c>
      <c r="CI36" s="39"/>
      <c r="CJ36" s="39"/>
    </row>
    <row r="37" spans="1:88" ht="16.350000000000001" customHeight="1" x14ac:dyDescent="0.2">
      <c r="A37" s="60" t="s">
        <v>57</v>
      </c>
      <c r="B37" s="41">
        <f t="shared" si="2"/>
        <v>0</v>
      </c>
      <c r="C37" s="42">
        <f t="shared" si="4"/>
        <v>0</v>
      </c>
      <c r="D37" s="43">
        <f t="shared" si="4"/>
        <v>0</v>
      </c>
      <c r="E37" s="44"/>
      <c r="F37" s="45"/>
      <c r="G37" s="44"/>
      <c r="H37" s="46"/>
      <c r="I37" s="44"/>
      <c r="J37" s="46"/>
      <c r="K37" s="44"/>
      <c r="L37" s="46"/>
      <c r="M37" s="44"/>
      <c r="N37" s="46"/>
      <c r="O37" s="44"/>
      <c r="P37" s="46"/>
      <c r="Q37" s="111"/>
      <c r="R37" s="46"/>
      <c r="S37" s="44"/>
      <c r="T37" s="46"/>
      <c r="U37" s="111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3"/>
      <c r="AM37" s="113"/>
      <c r="AN37" s="46"/>
      <c r="AO37" s="118"/>
      <c r="AP37" s="50"/>
      <c r="AQ37" s="50"/>
      <c r="AR37" s="50"/>
      <c r="AS37" s="51"/>
      <c r="AT37" s="36"/>
      <c r="AU37" s="37"/>
      <c r="AV37" s="37"/>
      <c r="AW37" s="37"/>
      <c r="AX37" s="37"/>
      <c r="AY37" s="37"/>
      <c r="AZ37" s="37"/>
      <c r="BA37" s="37"/>
      <c r="BB37" s="37"/>
      <c r="BC37" s="8"/>
      <c r="BD37" s="8"/>
      <c r="BE37" s="8"/>
      <c r="BF37" s="8"/>
      <c r="BG37" s="8"/>
      <c r="BX37" s="2"/>
      <c r="CG37" s="39"/>
      <c r="CH37" s="39"/>
      <c r="CI37" s="39"/>
      <c r="CJ37" s="39"/>
    </row>
    <row r="38" spans="1:88" ht="16.350000000000001" customHeight="1" x14ac:dyDescent="0.2">
      <c r="A38" s="60" t="s">
        <v>58</v>
      </c>
      <c r="B38" s="41">
        <f>SUM(C38:D38)</f>
        <v>0</v>
      </c>
      <c r="C38" s="42">
        <f>SUM(E38+G38+I38+K38+M38+O38+Q38+S38+U38+W38+Y38+AA38+AC38+AE38+AG38+AI38+AK38+AM38)</f>
        <v>0</v>
      </c>
      <c r="D38" s="43">
        <f>SUM(F38+H38+J38+L38+N38+P38+R38+T38+V38+X38+Z38+AB38+AD38+AF38+AH38+AJ38+AL38+AN38)</f>
        <v>0</v>
      </c>
      <c r="E38" s="44"/>
      <c r="F38" s="45"/>
      <c r="G38" s="44"/>
      <c r="H38" s="46"/>
      <c r="I38" s="44"/>
      <c r="J38" s="46"/>
      <c r="K38" s="44"/>
      <c r="L38" s="46"/>
      <c r="M38" s="44"/>
      <c r="N38" s="46"/>
      <c r="O38" s="44"/>
      <c r="P38" s="46"/>
      <c r="Q38" s="111"/>
      <c r="R38" s="46"/>
      <c r="S38" s="44"/>
      <c r="T38" s="46"/>
      <c r="U38" s="111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3"/>
      <c r="AM38" s="113"/>
      <c r="AN38" s="46"/>
      <c r="AO38" s="118"/>
      <c r="AP38" s="50"/>
      <c r="AQ38" s="50"/>
      <c r="AR38" s="50"/>
      <c r="AS38" s="51"/>
      <c r="AT38" s="36"/>
      <c r="AU38" s="37"/>
      <c r="AV38" s="37"/>
      <c r="AW38" s="37"/>
      <c r="AX38" s="37"/>
      <c r="AY38" s="37"/>
      <c r="AZ38" s="37"/>
      <c r="BA38" s="37"/>
      <c r="BB38" s="37"/>
      <c r="BC38" s="8"/>
      <c r="BD38" s="8"/>
      <c r="BE38" s="8"/>
      <c r="BF38" s="8"/>
      <c r="BG38" s="8"/>
      <c r="BX38" s="2"/>
      <c r="CG38" s="39"/>
      <c r="CH38" s="39"/>
      <c r="CI38" s="39"/>
      <c r="CJ38" s="39"/>
    </row>
    <row r="39" spans="1:88" ht="16.350000000000001" customHeight="1" x14ac:dyDescent="0.2">
      <c r="A39" s="60" t="s">
        <v>59</v>
      </c>
      <c r="B39" s="41">
        <f>SUM(C39:D39)</f>
        <v>0</v>
      </c>
      <c r="C39" s="42">
        <f>SUM(E39+G39+I39+K39+M39+O39+Q39+S39+U39+W39+Y39+AA39+AC39+AE39+AG39+AI39+AK39+AM39)</f>
        <v>0</v>
      </c>
      <c r="D39" s="43">
        <f>SUM(F39+H39+J39+L39+N39+P39+R39+T39+V39+X39+Z39+AB39+AD39+AF39+AH39+AJ39+AL39+AN39)</f>
        <v>0</v>
      </c>
      <c r="E39" s="44"/>
      <c r="F39" s="45"/>
      <c r="G39" s="44"/>
      <c r="H39" s="46"/>
      <c r="I39" s="44"/>
      <c r="J39" s="46"/>
      <c r="K39" s="44"/>
      <c r="L39" s="46"/>
      <c r="M39" s="44"/>
      <c r="N39" s="46"/>
      <c r="O39" s="44"/>
      <c r="P39" s="46"/>
      <c r="Q39" s="111"/>
      <c r="R39" s="46"/>
      <c r="S39" s="44"/>
      <c r="T39" s="46"/>
      <c r="U39" s="111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3"/>
      <c r="AM39" s="113"/>
      <c r="AN39" s="46"/>
      <c r="AO39" s="118"/>
      <c r="AP39" s="50"/>
      <c r="AQ39" s="50"/>
      <c r="AR39" s="50"/>
      <c r="AS39" s="51"/>
      <c r="AT39" s="36"/>
      <c r="AU39" s="37"/>
      <c r="AV39" s="37"/>
      <c r="AW39" s="37"/>
      <c r="AX39" s="37"/>
      <c r="AY39" s="37"/>
      <c r="AZ39" s="37"/>
      <c r="BA39" s="37"/>
      <c r="BB39" s="37"/>
      <c r="BC39" s="8"/>
      <c r="BD39" s="8"/>
      <c r="BE39" s="8"/>
      <c r="BF39" s="8"/>
      <c r="BG39" s="8"/>
      <c r="BX39" s="2"/>
      <c r="CG39" s="39"/>
      <c r="CH39" s="39"/>
      <c r="CI39" s="39"/>
      <c r="CJ39" s="39"/>
    </row>
    <row r="40" spans="1:88" ht="16.350000000000001" customHeight="1" x14ac:dyDescent="0.2">
      <c r="A40" s="60" t="s">
        <v>60</v>
      </c>
      <c r="B40" s="41">
        <f t="shared" si="2"/>
        <v>0</v>
      </c>
      <c r="C40" s="42">
        <f t="shared" si="4"/>
        <v>0</v>
      </c>
      <c r="D40" s="43">
        <f t="shared" si="4"/>
        <v>0</v>
      </c>
      <c r="E40" s="44"/>
      <c r="F40" s="45"/>
      <c r="G40" s="44"/>
      <c r="H40" s="46"/>
      <c r="I40" s="44"/>
      <c r="J40" s="46"/>
      <c r="K40" s="44"/>
      <c r="L40" s="46"/>
      <c r="M40" s="44"/>
      <c r="N40" s="46"/>
      <c r="O40" s="44"/>
      <c r="P40" s="46"/>
      <c r="Q40" s="111"/>
      <c r="R40" s="46"/>
      <c r="S40" s="44"/>
      <c r="T40" s="46"/>
      <c r="U40" s="111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3"/>
      <c r="AM40" s="113"/>
      <c r="AN40" s="46"/>
      <c r="AO40" s="118"/>
      <c r="AP40" s="50"/>
      <c r="AQ40" s="50"/>
      <c r="AR40" s="50"/>
      <c r="AS40" s="51"/>
      <c r="AT40" s="36"/>
      <c r="AU40" s="37"/>
      <c r="AV40" s="37"/>
      <c r="AW40" s="37"/>
      <c r="AX40" s="37"/>
      <c r="AY40" s="37"/>
      <c r="AZ40" s="37"/>
      <c r="BA40" s="37"/>
      <c r="BB40" s="37"/>
      <c r="BC40" s="8"/>
      <c r="BD40" s="8"/>
      <c r="BE40" s="8"/>
      <c r="BF40" s="8"/>
      <c r="BG40" s="8"/>
      <c r="BX40" s="2"/>
      <c r="CG40" s="39"/>
      <c r="CH40" s="39"/>
      <c r="CI40" s="39"/>
      <c r="CJ40" s="39"/>
    </row>
    <row r="41" spans="1:88" ht="16.350000000000001" customHeight="1" x14ac:dyDescent="0.2">
      <c r="A41" s="60" t="s">
        <v>61</v>
      </c>
      <c r="B41" s="41">
        <f t="shared" si="2"/>
        <v>0</v>
      </c>
      <c r="C41" s="42">
        <f t="shared" si="4"/>
        <v>0</v>
      </c>
      <c r="D41" s="43">
        <f t="shared" si="4"/>
        <v>0</v>
      </c>
      <c r="E41" s="44"/>
      <c r="F41" s="45"/>
      <c r="G41" s="44"/>
      <c r="H41" s="46"/>
      <c r="I41" s="44"/>
      <c r="J41" s="46"/>
      <c r="K41" s="44"/>
      <c r="L41" s="46"/>
      <c r="M41" s="44"/>
      <c r="N41" s="46"/>
      <c r="O41" s="44"/>
      <c r="P41" s="46"/>
      <c r="Q41" s="111"/>
      <c r="R41" s="46"/>
      <c r="S41" s="44"/>
      <c r="T41" s="46"/>
      <c r="U41" s="111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3"/>
      <c r="AM41" s="113"/>
      <c r="AN41" s="46"/>
      <c r="AO41" s="126"/>
      <c r="AP41" s="72"/>
      <c r="AQ41" s="72"/>
      <c r="AR41" s="72"/>
      <c r="AS41" s="73"/>
      <c r="AT41" s="36"/>
      <c r="AU41" s="37"/>
      <c r="AV41" s="37"/>
      <c r="AW41" s="37"/>
      <c r="AX41" s="37"/>
      <c r="AY41" s="37"/>
      <c r="AZ41" s="37"/>
      <c r="BA41" s="37"/>
      <c r="BB41" s="37"/>
      <c r="BC41" s="8"/>
      <c r="BD41" s="8"/>
      <c r="BE41" s="8"/>
      <c r="BF41" s="8"/>
      <c r="BG41" s="8"/>
      <c r="BX41" s="2"/>
      <c r="CG41" s="39"/>
      <c r="CH41" s="39"/>
      <c r="CI41" s="39"/>
      <c r="CJ41" s="39"/>
    </row>
    <row r="42" spans="1:88" ht="16.350000000000001" customHeight="1" x14ac:dyDescent="0.2">
      <c r="A42" s="60" t="s">
        <v>62</v>
      </c>
      <c r="B42" s="41">
        <f t="shared" si="2"/>
        <v>0</v>
      </c>
      <c r="C42" s="42">
        <f t="shared" si="4"/>
        <v>0</v>
      </c>
      <c r="D42" s="43">
        <f t="shared" si="4"/>
        <v>0</v>
      </c>
      <c r="E42" s="44"/>
      <c r="F42" s="45"/>
      <c r="G42" s="44"/>
      <c r="H42" s="46"/>
      <c r="I42" s="44"/>
      <c r="J42" s="46"/>
      <c r="K42" s="44"/>
      <c r="L42" s="46"/>
      <c r="M42" s="44"/>
      <c r="N42" s="46"/>
      <c r="O42" s="44"/>
      <c r="P42" s="46"/>
      <c r="Q42" s="111"/>
      <c r="R42" s="46"/>
      <c r="S42" s="44"/>
      <c r="T42" s="46"/>
      <c r="U42" s="111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3"/>
      <c r="AM42" s="113"/>
      <c r="AN42" s="46"/>
      <c r="AO42" s="126"/>
      <c r="AP42" s="72"/>
      <c r="AQ42" s="72"/>
      <c r="AR42" s="72"/>
      <c r="AS42" s="73"/>
      <c r="AT42" s="36"/>
      <c r="AU42" s="37"/>
      <c r="AV42" s="37"/>
      <c r="AW42" s="37"/>
      <c r="AX42" s="37"/>
      <c r="AY42" s="37"/>
      <c r="AZ42" s="37"/>
      <c r="BA42" s="37"/>
      <c r="BB42" s="37"/>
      <c r="BC42" s="8"/>
      <c r="BD42" s="8"/>
      <c r="BE42" s="8"/>
      <c r="BF42" s="8"/>
      <c r="BG42" s="8"/>
      <c r="BX42" s="2"/>
      <c r="CG42" s="39"/>
      <c r="CH42" s="39"/>
      <c r="CI42" s="39"/>
      <c r="CJ42" s="39"/>
    </row>
    <row r="43" spans="1:88" ht="16.350000000000001" customHeight="1" x14ac:dyDescent="0.2">
      <c r="A43" s="60" t="s">
        <v>63</v>
      </c>
      <c r="B43" s="41">
        <f t="shared" si="2"/>
        <v>0</v>
      </c>
      <c r="C43" s="42">
        <f t="shared" si="4"/>
        <v>0</v>
      </c>
      <c r="D43" s="43">
        <f t="shared" si="4"/>
        <v>0</v>
      </c>
      <c r="E43" s="44"/>
      <c r="F43" s="45"/>
      <c r="G43" s="44"/>
      <c r="H43" s="46"/>
      <c r="I43" s="44"/>
      <c r="J43" s="46"/>
      <c r="K43" s="44"/>
      <c r="L43" s="46"/>
      <c r="M43" s="44"/>
      <c r="N43" s="46"/>
      <c r="O43" s="44"/>
      <c r="P43" s="46"/>
      <c r="Q43" s="111"/>
      <c r="R43" s="46"/>
      <c r="S43" s="44"/>
      <c r="T43" s="46"/>
      <c r="U43" s="111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3"/>
      <c r="AM43" s="113"/>
      <c r="AN43" s="46"/>
      <c r="AO43" s="126"/>
      <c r="AP43" s="72"/>
      <c r="AQ43" s="72"/>
      <c r="AR43" s="72"/>
      <c r="AS43" s="73"/>
      <c r="AT43" s="36"/>
      <c r="AU43" s="37"/>
      <c r="AV43" s="37"/>
      <c r="AW43" s="37"/>
      <c r="AX43" s="37"/>
      <c r="AY43" s="37"/>
      <c r="AZ43" s="37"/>
      <c r="BA43" s="37"/>
      <c r="BB43" s="37"/>
      <c r="BC43" s="8"/>
      <c r="BD43" s="8"/>
      <c r="BE43" s="8"/>
      <c r="BF43" s="8"/>
      <c r="BG43" s="8"/>
      <c r="BX43" s="2"/>
      <c r="CG43" s="39"/>
      <c r="CH43" s="39"/>
      <c r="CI43" s="39"/>
      <c r="CJ43" s="39"/>
    </row>
    <row r="44" spans="1:88" ht="16.350000000000001" customHeight="1" x14ac:dyDescent="0.2">
      <c r="A44" s="127" t="s">
        <v>64</v>
      </c>
      <c r="B44" s="128">
        <f t="shared" si="2"/>
        <v>0</v>
      </c>
      <c r="C44" s="129">
        <f t="shared" si="4"/>
        <v>0</v>
      </c>
      <c r="D44" s="130">
        <f t="shared" si="4"/>
        <v>0</v>
      </c>
      <c r="E44" s="86"/>
      <c r="F44" s="87"/>
      <c r="G44" s="86"/>
      <c r="H44" s="85"/>
      <c r="I44" s="86"/>
      <c r="J44" s="85"/>
      <c r="K44" s="86"/>
      <c r="L44" s="85"/>
      <c r="M44" s="86"/>
      <c r="N44" s="85"/>
      <c r="O44" s="86"/>
      <c r="P44" s="85"/>
      <c r="Q44" s="131"/>
      <c r="R44" s="85"/>
      <c r="S44" s="86"/>
      <c r="T44" s="85"/>
      <c r="U44" s="131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3"/>
      <c r="AM44" s="133"/>
      <c r="AN44" s="85"/>
      <c r="AO44" s="134"/>
      <c r="AP44" s="91"/>
      <c r="AQ44" s="91"/>
      <c r="AR44" s="91"/>
      <c r="AS44" s="92"/>
      <c r="AT44" s="36"/>
      <c r="AU44" s="37"/>
      <c r="AV44" s="37"/>
      <c r="AW44" s="37"/>
      <c r="AX44" s="37"/>
      <c r="AY44" s="37"/>
      <c r="AZ44" s="37"/>
      <c r="BA44" s="37"/>
      <c r="BB44" s="37"/>
      <c r="BC44" s="8"/>
      <c r="BD44" s="8"/>
      <c r="BE44" s="8"/>
      <c r="BF44" s="8"/>
      <c r="BG44" s="8"/>
      <c r="BX44" s="2"/>
      <c r="CG44" s="39"/>
      <c r="CH44" s="39"/>
      <c r="CI44" s="39"/>
      <c r="CJ44" s="39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35"/>
      <c r="AP45" s="136"/>
      <c r="AQ45" s="137"/>
      <c r="AR45" s="13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39"/>
      <c r="CH45" s="39"/>
      <c r="CI45" s="39"/>
      <c r="CJ45" s="39"/>
    </row>
    <row r="46" spans="1:88" ht="16.350000000000001" customHeight="1" x14ac:dyDescent="0.25">
      <c r="A46" s="424" t="s">
        <v>49</v>
      </c>
      <c r="B46" s="447" t="s">
        <v>4</v>
      </c>
      <c r="C46" s="442" t="s">
        <v>66</v>
      </c>
      <c r="D46" s="449"/>
      <c r="E46" s="449"/>
      <c r="F46" s="443"/>
      <c r="G46" s="442" t="s">
        <v>67</v>
      </c>
      <c r="H46" s="449"/>
      <c r="I46" s="449"/>
      <c r="J46" s="443"/>
      <c r="K46" s="6"/>
      <c r="L46" s="450"/>
      <c r="M46" s="450"/>
      <c r="N46" s="450"/>
      <c r="O46" s="450"/>
      <c r="P46" s="450"/>
      <c r="Q46" s="450"/>
      <c r="R46" s="450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39"/>
      <c r="AR46" s="140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39"/>
      <c r="CH46" s="39"/>
      <c r="CI46" s="39"/>
      <c r="CJ46" s="39"/>
    </row>
    <row r="47" spans="1:88" ht="27.75" customHeight="1" x14ac:dyDescent="0.2">
      <c r="A47" s="426"/>
      <c r="B47" s="448"/>
      <c r="C47" s="141" t="s">
        <v>68</v>
      </c>
      <c r="D47" s="141" t="s">
        <v>69</v>
      </c>
      <c r="E47" s="12" t="s">
        <v>70</v>
      </c>
      <c r="F47" s="409" t="s">
        <v>71</v>
      </c>
      <c r="G47" s="141" t="s">
        <v>68</v>
      </c>
      <c r="H47" s="141" t="s">
        <v>69</v>
      </c>
      <c r="I47" s="12" t="s">
        <v>70</v>
      </c>
      <c r="J47" s="409" t="s">
        <v>71</v>
      </c>
      <c r="K47" s="6"/>
      <c r="L47" s="142"/>
      <c r="M47" s="142"/>
      <c r="N47" s="143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4"/>
      <c r="AR47" s="144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39"/>
      <c r="CH47" s="39"/>
      <c r="CI47" s="39"/>
      <c r="CJ47" s="39"/>
    </row>
    <row r="48" spans="1:88" ht="16.350000000000001" customHeight="1" x14ac:dyDescent="0.2">
      <c r="A48" s="145" t="s">
        <v>72</v>
      </c>
      <c r="B48" s="146">
        <f>SUM(C48:J48)</f>
        <v>0</v>
      </c>
      <c r="C48" s="29"/>
      <c r="D48" s="107"/>
      <c r="E48" s="107"/>
      <c r="F48" s="30"/>
      <c r="G48" s="29"/>
      <c r="H48" s="107"/>
      <c r="I48" s="107"/>
      <c r="J48" s="31"/>
      <c r="K48" s="147"/>
      <c r="L48" s="142"/>
      <c r="M48" s="142"/>
      <c r="N48" s="148"/>
      <c r="O48" s="142"/>
      <c r="P48" s="142"/>
      <c r="Q48" s="142"/>
      <c r="R48" s="142"/>
      <c r="S48" s="142"/>
      <c r="T48" s="142"/>
      <c r="U48" s="142"/>
      <c r="V48" s="142"/>
      <c r="W48" s="142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4"/>
      <c r="AR48" s="14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39"/>
      <c r="CH48" s="39"/>
      <c r="CI48" s="39"/>
      <c r="CJ48" s="39"/>
    </row>
    <row r="49" spans="1:88" ht="16.350000000000001" customHeight="1" x14ac:dyDescent="0.2">
      <c r="A49" s="80" t="s">
        <v>73</v>
      </c>
      <c r="B49" s="150">
        <f>SUM(C49:J49)</f>
        <v>0</v>
      </c>
      <c r="C49" s="86"/>
      <c r="D49" s="132"/>
      <c r="E49" s="132"/>
      <c r="F49" s="87"/>
      <c r="G49" s="86"/>
      <c r="H49" s="132"/>
      <c r="I49" s="132"/>
      <c r="J49" s="85"/>
      <c r="K49" s="147"/>
      <c r="L49" s="142"/>
      <c r="M49" s="142"/>
      <c r="N49" s="151"/>
      <c r="O49" s="142"/>
      <c r="P49" s="142"/>
      <c r="Q49" s="142"/>
      <c r="R49" s="142"/>
      <c r="S49" s="142"/>
      <c r="T49" s="142"/>
      <c r="U49" s="142"/>
      <c r="V49" s="142"/>
      <c r="W49" s="142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4"/>
      <c r="AR49" s="14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39"/>
      <c r="CH49" s="39"/>
      <c r="CI49" s="39"/>
      <c r="CJ49" s="39"/>
    </row>
    <row r="50" spans="1:88" ht="31.35" customHeight="1" x14ac:dyDescent="0.2">
      <c r="A50" s="152" t="s">
        <v>74</v>
      </c>
      <c r="B50" s="152"/>
      <c r="C50" s="152"/>
      <c r="D50" s="152"/>
      <c r="E50" s="152"/>
      <c r="F50" s="152"/>
      <c r="G50" s="153"/>
      <c r="H50" s="153"/>
      <c r="I50" s="153"/>
      <c r="J50" s="153"/>
      <c r="K50" s="153"/>
      <c r="L50" s="153"/>
      <c r="M50" s="153"/>
      <c r="N50" s="153"/>
      <c r="O50" s="154"/>
      <c r="P50" s="152"/>
      <c r="Q50" s="153"/>
      <c r="R50" s="153"/>
      <c r="S50" s="154"/>
      <c r="T50" s="152"/>
      <c r="U50" s="153"/>
      <c r="V50" s="154"/>
      <c r="W50" s="152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49"/>
      <c r="AM50" s="155"/>
      <c r="AN50" s="155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39"/>
      <c r="CH50" s="39"/>
      <c r="CI50" s="39"/>
      <c r="CJ50" s="39"/>
    </row>
    <row r="51" spans="1:88" ht="16.350000000000001" customHeight="1" x14ac:dyDescent="0.2">
      <c r="A51" s="424" t="s">
        <v>75</v>
      </c>
      <c r="B51" s="427" t="s">
        <v>32</v>
      </c>
      <c r="C51" s="428"/>
      <c r="D51" s="429"/>
      <c r="E51" s="433" t="s">
        <v>5</v>
      </c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5"/>
      <c r="W51" s="447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39"/>
      <c r="CH51" s="39"/>
      <c r="CI51" s="39"/>
      <c r="CJ51" s="39"/>
    </row>
    <row r="52" spans="1:88" ht="16.350000000000001" customHeight="1" x14ac:dyDescent="0.2">
      <c r="A52" s="425"/>
      <c r="B52" s="430"/>
      <c r="C52" s="431"/>
      <c r="D52" s="432"/>
      <c r="E52" s="447" t="s">
        <v>11</v>
      </c>
      <c r="F52" s="428" t="s">
        <v>12</v>
      </c>
      <c r="G52" s="447" t="s">
        <v>13</v>
      </c>
      <c r="H52" s="428" t="s">
        <v>14</v>
      </c>
      <c r="I52" s="447" t="s">
        <v>15</v>
      </c>
      <c r="J52" s="428" t="s">
        <v>16</v>
      </c>
      <c r="K52" s="447" t="s">
        <v>17</v>
      </c>
      <c r="L52" s="428" t="s">
        <v>18</v>
      </c>
      <c r="M52" s="447" t="s">
        <v>19</v>
      </c>
      <c r="N52" s="428" t="s">
        <v>20</v>
      </c>
      <c r="O52" s="447" t="s">
        <v>21</v>
      </c>
      <c r="P52" s="428" t="s">
        <v>22</v>
      </c>
      <c r="Q52" s="447" t="s">
        <v>23</v>
      </c>
      <c r="R52" s="428" t="s">
        <v>24</v>
      </c>
      <c r="S52" s="447" t="s">
        <v>25</v>
      </c>
      <c r="T52" s="428" t="s">
        <v>26</v>
      </c>
      <c r="U52" s="447" t="s">
        <v>27</v>
      </c>
      <c r="V52" s="429" t="s">
        <v>28</v>
      </c>
      <c r="W52" s="46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39"/>
      <c r="CH52" s="39"/>
      <c r="CI52" s="39"/>
      <c r="CJ52" s="39"/>
    </row>
    <row r="53" spans="1:88" ht="16.350000000000001" customHeight="1" x14ac:dyDescent="0.2">
      <c r="A53" s="426"/>
      <c r="B53" s="404" t="s">
        <v>29</v>
      </c>
      <c r="C53" s="401" t="s">
        <v>30</v>
      </c>
      <c r="D53" s="404" t="s">
        <v>31</v>
      </c>
      <c r="E53" s="448"/>
      <c r="F53" s="431"/>
      <c r="G53" s="448"/>
      <c r="H53" s="431"/>
      <c r="I53" s="448"/>
      <c r="J53" s="431"/>
      <c r="K53" s="448"/>
      <c r="L53" s="431"/>
      <c r="M53" s="448"/>
      <c r="N53" s="431"/>
      <c r="O53" s="448"/>
      <c r="P53" s="431"/>
      <c r="Q53" s="448"/>
      <c r="R53" s="431"/>
      <c r="S53" s="448"/>
      <c r="T53" s="431"/>
      <c r="U53" s="448"/>
      <c r="V53" s="432"/>
      <c r="W53" s="44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39"/>
      <c r="CH53" s="39"/>
      <c r="CI53" s="39"/>
      <c r="CJ53" s="39"/>
    </row>
    <row r="54" spans="1:88" ht="16.350000000000001" customHeight="1" x14ac:dyDescent="0.2">
      <c r="A54" s="158" t="s">
        <v>76</v>
      </c>
      <c r="B54" s="159">
        <f>SUM(B55:B56)</f>
        <v>0</v>
      </c>
      <c r="C54" s="160">
        <f>SUM(C55:C56)</f>
        <v>0</v>
      </c>
      <c r="D54" s="161">
        <f t="shared" ref="D54:W54" si="5">SUM(D55:D56)</f>
        <v>0</v>
      </c>
      <c r="E54" s="104">
        <f t="shared" si="5"/>
        <v>0</v>
      </c>
      <c r="F54" s="162">
        <f t="shared" si="5"/>
        <v>0</v>
      </c>
      <c r="G54" s="104">
        <f t="shared" si="5"/>
        <v>0</v>
      </c>
      <c r="H54" s="162">
        <f t="shared" si="5"/>
        <v>0</v>
      </c>
      <c r="I54" s="104">
        <f t="shared" si="5"/>
        <v>0</v>
      </c>
      <c r="J54" s="162">
        <f t="shared" si="5"/>
        <v>0</v>
      </c>
      <c r="K54" s="104">
        <f t="shared" si="5"/>
        <v>0</v>
      </c>
      <c r="L54" s="162">
        <f t="shared" si="5"/>
        <v>0</v>
      </c>
      <c r="M54" s="104">
        <f t="shared" si="5"/>
        <v>0</v>
      </c>
      <c r="N54" s="162">
        <f t="shared" si="5"/>
        <v>0</v>
      </c>
      <c r="O54" s="104">
        <f t="shared" si="5"/>
        <v>0</v>
      </c>
      <c r="P54" s="162">
        <f t="shared" si="5"/>
        <v>0</v>
      </c>
      <c r="Q54" s="104">
        <f t="shared" si="5"/>
        <v>0</v>
      </c>
      <c r="R54" s="162">
        <f t="shared" si="5"/>
        <v>0</v>
      </c>
      <c r="S54" s="104">
        <f t="shared" si="5"/>
        <v>0</v>
      </c>
      <c r="T54" s="162">
        <f t="shared" si="5"/>
        <v>0</v>
      </c>
      <c r="U54" s="104">
        <f t="shared" si="5"/>
        <v>0</v>
      </c>
      <c r="V54" s="162">
        <f t="shared" si="5"/>
        <v>0</v>
      </c>
      <c r="W54" s="104">
        <f t="shared" si="5"/>
        <v>0</v>
      </c>
      <c r="X54" s="98" t="s">
        <v>77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39"/>
      <c r="CH54" s="39"/>
      <c r="CI54" s="39"/>
      <c r="CJ54" s="39"/>
    </row>
    <row r="55" spans="1:88" ht="16.350000000000001" customHeight="1" x14ac:dyDescent="0.2">
      <c r="A55" s="52" t="s">
        <v>72</v>
      </c>
      <c r="B55" s="163">
        <f>SUM(E55:V55)</f>
        <v>0</v>
      </c>
      <c r="C55" s="164"/>
      <c r="D55" s="165"/>
      <c r="E55" s="166"/>
      <c r="F55" s="167"/>
      <c r="G55" s="166"/>
      <c r="H55" s="167"/>
      <c r="I55" s="166"/>
      <c r="J55" s="167"/>
      <c r="K55" s="166"/>
      <c r="L55" s="167"/>
      <c r="M55" s="166"/>
      <c r="N55" s="167"/>
      <c r="O55" s="166"/>
      <c r="P55" s="167"/>
      <c r="Q55" s="166"/>
      <c r="R55" s="167"/>
      <c r="S55" s="166"/>
      <c r="T55" s="167"/>
      <c r="U55" s="166"/>
      <c r="V55" s="167"/>
      <c r="W55" s="166"/>
      <c r="X55" s="168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8"/>
      <c r="AK55" s="8"/>
      <c r="CA55" s="38"/>
      <c r="CC55" s="38"/>
      <c r="CG55" s="39">
        <v>0</v>
      </c>
      <c r="CH55" s="39">
        <v>0</v>
      </c>
      <c r="CI55" s="39">
        <v>0</v>
      </c>
      <c r="CJ55" s="39"/>
    </row>
    <row r="56" spans="1:88" ht="16.350000000000001" customHeight="1" x14ac:dyDescent="0.2">
      <c r="A56" s="169" t="s">
        <v>78</v>
      </c>
      <c r="B56" s="170">
        <f>SUM(E56:V56)</f>
        <v>0</v>
      </c>
      <c r="C56" s="171"/>
      <c r="D56" s="172"/>
      <c r="E56" s="173"/>
      <c r="F56" s="174"/>
      <c r="G56" s="173"/>
      <c r="H56" s="174"/>
      <c r="I56" s="173"/>
      <c r="J56" s="174"/>
      <c r="K56" s="173"/>
      <c r="L56" s="174"/>
      <c r="M56" s="173"/>
      <c r="N56" s="174"/>
      <c r="O56" s="173"/>
      <c r="P56" s="174"/>
      <c r="Q56" s="173"/>
      <c r="R56" s="174"/>
      <c r="S56" s="173"/>
      <c r="T56" s="174"/>
      <c r="U56" s="173"/>
      <c r="V56" s="174"/>
      <c r="W56" s="173"/>
      <c r="X56" s="168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8"/>
      <c r="AK56" s="8"/>
      <c r="CG56" s="39">
        <v>0</v>
      </c>
      <c r="CH56" s="39">
        <v>0</v>
      </c>
      <c r="CI56" s="39">
        <v>0</v>
      </c>
      <c r="CJ56" s="39"/>
    </row>
    <row r="57" spans="1:88" ht="16.350000000000001" customHeight="1" x14ac:dyDescent="0.2">
      <c r="A57" s="175" t="s">
        <v>79</v>
      </c>
      <c r="B57" s="176">
        <f t="shared" ref="B57:V57" si="6">SUM(B58:B59)</f>
        <v>0</v>
      </c>
      <c r="C57" s="177">
        <f t="shared" si="6"/>
        <v>0</v>
      </c>
      <c r="D57" s="178">
        <f t="shared" si="6"/>
        <v>0</v>
      </c>
      <c r="E57" s="117">
        <f t="shared" si="6"/>
        <v>0</v>
      </c>
      <c r="F57" s="179">
        <f t="shared" si="6"/>
        <v>0</v>
      </c>
      <c r="G57" s="117">
        <f t="shared" si="6"/>
        <v>0</v>
      </c>
      <c r="H57" s="179">
        <f t="shared" si="6"/>
        <v>0</v>
      </c>
      <c r="I57" s="117">
        <f t="shared" si="6"/>
        <v>0</v>
      </c>
      <c r="J57" s="179">
        <f t="shared" si="6"/>
        <v>0</v>
      </c>
      <c r="K57" s="117">
        <f t="shared" si="6"/>
        <v>0</v>
      </c>
      <c r="L57" s="179">
        <f t="shared" si="6"/>
        <v>0</v>
      </c>
      <c r="M57" s="117">
        <f t="shared" si="6"/>
        <v>0</v>
      </c>
      <c r="N57" s="179">
        <f t="shared" si="6"/>
        <v>0</v>
      </c>
      <c r="O57" s="117">
        <f t="shared" si="6"/>
        <v>0</v>
      </c>
      <c r="P57" s="179">
        <f t="shared" si="6"/>
        <v>0</v>
      </c>
      <c r="Q57" s="117">
        <f t="shared" si="6"/>
        <v>0</v>
      </c>
      <c r="R57" s="179">
        <f t="shared" si="6"/>
        <v>0</v>
      </c>
      <c r="S57" s="117">
        <f t="shared" si="6"/>
        <v>0</v>
      </c>
      <c r="T57" s="179">
        <f t="shared" si="6"/>
        <v>0</v>
      </c>
      <c r="U57" s="117">
        <f t="shared" si="6"/>
        <v>0</v>
      </c>
      <c r="V57" s="179">
        <f t="shared" si="6"/>
        <v>0</v>
      </c>
      <c r="W57" s="104">
        <f>W58+W59</f>
        <v>0</v>
      </c>
      <c r="X57" s="9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39">
        <v>0</v>
      </c>
      <c r="CH57" s="39">
        <v>0</v>
      </c>
      <c r="CI57" s="39">
        <v>0</v>
      </c>
      <c r="CJ57" s="39"/>
    </row>
    <row r="58" spans="1:88" ht="16.350000000000001" customHeight="1" x14ac:dyDescent="0.2">
      <c r="A58" s="52" t="s">
        <v>72</v>
      </c>
      <c r="B58" s="163">
        <f>SUM(E58:V58)</f>
        <v>0</v>
      </c>
      <c r="C58" s="164"/>
      <c r="D58" s="165"/>
      <c r="E58" s="166"/>
      <c r="F58" s="167"/>
      <c r="G58" s="166"/>
      <c r="H58" s="167"/>
      <c r="I58" s="166"/>
      <c r="J58" s="167"/>
      <c r="K58" s="166"/>
      <c r="L58" s="167"/>
      <c r="M58" s="166"/>
      <c r="N58" s="167"/>
      <c r="O58" s="166"/>
      <c r="P58" s="167"/>
      <c r="Q58" s="166"/>
      <c r="R58" s="167"/>
      <c r="S58" s="166"/>
      <c r="T58" s="167"/>
      <c r="U58" s="166"/>
      <c r="V58" s="167"/>
      <c r="W58" s="166"/>
      <c r="X58" s="168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8"/>
      <c r="AK58" s="8"/>
      <c r="CG58" s="39">
        <v>0</v>
      </c>
      <c r="CH58" s="39">
        <v>0</v>
      </c>
      <c r="CI58" s="39">
        <v>0</v>
      </c>
      <c r="CJ58" s="39"/>
    </row>
    <row r="59" spans="1:88" ht="16.350000000000001" customHeight="1" x14ac:dyDescent="0.2">
      <c r="A59" s="169" t="s">
        <v>78</v>
      </c>
      <c r="B59" s="170">
        <f>SUM(E59:V59)</f>
        <v>0</v>
      </c>
      <c r="C59" s="171"/>
      <c r="D59" s="171"/>
      <c r="E59" s="173"/>
      <c r="F59" s="174"/>
      <c r="G59" s="173"/>
      <c r="H59" s="174"/>
      <c r="I59" s="173"/>
      <c r="J59" s="174"/>
      <c r="K59" s="173"/>
      <c r="L59" s="174"/>
      <c r="M59" s="173"/>
      <c r="N59" s="174"/>
      <c r="O59" s="173"/>
      <c r="P59" s="174"/>
      <c r="Q59" s="173"/>
      <c r="R59" s="174"/>
      <c r="S59" s="173"/>
      <c r="T59" s="174"/>
      <c r="U59" s="173"/>
      <c r="V59" s="174"/>
      <c r="W59" s="173"/>
      <c r="X59" s="168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8"/>
      <c r="AK59" s="8"/>
      <c r="CG59" s="39">
        <v>0</v>
      </c>
      <c r="CH59" s="39">
        <v>0</v>
      </c>
      <c r="CI59" s="39">
        <v>0</v>
      </c>
      <c r="CJ59" s="39"/>
    </row>
    <row r="60" spans="1:88" ht="31.35" customHeight="1" x14ac:dyDescent="0.2">
      <c r="A60" s="152" t="s">
        <v>80</v>
      </c>
      <c r="B60" s="152"/>
      <c r="C60" s="152"/>
      <c r="D60" s="152"/>
      <c r="E60" s="152"/>
      <c r="F60" s="9"/>
      <c r="G60" s="9"/>
      <c r="H60" s="180"/>
      <c r="I60" s="180"/>
      <c r="J60" s="181"/>
      <c r="K60" s="182"/>
      <c r="L60" s="183"/>
      <c r="M60" s="182"/>
      <c r="N60" s="6"/>
      <c r="O60" s="6"/>
      <c r="P60" s="6"/>
      <c r="Q60" s="6"/>
      <c r="R60" s="6"/>
      <c r="S60" s="6"/>
      <c r="T60" s="6"/>
      <c r="U60" s="6"/>
      <c r="V60" s="6"/>
      <c r="W60" s="6"/>
      <c r="X60" s="184"/>
      <c r="Y60" s="184"/>
      <c r="Z60" s="184"/>
      <c r="AA60" s="185"/>
      <c r="AB60" s="186"/>
      <c r="AC60" s="185"/>
      <c r="AD60" s="184"/>
      <c r="AE60" s="186"/>
      <c r="AF60" s="185"/>
      <c r="AG60" s="185"/>
      <c r="AH60" s="185"/>
      <c r="AI60" s="186"/>
      <c r="AJ60" s="98"/>
      <c r="AK60" s="187"/>
      <c r="AL60" s="149"/>
      <c r="AM60" s="155"/>
      <c r="AN60" s="155"/>
      <c r="CG60" s="39"/>
      <c r="CH60" s="39"/>
      <c r="CI60" s="39"/>
      <c r="CJ60" s="39"/>
    </row>
    <row r="61" spans="1:88" ht="16.350000000000001" customHeight="1" x14ac:dyDescent="0.2">
      <c r="A61" s="447" t="s">
        <v>75</v>
      </c>
      <c r="B61" s="457" t="s">
        <v>81</v>
      </c>
      <c r="C61" s="458"/>
      <c r="D61" s="457" t="s">
        <v>82</v>
      </c>
      <c r="E61" s="459"/>
      <c r="F61" s="460" t="s">
        <v>83</v>
      </c>
      <c r="G61" s="460"/>
      <c r="H61" s="98"/>
      <c r="I61" s="9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35"/>
      <c r="V61" s="188"/>
      <c r="W61" s="135"/>
      <c r="X61" s="189"/>
      <c r="Y61" s="189"/>
      <c r="Z61" s="189"/>
      <c r="AA61" s="185"/>
      <c r="AB61" s="189"/>
      <c r="AC61" s="185"/>
      <c r="AD61" s="189"/>
      <c r="AE61" s="185"/>
      <c r="AF61" s="185"/>
      <c r="AG61" s="190"/>
      <c r="AH61" s="185"/>
      <c r="AI61" s="190"/>
      <c r="AJ61" s="189"/>
      <c r="AK61" s="190"/>
      <c r="AL61" s="191"/>
      <c r="AM61" s="192"/>
      <c r="AN61" s="192"/>
      <c r="CG61" s="39"/>
      <c r="CH61" s="39"/>
      <c r="CI61" s="39"/>
      <c r="CJ61" s="39"/>
    </row>
    <row r="62" spans="1:88" ht="36" customHeight="1" x14ac:dyDescent="0.2">
      <c r="A62" s="448"/>
      <c r="B62" s="11" t="s">
        <v>84</v>
      </c>
      <c r="C62" s="193" t="s">
        <v>85</v>
      </c>
      <c r="D62" s="11" t="s">
        <v>84</v>
      </c>
      <c r="E62" s="194" t="s">
        <v>85</v>
      </c>
      <c r="F62" s="408" t="s">
        <v>84</v>
      </c>
      <c r="G62" s="409" t="s">
        <v>85</v>
      </c>
      <c r="H62" s="6" t="s">
        <v>77</v>
      </c>
      <c r="I62" s="6"/>
      <c r="J62" s="196"/>
      <c r="K62" s="142"/>
      <c r="L62" s="142"/>
      <c r="M62" s="142"/>
      <c r="N62" s="142"/>
      <c r="O62" s="142"/>
      <c r="P62" s="142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2"/>
      <c r="AQ62" s="155"/>
      <c r="AR62" s="155"/>
      <c r="CG62" s="39"/>
      <c r="CH62" s="39"/>
      <c r="CI62" s="39"/>
      <c r="CJ62" s="39"/>
    </row>
    <row r="63" spans="1:88" ht="16.350000000000001" customHeight="1" x14ac:dyDescent="0.2">
      <c r="A63" s="197" t="s">
        <v>86</v>
      </c>
      <c r="B63" s="29"/>
      <c r="C63" s="31"/>
      <c r="D63" s="29"/>
      <c r="E63" s="31"/>
      <c r="F63" s="63"/>
      <c r="G63" s="198"/>
      <c r="H63" s="168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90"/>
      <c r="U63" s="190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55"/>
      <c r="AQ63" s="155"/>
      <c r="AR63" s="155"/>
      <c r="CA63" s="38"/>
      <c r="CB63" s="38"/>
      <c r="CC63" s="38"/>
      <c r="CG63" s="39"/>
      <c r="CH63" s="39"/>
      <c r="CI63" s="39"/>
      <c r="CJ63" s="39"/>
    </row>
    <row r="64" spans="1:88" ht="25.35" customHeight="1" x14ac:dyDescent="0.2">
      <c r="A64" s="199" t="s">
        <v>87</v>
      </c>
      <c r="B64" s="88"/>
      <c r="C64" s="200"/>
      <c r="D64" s="88"/>
      <c r="E64" s="200"/>
      <c r="F64" s="88"/>
      <c r="G64" s="201"/>
      <c r="H64" s="168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90"/>
      <c r="U64" s="190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55"/>
      <c r="AQ64" s="155"/>
      <c r="AR64" s="155"/>
      <c r="CA64" s="38"/>
      <c r="CB64" s="38"/>
      <c r="CC64" s="38"/>
      <c r="CG64" s="39"/>
      <c r="CH64" s="39"/>
      <c r="CI64" s="39"/>
      <c r="CJ64" s="39"/>
    </row>
    <row r="65" spans="1:88" ht="31.35" customHeight="1" x14ac:dyDescent="0.2">
      <c r="A65" s="152" t="s">
        <v>88</v>
      </c>
      <c r="B65" s="202"/>
      <c r="C65" s="202"/>
      <c r="D65" s="202"/>
      <c r="E65" s="203"/>
      <c r="F65" s="203"/>
      <c r="G65" s="203"/>
      <c r="H65" s="98"/>
      <c r="I65" s="98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42"/>
      <c r="W65" s="142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55"/>
      <c r="AQ65" s="155"/>
      <c r="AR65" s="155"/>
      <c r="CG65" s="39"/>
      <c r="CH65" s="39"/>
      <c r="CI65" s="39"/>
      <c r="CJ65" s="39"/>
    </row>
    <row r="66" spans="1:88" ht="16.350000000000001" customHeight="1" x14ac:dyDescent="0.2">
      <c r="A66" s="204" t="s">
        <v>49</v>
      </c>
      <c r="B66" s="204" t="s">
        <v>32</v>
      </c>
      <c r="C66" s="205"/>
      <c r="D66" s="206"/>
      <c r="E66" s="206"/>
      <c r="F66" s="206"/>
      <c r="G66" s="206"/>
      <c r="H66" s="98"/>
      <c r="I66" s="98"/>
      <c r="J66" s="190"/>
      <c r="K66" s="190"/>
      <c r="L66" s="207"/>
      <c r="M66" s="207"/>
      <c r="N66" s="190"/>
      <c r="O66" s="190"/>
      <c r="P66" s="190"/>
      <c r="Q66" s="190"/>
      <c r="R66" s="190"/>
      <c r="S66" s="190"/>
      <c r="T66" s="190"/>
      <c r="U66" s="190"/>
      <c r="V66" s="142"/>
      <c r="W66" s="142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55"/>
      <c r="AQ66" s="155"/>
      <c r="AR66" s="155"/>
      <c r="CG66" s="39"/>
      <c r="CH66" s="39"/>
      <c r="CI66" s="39"/>
      <c r="CJ66" s="39"/>
    </row>
    <row r="67" spans="1:88" ht="16.350000000000001" customHeight="1" x14ac:dyDescent="0.2">
      <c r="A67" s="208" t="s">
        <v>72</v>
      </c>
      <c r="B67" s="209"/>
      <c r="C67" s="205"/>
      <c r="D67" s="206"/>
      <c r="E67" s="206"/>
      <c r="F67" s="206"/>
      <c r="G67" s="206"/>
      <c r="H67" s="6"/>
      <c r="I67" s="135"/>
      <c r="J67" s="142"/>
      <c r="K67" s="142"/>
      <c r="L67" s="210"/>
      <c r="M67" s="210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55"/>
      <c r="AQ67" s="155"/>
      <c r="AR67" s="155"/>
      <c r="CG67" s="39"/>
      <c r="CH67" s="39"/>
      <c r="CI67" s="39"/>
      <c r="CJ67" s="39"/>
    </row>
    <row r="68" spans="1:88" ht="16.350000000000001" customHeight="1" x14ac:dyDescent="0.2">
      <c r="A68" s="80" t="s">
        <v>89</v>
      </c>
      <c r="B68" s="211"/>
      <c r="C68" s="9"/>
      <c r="D68" s="212"/>
      <c r="E68" s="9"/>
      <c r="F68" s="213"/>
      <c r="G68" s="214"/>
      <c r="H68" s="6"/>
      <c r="I68" s="6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55"/>
      <c r="AQ68" s="155"/>
      <c r="AR68" s="155"/>
      <c r="CG68" s="39"/>
      <c r="CH68" s="39"/>
      <c r="CI68" s="39"/>
      <c r="CJ68" s="39"/>
    </row>
    <row r="69" spans="1:88" ht="31.35" customHeight="1" x14ac:dyDescent="0.2">
      <c r="A69" s="9" t="s">
        <v>90</v>
      </c>
      <c r="B69" s="9"/>
      <c r="C69" s="215"/>
      <c r="D69" s="215"/>
      <c r="E69" s="6"/>
      <c r="F69" s="6"/>
      <c r="G69" s="6"/>
      <c r="H69" s="6"/>
      <c r="I69" s="6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216"/>
      <c r="X69" s="149"/>
      <c r="Y69" s="149"/>
      <c r="Z69" s="149"/>
      <c r="AA69" s="149"/>
      <c r="AB69" s="149"/>
      <c r="AC69" s="149"/>
      <c r="AD69" s="149"/>
      <c r="AE69" s="149"/>
      <c r="AF69" s="191"/>
      <c r="AG69" s="149"/>
      <c r="AH69" s="217"/>
      <c r="AI69" s="149"/>
      <c r="AJ69" s="149"/>
      <c r="AK69" s="149"/>
      <c r="AL69" s="149"/>
      <c r="AM69" s="149"/>
      <c r="AN69" s="149"/>
      <c r="AO69" s="149"/>
      <c r="AP69" s="155"/>
      <c r="AQ69" s="155"/>
      <c r="AR69" s="155"/>
      <c r="CG69" s="39"/>
      <c r="CH69" s="39"/>
      <c r="CI69" s="39"/>
      <c r="CJ69" s="39"/>
    </row>
    <row r="70" spans="1:88" ht="16.350000000000001" customHeight="1" x14ac:dyDescent="0.2">
      <c r="A70" s="424" t="s">
        <v>91</v>
      </c>
      <c r="B70" s="447" t="s">
        <v>32</v>
      </c>
      <c r="C70" s="452" t="s">
        <v>92</v>
      </c>
      <c r="D70" s="454" t="s">
        <v>93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149"/>
      <c r="Y70" s="149"/>
      <c r="Z70" s="149"/>
      <c r="AA70" s="149"/>
      <c r="AB70" s="149"/>
      <c r="AC70" s="149"/>
      <c r="AD70" s="149"/>
      <c r="AE70" s="149"/>
      <c r="AF70" s="191"/>
      <c r="AG70" s="149"/>
      <c r="AH70" s="149"/>
      <c r="AI70" s="149"/>
      <c r="AJ70" s="149"/>
      <c r="AK70" s="149"/>
      <c r="AL70" s="149"/>
      <c r="AM70" s="149"/>
      <c r="AN70" s="149"/>
      <c r="AO70" s="149"/>
      <c r="AP70" s="155"/>
      <c r="AQ70" s="155"/>
      <c r="AR70" s="155"/>
      <c r="CG70" s="39"/>
      <c r="CH70" s="39"/>
      <c r="CI70" s="39"/>
      <c r="CJ70" s="39"/>
    </row>
    <row r="71" spans="1:88" ht="16.350000000000001" customHeight="1" x14ac:dyDescent="0.2">
      <c r="A71" s="426"/>
      <c r="B71" s="448"/>
      <c r="C71" s="453"/>
      <c r="D71" s="455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149"/>
      <c r="Y71" s="149"/>
      <c r="Z71" s="149"/>
      <c r="AA71" s="149"/>
      <c r="AB71" s="149"/>
      <c r="AC71" s="149"/>
      <c r="AD71" s="149"/>
      <c r="AE71" s="149"/>
      <c r="AF71" s="218"/>
      <c r="AG71" s="219"/>
      <c r="AH71" s="219"/>
      <c r="AI71" s="149"/>
      <c r="AJ71" s="149"/>
      <c r="AK71" s="149"/>
      <c r="AL71" s="149"/>
      <c r="AM71" s="149"/>
      <c r="AN71" s="149"/>
      <c r="AO71" s="149"/>
      <c r="AP71" s="155"/>
      <c r="AQ71" s="155"/>
      <c r="AR71" s="155"/>
      <c r="CG71" s="39"/>
      <c r="CH71" s="39"/>
      <c r="CI71" s="39"/>
      <c r="CJ71" s="39"/>
    </row>
    <row r="72" spans="1:88" ht="25.5" customHeight="1" x14ac:dyDescent="0.2">
      <c r="A72" s="220" t="s">
        <v>94</v>
      </c>
      <c r="B72" s="221">
        <f>SUM(C72:D72)</f>
        <v>0</v>
      </c>
      <c r="C72" s="222"/>
      <c r="D72" s="22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142"/>
      <c r="AJ72" s="142"/>
      <c r="AK72" s="142"/>
      <c r="AL72" s="142"/>
      <c r="AM72" s="142"/>
      <c r="AN72" s="142"/>
      <c r="AO72" s="142"/>
      <c r="AP72" s="155"/>
      <c r="AQ72" s="155"/>
      <c r="AR72" s="155"/>
      <c r="CG72" s="39"/>
      <c r="CH72" s="39"/>
      <c r="CI72" s="39"/>
      <c r="CJ72" s="39"/>
    </row>
    <row r="73" spans="1:88" ht="31.35" customHeight="1" x14ac:dyDescent="0.2">
      <c r="A73" s="456" t="s">
        <v>95</v>
      </c>
      <c r="B73" s="456"/>
      <c r="C73" s="456"/>
      <c r="D73" s="456"/>
      <c r="E73" s="456"/>
      <c r="F73" s="456"/>
      <c r="G73" s="456"/>
      <c r="H73" s="10"/>
      <c r="I73" s="10"/>
      <c r="J73" s="10"/>
      <c r="K73" s="10"/>
      <c r="L73" s="10"/>
      <c r="M73" s="10"/>
      <c r="N73" s="6"/>
      <c r="O73" s="6"/>
      <c r="P73" s="6"/>
      <c r="Q73" s="224"/>
      <c r="R73" s="224"/>
      <c r="S73" s="224"/>
      <c r="T73" s="224"/>
      <c r="U73" s="224"/>
      <c r="V73" s="224"/>
      <c r="W73" s="6"/>
      <c r="X73" s="224"/>
      <c r="Y73" s="224"/>
      <c r="Z73" s="225"/>
      <c r="AA73" s="226"/>
      <c r="AB73" s="226"/>
      <c r="AC73" s="226"/>
      <c r="AD73" s="226"/>
      <c r="AE73" s="227"/>
      <c r="AF73" s="227"/>
      <c r="AG73" s="227"/>
      <c r="AH73" s="228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CG73" s="39"/>
      <c r="CH73" s="39"/>
      <c r="CI73" s="39"/>
      <c r="CJ73" s="39"/>
    </row>
    <row r="74" spans="1:88" ht="16.350000000000001" customHeight="1" x14ac:dyDescent="0.2">
      <c r="A74" s="464" t="s">
        <v>49</v>
      </c>
      <c r="B74" s="427" t="s">
        <v>96</v>
      </c>
      <c r="C74" s="427" t="s">
        <v>32</v>
      </c>
      <c r="D74" s="428"/>
      <c r="E74" s="429"/>
      <c r="F74" s="433" t="s">
        <v>5</v>
      </c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51"/>
      <c r="AJ74" s="468" t="s">
        <v>97</v>
      </c>
      <c r="AK74" s="429" t="s">
        <v>98</v>
      </c>
      <c r="AL74" s="149"/>
      <c r="AM74" s="149"/>
      <c r="AN74" s="149"/>
      <c r="AO74" s="149"/>
      <c r="AP74" s="149"/>
      <c r="AQ74" s="149"/>
      <c r="AR74" s="149"/>
      <c r="AS74" s="155"/>
      <c r="AT74" s="155"/>
      <c r="BX74" s="2"/>
      <c r="BY74" s="2"/>
      <c r="BZ74" s="3"/>
      <c r="CG74" s="39"/>
      <c r="CH74" s="39"/>
      <c r="CI74" s="39"/>
      <c r="CJ74" s="39"/>
    </row>
    <row r="75" spans="1:88" ht="16.350000000000001" customHeight="1" x14ac:dyDescent="0.2">
      <c r="A75" s="465"/>
      <c r="B75" s="467"/>
      <c r="C75" s="430"/>
      <c r="D75" s="431"/>
      <c r="E75" s="432"/>
      <c r="F75" s="433" t="s">
        <v>99</v>
      </c>
      <c r="G75" s="435"/>
      <c r="H75" s="433" t="s">
        <v>100</v>
      </c>
      <c r="I75" s="435"/>
      <c r="J75" s="433" t="s">
        <v>13</v>
      </c>
      <c r="K75" s="435"/>
      <c r="L75" s="433" t="s">
        <v>14</v>
      </c>
      <c r="M75" s="435"/>
      <c r="N75" s="433" t="s">
        <v>101</v>
      </c>
      <c r="O75" s="435"/>
      <c r="P75" s="433">
        <v>19</v>
      </c>
      <c r="Q75" s="435"/>
      <c r="R75" s="433" t="s">
        <v>16</v>
      </c>
      <c r="S75" s="435"/>
      <c r="T75" s="433" t="s">
        <v>17</v>
      </c>
      <c r="U75" s="435"/>
      <c r="V75" s="433" t="s">
        <v>18</v>
      </c>
      <c r="W75" s="435"/>
      <c r="X75" s="433" t="s">
        <v>19</v>
      </c>
      <c r="Y75" s="435"/>
      <c r="Z75" s="433" t="s">
        <v>20</v>
      </c>
      <c r="AA75" s="435"/>
      <c r="AB75" s="433" t="s">
        <v>21</v>
      </c>
      <c r="AC75" s="435"/>
      <c r="AD75" s="433" t="s">
        <v>22</v>
      </c>
      <c r="AE75" s="435"/>
      <c r="AF75" s="433" t="s">
        <v>23</v>
      </c>
      <c r="AG75" s="435"/>
      <c r="AH75" s="433" t="s">
        <v>24</v>
      </c>
      <c r="AI75" s="451"/>
      <c r="AJ75" s="469"/>
      <c r="AK75" s="444"/>
      <c r="AL75" s="149"/>
      <c r="AM75" s="142"/>
      <c r="AN75" s="149"/>
      <c r="AO75" s="149"/>
      <c r="AP75" s="149"/>
      <c r="AQ75" s="149"/>
      <c r="AR75" s="149"/>
      <c r="AS75" s="155"/>
      <c r="AT75" s="155"/>
      <c r="BX75" s="2"/>
      <c r="BY75" s="2"/>
      <c r="BZ75" s="3"/>
      <c r="CG75" s="39"/>
      <c r="CH75" s="39"/>
      <c r="CI75" s="39"/>
      <c r="CJ75" s="39"/>
    </row>
    <row r="76" spans="1:88" ht="16.350000000000001" customHeight="1" x14ac:dyDescent="0.2">
      <c r="A76" s="466"/>
      <c r="B76" s="430"/>
      <c r="C76" s="11" t="s">
        <v>29</v>
      </c>
      <c r="D76" s="12" t="s">
        <v>30</v>
      </c>
      <c r="E76" s="409" t="s">
        <v>31</v>
      </c>
      <c r="F76" s="11" t="s">
        <v>30</v>
      </c>
      <c r="G76" s="409" t="s">
        <v>31</v>
      </c>
      <c r="H76" s="229" t="s">
        <v>30</v>
      </c>
      <c r="I76" s="409" t="s">
        <v>31</v>
      </c>
      <c r="J76" s="11" t="s">
        <v>30</v>
      </c>
      <c r="K76" s="409" t="s">
        <v>31</v>
      </c>
      <c r="L76" s="11" t="s">
        <v>30</v>
      </c>
      <c r="M76" s="409" t="s">
        <v>31</v>
      </c>
      <c r="N76" s="11" t="s">
        <v>30</v>
      </c>
      <c r="O76" s="409" t="s">
        <v>31</v>
      </c>
      <c r="P76" s="11" t="s">
        <v>30</v>
      </c>
      <c r="Q76" s="409" t="s">
        <v>31</v>
      </c>
      <c r="R76" s="11" t="s">
        <v>30</v>
      </c>
      <c r="S76" s="409" t="s">
        <v>31</v>
      </c>
      <c r="T76" s="11" t="s">
        <v>30</v>
      </c>
      <c r="U76" s="409" t="s">
        <v>31</v>
      </c>
      <c r="V76" s="11" t="s">
        <v>30</v>
      </c>
      <c r="W76" s="409" t="s">
        <v>31</v>
      </c>
      <c r="X76" s="11" t="s">
        <v>30</v>
      </c>
      <c r="Y76" s="409" t="s">
        <v>31</v>
      </c>
      <c r="Z76" s="11" t="s">
        <v>30</v>
      </c>
      <c r="AA76" s="409" t="s">
        <v>31</v>
      </c>
      <c r="AB76" s="11" t="s">
        <v>30</v>
      </c>
      <c r="AC76" s="409" t="s">
        <v>31</v>
      </c>
      <c r="AD76" s="11" t="s">
        <v>30</v>
      </c>
      <c r="AE76" s="409" t="s">
        <v>31</v>
      </c>
      <c r="AF76" s="11" t="s">
        <v>30</v>
      </c>
      <c r="AG76" s="409" t="s">
        <v>31</v>
      </c>
      <c r="AH76" s="11" t="s">
        <v>30</v>
      </c>
      <c r="AI76" s="230" t="s">
        <v>31</v>
      </c>
      <c r="AJ76" s="470"/>
      <c r="AK76" s="432"/>
      <c r="AL76" s="149"/>
      <c r="AM76" s="142"/>
      <c r="AN76" s="149"/>
      <c r="AO76" s="149"/>
      <c r="AP76" s="149"/>
      <c r="AQ76" s="149"/>
      <c r="AR76" s="149"/>
      <c r="AS76" s="155"/>
      <c r="AT76" s="155"/>
      <c r="BX76" s="2"/>
      <c r="BY76" s="2"/>
      <c r="BZ76" s="3"/>
      <c r="CG76" s="39"/>
      <c r="CH76" s="39"/>
      <c r="CI76" s="39"/>
      <c r="CJ76" s="39"/>
    </row>
    <row r="77" spans="1:88" ht="16.350000000000001" customHeight="1" x14ac:dyDescent="0.2">
      <c r="A77" s="231" t="s">
        <v>102</v>
      </c>
      <c r="B77" s="232" t="s">
        <v>103</v>
      </c>
      <c r="C77" s="17">
        <f>SUM(D77:E77)</f>
        <v>0</v>
      </c>
      <c r="D77" s="18">
        <f t="shared" ref="D77:E80" si="7">SUM(F77,H77,J77,L77,N77,P77,R77,T77,V77,X77,Z77,AB77,AD77,AF77,AH77)</f>
        <v>0</v>
      </c>
      <c r="E77" s="233">
        <f t="shared" si="7"/>
        <v>0</v>
      </c>
      <c r="F77" s="234"/>
      <c r="G77" s="235"/>
      <c r="H77" s="236"/>
      <c r="I77" s="235"/>
      <c r="J77" s="234"/>
      <c r="K77" s="237"/>
      <c r="L77" s="234"/>
      <c r="M77" s="237"/>
      <c r="N77" s="234"/>
      <c r="O77" s="237"/>
      <c r="P77" s="234"/>
      <c r="Q77" s="237"/>
      <c r="R77" s="234"/>
      <c r="S77" s="237"/>
      <c r="T77" s="234"/>
      <c r="U77" s="237"/>
      <c r="V77" s="234"/>
      <c r="W77" s="237"/>
      <c r="X77" s="234"/>
      <c r="Y77" s="237"/>
      <c r="Z77" s="234"/>
      <c r="AA77" s="237"/>
      <c r="AB77" s="234"/>
      <c r="AC77" s="237"/>
      <c r="AD77" s="234"/>
      <c r="AE77" s="237"/>
      <c r="AF77" s="234"/>
      <c r="AG77" s="237"/>
      <c r="AH77" s="234"/>
      <c r="AI77" s="238"/>
      <c r="AJ77" s="239"/>
      <c r="AK77" s="235"/>
      <c r="AL77" s="240"/>
      <c r="AM77" s="142"/>
      <c r="AN77" s="149"/>
      <c r="AO77" s="149"/>
      <c r="AP77" s="149"/>
      <c r="AQ77" s="149"/>
      <c r="AR77" s="149"/>
      <c r="AS77" s="155"/>
      <c r="AT77" s="155"/>
      <c r="BX77" s="2"/>
      <c r="BY77" s="2"/>
      <c r="BZ77" s="3"/>
      <c r="CG77" s="39"/>
      <c r="CH77" s="39"/>
      <c r="CI77" s="39"/>
      <c r="CJ77" s="39"/>
    </row>
    <row r="78" spans="1:88" ht="16.350000000000001" customHeight="1" x14ac:dyDescent="0.2">
      <c r="A78" s="462" t="s">
        <v>104</v>
      </c>
      <c r="B78" s="242" t="s">
        <v>105</v>
      </c>
      <c r="C78" s="26">
        <f>SUM(D78:E78)</f>
        <v>0</v>
      </c>
      <c r="D78" s="243">
        <f t="shared" si="7"/>
        <v>0</v>
      </c>
      <c r="E78" s="243">
        <f t="shared" si="7"/>
        <v>0</v>
      </c>
      <c r="F78" s="244"/>
      <c r="G78" s="245"/>
      <c r="H78" s="246"/>
      <c r="I78" s="245"/>
      <c r="J78" s="244"/>
      <c r="K78" s="247"/>
      <c r="L78" s="244"/>
      <c r="M78" s="247"/>
      <c r="N78" s="244"/>
      <c r="O78" s="247"/>
      <c r="P78" s="244"/>
      <c r="Q78" s="247"/>
      <c r="R78" s="244"/>
      <c r="S78" s="247"/>
      <c r="T78" s="244"/>
      <c r="U78" s="247"/>
      <c r="V78" s="244"/>
      <c r="W78" s="247"/>
      <c r="X78" s="244"/>
      <c r="Y78" s="247"/>
      <c r="Z78" s="244"/>
      <c r="AA78" s="247"/>
      <c r="AB78" s="244"/>
      <c r="AC78" s="247"/>
      <c r="AD78" s="244"/>
      <c r="AE78" s="247"/>
      <c r="AF78" s="244"/>
      <c r="AG78" s="247"/>
      <c r="AH78" s="244"/>
      <c r="AI78" s="248"/>
      <c r="AJ78" s="249"/>
      <c r="AK78" s="245"/>
      <c r="AL78" s="240"/>
      <c r="AM78" s="142"/>
      <c r="AN78" s="149"/>
      <c r="AO78" s="149"/>
      <c r="AP78" s="149"/>
      <c r="AQ78" s="149"/>
      <c r="AR78" s="149"/>
      <c r="AS78" s="155"/>
      <c r="AT78" s="155"/>
      <c r="BX78" s="2"/>
      <c r="BY78" s="2"/>
      <c r="BZ78" s="3"/>
      <c r="CG78" s="39"/>
      <c r="CH78" s="39"/>
      <c r="CI78" s="39"/>
      <c r="CJ78" s="39"/>
    </row>
    <row r="79" spans="1:88" ht="25.35" customHeight="1" x14ac:dyDescent="0.2">
      <c r="A79" s="462"/>
      <c r="B79" s="250" t="s">
        <v>106</v>
      </c>
      <c r="C79" s="74">
        <f>SUM(D79:E79)</f>
        <v>0</v>
      </c>
      <c r="D79" s="243">
        <f t="shared" si="7"/>
        <v>0</v>
      </c>
      <c r="E79" s="243">
        <f t="shared" si="7"/>
        <v>0</v>
      </c>
      <c r="F79" s="251"/>
      <c r="G79" s="252"/>
      <c r="H79" s="253"/>
      <c r="I79" s="252"/>
      <c r="J79" s="251"/>
      <c r="K79" s="254"/>
      <c r="L79" s="251"/>
      <c r="M79" s="254"/>
      <c r="N79" s="251"/>
      <c r="O79" s="254"/>
      <c r="P79" s="251"/>
      <c r="Q79" s="254"/>
      <c r="R79" s="251"/>
      <c r="S79" s="254"/>
      <c r="T79" s="251"/>
      <c r="U79" s="254"/>
      <c r="V79" s="251"/>
      <c r="W79" s="254"/>
      <c r="X79" s="251"/>
      <c r="Y79" s="254"/>
      <c r="Z79" s="251"/>
      <c r="AA79" s="254"/>
      <c r="AB79" s="251"/>
      <c r="AC79" s="254"/>
      <c r="AD79" s="251"/>
      <c r="AE79" s="254"/>
      <c r="AF79" s="251"/>
      <c r="AG79" s="254"/>
      <c r="AH79" s="251"/>
      <c r="AI79" s="255"/>
      <c r="AJ79" s="256"/>
      <c r="AK79" s="252"/>
      <c r="AL79" s="240"/>
      <c r="AM79" s="142"/>
      <c r="AN79" s="149"/>
      <c r="AO79" s="149"/>
      <c r="AP79" s="149"/>
      <c r="AQ79" s="149"/>
      <c r="AR79" s="149"/>
      <c r="AS79" s="155"/>
      <c r="AT79" s="155"/>
      <c r="BX79" s="2"/>
      <c r="BY79" s="2"/>
      <c r="BZ79" s="3"/>
      <c r="CG79" s="39"/>
      <c r="CH79" s="39"/>
      <c r="CI79" s="39"/>
      <c r="CJ79" s="39"/>
    </row>
    <row r="80" spans="1:88" ht="16.350000000000001" customHeight="1" x14ac:dyDescent="0.2">
      <c r="A80" s="403" t="s">
        <v>60</v>
      </c>
      <c r="B80" s="257" t="s">
        <v>107</v>
      </c>
      <c r="C80" s="17">
        <f>SUM(D80:E80)</f>
        <v>0</v>
      </c>
      <c r="D80" s="18">
        <f t="shared" si="7"/>
        <v>0</v>
      </c>
      <c r="E80" s="233">
        <f t="shared" si="7"/>
        <v>0</v>
      </c>
      <c r="F80" s="258"/>
      <c r="G80" s="259"/>
      <c r="H80" s="260"/>
      <c r="I80" s="259"/>
      <c r="J80" s="258"/>
      <c r="K80" s="261"/>
      <c r="L80" s="258"/>
      <c r="M80" s="261"/>
      <c r="N80" s="258"/>
      <c r="O80" s="261"/>
      <c r="P80" s="258"/>
      <c r="Q80" s="261"/>
      <c r="R80" s="258"/>
      <c r="S80" s="261"/>
      <c r="T80" s="258"/>
      <c r="U80" s="261"/>
      <c r="V80" s="258"/>
      <c r="W80" s="261"/>
      <c r="X80" s="258"/>
      <c r="Y80" s="261"/>
      <c r="Z80" s="258"/>
      <c r="AA80" s="261"/>
      <c r="AB80" s="258"/>
      <c r="AC80" s="261"/>
      <c r="AD80" s="258"/>
      <c r="AE80" s="261"/>
      <c r="AF80" s="258"/>
      <c r="AG80" s="261"/>
      <c r="AH80" s="258"/>
      <c r="AI80" s="262"/>
      <c r="AJ80" s="263"/>
      <c r="AK80" s="259"/>
      <c r="AL80" s="240"/>
      <c r="AM80" s="142"/>
      <c r="AN80" s="149"/>
      <c r="AO80" s="149"/>
      <c r="AP80" s="149"/>
      <c r="AQ80" s="149"/>
      <c r="AR80" s="149"/>
      <c r="AS80" s="155"/>
      <c r="AT80" s="155"/>
      <c r="BX80" s="2"/>
      <c r="BY80" s="2"/>
      <c r="BZ80" s="3"/>
      <c r="CG80" s="39"/>
      <c r="CH80" s="39"/>
      <c r="CI80" s="39"/>
      <c r="CJ80" s="39"/>
    </row>
    <row r="81" spans="1:104" ht="31.35" customHeight="1" x14ac:dyDescent="0.2">
      <c r="A81" s="9" t="s">
        <v>108</v>
      </c>
      <c r="B81" s="6"/>
      <c r="C81" s="1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224"/>
      <c r="R81" s="224"/>
      <c r="S81" s="224"/>
      <c r="T81" s="224"/>
      <c r="U81" s="224"/>
      <c r="V81" s="224"/>
      <c r="W81" s="6"/>
      <c r="X81" s="224"/>
      <c r="Y81" s="224"/>
      <c r="Z81" s="264"/>
      <c r="AA81" s="225"/>
      <c r="AB81" s="265"/>
      <c r="AC81" s="265"/>
      <c r="AD81" s="265"/>
      <c r="AE81" s="265"/>
      <c r="AF81" s="265"/>
      <c r="AG81" s="155"/>
      <c r="AH81" s="135"/>
      <c r="AI81" s="149"/>
      <c r="AJ81" s="149"/>
      <c r="AK81" s="149"/>
      <c r="AL81" s="149"/>
      <c r="AM81" s="149"/>
      <c r="AN81" s="149"/>
      <c r="AO81" s="149"/>
      <c r="AP81" s="149"/>
      <c r="AQ81" s="155"/>
      <c r="AR81" s="155"/>
      <c r="CG81" s="39"/>
      <c r="CH81" s="39"/>
      <c r="CI81" s="39"/>
      <c r="CJ81" s="39"/>
    </row>
    <row r="82" spans="1:104" ht="16.350000000000001" customHeight="1" x14ac:dyDescent="0.2">
      <c r="A82" s="462" t="s">
        <v>91</v>
      </c>
      <c r="B82" s="463" t="s">
        <v>32</v>
      </c>
      <c r="C82" s="463" t="s">
        <v>109</v>
      </c>
      <c r="D82" s="463" t="s">
        <v>110</v>
      </c>
      <c r="E82" s="6"/>
      <c r="F82" s="6"/>
      <c r="G82" s="6"/>
      <c r="H82" s="142"/>
      <c r="I82" s="142"/>
      <c r="J82" s="142"/>
      <c r="K82" s="142"/>
      <c r="L82" s="142"/>
      <c r="M82" s="142"/>
      <c r="N82" s="142"/>
      <c r="O82" s="142"/>
      <c r="P82" s="267"/>
      <c r="Q82" s="267"/>
      <c r="R82" s="267"/>
      <c r="S82" s="267"/>
      <c r="T82" s="267"/>
      <c r="U82" s="267"/>
      <c r="V82" s="267"/>
      <c r="W82" s="142"/>
      <c r="X82" s="267"/>
      <c r="Y82" s="155"/>
      <c r="Z82" s="155"/>
      <c r="AA82" s="155"/>
      <c r="AB82" s="155"/>
      <c r="AC82" s="155"/>
      <c r="AD82" s="155"/>
      <c r="AE82" s="155"/>
      <c r="AF82" s="155"/>
      <c r="AG82" s="155"/>
      <c r="AH82" s="149"/>
      <c r="AI82" s="149"/>
      <c r="AJ82" s="149"/>
      <c r="AK82" s="149"/>
      <c r="AL82" s="149"/>
      <c r="AM82" s="149"/>
      <c r="AN82" s="149"/>
      <c r="AO82" s="149"/>
      <c r="AP82" s="149"/>
      <c r="AQ82" s="155"/>
      <c r="AR82" s="155"/>
      <c r="CG82" s="39"/>
      <c r="CH82" s="39"/>
      <c r="CI82" s="39"/>
      <c r="CJ82" s="39"/>
    </row>
    <row r="83" spans="1:104" ht="16.350000000000001" customHeight="1" x14ac:dyDescent="0.2">
      <c r="A83" s="462"/>
      <c r="B83" s="463"/>
      <c r="C83" s="463"/>
      <c r="D83" s="463"/>
      <c r="E83" s="6"/>
      <c r="F83" s="6"/>
      <c r="G83" s="6"/>
      <c r="H83" s="142"/>
      <c r="I83" s="142"/>
      <c r="J83" s="142"/>
      <c r="K83" s="142"/>
      <c r="L83" s="142"/>
      <c r="M83" s="142"/>
      <c r="N83" s="142"/>
      <c r="O83" s="142"/>
      <c r="P83" s="267"/>
      <c r="Q83" s="267"/>
      <c r="R83" s="267"/>
      <c r="S83" s="267"/>
      <c r="T83" s="267"/>
      <c r="U83" s="267"/>
      <c r="V83" s="267"/>
      <c r="W83" s="142"/>
      <c r="X83" s="267"/>
      <c r="Y83" s="155"/>
      <c r="Z83" s="155"/>
      <c r="AA83" s="155"/>
      <c r="AB83" s="155"/>
      <c r="AC83" s="155"/>
      <c r="AD83" s="155"/>
      <c r="AE83" s="155"/>
      <c r="AF83" s="155"/>
      <c r="AG83" s="155"/>
      <c r="AH83" s="149"/>
      <c r="AI83" s="149"/>
      <c r="AJ83" s="149"/>
      <c r="AK83" s="149"/>
      <c r="AL83" s="149"/>
      <c r="AM83" s="149"/>
      <c r="AN83" s="149"/>
      <c r="AO83" s="149"/>
      <c r="AP83" s="149"/>
      <c r="AQ83" s="155"/>
      <c r="AR83" s="155"/>
      <c r="CG83" s="39"/>
      <c r="CH83" s="39"/>
      <c r="CI83" s="39"/>
      <c r="CJ83" s="39"/>
    </row>
    <row r="84" spans="1:104" ht="16.350000000000001" customHeight="1" x14ac:dyDescent="0.2">
      <c r="A84" s="481" t="s">
        <v>111</v>
      </c>
      <c r="B84" s="482"/>
      <c r="C84" s="482"/>
      <c r="D84" s="483"/>
      <c r="E84" s="6"/>
      <c r="F84" s="6"/>
      <c r="G84" s="6"/>
      <c r="H84" s="142"/>
      <c r="I84" s="142"/>
      <c r="J84" s="142"/>
      <c r="K84" s="142"/>
      <c r="L84" s="142"/>
      <c r="M84" s="142"/>
      <c r="N84" s="142"/>
      <c r="O84" s="142"/>
      <c r="P84" s="267"/>
      <c r="Q84" s="267"/>
      <c r="R84" s="267"/>
      <c r="S84" s="267"/>
      <c r="T84" s="267"/>
      <c r="U84" s="267"/>
      <c r="V84" s="267"/>
      <c r="W84" s="142"/>
      <c r="X84" s="267"/>
      <c r="Y84" s="155"/>
      <c r="Z84" s="155"/>
      <c r="AA84" s="155"/>
      <c r="AB84" s="155"/>
      <c r="AC84" s="155"/>
      <c r="AD84" s="155"/>
      <c r="AE84" s="155"/>
      <c r="AF84" s="155"/>
      <c r="AG84" s="155"/>
      <c r="AH84" s="149"/>
      <c r="AI84" s="149"/>
      <c r="AJ84" s="149"/>
      <c r="AK84" s="149"/>
      <c r="AL84" s="149"/>
      <c r="AM84" s="149"/>
      <c r="AN84" s="149"/>
      <c r="AO84" s="149"/>
      <c r="AP84" s="149"/>
      <c r="AQ84" s="155"/>
      <c r="AR84" s="155"/>
      <c r="CG84" s="39"/>
      <c r="CH84" s="39"/>
      <c r="CI84" s="39"/>
      <c r="CJ84" s="39"/>
    </row>
    <row r="85" spans="1:104" ht="16.350000000000001" customHeight="1" x14ac:dyDescent="0.2">
      <c r="A85" s="268" t="s">
        <v>112</v>
      </c>
      <c r="B85" s="269">
        <f>SUM(C85:D85)</f>
        <v>53</v>
      </c>
      <c r="C85" s="270">
        <v>53</v>
      </c>
      <c r="D85" s="270"/>
      <c r="E85" s="6"/>
      <c r="F85" s="6"/>
      <c r="G85" s="6"/>
      <c r="H85" s="142"/>
      <c r="I85" s="142"/>
      <c r="J85" s="142"/>
      <c r="K85" s="142"/>
      <c r="L85" s="142"/>
      <c r="M85" s="142"/>
      <c r="N85" s="142"/>
      <c r="O85" s="142"/>
      <c r="P85" s="267"/>
      <c r="Q85" s="267"/>
      <c r="R85" s="267"/>
      <c r="S85" s="267"/>
      <c r="T85" s="267"/>
      <c r="U85" s="267"/>
      <c r="V85" s="267"/>
      <c r="W85" s="142"/>
      <c r="X85" s="267"/>
      <c r="Y85" s="155"/>
      <c r="Z85" s="155"/>
      <c r="AA85" s="155"/>
      <c r="AB85" s="155"/>
      <c r="AC85" s="155"/>
      <c r="AD85" s="155"/>
      <c r="AE85" s="155"/>
      <c r="AF85" s="155"/>
      <c r="AG85" s="155"/>
      <c r="AH85" s="149"/>
      <c r="AI85" s="149"/>
      <c r="AJ85" s="149"/>
      <c r="AK85" s="149"/>
      <c r="AL85" s="149"/>
      <c r="AM85" s="149"/>
      <c r="AN85" s="149"/>
      <c r="AO85" s="149"/>
      <c r="AP85" s="149"/>
      <c r="AQ85" s="155"/>
      <c r="AR85" s="155"/>
      <c r="CG85" s="39"/>
      <c r="CH85" s="39"/>
      <c r="CI85" s="39"/>
      <c r="CJ85" s="39"/>
    </row>
    <row r="86" spans="1:104" ht="16.350000000000001" customHeight="1" x14ac:dyDescent="0.2">
      <c r="A86" s="271" t="s">
        <v>113</v>
      </c>
      <c r="B86" s="250">
        <f t="shared" ref="B86:B89" si="8">SUM(C86:D86)</f>
        <v>0</v>
      </c>
      <c r="C86" s="166"/>
      <c r="D86" s="166"/>
      <c r="E86" s="6"/>
      <c r="F86" s="6"/>
      <c r="G86" s="6"/>
      <c r="H86" s="142"/>
      <c r="I86" s="142"/>
      <c r="J86" s="142"/>
      <c r="K86" s="142"/>
      <c r="L86" s="142"/>
      <c r="M86" s="142"/>
      <c r="N86" s="142"/>
      <c r="O86" s="142"/>
      <c r="P86" s="267"/>
      <c r="Q86" s="267"/>
      <c r="R86" s="267"/>
      <c r="S86" s="267"/>
      <c r="T86" s="267"/>
      <c r="U86" s="267"/>
      <c r="V86" s="267"/>
      <c r="W86" s="142"/>
      <c r="X86" s="267"/>
      <c r="Y86" s="155"/>
      <c r="Z86" s="155"/>
      <c r="AA86" s="155"/>
      <c r="AB86" s="155"/>
      <c r="AC86" s="155"/>
      <c r="AD86" s="155"/>
      <c r="AE86" s="155"/>
      <c r="AF86" s="155"/>
      <c r="AG86" s="155"/>
      <c r="AH86" s="149"/>
      <c r="AI86" s="149"/>
      <c r="AJ86" s="149"/>
      <c r="AK86" s="149"/>
      <c r="AL86" s="149"/>
      <c r="AM86" s="149"/>
      <c r="AN86" s="149"/>
      <c r="AO86" s="149"/>
      <c r="AP86" s="149"/>
      <c r="AQ86" s="155"/>
      <c r="AR86" s="155"/>
      <c r="CG86" s="39"/>
      <c r="CH86" s="39"/>
      <c r="CI86" s="39"/>
      <c r="CJ86" s="39"/>
    </row>
    <row r="87" spans="1:104" ht="16.350000000000001" customHeight="1" x14ac:dyDescent="0.2">
      <c r="A87" s="271" t="s">
        <v>114</v>
      </c>
      <c r="B87" s="250">
        <f t="shared" si="8"/>
        <v>0</v>
      </c>
      <c r="C87" s="166"/>
      <c r="D87" s="166"/>
      <c r="E87" s="6"/>
      <c r="F87" s="6"/>
      <c r="G87" s="6"/>
      <c r="H87" s="142"/>
      <c r="I87" s="142"/>
      <c r="J87" s="142"/>
      <c r="K87" s="142"/>
      <c r="L87" s="142"/>
      <c r="M87" s="142"/>
      <c r="N87" s="142"/>
      <c r="O87" s="142"/>
      <c r="P87" s="267"/>
      <c r="Q87" s="267"/>
      <c r="R87" s="267"/>
      <c r="S87" s="267"/>
      <c r="T87" s="267"/>
      <c r="U87" s="267"/>
      <c r="V87" s="267"/>
      <c r="W87" s="142"/>
      <c r="X87" s="267"/>
      <c r="Y87" s="155"/>
      <c r="Z87" s="155"/>
      <c r="AA87" s="155"/>
      <c r="AB87" s="155"/>
      <c r="AC87" s="155"/>
      <c r="AD87" s="155"/>
      <c r="AE87" s="155"/>
      <c r="AF87" s="155"/>
      <c r="AG87" s="155"/>
      <c r="AH87" s="149"/>
      <c r="AI87" s="149"/>
      <c r="AJ87" s="149"/>
      <c r="AK87" s="149"/>
      <c r="AL87" s="149"/>
      <c r="AM87" s="149"/>
      <c r="AN87" s="149"/>
      <c r="AO87" s="149"/>
      <c r="AP87" s="149"/>
      <c r="AQ87" s="155"/>
      <c r="AR87" s="155"/>
      <c r="CG87" s="39"/>
      <c r="CH87" s="39"/>
      <c r="CI87" s="39"/>
      <c r="CJ87" s="39"/>
    </row>
    <row r="88" spans="1:104" ht="16.350000000000001" customHeight="1" x14ac:dyDescent="0.2">
      <c r="A88" s="271" t="s">
        <v>115</v>
      </c>
      <c r="B88" s="250">
        <f t="shared" si="8"/>
        <v>0</v>
      </c>
      <c r="C88" s="166"/>
      <c r="D88" s="166"/>
      <c r="E88" s="6"/>
      <c r="F88" s="6"/>
      <c r="G88" s="6"/>
      <c r="H88" s="142"/>
      <c r="I88" s="142"/>
      <c r="J88" s="142"/>
      <c r="K88" s="142"/>
      <c r="L88" s="142"/>
      <c r="M88" s="142"/>
      <c r="N88" s="142"/>
      <c r="O88" s="142"/>
      <c r="P88" s="267"/>
      <c r="Q88" s="267"/>
      <c r="R88" s="267"/>
      <c r="S88" s="267"/>
      <c r="T88" s="267"/>
      <c r="U88" s="267"/>
      <c r="V88" s="267"/>
      <c r="W88" s="142"/>
      <c r="X88" s="267"/>
      <c r="Y88" s="155"/>
      <c r="Z88" s="155"/>
      <c r="AA88" s="155"/>
      <c r="AB88" s="155"/>
      <c r="AC88" s="155"/>
      <c r="AD88" s="155"/>
      <c r="AE88" s="155"/>
      <c r="AF88" s="155"/>
      <c r="AG88" s="155"/>
      <c r="AH88" s="149"/>
      <c r="AI88" s="149"/>
      <c r="AJ88" s="149"/>
      <c r="AK88" s="149"/>
      <c r="AL88" s="149"/>
      <c r="AM88" s="149"/>
      <c r="AN88" s="149"/>
      <c r="AO88" s="149"/>
      <c r="AP88" s="149"/>
      <c r="AQ88" s="155"/>
      <c r="AR88" s="155"/>
      <c r="CG88" s="39"/>
      <c r="CH88" s="39"/>
      <c r="CI88" s="39"/>
      <c r="CJ88" s="39"/>
    </row>
    <row r="89" spans="1:104" ht="16.350000000000001" customHeight="1" x14ac:dyDescent="0.2">
      <c r="A89" s="272" t="s">
        <v>116</v>
      </c>
      <c r="B89" s="399">
        <f t="shared" si="8"/>
        <v>0</v>
      </c>
      <c r="C89" s="274"/>
      <c r="D89" s="274"/>
      <c r="E89" s="6"/>
      <c r="F89" s="6"/>
      <c r="G89" s="6"/>
      <c r="H89" s="142"/>
      <c r="I89" s="142"/>
      <c r="J89" s="142"/>
      <c r="K89" s="142"/>
      <c r="L89" s="142"/>
      <c r="M89" s="142"/>
      <c r="N89" s="142"/>
      <c r="O89" s="142"/>
      <c r="P89" s="267"/>
      <c r="Q89" s="267"/>
      <c r="R89" s="267"/>
      <c r="S89" s="267"/>
      <c r="T89" s="267"/>
      <c r="U89" s="267"/>
      <c r="V89" s="267"/>
      <c r="W89" s="142"/>
      <c r="X89" s="267"/>
      <c r="Y89" s="155"/>
      <c r="Z89" s="155"/>
      <c r="AA89" s="155"/>
      <c r="AB89" s="155"/>
      <c r="AC89" s="155"/>
      <c r="AD89" s="155"/>
      <c r="AE89" s="155"/>
      <c r="AF89" s="155"/>
      <c r="AG89" s="155"/>
      <c r="AH89" s="149"/>
      <c r="AI89" s="149"/>
      <c r="AJ89" s="149"/>
      <c r="AK89" s="149"/>
      <c r="AL89" s="149"/>
      <c r="AM89" s="149"/>
      <c r="AN89" s="149"/>
      <c r="AO89" s="149"/>
      <c r="AP89" s="149"/>
      <c r="AQ89" s="155"/>
      <c r="AR89" s="155"/>
      <c r="CG89" s="39"/>
      <c r="CH89" s="39"/>
      <c r="CI89" s="39"/>
      <c r="CJ89" s="39"/>
    </row>
    <row r="90" spans="1:104" ht="16.350000000000001" customHeight="1" x14ac:dyDescent="0.2">
      <c r="A90" s="481" t="s">
        <v>117</v>
      </c>
      <c r="B90" s="482"/>
      <c r="C90" s="482"/>
      <c r="D90" s="483"/>
      <c r="E90" s="6"/>
      <c r="F90" s="6"/>
      <c r="G90" s="6"/>
      <c r="H90" s="142"/>
      <c r="I90" s="142"/>
      <c r="J90" s="142"/>
      <c r="K90" s="142"/>
      <c r="L90" s="142"/>
      <c r="M90" s="142"/>
      <c r="N90" s="142"/>
      <c r="O90" s="142"/>
      <c r="P90" s="267"/>
      <c r="Q90" s="267"/>
      <c r="R90" s="267"/>
      <c r="S90" s="267"/>
      <c r="T90" s="267"/>
      <c r="U90" s="267"/>
      <c r="V90" s="267"/>
      <c r="W90" s="142"/>
      <c r="X90" s="267"/>
      <c r="Y90" s="155"/>
      <c r="Z90" s="155"/>
      <c r="AA90" s="155"/>
      <c r="AB90" s="155"/>
      <c r="AC90" s="155"/>
      <c r="AD90" s="155"/>
      <c r="AE90" s="155"/>
      <c r="AF90" s="155"/>
      <c r="AG90" s="155"/>
      <c r="AH90" s="149"/>
      <c r="AI90" s="149"/>
      <c r="AJ90" s="149"/>
      <c r="AK90" s="149"/>
      <c r="AL90" s="149"/>
      <c r="AM90" s="149"/>
      <c r="AN90" s="149"/>
      <c r="AO90" s="149"/>
      <c r="AP90" s="149"/>
      <c r="AQ90" s="155"/>
      <c r="AR90" s="155"/>
      <c r="CG90" s="39"/>
      <c r="CH90" s="39"/>
      <c r="CI90" s="39"/>
      <c r="CJ90" s="39"/>
    </row>
    <row r="91" spans="1:104" ht="16.350000000000001" customHeight="1" x14ac:dyDescent="0.2">
      <c r="A91" s="197" t="s">
        <v>118</v>
      </c>
      <c r="B91" s="275">
        <f>SUM(C91:D91)</f>
        <v>0</v>
      </c>
      <c r="C91" s="270"/>
      <c r="D91" s="270"/>
      <c r="E91" s="6"/>
      <c r="F91" s="6"/>
      <c r="G91" s="6"/>
      <c r="H91" s="142"/>
      <c r="I91" s="142"/>
      <c r="J91" s="142"/>
      <c r="K91" s="142"/>
      <c r="L91" s="142"/>
      <c r="M91" s="142"/>
      <c r="N91" s="142"/>
      <c r="O91" s="142"/>
      <c r="P91" s="267"/>
      <c r="Q91" s="267"/>
      <c r="R91" s="267"/>
      <c r="S91" s="267"/>
      <c r="T91" s="267"/>
      <c r="U91" s="267"/>
      <c r="V91" s="267"/>
      <c r="W91" s="142"/>
      <c r="X91" s="267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CG91" s="39"/>
      <c r="CH91" s="39"/>
      <c r="CI91" s="39"/>
      <c r="CJ91" s="39"/>
    </row>
    <row r="92" spans="1:104" ht="16.350000000000001" customHeight="1" x14ac:dyDescent="0.2">
      <c r="A92" s="276" t="s">
        <v>119</v>
      </c>
      <c r="B92" s="277">
        <f t="shared" ref="B92:B93" si="9">SUM(C92:D92)</f>
        <v>0</v>
      </c>
      <c r="C92" s="166"/>
      <c r="D92" s="166"/>
      <c r="E92" s="6"/>
      <c r="F92" s="6"/>
      <c r="G92" s="6"/>
      <c r="H92" s="142"/>
      <c r="I92" s="142"/>
      <c r="J92" s="142"/>
      <c r="K92" s="142"/>
      <c r="L92" s="142"/>
      <c r="M92" s="142"/>
      <c r="N92" s="142"/>
      <c r="O92" s="142"/>
      <c r="P92" s="267"/>
      <c r="Q92" s="267"/>
      <c r="R92" s="267"/>
      <c r="S92" s="267"/>
      <c r="T92" s="267"/>
      <c r="U92" s="267"/>
      <c r="V92" s="267"/>
      <c r="W92" s="142"/>
      <c r="X92" s="267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CG92" s="39"/>
      <c r="CH92" s="39"/>
      <c r="CI92" s="39"/>
      <c r="CJ92" s="39"/>
    </row>
    <row r="93" spans="1:104" ht="24.75" customHeight="1" x14ac:dyDescent="0.2">
      <c r="A93" s="199" t="s">
        <v>120</v>
      </c>
      <c r="B93" s="278">
        <f t="shared" si="9"/>
        <v>0</v>
      </c>
      <c r="C93" s="279"/>
      <c r="D93" s="279"/>
      <c r="E93" s="6"/>
      <c r="F93" s="6"/>
      <c r="G93" s="6"/>
      <c r="H93" s="142"/>
      <c r="I93" s="142"/>
      <c r="J93" s="142"/>
      <c r="K93" s="142"/>
      <c r="L93" s="142"/>
      <c r="M93" s="142"/>
      <c r="N93" s="142"/>
      <c r="O93" s="142"/>
      <c r="P93" s="267"/>
      <c r="Q93" s="267"/>
      <c r="R93" s="267"/>
      <c r="S93" s="267"/>
      <c r="T93" s="267"/>
      <c r="U93" s="267"/>
      <c r="V93" s="267"/>
      <c r="W93" s="142"/>
      <c r="X93" s="267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CG93" s="39"/>
      <c r="CH93" s="39"/>
      <c r="CI93" s="39"/>
      <c r="CJ93" s="39"/>
    </row>
    <row r="94" spans="1:104" s="8" customFormat="1" ht="31.35" customHeight="1" x14ac:dyDescent="0.2">
      <c r="A94" s="484" t="s">
        <v>121</v>
      </c>
      <c r="B94" s="484"/>
      <c r="C94" s="484"/>
      <c r="D94" s="484"/>
      <c r="E94" s="484"/>
      <c r="F94" s="484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44"/>
      <c r="R94" s="144"/>
      <c r="S94" s="144"/>
      <c r="T94" s="144"/>
      <c r="U94" s="144"/>
      <c r="V94" s="144"/>
      <c r="W94" s="190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BX94" s="4"/>
      <c r="BY94" s="4"/>
      <c r="BZ94" s="4"/>
      <c r="CA94" s="5"/>
      <c r="CB94" s="5"/>
      <c r="CC94" s="5"/>
      <c r="CD94" s="5"/>
      <c r="CE94" s="5"/>
      <c r="CF94" s="5"/>
      <c r="CG94" s="39"/>
      <c r="CH94" s="39"/>
      <c r="CI94" s="39"/>
      <c r="CJ94" s="39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4"/>
    </row>
    <row r="95" spans="1:104" ht="16.350000000000001" customHeight="1" x14ac:dyDescent="0.2">
      <c r="A95" s="477" t="s">
        <v>122</v>
      </c>
      <c r="B95" s="486" t="s">
        <v>123</v>
      </c>
      <c r="C95" s="487"/>
      <c r="D95" s="486" t="s">
        <v>124</v>
      </c>
      <c r="E95" s="487"/>
      <c r="F95" s="490" t="s">
        <v>125</v>
      </c>
      <c r="G95" s="471" t="s">
        <v>126</v>
      </c>
      <c r="H95" s="472"/>
      <c r="I95" s="471" t="s">
        <v>127</v>
      </c>
      <c r="J95" s="472"/>
      <c r="K95" s="6"/>
      <c r="L95" s="6"/>
      <c r="M95" s="6"/>
      <c r="N95" s="6"/>
      <c r="O95" s="6"/>
      <c r="P95" s="224"/>
      <c r="Q95" s="224"/>
      <c r="R95" s="224"/>
      <c r="S95" s="224"/>
      <c r="T95" s="224"/>
      <c r="U95" s="224"/>
      <c r="V95" s="6"/>
      <c r="W95" s="224"/>
      <c r="X95" s="280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CG95" s="39"/>
      <c r="CH95" s="39"/>
      <c r="CI95" s="39"/>
      <c r="CJ95" s="39"/>
    </row>
    <row r="96" spans="1:104" ht="16.350000000000001" customHeight="1" x14ac:dyDescent="0.2">
      <c r="A96" s="485"/>
      <c r="B96" s="488"/>
      <c r="C96" s="489"/>
      <c r="D96" s="488"/>
      <c r="E96" s="489"/>
      <c r="F96" s="491"/>
      <c r="G96" s="473"/>
      <c r="H96" s="474"/>
      <c r="I96" s="473"/>
      <c r="J96" s="474"/>
      <c r="K96" s="6"/>
      <c r="L96" s="6"/>
      <c r="M96" s="6"/>
      <c r="N96" s="6"/>
      <c r="O96" s="6"/>
      <c r="P96" s="224"/>
      <c r="Q96" s="224"/>
      <c r="R96" s="224"/>
      <c r="S96" s="224"/>
      <c r="T96" s="224"/>
      <c r="U96" s="224"/>
      <c r="V96" s="6"/>
      <c r="W96" s="224"/>
      <c r="X96" s="267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CG96" s="39"/>
      <c r="CH96" s="39"/>
      <c r="CI96" s="39"/>
      <c r="CJ96" s="39"/>
    </row>
    <row r="97" spans="1:88" ht="40.5" customHeight="1" x14ac:dyDescent="0.2">
      <c r="A97" s="478"/>
      <c r="B97" s="281" t="s">
        <v>128</v>
      </c>
      <c r="C97" s="282" t="s">
        <v>129</v>
      </c>
      <c r="D97" s="283" t="s">
        <v>130</v>
      </c>
      <c r="E97" s="284" t="s">
        <v>131</v>
      </c>
      <c r="F97" s="492"/>
      <c r="G97" s="281" t="s">
        <v>128</v>
      </c>
      <c r="H97" s="282" t="s">
        <v>129</v>
      </c>
      <c r="I97" s="281" t="s">
        <v>130</v>
      </c>
      <c r="J97" s="282" t="s">
        <v>132</v>
      </c>
      <c r="K97" s="6"/>
      <c r="L97" s="6"/>
      <c r="M97" s="6"/>
      <c r="N97" s="6"/>
      <c r="O97" s="6"/>
      <c r="P97" s="224"/>
      <c r="Q97" s="224"/>
      <c r="R97" s="224"/>
      <c r="S97" s="224"/>
      <c r="T97" s="224"/>
      <c r="U97" s="224"/>
      <c r="V97" s="6"/>
      <c r="W97" s="224"/>
      <c r="X97" s="267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CG97" s="39"/>
      <c r="CH97" s="39"/>
      <c r="CI97" s="39"/>
      <c r="CJ97" s="39"/>
    </row>
    <row r="98" spans="1:88" ht="16.350000000000001" customHeight="1" x14ac:dyDescent="0.2">
      <c r="A98" s="285" t="s">
        <v>133</v>
      </c>
      <c r="B98" s="286">
        <v>7696</v>
      </c>
      <c r="C98" s="287">
        <v>196</v>
      </c>
      <c r="D98" s="286">
        <v>21963</v>
      </c>
      <c r="E98" s="287">
        <v>423</v>
      </c>
      <c r="F98" s="287">
        <v>7500</v>
      </c>
      <c r="G98" s="286"/>
      <c r="H98" s="287"/>
      <c r="I98" s="286"/>
      <c r="J98" s="287"/>
      <c r="K98" s="288" t="str">
        <f>CA98&amp;CB98&amp;CC98&amp;CD98</f>
        <v/>
      </c>
      <c r="L98" s="6"/>
      <c r="M98" s="6"/>
      <c r="N98" s="6"/>
      <c r="O98" s="6"/>
      <c r="P98" s="224"/>
      <c r="Q98" s="224"/>
      <c r="R98" s="224"/>
      <c r="S98" s="224"/>
      <c r="T98" s="224"/>
      <c r="U98" s="224"/>
      <c r="V98" s="6"/>
      <c r="W98" s="224"/>
      <c r="X98" s="267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CA98" s="289" t="str">
        <f>IF(CG98=1,"* Las recetas totales despachadas a pacientes del PSC, deben ser menores o iguales al total de Recetas con Despacho Total. ","")</f>
        <v/>
      </c>
      <c r="CB98" s="289" t="str">
        <f>IF(CH98=1,"* Las recetas parciales despachadas a pacientes del PSC, deben ser menores o iguales al total de Recetas con Despacho Parcial. ","")</f>
        <v/>
      </c>
      <c r="CC98" s="289" t="str">
        <f>IF(CI98=1,"* Las prescripciones emitidas a pacientes del PSC, deben ser menores o iguales a las Prescripciones totales emitidas. ","")</f>
        <v/>
      </c>
      <c r="CD98" s="289" t="str">
        <f>IF(CJ98=1,"* Las prescripciones rechazadas a pacientes del PSC, deben ser menores o iguales a las Prescripciones totales rechazadas. ","")</f>
        <v/>
      </c>
      <c r="CG98" s="290">
        <f>IF(B98&lt;G98,1,0)</f>
        <v>0</v>
      </c>
      <c r="CH98" s="290">
        <f t="shared" ref="CH98:CJ100" si="10">IF(C98&lt;H98,1,0)</f>
        <v>0</v>
      </c>
      <c r="CI98" s="290">
        <f>IF(D98&lt;I98,1,0)</f>
        <v>0</v>
      </c>
      <c r="CJ98" s="290">
        <f>IF(E98&lt;J98,1,0)</f>
        <v>0</v>
      </c>
    </row>
    <row r="99" spans="1:88" ht="16.350000000000001" customHeight="1" x14ac:dyDescent="0.2">
      <c r="A99" s="291" t="s">
        <v>134</v>
      </c>
      <c r="B99" s="292">
        <v>1333</v>
      </c>
      <c r="C99" s="293">
        <v>76</v>
      </c>
      <c r="D99" s="292">
        <v>3588</v>
      </c>
      <c r="E99" s="293">
        <v>78</v>
      </c>
      <c r="F99" s="293">
        <v>1257</v>
      </c>
      <c r="G99" s="294"/>
      <c r="H99" s="295"/>
      <c r="I99" s="294"/>
      <c r="J99" s="295"/>
      <c r="K99" s="288" t="str">
        <f t="shared" ref="K99:K100" si="11">CA99&amp;CB99&amp;CC99&amp;CD99</f>
        <v/>
      </c>
      <c r="L99" s="6"/>
      <c r="M99" s="6"/>
      <c r="N99" s="6"/>
      <c r="O99" s="6"/>
      <c r="P99" s="224"/>
      <c r="Q99" s="224"/>
      <c r="R99" s="224"/>
      <c r="S99" s="224"/>
      <c r="T99" s="224"/>
      <c r="U99" s="224"/>
      <c r="V99" s="6"/>
      <c r="W99" s="224"/>
      <c r="X99" s="267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CA99" s="289" t="str">
        <f t="shared" ref="CA99:CA100" si="12">IF(CG99=1,"* Las recetas totales despachadas a pacientes del PSC, deben ser menores o iguales al total de Recetas con Despacho Total. ","")</f>
        <v/>
      </c>
      <c r="CB99" s="289" t="str">
        <f t="shared" ref="CB99:CB100" si="13">IF(CH99=1,"* Las recetas parciales despachadas a pacientes del PSC, deben ser menores o iguales al total de Recetas con Despacho Parcial. ","")</f>
        <v/>
      </c>
      <c r="CC99" s="289" t="str">
        <f t="shared" ref="CC99:CC100" si="14">IF(CI99=1,"* Las prescripciones emitidas a pacientes del PSC, deben ser menores o iguales a las Prescripciones totales emitidas. ","")</f>
        <v/>
      </c>
      <c r="CD99" s="289" t="str">
        <f t="shared" ref="CD99:CD100" si="15">IF(CJ99=1,"* Las prescripciones rechazadas a pacientes del PSC, deben ser menores o iguales a las Prescripciones totales rechazadas. ","")</f>
        <v/>
      </c>
      <c r="CG99" s="290">
        <f t="shared" ref="CG99:CG100" si="16">IF(B99&lt;G99,1,0)</f>
        <v>0</v>
      </c>
      <c r="CH99" s="290">
        <f t="shared" si="10"/>
        <v>0</v>
      </c>
      <c r="CI99" s="290">
        <f t="shared" si="10"/>
        <v>0</v>
      </c>
      <c r="CJ99" s="290">
        <f t="shared" si="10"/>
        <v>0</v>
      </c>
    </row>
    <row r="100" spans="1:88" ht="16.350000000000001" customHeight="1" x14ac:dyDescent="0.2">
      <c r="A100" s="296" t="s">
        <v>135</v>
      </c>
      <c r="B100" s="297">
        <v>726</v>
      </c>
      <c r="C100" s="298">
        <v>0</v>
      </c>
      <c r="D100" s="297">
        <v>726</v>
      </c>
      <c r="E100" s="298">
        <v>0</v>
      </c>
      <c r="F100" s="298">
        <v>726</v>
      </c>
      <c r="G100" s="299"/>
      <c r="H100" s="300"/>
      <c r="I100" s="299"/>
      <c r="J100" s="300"/>
      <c r="K100" s="288" t="str">
        <f t="shared" si="11"/>
        <v/>
      </c>
      <c r="L100" s="6"/>
      <c r="M100" s="6"/>
      <c r="N100" s="6"/>
      <c r="O100" s="6"/>
      <c r="P100" s="224"/>
      <c r="Q100" s="224"/>
      <c r="R100" s="224"/>
      <c r="S100" s="224"/>
      <c r="T100" s="224"/>
      <c r="U100" s="224"/>
      <c r="V100" s="6"/>
      <c r="W100" s="224"/>
      <c r="X100" s="267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CA100" s="289" t="str">
        <f t="shared" si="12"/>
        <v/>
      </c>
      <c r="CB100" s="289" t="str">
        <f t="shared" si="13"/>
        <v/>
      </c>
      <c r="CC100" s="289" t="str">
        <f t="shared" si="14"/>
        <v/>
      </c>
      <c r="CD100" s="289" t="str">
        <f t="shared" si="15"/>
        <v/>
      </c>
      <c r="CG100" s="290">
        <f t="shared" si="16"/>
        <v>0</v>
      </c>
      <c r="CH100" s="290">
        <f t="shared" si="10"/>
        <v>0</v>
      </c>
      <c r="CI100" s="290">
        <f t="shared" si="10"/>
        <v>0</v>
      </c>
      <c r="CJ100" s="290">
        <f t="shared" si="10"/>
        <v>0</v>
      </c>
    </row>
    <row r="101" spans="1:88" ht="16.350000000000001" customHeight="1" x14ac:dyDescent="0.2">
      <c r="A101" s="301" t="s">
        <v>32</v>
      </c>
      <c r="B101" s="302">
        <f t="shared" ref="B101:J101" si="17">SUM(B98:B100)</f>
        <v>9755</v>
      </c>
      <c r="C101" s="303">
        <f t="shared" si="17"/>
        <v>272</v>
      </c>
      <c r="D101" s="302">
        <f t="shared" si="17"/>
        <v>26277</v>
      </c>
      <c r="E101" s="303">
        <f t="shared" si="17"/>
        <v>501</v>
      </c>
      <c r="F101" s="303">
        <f t="shared" si="17"/>
        <v>9483</v>
      </c>
      <c r="G101" s="302">
        <f t="shared" si="17"/>
        <v>0</v>
      </c>
      <c r="H101" s="303">
        <f t="shared" si="17"/>
        <v>0</v>
      </c>
      <c r="I101" s="302">
        <f t="shared" si="17"/>
        <v>0</v>
      </c>
      <c r="J101" s="303">
        <f t="shared" si="17"/>
        <v>0</v>
      </c>
      <c r="K101" s="6"/>
      <c r="L101" s="6"/>
      <c r="M101" s="6"/>
      <c r="N101" s="6"/>
      <c r="O101" s="6"/>
      <c r="P101" s="224"/>
      <c r="Q101" s="224"/>
      <c r="R101" s="224"/>
      <c r="S101" s="224"/>
      <c r="T101" s="224"/>
      <c r="U101" s="224"/>
      <c r="V101" s="6"/>
      <c r="W101" s="224"/>
      <c r="X101" s="267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CG101" s="39"/>
      <c r="CH101" s="39"/>
      <c r="CI101" s="39"/>
      <c r="CJ101" s="39"/>
    </row>
    <row r="102" spans="1:88" ht="31.35" customHeight="1" x14ac:dyDescent="0.2">
      <c r="A102" s="9" t="s">
        <v>136</v>
      </c>
      <c r="B102" s="304"/>
      <c r="C102" s="305"/>
      <c r="D102" s="306"/>
      <c r="E102" s="307"/>
      <c r="F102" s="307"/>
      <c r="G102" s="308"/>
      <c r="H102" s="308"/>
      <c r="I102" s="309"/>
      <c r="J102" s="310"/>
      <c r="K102" s="309"/>
      <c r="L102" s="310"/>
      <c r="M102" s="6"/>
      <c r="N102" s="6"/>
      <c r="O102" s="6"/>
      <c r="P102" s="6"/>
      <c r="Q102" s="224"/>
      <c r="R102" s="224"/>
      <c r="S102" s="224"/>
      <c r="T102" s="224"/>
      <c r="U102" s="224"/>
      <c r="V102" s="224"/>
      <c r="W102" s="6"/>
      <c r="X102" s="267"/>
      <c r="Y102" s="267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CG102" s="39"/>
      <c r="CH102" s="39"/>
      <c r="CI102" s="39"/>
      <c r="CJ102" s="39"/>
    </row>
    <row r="103" spans="1:88" ht="31.35" customHeight="1" x14ac:dyDescent="0.2">
      <c r="A103" s="475" t="s">
        <v>137</v>
      </c>
      <c r="B103" s="477" t="s">
        <v>138</v>
      </c>
      <c r="C103" s="475" t="s">
        <v>139</v>
      </c>
      <c r="D103" s="479"/>
      <c r="E103" s="479"/>
      <c r="F103" s="479"/>
      <c r="G103" s="479"/>
      <c r="H103" s="479"/>
      <c r="I103" s="479"/>
      <c r="J103" s="479"/>
      <c r="K103" s="480"/>
      <c r="L103" s="477" t="s">
        <v>140</v>
      </c>
      <c r="M103" s="6"/>
      <c r="N103" s="306"/>
      <c r="O103" s="306"/>
      <c r="P103" s="306"/>
      <c r="Q103" s="224"/>
      <c r="R103" s="224"/>
      <c r="S103" s="224"/>
      <c r="T103" s="224"/>
      <c r="U103" s="224"/>
      <c r="V103" s="224"/>
      <c r="W103" s="224"/>
      <c r="X103" s="224"/>
      <c r="Y103" s="267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CG103" s="39"/>
      <c r="CH103" s="39"/>
      <c r="CI103" s="39"/>
      <c r="CJ103" s="39"/>
    </row>
    <row r="104" spans="1:88" ht="28.5" customHeight="1" x14ac:dyDescent="0.2">
      <c r="A104" s="476"/>
      <c r="B104" s="478"/>
      <c r="C104" s="403" t="s">
        <v>141</v>
      </c>
      <c r="D104" s="403" t="s">
        <v>142</v>
      </c>
      <c r="E104" s="403" t="s">
        <v>143</v>
      </c>
      <c r="F104" s="403" t="s">
        <v>144</v>
      </c>
      <c r="G104" s="403" t="s">
        <v>145</v>
      </c>
      <c r="H104" s="403" t="s">
        <v>146</v>
      </c>
      <c r="I104" s="403" t="s">
        <v>147</v>
      </c>
      <c r="J104" s="400" t="s">
        <v>148</v>
      </c>
      <c r="K104" s="403" t="s">
        <v>149</v>
      </c>
      <c r="L104" s="478"/>
      <c r="M104" s="6"/>
      <c r="N104" s="306"/>
      <c r="O104" s="306"/>
      <c r="P104" s="306"/>
      <c r="Q104" s="224"/>
      <c r="R104" s="224"/>
      <c r="S104" s="224"/>
      <c r="T104" s="224"/>
      <c r="U104" s="224"/>
      <c r="V104" s="224"/>
      <c r="W104" s="224"/>
      <c r="X104" s="224"/>
      <c r="Y104" s="267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CG104" s="39"/>
      <c r="CH104" s="39"/>
      <c r="CI104" s="39"/>
      <c r="CJ104" s="39"/>
    </row>
    <row r="105" spans="1:88" ht="16.350000000000001" customHeight="1" x14ac:dyDescent="0.2">
      <c r="A105" s="104" t="s">
        <v>150</v>
      </c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3"/>
      <c r="M105" s="6"/>
      <c r="N105" s="306"/>
      <c r="O105" s="306"/>
      <c r="P105" s="306"/>
      <c r="Q105" s="224"/>
      <c r="R105" s="224"/>
      <c r="S105" s="224"/>
      <c r="T105" s="224"/>
      <c r="U105" s="224"/>
      <c r="V105" s="224"/>
      <c r="W105" s="224"/>
      <c r="X105" s="224"/>
      <c r="Y105" s="267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CG105" s="39"/>
      <c r="CH105" s="39"/>
      <c r="CI105" s="39"/>
      <c r="CJ105" s="39"/>
    </row>
    <row r="106" spans="1:88" ht="16.350000000000001" customHeight="1" x14ac:dyDescent="0.2">
      <c r="A106" s="110" t="s">
        <v>151</v>
      </c>
      <c r="B106" s="31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5"/>
      <c r="M106" s="310"/>
      <c r="N106" s="306"/>
      <c r="O106" s="306"/>
      <c r="P106" s="306"/>
      <c r="Q106" s="224"/>
      <c r="R106" s="224"/>
      <c r="S106" s="224"/>
      <c r="T106" s="224"/>
      <c r="U106" s="224"/>
      <c r="V106" s="224"/>
      <c r="W106" s="224"/>
      <c r="X106" s="224"/>
      <c r="Y106" s="267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CG106" s="39"/>
      <c r="CH106" s="39"/>
      <c r="CI106" s="39"/>
      <c r="CJ106" s="39"/>
    </row>
    <row r="107" spans="1:88" ht="16.350000000000001" customHeight="1" x14ac:dyDescent="0.2">
      <c r="A107" s="221" t="s">
        <v>152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7"/>
      <c r="M107" s="318"/>
      <c r="N107" s="306"/>
      <c r="O107" s="306"/>
      <c r="P107" s="306"/>
      <c r="Q107" s="224"/>
      <c r="R107" s="224"/>
      <c r="S107" s="224"/>
      <c r="T107" s="224"/>
      <c r="U107" s="224"/>
      <c r="V107" s="224"/>
      <c r="W107" s="224"/>
      <c r="X107" s="224"/>
      <c r="Y107" s="267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CG107" s="39"/>
      <c r="CH107" s="39"/>
      <c r="CI107" s="39"/>
      <c r="CJ107" s="39"/>
    </row>
    <row r="108" spans="1:88" ht="31.35" customHeight="1" x14ac:dyDescent="0.2">
      <c r="A108" s="10" t="s">
        <v>153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20"/>
      <c r="AP108" s="320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CG108" s="39"/>
      <c r="CH108" s="39"/>
      <c r="CI108" s="39"/>
      <c r="CJ108" s="39"/>
    </row>
    <row r="109" spans="1:88" ht="16.350000000000001" customHeight="1" x14ac:dyDescent="0.2">
      <c r="A109" s="507" t="s">
        <v>154</v>
      </c>
      <c r="B109" s="467" t="s">
        <v>4</v>
      </c>
      <c r="C109" s="493"/>
      <c r="D109" s="444"/>
      <c r="E109" s="433" t="s">
        <v>5</v>
      </c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51"/>
      <c r="AO109" s="444" t="s">
        <v>6</v>
      </c>
      <c r="AP109" s="461" t="s">
        <v>155</v>
      </c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CG109" s="39"/>
      <c r="CH109" s="39"/>
      <c r="CI109" s="39"/>
      <c r="CJ109" s="39"/>
    </row>
    <row r="110" spans="1:88" ht="16.350000000000001" customHeight="1" x14ac:dyDescent="0.2">
      <c r="A110" s="508"/>
      <c r="B110" s="430"/>
      <c r="C110" s="431"/>
      <c r="D110" s="432"/>
      <c r="E110" s="433" t="s">
        <v>11</v>
      </c>
      <c r="F110" s="435"/>
      <c r="G110" s="433" t="s">
        <v>12</v>
      </c>
      <c r="H110" s="435"/>
      <c r="I110" s="433" t="s">
        <v>13</v>
      </c>
      <c r="J110" s="435"/>
      <c r="K110" s="433" t="s">
        <v>14</v>
      </c>
      <c r="L110" s="435"/>
      <c r="M110" s="433" t="s">
        <v>15</v>
      </c>
      <c r="N110" s="435"/>
      <c r="O110" s="433" t="s">
        <v>16</v>
      </c>
      <c r="P110" s="435"/>
      <c r="Q110" s="434" t="s">
        <v>17</v>
      </c>
      <c r="R110" s="435"/>
      <c r="S110" s="433" t="s">
        <v>18</v>
      </c>
      <c r="T110" s="435"/>
      <c r="U110" s="433" t="s">
        <v>19</v>
      </c>
      <c r="V110" s="435"/>
      <c r="W110" s="433" t="s">
        <v>20</v>
      </c>
      <c r="X110" s="435"/>
      <c r="Y110" s="433" t="s">
        <v>21</v>
      </c>
      <c r="Z110" s="435"/>
      <c r="AA110" s="433" t="s">
        <v>22</v>
      </c>
      <c r="AB110" s="435"/>
      <c r="AC110" s="433" t="s">
        <v>23</v>
      </c>
      <c r="AD110" s="435"/>
      <c r="AE110" s="433" t="s">
        <v>24</v>
      </c>
      <c r="AF110" s="435"/>
      <c r="AG110" s="433" t="s">
        <v>25</v>
      </c>
      <c r="AH110" s="435"/>
      <c r="AI110" s="433" t="s">
        <v>26</v>
      </c>
      <c r="AJ110" s="435"/>
      <c r="AK110" s="433" t="s">
        <v>27</v>
      </c>
      <c r="AL110" s="435"/>
      <c r="AM110" s="434" t="s">
        <v>28</v>
      </c>
      <c r="AN110" s="451"/>
      <c r="AO110" s="444"/>
      <c r="AP110" s="461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CG110" s="39"/>
      <c r="CH110" s="39"/>
      <c r="CI110" s="39"/>
      <c r="CJ110" s="39"/>
    </row>
    <row r="111" spans="1:88" ht="16.350000000000001" customHeight="1" x14ac:dyDescent="0.2">
      <c r="A111" s="509"/>
      <c r="B111" s="11" t="s">
        <v>29</v>
      </c>
      <c r="C111" s="12" t="s">
        <v>30</v>
      </c>
      <c r="D111" s="402" t="s">
        <v>31</v>
      </c>
      <c r="E111" s="11" t="s">
        <v>30</v>
      </c>
      <c r="F111" s="409" t="s">
        <v>31</v>
      </c>
      <c r="G111" s="11" t="s">
        <v>30</v>
      </c>
      <c r="H111" s="409" t="s">
        <v>31</v>
      </c>
      <c r="I111" s="11" t="s">
        <v>30</v>
      </c>
      <c r="J111" s="409" t="s">
        <v>31</v>
      </c>
      <c r="K111" s="11" t="s">
        <v>30</v>
      </c>
      <c r="L111" s="409" t="s">
        <v>31</v>
      </c>
      <c r="M111" s="11" t="s">
        <v>30</v>
      </c>
      <c r="N111" s="409" t="s">
        <v>31</v>
      </c>
      <c r="O111" s="11" t="s">
        <v>30</v>
      </c>
      <c r="P111" s="409" t="s">
        <v>31</v>
      </c>
      <c r="Q111" s="11" t="s">
        <v>30</v>
      </c>
      <c r="R111" s="409" t="s">
        <v>31</v>
      </c>
      <c r="S111" s="11" t="s">
        <v>30</v>
      </c>
      <c r="T111" s="409" t="s">
        <v>31</v>
      </c>
      <c r="U111" s="11" t="s">
        <v>30</v>
      </c>
      <c r="V111" s="409" t="s">
        <v>31</v>
      </c>
      <c r="W111" s="11" t="s">
        <v>30</v>
      </c>
      <c r="X111" s="409" t="s">
        <v>31</v>
      </c>
      <c r="Y111" s="11" t="s">
        <v>30</v>
      </c>
      <c r="Z111" s="409" t="s">
        <v>31</v>
      </c>
      <c r="AA111" s="11" t="s">
        <v>30</v>
      </c>
      <c r="AB111" s="409" t="s">
        <v>31</v>
      </c>
      <c r="AC111" s="11" t="s">
        <v>30</v>
      </c>
      <c r="AD111" s="409" t="s">
        <v>31</v>
      </c>
      <c r="AE111" s="11" t="s">
        <v>30</v>
      </c>
      <c r="AF111" s="409" t="s">
        <v>31</v>
      </c>
      <c r="AG111" s="11" t="s">
        <v>30</v>
      </c>
      <c r="AH111" s="409" t="s">
        <v>31</v>
      </c>
      <c r="AI111" s="11" t="s">
        <v>30</v>
      </c>
      <c r="AJ111" s="409" t="s">
        <v>31</v>
      </c>
      <c r="AK111" s="11" t="s">
        <v>30</v>
      </c>
      <c r="AL111" s="409" t="s">
        <v>31</v>
      </c>
      <c r="AM111" s="11" t="s">
        <v>30</v>
      </c>
      <c r="AN111" s="230" t="s">
        <v>31</v>
      </c>
      <c r="AO111" s="432"/>
      <c r="AP111" s="44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CG111" s="39"/>
      <c r="CH111" s="39"/>
      <c r="CI111" s="39"/>
      <c r="CJ111" s="39"/>
    </row>
    <row r="112" spans="1:88" ht="16.350000000000001" customHeight="1" x14ac:dyDescent="0.2">
      <c r="A112" s="321" t="s">
        <v>156</v>
      </c>
      <c r="B112" s="322">
        <f>SUM(C112:D112)</f>
        <v>0</v>
      </c>
      <c r="C112" s="323">
        <f t="shared" ref="C112:D114" si="18">SUM(E112+G112+I112+K112+M112+O112+Q112+S112+U112+W112+Y112+AA112+AC112+AE112+AG112+AI112+AK112+AM112)</f>
        <v>0</v>
      </c>
      <c r="D112" s="324">
        <f t="shared" si="18"/>
        <v>0</v>
      </c>
      <c r="E112" s="63"/>
      <c r="F112" s="198"/>
      <c r="G112" s="63"/>
      <c r="H112" s="325"/>
      <c r="I112" s="63"/>
      <c r="J112" s="325"/>
      <c r="K112" s="63"/>
      <c r="L112" s="325"/>
      <c r="M112" s="63"/>
      <c r="N112" s="325"/>
      <c r="O112" s="63"/>
      <c r="P112" s="325"/>
      <c r="Q112" s="326"/>
      <c r="R112" s="325"/>
      <c r="S112" s="63"/>
      <c r="T112" s="325"/>
      <c r="U112" s="63"/>
      <c r="V112" s="325"/>
      <c r="W112" s="63"/>
      <c r="X112" s="325"/>
      <c r="Y112" s="63"/>
      <c r="Z112" s="325"/>
      <c r="AA112" s="63"/>
      <c r="AB112" s="325"/>
      <c r="AC112" s="63"/>
      <c r="AD112" s="325"/>
      <c r="AE112" s="63"/>
      <c r="AF112" s="325"/>
      <c r="AG112" s="63"/>
      <c r="AH112" s="325"/>
      <c r="AI112" s="63"/>
      <c r="AJ112" s="325"/>
      <c r="AK112" s="63"/>
      <c r="AL112" s="325"/>
      <c r="AM112" s="327"/>
      <c r="AN112" s="328"/>
      <c r="AO112" s="116"/>
      <c r="AP112" s="116"/>
      <c r="AQ112" s="168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8"/>
      <c r="BD112" s="8"/>
      <c r="BE112" s="8"/>
      <c r="BF112" s="8"/>
      <c r="CA112" s="38"/>
      <c r="CB112" s="38"/>
      <c r="CC112" s="38"/>
      <c r="CG112" s="39">
        <v>0</v>
      </c>
      <c r="CH112" s="39">
        <v>0</v>
      </c>
      <c r="CI112" s="39">
        <v>0</v>
      </c>
      <c r="CJ112" s="39"/>
    </row>
    <row r="113" spans="1:88" ht="16.350000000000001" customHeight="1" x14ac:dyDescent="0.2">
      <c r="A113" s="321" t="s">
        <v>157</v>
      </c>
      <c r="B113" s="322">
        <f>SUM(C113:D113)</f>
        <v>0</v>
      </c>
      <c r="C113" s="323">
        <f t="shared" si="18"/>
        <v>0</v>
      </c>
      <c r="D113" s="324">
        <f t="shared" si="18"/>
        <v>0</v>
      </c>
      <c r="E113" s="44"/>
      <c r="F113" s="45"/>
      <c r="G113" s="44"/>
      <c r="H113" s="46"/>
      <c r="I113" s="44"/>
      <c r="J113" s="46"/>
      <c r="K113" s="44"/>
      <c r="L113" s="46"/>
      <c r="M113" s="44"/>
      <c r="N113" s="46"/>
      <c r="O113" s="44"/>
      <c r="P113" s="46"/>
      <c r="Q113" s="111"/>
      <c r="R113" s="46"/>
      <c r="S113" s="44"/>
      <c r="T113" s="46"/>
      <c r="U113" s="44"/>
      <c r="V113" s="46"/>
      <c r="W113" s="44"/>
      <c r="X113" s="46"/>
      <c r="Y113" s="44"/>
      <c r="Z113" s="46"/>
      <c r="AA113" s="44"/>
      <c r="AB113" s="46"/>
      <c r="AC113" s="44"/>
      <c r="AD113" s="46"/>
      <c r="AE113" s="44"/>
      <c r="AF113" s="46"/>
      <c r="AG113" s="44"/>
      <c r="AH113" s="46"/>
      <c r="AI113" s="44"/>
      <c r="AJ113" s="46"/>
      <c r="AK113" s="44"/>
      <c r="AL113" s="46"/>
      <c r="AM113" s="167"/>
      <c r="AN113" s="329"/>
      <c r="AO113" s="51"/>
      <c r="AP113" s="51"/>
      <c r="AQ113" s="168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8"/>
      <c r="BD113" s="8"/>
      <c r="BE113" s="8"/>
      <c r="BF113" s="8"/>
      <c r="CG113" s="39">
        <v>0</v>
      </c>
      <c r="CH113" s="39">
        <v>0</v>
      </c>
      <c r="CI113" s="39">
        <v>0</v>
      </c>
      <c r="CJ113" s="39"/>
    </row>
    <row r="114" spans="1:88" ht="16.350000000000001" customHeight="1" x14ac:dyDescent="0.2">
      <c r="A114" s="330" t="s">
        <v>158</v>
      </c>
      <c r="B114" s="331">
        <f>SUM(C114:D114)</f>
        <v>0</v>
      </c>
      <c r="C114" s="332">
        <f t="shared" si="18"/>
        <v>0</v>
      </c>
      <c r="D114" s="333">
        <f t="shared" si="18"/>
        <v>0</v>
      </c>
      <c r="E114" s="86"/>
      <c r="F114" s="87"/>
      <c r="G114" s="86"/>
      <c r="H114" s="85"/>
      <c r="I114" s="86"/>
      <c r="J114" s="85"/>
      <c r="K114" s="86"/>
      <c r="L114" s="85"/>
      <c r="M114" s="86"/>
      <c r="N114" s="85"/>
      <c r="O114" s="86"/>
      <c r="P114" s="85"/>
      <c r="Q114" s="131"/>
      <c r="R114" s="85"/>
      <c r="S114" s="86"/>
      <c r="T114" s="85"/>
      <c r="U114" s="86"/>
      <c r="V114" s="85"/>
      <c r="W114" s="86"/>
      <c r="X114" s="85"/>
      <c r="Y114" s="86"/>
      <c r="Z114" s="85"/>
      <c r="AA114" s="86"/>
      <c r="AB114" s="85"/>
      <c r="AC114" s="86"/>
      <c r="AD114" s="85"/>
      <c r="AE114" s="86"/>
      <c r="AF114" s="85"/>
      <c r="AG114" s="86"/>
      <c r="AH114" s="85"/>
      <c r="AI114" s="86"/>
      <c r="AJ114" s="85"/>
      <c r="AK114" s="86"/>
      <c r="AL114" s="85"/>
      <c r="AM114" s="174"/>
      <c r="AN114" s="334"/>
      <c r="AO114" s="92"/>
      <c r="AP114" s="92"/>
      <c r="AQ114" s="168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8"/>
      <c r="BD114" s="8"/>
      <c r="BE114" s="8"/>
      <c r="BF114" s="8"/>
      <c r="CG114" s="39">
        <v>0</v>
      </c>
      <c r="CH114" s="39">
        <v>0</v>
      </c>
      <c r="CI114" s="39">
        <v>0</v>
      </c>
      <c r="CJ114" s="39"/>
    </row>
    <row r="115" spans="1:88" ht="31.35" customHeight="1" x14ac:dyDescent="0.2">
      <c r="A115" s="152" t="s">
        <v>159</v>
      </c>
      <c r="B115" s="335"/>
      <c r="C115" s="335"/>
      <c r="D115" s="335"/>
      <c r="E115" s="335"/>
      <c r="F115" s="6"/>
      <c r="G115" s="6"/>
      <c r="H115" s="6"/>
      <c r="I115" s="6"/>
      <c r="J115" s="6"/>
      <c r="K115" s="6"/>
      <c r="L115" s="336"/>
      <c r="M115" s="336"/>
      <c r="N115" s="336"/>
      <c r="O115" s="336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39"/>
      <c r="CH115" s="39"/>
      <c r="CI115" s="39"/>
      <c r="CJ115" s="39"/>
    </row>
    <row r="116" spans="1:88" ht="16.350000000000001" customHeight="1" x14ac:dyDescent="0.2">
      <c r="A116" s="496" t="s">
        <v>160</v>
      </c>
      <c r="B116" s="497"/>
      <c r="C116" s="496" t="s">
        <v>161</v>
      </c>
      <c r="D116" s="502"/>
      <c r="E116" s="497"/>
      <c r="F116" s="496" t="s">
        <v>162</v>
      </c>
      <c r="G116" s="502"/>
      <c r="H116" s="502"/>
      <c r="I116" s="502"/>
      <c r="J116" s="502"/>
      <c r="K116" s="502"/>
      <c r="L116" s="502"/>
      <c r="M116" s="502"/>
      <c r="N116" s="502"/>
      <c r="O116" s="497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39"/>
      <c r="CH116" s="39"/>
      <c r="CI116" s="39"/>
      <c r="CJ116" s="39"/>
    </row>
    <row r="117" spans="1:88" ht="16.350000000000001" customHeight="1" x14ac:dyDescent="0.2">
      <c r="A117" s="498"/>
      <c r="B117" s="499"/>
      <c r="C117" s="498"/>
      <c r="D117" s="503"/>
      <c r="E117" s="499"/>
      <c r="F117" s="500"/>
      <c r="G117" s="504"/>
      <c r="H117" s="504"/>
      <c r="I117" s="504"/>
      <c r="J117" s="504"/>
      <c r="K117" s="504"/>
      <c r="L117" s="504"/>
      <c r="M117" s="504"/>
      <c r="N117" s="504"/>
      <c r="O117" s="501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CG117" s="39"/>
      <c r="CH117" s="39"/>
      <c r="CI117" s="39"/>
      <c r="CJ117" s="39"/>
    </row>
    <row r="118" spans="1:88" ht="24" customHeight="1" x14ac:dyDescent="0.2">
      <c r="A118" s="498"/>
      <c r="B118" s="499"/>
      <c r="C118" s="500"/>
      <c r="D118" s="504"/>
      <c r="E118" s="501"/>
      <c r="F118" s="505" t="s">
        <v>163</v>
      </c>
      <c r="G118" s="506"/>
      <c r="H118" s="505" t="s">
        <v>164</v>
      </c>
      <c r="I118" s="506"/>
      <c r="J118" s="505" t="s">
        <v>165</v>
      </c>
      <c r="K118" s="506"/>
      <c r="L118" s="505" t="s">
        <v>166</v>
      </c>
      <c r="M118" s="506"/>
      <c r="N118" s="505" t="s">
        <v>167</v>
      </c>
      <c r="O118" s="506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CG118" s="39"/>
      <c r="CH118" s="39"/>
      <c r="CI118" s="39"/>
      <c r="CJ118" s="39"/>
    </row>
    <row r="119" spans="1:88" ht="22.5" customHeight="1" x14ac:dyDescent="0.2">
      <c r="A119" s="500"/>
      <c r="B119" s="501"/>
      <c r="C119" s="337" t="s">
        <v>29</v>
      </c>
      <c r="D119" s="141" t="s">
        <v>30</v>
      </c>
      <c r="E119" s="400" t="s">
        <v>31</v>
      </c>
      <c r="F119" s="337" t="s">
        <v>30</v>
      </c>
      <c r="G119" s="400" t="s">
        <v>31</v>
      </c>
      <c r="H119" s="337" t="s">
        <v>30</v>
      </c>
      <c r="I119" s="400" t="s">
        <v>31</v>
      </c>
      <c r="J119" s="337" t="s">
        <v>30</v>
      </c>
      <c r="K119" s="400" t="s">
        <v>31</v>
      </c>
      <c r="L119" s="337" t="s">
        <v>30</v>
      </c>
      <c r="M119" s="400" t="s">
        <v>31</v>
      </c>
      <c r="N119" s="337" t="s">
        <v>30</v>
      </c>
      <c r="O119" s="400" t="s">
        <v>31</v>
      </c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CG119" s="39"/>
      <c r="CH119" s="39"/>
      <c r="CI119" s="39"/>
      <c r="CJ119" s="39"/>
    </row>
    <row r="120" spans="1:88" ht="16.350000000000001" customHeight="1" x14ac:dyDescent="0.2">
      <c r="A120" s="447" t="s">
        <v>168</v>
      </c>
      <c r="B120" s="338" t="s">
        <v>169</v>
      </c>
      <c r="C120" s="339">
        <f t="shared" ref="C120:C126" si="19">SUM(D120:E120)</f>
        <v>0</v>
      </c>
      <c r="D120" s="340">
        <f t="shared" ref="D120:E126" si="20">SUM(F120+H120+J120+L120+N120)</f>
        <v>0</v>
      </c>
      <c r="E120" s="341">
        <f t="shared" si="20"/>
        <v>0</v>
      </c>
      <c r="F120" s="342"/>
      <c r="G120" s="343"/>
      <c r="H120" s="342"/>
      <c r="I120" s="343"/>
      <c r="J120" s="342"/>
      <c r="K120" s="343"/>
      <c r="L120" s="342"/>
      <c r="M120" s="343"/>
      <c r="N120" s="342"/>
      <c r="O120" s="343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39"/>
      <c r="CH120" s="39"/>
      <c r="CI120" s="39"/>
      <c r="CJ120" s="39"/>
    </row>
    <row r="121" spans="1:88" ht="16.350000000000001" customHeight="1" x14ac:dyDescent="0.2">
      <c r="A121" s="467"/>
      <c r="B121" s="344" t="s">
        <v>170</v>
      </c>
      <c r="C121" s="322">
        <f t="shared" si="19"/>
        <v>0</v>
      </c>
      <c r="D121" s="323">
        <f t="shared" si="20"/>
        <v>0</v>
      </c>
      <c r="E121" s="345">
        <f t="shared" si="20"/>
        <v>0</v>
      </c>
      <c r="F121" s="346"/>
      <c r="G121" s="347"/>
      <c r="H121" s="346"/>
      <c r="I121" s="347"/>
      <c r="J121" s="346"/>
      <c r="K121" s="347"/>
      <c r="L121" s="346"/>
      <c r="M121" s="347"/>
      <c r="N121" s="346"/>
      <c r="O121" s="347"/>
      <c r="CG121" s="39"/>
      <c r="CH121" s="39"/>
      <c r="CI121" s="39"/>
      <c r="CJ121" s="39"/>
    </row>
    <row r="122" spans="1:88" ht="16.350000000000001" customHeight="1" thickBot="1" x14ac:dyDescent="0.3">
      <c r="A122" s="494"/>
      <c r="B122" s="348" t="s">
        <v>171</v>
      </c>
      <c r="C122" s="349">
        <f t="shared" si="19"/>
        <v>0</v>
      </c>
      <c r="D122" s="350">
        <f t="shared" si="20"/>
        <v>0</v>
      </c>
      <c r="E122" s="351">
        <f t="shared" si="20"/>
        <v>0</v>
      </c>
      <c r="F122" s="352"/>
      <c r="G122" s="353"/>
      <c r="H122" s="352"/>
      <c r="I122" s="353"/>
      <c r="J122" s="352"/>
      <c r="K122" s="353"/>
      <c r="L122" s="352"/>
      <c r="M122" s="353"/>
      <c r="N122" s="352"/>
      <c r="O122" s="353"/>
      <c r="CG122" s="39"/>
      <c r="CH122" s="39"/>
      <c r="CI122" s="39"/>
      <c r="CJ122" s="39"/>
    </row>
    <row r="123" spans="1:88" ht="16.350000000000001" customHeight="1" thickTop="1" x14ac:dyDescent="0.2">
      <c r="A123" s="495" t="s">
        <v>172</v>
      </c>
      <c r="B123" s="25" t="s">
        <v>72</v>
      </c>
      <c r="C123" s="354">
        <f t="shared" si="19"/>
        <v>0</v>
      </c>
      <c r="D123" s="355">
        <f t="shared" si="20"/>
        <v>0</v>
      </c>
      <c r="E123" s="341">
        <f t="shared" si="20"/>
        <v>0</v>
      </c>
      <c r="F123" s="342"/>
      <c r="G123" s="343"/>
      <c r="H123" s="342"/>
      <c r="I123" s="343"/>
      <c r="J123" s="342"/>
      <c r="K123" s="343"/>
      <c r="L123" s="342"/>
      <c r="M123" s="343"/>
      <c r="N123" s="342"/>
      <c r="O123" s="343"/>
      <c r="CG123" s="39"/>
      <c r="CH123" s="39"/>
      <c r="CI123" s="39"/>
      <c r="CJ123" s="39"/>
    </row>
    <row r="124" spans="1:88" ht="16.350000000000001" customHeight="1" x14ac:dyDescent="0.2">
      <c r="A124" s="461"/>
      <c r="B124" s="25" t="s">
        <v>173</v>
      </c>
      <c r="C124" s="354">
        <f t="shared" si="19"/>
        <v>0</v>
      </c>
      <c r="D124" s="355">
        <f t="shared" si="20"/>
        <v>0</v>
      </c>
      <c r="E124" s="341">
        <f t="shared" si="20"/>
        <v>0</v>
      </c>
      <c r="F124" s="342"/>
      <c r="G124" s="343"/>
      <c r="H124" s="342"/>
      <c r="I124" s="343"/>
      <c r="J124" s="342"/>
      <c r="K124" s="343"/>
      <c r="L124" s="342"/>
      <c r="M124" s="343"/>
      <c r="N124" s="342"/>
      <c r="O124" s="343"/>
      <c r="CG124" s="39"/>
      <c r="CH124" s="39"/>
      <c r="CI124" s="39"/>
      <c r="CJ124" s="39"/>
    </row>
    <row r="125" spans="1:88" ht="16.350000000000001" customHeight="1" x14ac:dyDescent="0.2">
      <c r="A125" s="461"/>
      <c r="B125" s="40" t="s">
        <v>174</v>
      </c>
      <c r="C125" s="322">
        <f t="shared" si="19"/>
        <v>0</v>
      </c>
      <c r="D125" s="323">
        <f t="shared" si="20"/>
        <v>0</v>
      </c>
      <c r="E125" s="345">
        <f t="shared" si="20"/>
        <v>0</v>
      </c>
      <c r="F125" s="346"/>
      <c r="G125" s="347"/>
      <c r="H125" s="346"/>
      <c r="I125" s="347"/>
      <c r="J125" s="346"/>
      <c r="K125" s="347"/>
      <c r="L125" s="346"/>
      <c r="M125" s="347"/>
      <c r="N125" s="346"/>
      <c r="O125" s="347"/>
      <c r="CG125" s="39"/>
      <c r="CH125" s="39"/>
      <c r="CI125" s="39"/>
      <c r="CJ125" s="39"/>
    </row>
    <row r="126" spans="1:88" ht="16.350000000000001" customHeight="1" x14ac:dyDescent="0.2">
      <c r="A126" s="448"/>
      <c r="B126" s="356" t="s">
        <v>104</v>
      </c>
      <c r="C126" s="331">
        <f t="shared" si="19"/>
        <v>0</v>
      </c>
      <c r="D126" s="332">
        <f t="shared" si="20"/>
        <v>0</v>
      </c>
      <c r="E126" s="357">
        <f t="shared" si="20"/>
        <v>0</v>
      </c>
      <c r="F126" s="358"/>
      <c r="G126" s="359"/>
      <c r="H126" s="358"/>
      <c r="I126" s="359"/>
      <c r="J126" s="358"/>
      <c r="K126" s="359"/>
      <c r="L126" s="358"/>
      <c r="M126" s="359"/>
      <c r="N126" s="358"/>
      <c r="O126" s="359"/>
      <c r="CG126" s="39"/>
      <c r="CH126" s="39"/>
      <c r="CI126" s="39"/>
      <c r="CJ126" s="39"/>
    </row>
    <row r="127" spans="1:88" x14ac:dyDescent="0.2">
      <c r="CG127" s="39"/>
      <c r="CH127" s="39"/>
      <c r="CI127" s="39"/>
      <c r="CJ127" s="39"/>
    </row>
    <row r="128" spans="1:88" x14ac:dyDescent="0.2">
      <c r="CG128" s="39"/>
      <c r="CH128" s="39"/>
      <c r="CI128" s="39"/>
      <c r="CJ128" s="39"/>
    </row>
    <row r="129" spans="85:88" x14ac:dyDescent="0.2">
      <c r="CG129" s="39"/>
      <c r="CH129" s="39"/>
      <c r="CI129" s="39"/>
      <c r="CJ129" s="39"/>
    </row>
    <row r="208" spans="1:104" s="360" customFormat="1" ht="18.75" customHeight="1" x14ac:dyDescent="0.2">
      <c r="A208" s="360">
        <f>SUM(B12:D12,B31:B44,B48:B49,B54,B57,C77:E77,B91:B93,B101:F101,B105:B107,B112:B114,C120:C126,C78:C80,B72,B67:B68,B63:G64)</f>
        <v>46288</v>
      </c>
      <c r="B208" s="360">
        <f>SUM(CG13:CJ129)</f>
        <v>0</v>
      </c>
      <c r="BX208" s="361"/>
      <c r="BY208" s="361"/>
      <c r="BZ208" s="361"/>
      <c r="CA208" s="361"/>
      <c r="CB208" s="361"/>
      <c r="CC208" s="361"/>
      <c r="CD208" s="361"/>
      <c r="CE208" s="361"/>
      <c r="CF208" s="361"/>
      <c r="CG208" s="361"/>
      <c r="CH208" s="361"/>
      <c r="CI208" s="361"/>
      <c r="CJ208" s="361"/>
      <c r="CK208" s="361"/>
      <c r="CL208" s="361"/>
      <c r="CM208" s="361"/>
      <c r="CN208" s="361"/>
      <c r="CO208" s="361"/>
      <c r="CP208" s="361"/>
      <c r="CQ208" s="361"/>
      <c r="CR208" s="361"/>
      <c r="CS208" s="361"/>
      <c r="CT208" s="361"/>
      <c r="CU208" s="361"/>
      <c r="CV208" s="361"/>
      <c r="CW208" s="361"/>
      <c r="CX208" s="361"/>
      <c r="CY208" s="361"/>
      <c r="CZ208" s="361"/>
    </row>
  </sheetData>
  <mergeCells count="161"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  <mergeCell ref="O110:P110"/>
    <mergeCell ref="Q110:R110"/>
    <mergeCell ref="S110:T110"/>
    <mergeCell ref="U110:V110"/>
    <mergeCell ref="W110:X110"/>
    <mergeCell ref="Y110:Z110"/>
    <mergeCell ref="A109:A111"/>
    <mergeCell ref="B109:D110"/>
    <mergeCell ref="E109:AN109"/>
    <mergeCell ref="AO109:AO111"/>
    <mergeCell ref="AP109:AP111"/>
    <mergeCell ref="E110:F110"/>
    <mergeCell ref="G110:H110"/>
    <mergeCell ref="I110:J110"/>
    <mergeCell ref="K110:L110"/>
    <mergeCell ref="M110:N110"/>
    <mergeCell ref="G95:H96"/>
    <mergeCell ref="I95:J96"/>
    <mergeCell ref="A103:A104"/>
    <mergeCell ref="B103:B104"/>
    <mergeCell ref="C103:K103"/>
    <mergeCell ref="L103:L104"/>
    <mergeCell ref="A84:D84"/>
    <mergeCell ref="A90:D90"/>
    <mergeCell ref="A94:F94"/>
    <mergeCell ref="A95:A97"/>
    <mergeCell ref="B95:C96"/>
    <mergeCell ref="D95:E96"/>
    <mergeCell ref="F95:F97"/>
    <mergeCell ref="A78:A79"/>
    <mergeCell ref="A82:A83"/>
    <mergeCell ref="B82:B83"/>
    <mergeCell ref="C82:C83"/>
    <mergeCell ref="D82:D83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A74:A76"/>
    <mergeCell ref="B74:B76"/>
    <mergeCell ref="C74:E75"/>
    <mergeCell ref="F74:AI74"/>
    <mergeCell ref="AJ74:AJ76"/>
    <mergeCell ref="X75:Y75"/>
    <mergeCell ref="Z75:AA75"/>
    <mergeCell ref="AB75:AC75"/>
    <mergeCell ref="AD75:AE75"/>
    <mergeCell ref="AF75:AG75"/>
    <mergeCell ref="AH75:AI75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8"/>
  <sheetViews>
    <sheetView topLeftCell="A81" workbookViewId="0">
      <selection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4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hidden="1" customWidth="1"/>
    <col min="79" max="103" width="10.85546875" style="5" hidden="1" customWidth="1"/>
    <col min="104" max="104" width="6.42578125" style="5" hidden="1" customWidth="1"/>
    <col min="105" max="105" width="10.85546875" style="2" hidden="1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104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",[11]NOMBRE!B6," - ","( ",[11]NOMBRE!C6,[11]NOMBRE!D6," )")</f>
        <v>MES: OCTUBRE - ( 10 )</v>
      </c>
    </row>
    <row r="5" spans="1:104" ht="16.350000000000001" customHeight="1" x14ac:dyDescent="0.2">
      <c r="A5" s="1" t="str">
        <f>CONCATENATE("AÑO: ",[11]NOMBRE!B7)</f>
        <v>AÑO: 2020</v>
      </c>
    </row>
    <row r="6" spans="1:104" ht="15" x14ac:dyDescent="0.2">
      <c r="A6" s="423" t="s">
        <v>1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410"/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424" t="s">
        <v>3</v>
      </c>
      <c r="B9" s="427" t="s">
        <v>4</v>
      </c>
      <c r="C9" s="428"/>
      <c r="D9" s="429"/>
      <c r="E9" s="433" t="s">
        <v>5</v>
      </c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5"/>
      <c r="AO9" s="436" t="s">
        <v>6</v>
      </c>
      <c r="AP9" s="439" t="s">
        <v>7</v>
      </c>
      <c r="AQ9" s="439" t="s">
        <v>8</v>
      </c>
      <c r="AR9" s="429" t="s">
        <v>9</v>
      </c>
      <c r="AS9" s="429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425"/>
      <c r="B10" s="430"/>
      <c r="C10" s="431"/>
      <c r="D10" s="432"/>
      <c r="E10" s="433" t="s">
        <v>11</v>
      </c>
      <c r="F10" s="435"/>
      <c r="G10" s="442" t="s">
        <v>12</v>
      </c>
      <c r="H10" s="443"/>
      <c r="I10" s="442" t="s">
        <v>13</v>
      </c>
      <c r="J10" s="443"/>
      <c r="K10" s="442" t="s">
        <v>14</v>
      </c>
      <c r="L10" s="443"/>
      <c r="M10" s="442" t="s">
        <v>15</v>
      </c>
      <c r="N10" s="443"/>
      <c r="O10" s="442" t="s">
        <v>16</v>
      </c>
      <c r="P10" s="443"/>
      <c r="Q10" s="442" t="s">
        <v>17</v>
      </c>
      <c r="R10" s="443"/>
      <c r="S10" s="442" t="s">
        <v>18</v>
      </c>
      <c r="T10" s="443"/>
      <c r="U10" s="442" t="s">
        <v>19</v>
      </c>
      <c r="V10" s="443"/>
      <c r="W10" s="442" t="s">
        <v>20</v>
      </c>
      <c r="X10" s="443"/>
      <c r="Y10" s="442" t="s">
        <v>21</v>
      </c>
      <c r="Z10" s="443"/>
      <c r="AA10" s="442" t="s">
        <v>22</v>
      </c>
      <c r="AB10" s="443"/>
      <c r="AC10" s="442" t="s">
        <v>23</v>
      </c>
      <c r="AD10" s="443"/>
      <c r="AE10" s="442" t="s">
        <v>24</v>
      </c>
      <c r="AF10" s="443"/>
      <c r="AG10" s="442" t="s">
        <v>25</v>
      </c>
      <c r="AH10" s="443"/>
      <c r="AI10" s="442" t="s">
        <v>26</v>
      </c>
      <c r="AJ10" s="443"/>
      <c r="AK10" s="442" t="s">
        <v>27</v>
      </c>
      <c r="AL10" s="443"/>
      <c r="AM10" s="433" t="s">
        <v>28</v>
      </c>
      <c r="AN10" s="435"/>
      <c r="AO10" s="437"/>
      <c r="AP10" s="440"/>
      <c r="AQ10" s="440"/>
      <c r="AR10" s="444"/>
      <c r="AS10" s="444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426"/>
      <c r="B11" s="11" t="s">
        <v>29</v>
      </c>
      <c r="C11" s="12" t="s">
        <v>30</v>
      </c>
      <c r="D11" s="409" t="s">
        <v>31</v>
      </c>
      <c r="E11" s="14" t="s">
        <v>30</v>
      </c>
      <c r="F11" s="15" t="s">
        <v>31</v>
      </c>
      <c r="G11" s="14" t="s">
        <v>30</v>
      </c>
      <c r="H11" s="15" t="s">
        <v>31</v>
      </c>
      <c r="I11" s="14" t="s">
        <v>30</v>
      </c>
      <c r="J11" s="15" t="s">
        <v>31</v>
      </c>
      <c r="K11" s="14" t="s">
        <v>30</v>
      </c>
      <c r="L11" s="15" t="s">
        <v>31</v>
      </c>
      <c r="M11" s="14" t="s">
        <v>30</v>
      </c>
      <c r="N11" s="15" t="s">
        <v>31</v>
      </c>
      <c r="O11" s="14" t="s">
        <v>30</v>
      </c>
      <c r="P11" s="15" t="s">
        <v>31</v>
      </c>
      <c r="Q11" s="14" t="s">
        <v>30</v>
      </c>
      <c r="R11" s="15" t="s">
        <v>31</v>
      </c>
      <c r="S11" s="14" t="s">
        <v>30</v>
      </c>
      <c r="T11" s="15" t="s">
        <v>31</v>
      </c>
      <c r="U11" s="14" t="s">
        <v>30</v>
      </c>
      <c r="V11" s="15" t="s">
        <v>31</v>
      </c>
      <c r="W11" s="14" t="s">
        <v>30</v>
      </c>
      <c r="X11" s="15" t="s">
        <v>31</v>
      </c>
      <c r="Y11" s="14" t="s">
        <v>30</v>
      </c>
      <c r="Z11" s="15" t="s">
        <v>31</v>
      </c>
      <c r="AA11" s="14" t="s">
        <v>30</v>
      </c>
      <c r="AB11" s="15" t="s">
        <v>31</v>
      </c>
      <c r="AC11" s="14" t="s">
        <v>30</v>
      </c>
      <c r="AD11" s="15" t="s">
        <v>31</v>
      </c>
      <c r="AE11" s="14" t="s">
        <v>30</v>
      </c>
      <c r="AF11" s="15" t="s">
        <v>31</v>
      </c>
      <c r="AG11" s="14" t="s">
        <v>30</v>
      </c>
      <c r="AH11" s="15" t="s">
        <v>31</v>
      </c>
      <c r="AI11" s="14" t="s">
        <v>30</v>
      </c>
      <c r="AJ11" s="15" t="s">
        <v>31</v>
      </c>
      <c r="AK11" s="14" t="s">
        <v>30</v>
      </c>
      <c r="AL11" s="15" t="s">
        <v>31</v>
      </c>
      <c r="AM11" s="14" t="s">
        <v>30</v>
      </c>
      <c r="AN11" s="15" t="s">
        <v>31</v>
      </c>
      <c r="AO11" s="438"/>
      <c r="AP11" s="441"/>
      <c r="AQ11" s="441"/>
      <c r="AR11" s="432"/>
      <c r="AS11" s="432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403" t="s">
        <v>32</v>
      </c>
      <c r="B12" s="17">
        <f>SUM(B13:B26)</f>
        <v>0</v>
      </c>
      <c r="C12" s="18">
        <f>SUM(C13:C26)</f>
        <v>0</v>
      </c>
      <c r="D12" s="19">
        <f>SUM(D13:D26)</f>
        <v>0</v>
      </c>
      <c r="E12" s="14">
        <f>SUM(E13:E26)</f>
        <v>0</v>
      </c>
      <c r="F12" s="20">
        <f t="shared" ref="F12:AO12" si="0">SUM(F13:F26)</f>
        <v>0</v>
      </c>
      <c r="G12" s="21">
        <f>SUM(G13:G26)</f>
        <v>0</v>
      </c>
      <c r="H12" s="20">
        <f t="shared" si="0"/>
        <v>0</v>
      </c>
      <c r="I12" s="14">
        <f t="shared" si="0"/>
        <v>0</v>
      </c>
      <c r="J12" s="20">
        <f t="shared" si="0"/>
        <v>0</v>
      </c>
      <c r="K12" s="14">
        <f t="shared" si="0"/>
        <v>0</v>
      </c>
      <c r="L12" s="20">
        <f t="shared" si="0"/>
        <v>0</v>
      </c>
      <c r="M12" s="14">
        <f t="shared" si="0"/>
        <v>0</v>
      </c>
      <c r="N12" s="20">
        <f t="shared" si="0"/>
        <v>0</v>
      </c>
      <c r="O12" s="14">
        <f t="shared" si="0"/>
        <v>0</v>
      </c>
      <c r="P12" s="20">
        <f t="shared" si="0"/>
        <v>0</v>
      </c>
      <c r="Q12" s="14">
        <f t="shared" si="0"/>
        <v>0</v>
      </c>
      <c r="R12" s="20">
        <f t="shared" si="0"/>
        <v>0</v>
      </c>
      <c r="S12" s="14">
        <f t="shared" si="0"/>
        <v>0</v>
      </c>
      <c r="T12" s="20">
        <f t="shared" si="0"/>
        <v>0</v>
      </c>
      <c r="U12" s="14">
        <f>SUM(U13:U26)</f>
        <v>0</v>
      </c>
      <c r="V12" s="20">
        <f>SUM(V13:V26)</f>
        <v>0</v>
      </c>
      <c r="W12" s="14">
        <f t="shared" si="0"/>
        <v>0</v>
      </c>
      <c r="X12" s="20">
        <f t="shared" si="0"/>
        <v>0</v>
      </c>
      <c r="Y12" s="14">
        <f t="shared" si="0"/>
        <v>0</v>
      </c>
      <c r="Z12" s="20">
        <f t="shared" si="0"/>
        <v>0</v>
      </c>
      <c r="AA12" s="14">
        <f t="shared" si="0"/>
        <v>0</v>
      </c>
      <c r="AB12" s="20">
        <f t="shared" si="0"/>
        <v>0</v>
      </c>
      <c r="AC12" s="14">
        <f t="shared" si="0"/>
        <v>0</v>
      </c>
      <c r="AD12" s="20">
        <f t="shared" si="0"/>
        <v>0</v>
      </c>
      <c r="AE12" s="14">
        <f t="shared" si="0"/>
        <v>0</v>
      </c>
      <c r="AF12" s="20">
        <f t="shared" si="0"/>
        <v>0</v>
      </c>
      <c r="AG12" s="21">
        <f t="shared" si="0"/>
        <v>0</v>
      </c>
      <c r="AH12" s="21">
        <f t="shared" si="0"/>
        <v>0</v>
      </c>
      <c r="AI12" s="21">
        <f t="shared" si="0"/>
        <v>0</v>
      </c>
      <c r="AJ12" s="21">
        <f t="shared" si="0"/>
        <v>0</v>
      </c>
      <c r="AK12" s="21">
        <f t="shared" si="0"/>
        <v>0</v>
      </c>
      <c r="AL12" s="21">
        <f t="shared" si="0"/>
        <v>0</v>
      </c>
      <c r="AM12" s="21">
        <f t="shared" si="0"/>
        <v>0</v>
      </c>
      <c r="AN12" s="21">
        <f t="shared" si="0"/>
        <v>0</v>
      </c>
      <c r="AO12" s="22">
        <f t="shared" si="0"/>
        <v>0</v>
      </c>
      <c r="AP12" s="23">
        <f>SUM(AP13:AP26)</f>
        <v>0</v>
      </c>
      <c r="AQ12" s="24">
        <f>SUM(AQ13:AQ26)</f>
        <v>0</v>
      </c>
      <c r="AR12" s="15">
        <f>SUM(AR13:AR26)</f>
        <v>0</v>
      </c>
      <c r="AS12" s="15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5" t="s">
        <v>33</v>
      </c>
      <c r="B13" s="26">
        <f>SUM(C13:D13)</f>
        <v>0</v>
      </c>
      <c r="C13" s="27">
        <f>SUM(E13+G13+I13+K13+M13+O13+Q13+S13+U13+W13+Y13+AA13+AC13+AE13+AG13+AI13+AK13+AM13)</f>
        <v>0</v>
      </c>
      <c r="D13" s="28">
        <f>SUM(F13+H13+J13+L13+N13+P13+R13+T13+V13+X13+Z13+AB13+AD13+AF13+AH13+AJ13+AL13+AN13)</f>
        <v>0</v>
      </c>
      <c r="E13" s="29"/>
      <c r="F13" s="30"/>
      <c r="G13" s="29"/>
      <c r="H13" s="30"/>
      <c r="I13" s="29"/>
      <c r="J13" s="31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  <c r="AB13" s="31"/>
      <c r="AC13" s="29"/>
      <c r="AD13" s="31"/>
      <c r="AE13" s="29"/>
      <c r="AF13" s="31"/>
      <c r="AG13" s="29"/>
      <c r="AH13" s="31"/>
      <c r="AI13" s="29"/>
      <c r="AJ13" s="31"/>
      <c r="AK13" s="29"/>
      <c r="AL13" s="31"/>
      <c r="AM13" s="32"/>
      <c r="AN13" s="31"/>
      <c r="AO13" s="33"/>
      <c r="AP13" s="34"/>
      <c r="AQ13" s="34"/>
      <c r="AR13" s="35"/>
      <c r="AS13" s="35"/>
      <c r="AT13" s="36"/>
      <c r="AU13" s="37"/>
      <c r="AV13" s="37"/>
      <c r="AW13" s="37"/>
      <c r="AX13" s="37"/>
      <c r="AY13" s="37"/>
      <c r="AZ13" s="37"/>
      <c r="BA13" s="37"/>
      <c r="BB13" s="37"/>
      <c r="BC13" s="37"/>
      <c r="BD13" s="8"/>
      <c r="BE13" s="8"/>
      <c r="BF13" s="8"/>
      <c r="BW13" s="3"/>
      <c r="BY13" s="4"/>
      <c r="CA13" s="38"/>
      <c r="CG13" s="39">
        <v>0</v>
      </c>
      <c r="CH13" s="39"/>
      <c r="CI13" s="39">
        <v>0</v>
      </c>
      <c r="CJ13" s="39">
        <v>0</v>
      </c>
      <c r="CZ13" s="2"/>
    </row>
    <row r="14" spans="1:104" ht="16.350000000000001" customHeight="1" x14ac:dyDescent="0.2">
      <c r="A14" s="40" t="s">
        <v>34</v>
      </c>
      <c r="B14" s="41">
        <f t="shared" ref="B14:B26" si="1">SUM(C14:D14)</f>
        <v>0</v>
      </c>
      <c r="C14" s="42">
        <f>SUM(E14+G14+I14)</f>
        <v>0</v>
      </c>
      <c r="D14" s="43">
        <f>SUM(F14+H14+J14)</f>
        <v>0</v>
      </c>
      <c r="E14" s="44"/>
      <c r="F14" s="45"/>
      <c r="G14" s="44"/>
      <c r="H14" s="45"/>
      <c r="I14" s="44"/>
      <c r="J14" s="46"/>
      <c r="K14" s="47"/>
      <c r="L14" s="48"/>
      <c r="M14" s="47"/>
      <c r="N14" s="48"/>
      <c r="O14" s="47"/>
      <c r="P14" s="48"/>
      <c r="Q14" s="47"/>
      <c r="R14" s="48"/>
      <c r="S14" s="47"/>
      <c r="T14" s="48"/>
      <c r="U14" s="47"/>
      <c r="V14" s="48"/>
      <c r="W14" s="47"/>
      <c r="X14" s="48"/>
      <c r="Y14" s="47"/>
      <c r="Z14" s="48"/>
      <c r="AA14" s="47"/>
      <c r="AB14" s="48"/>
      <c r="AC14" s="47"/>
      <c r="AD14" s="48"/>
      <c r="AE14" s="47"/>
      <c r="AF14" s="48"/>
      <c r="AG14" s="47"/>
      <c r="AH14" s="48"/>
      <c r="AI14" s="47"/>
      <c r="AJ14" s="48"/>
      <c r="AK14" s="47"/>
      <c r="AL14" s="48"/>
      <c r="AM14" s="47"/>
      <c r="AN14" s="48"/>
      <c r="AO14" s="49"/>
      <c r="AP14" s="50"/>
      <c r="AQ14" s="50"/>
      <c r="AR14" s="51"/>
      <c r="AS14" s="51"/>
      <c r="AT14" s="36"/>
      <c r="AU14" s="37"/>
      <c r="AV14" s="37"/>
      <c r="AW14" s="37"/>
      <c r="AX14" s="37"/>
      <c r="AY14" s="37"/>
      <c r="AZ14" s="37"/>
      <c r="BA14" s="37"/>
      <c r="BB14" s="37"/>
      <c r="BC14" s="37"/>
      <c r="BD14" s="8"/>
      <c r="BE14" s="8"/>
      <c r="BF14" s="8"/>
      <c r="BW14" s="3"/>
      <c r="BY14" s="4"/>
      <c r="CA14" s="38"/>
      <c r="CG14" s="39">
        <v>0</v>
      </c>
      <c r="CH14" s="39"/>
      <c r="CI14" s="39">
        <v>0</v>
      </c>
      <c r="CJ14" s="39">
        <v>0</v>
      </c>
      <c r="CZ14" s="2"/>
    </row>
    <row r="15" spans="1:104" ht="16.350000000000001" customHeight="1" x14ac:dyDescent="0.2">
      <c r="A15" s="52" t="s">
        <v>35</v>
      </c>
      <c r="B15" s="41">
        <f t="shared" si="1"/>
        <v>0</v>
      </c>
      <c r="C15" s="42">
        <f>SUM(E15+G15+I15+K15+M15+O15+Q15+S15+U15+W15+Y15+AA15+AC15+AE15+AG15+AI15+AK15+AM15)</f>
        <v>0</v>
      </c>
      <c r="D15" s="43">
        <f>SUM(F15+H15+J15+L15+N15+P15+R15+T15+V15+X15+Z15+AB15+AD15+AF15+AH15+AJ15+AL15+AN15)</f>
        <v>0</v>
      </c>
      <c r="E15" s="44"/>
      <c r="F15" s="45"/>
      <c r="G15" s="44"/>
      <c r="H15" s="45"/>
      <c r="I15" s="44"/>
      <c r="J15" s="46"/>
      <c r="K15" s="44"/>
      <c r="L15" s="46"/>
      <c r="M15" s="44"/>
      <c r="N15" s="46"/>
      <c r="O15" s="44"/>
      <c r="P15" s="46"/>
      <c r="Q15" s="44"/>
      <c r="R15" s="46"/>
      <c r="S15" s="44"/>
      <c r="T15" s="46"/>
      <c r="U15" s="44"/>
      <c r="V15" s="46"/>
      <c r="W15" s="44"/>
      <c r="X15" s="46"/>
      <c r="Y15" s="44"/>
      <c r="Z15" s="46"/>
      <c r="AA15" s="44"/>
      <c r="AB15" s="46"/>
      <c r="AC15" s="44"/>
      <c r="AD15" s="46"/>
      <c r="AE15" s="44"/>
      <c r="AF15" s="46"/>
      <c r="AG15" s="44"/>
      <c r="AH15" s="46"/>
      <c r="AI15" s="44"/>
      <c r="AJ15" s="46"/>
      <c r="AK15" s="44"/>
      <c r="AL15" s="46"/>
      <c r="AM15" s="53"/>
      <c r="AN15" s="46"/>
      <c r="AO15" s="49"/>
      <c r="AP15" s="50"/>
      <c r="AQ15" s="50"/>
      <c r="AR15" s="51"/>
      <c r="AS15" s="51"/>
      <c r="AT15" s="36"/>
      <c r="AU15" s="37"/>
      <c r="AV15" s="37"/>
      <c r="AW15" s="37"/>
      <c r="AX15" s="37"/>
      <c r="AY15" s="37"/>
      <c r="AZ15" s="37"/>
      <c r="BA15" s="37"/>
      <c r="BB15" s="37"/>
      <c r="BC15" s="37"/>
      <c r="BD15" s="8"/>
      <c r="BE15" s="8"/>
      <c r="BF15" s="8"/>
      <c r="BW15" s="3"/>
      <c r="BY15" s="4"/>
      <c r="CA15" s="38"/>
      <c r="CG15" s="39">
        <v>0</v>
      </c>
      <c r="CH15" s="39"/>
      <c r="CI15" s="39">
        <v>0</v>
      </c>
      <c r="CJ15" s="39">
        <v>0</v>
      </c>
      <c r="CZ15" s="2"/>
    </row>
    <row r="16" spans="1:104" ht="16.350000000000001" customHeight="1" x14ac:dyDescent="0.2">
      <c r="A16" s="54" t="s">
        <v>36</v>
      </c>
      <c r="B16" s="55">
        <f t="shared" si="1"/>
        <v>0</v>
      </c>
      <c r="C16" s="56">
        <f>SUM(I16+K16+M16+O16+Q16+S16+U16+W16+Y16+AA16+AC16+AE16+AG16+AI16+AK16+AM16)</f>
        <v>0</v>
      </c>
      <c r="D16" s="57">
        <f>SUM(J16+L16+N16+P16+R16+T16+V16+X16+Z16+AB16+AD16+AF16+AH16+AJ16+AL16+AN16)</f>
        <v>0</v>
      </c>
      <c r="E16" s="47"/>
      <c r="F16" s="48"/>
      <c r="G16" s="58"/>
      <c r="H16" s="59"/>
      <c r="I16" s="44"/>
      <c r="J16" s="46"/>
      <c r="K16" s="44"/>
      <c r="L16" s="46"/>
      <c r="M16" s="44"/>
      <c r="N16" s="46"/>
      <c r="O16" s="44"/>
      <c r="P16" s="46"/>
      <c r="Q16" s="44"/>
      <c r="R16" s="46"/>
      <c r="S16" s="44"/>
      <c r="T16" s="46"/>
      <c r="U16" s="44"/>
      <c r="V16" s="46"/>
      <c r="W16" s="44"/>
      <c r="X16" s="46"/>
      <c r="Y16" s="44"/>
      <c r="Z16" s="46"/>
      <c r="AA16" s="44"/>
      <c r="AB16" s="46"/>
      <c r="AC16" s="44"/>
      <c r="AD16" s="46"/>
      <c r="AE16" s="44"/>
      <c r="AF16" s="46"/>
      <c r="AG16" s="44"/>
      <c r="AH16" s="46"/>
      <c r="AI16" s="44"/>
      <c r="AJ16" s="46"/>
      <c r="AK16" s="44"/>
      <c r="AL16" s="46"/>
      <c r="AM16" s="53"/>
      <c r="AN16" s="46"/>
      <c r="AO16" s="49"/>
      <c r="AP16" s="50"/>
      <c r="AQ16" s="50"/>
      <c r="AR16" s="51"/>
      <c r="AS16" s="51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8"/>
      <c r="BE16" s="8"/>
      <c r="BF16" s="8"/>
      <c r="BW16" s="3"/>
      <c r="BY16" s="4"/>
      <c r="CA16" s="38"/>
      <c r="CG16" s="39">
        <v>0</v>
      </c>
      <c r="CH16" s="39"/>
      <c r="CI16" s="39">
        <v>0</v>
      </c>
      <c r="CJ16" s="39">
        <v>0</v>
      </c>
      <c r="CZ16" s="2"/>
    </row>
    <row r="17" spans="1:104" ht="16.350000000000001" customHeight="1" x14ac:dyDescent="0.2">
      <c r="A17" s="60" t="s">
        <v>37</v>
      </c>
      <c r="B17" s="41">
        <f t="shared" si="1"/>
        <v>0</v>
      </c>
      <c r="C17" s="42">
        <f>SUM(U17+W17+Y17+AA17+AC17+AE17+AG17+AI17+AK17+AM17)</f>
        <v>0</v>
      </c>
      <c r="D17" s="43">
        <f>SUM(V17+X17+Z17+AB17+AD17+AF17+AH17+AJ17+AL17+AN17)</f>
        <v>0</v>
      </c>
      <c r="E17" s="47"/>
      <c r="F17" s="61"/>
      <c r="G17" s="47"/>
      <c r="H17" s="61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4"/>
      <c r="V17" s="46"/>
      <c r="W17" s="44"/>
      <c r="X17" s="46"/>
      <c r="Y17" s="44"/>
      <c r="Z17" s="46"/>
      <c r="AA17" s="44"/>
      <c r="AB17" s="46"/>
      <c r="AC17" s="44"/>
      <c r="AD17" s="46"/>
      <c r="AE17" s="44"/>
      <c r="AF17" s="46"/>
      <c r="AG17" s="44"/>
      <c r="AH17" s="46"/>
      <c r="AI17" s="44"/>
      <c r="AJ17" s="46"/>
      <c r="AK17" s="44"/>
      <c r="AL17" s="46"/>
      <c r="AM17" s="53"/>
      <c r="AN17" s="46"/>
      <c r="AO17" s="49"/>
      <c r="AP17" s="50"/>
      <c r="AQ17" s="50"/>
      <c r="AR17" s="51"/>
      <c r="AS17" s="51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8"/>
      <c r="BE17" s="8"/>
      <c r="BF17" s="8"/>
      <c r="BW17" s="3"/>
      <c r="BY17" s="4"/>
      <c r="CA17" s="38"/>
      <c r="CG17" s="39">
        <v>0</v>
      </c>
      <c r="CH17" s="39"/>
      <c r="CI17" s="39">
        <v>0</v>
      </c>
      <c r="CJ17" s="39">
        <v>0</v>
      </c>
      <c r="CZ17" s="2"/>
    </row>
    <row r="18" spans="1:104" ht="16.350000000000001" customHeight="1" x14ac:dyDescent="0.2">
      <c r="A18" s="62" t="s">
        <v>38</v>
      </c>
      <c r="B18" s="41">
        <f t="shared" si="1"/>
        <v>0</v>
      </c>
      <c r="C18" s="42">
        <f>SUM(E18+G18+I18+K18+M18+O18+Q18+S18+U18+W18+Y18+AA18+AC18+AE18+AG18+AI18+AK18+AM18)</f>
        <v>0</v>
      </c>
      <c r="D18" s="43">
        <f>SUM(F18+H18+J18+L18+N18+P18+R18+T18+V18+X18+Z18+AB18+AD18+AF18+AH18+AJ18+AL18+AN18)</f>
        <v>0</v>
      </c>
      <c r="E18" s="44"/>
      <c r="F18" s="45"/>
      <c r="G18" s="44"/>
      <c r="H18" s="45"/>
      <c r="I18" s="44"/>
      <c r="J18" s="46"/>
      <c r="K18" s="63"/>
      <c r="L18" s="46"/>
      <c r="M18" s="44"/>
      <c r="N18" s="46"/>
      <c r="O18" s="44"/>
      <c r="P18" s="46"/>
      <c r="Q18" s="44"/>
      <c r="R18" s="46"/>
      <c r="S18" s="44"/>
      <c r="T18" s="46"/>
      <c r="U18" s="44"/>
      <c r="V18" s="46"/>
      <c r="W18" s="44"/>
      <c r="X18" s="46"/>
      <c r="Y18" s="44"/>
      <c r="Z18" s="46"/>
      <c r="AA18" s="44"/>
      <c r="AB18" s="46"/>
      <c r="AC18" s="44"/>
      <c r="AD18" s="46"/>
      <c r="AE18" s="44"/>
      <c r="AF18" s="46"/>
      <c r="AG18" s="44"/>
      <c r="AH18" s="46"/>
      <c r="AI18" s="44"/>
      <c r="AJ18" s="46"/>
      <c r="AK18" s="44"/>
      <c r="AL18" s="46"/>
      <c r="AM18" s="53"/>
      <c r="AN18" s="46"/>
      <c r="AO18" s="49"/>
      <c r="AP18" s="50"/>
      <c r="AQ18" s="50"/>
      <c r="AR18" s="51"/>
      <c r="AS18" s="51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8"/>
      <c r="BE18" s="8"/>
      <c r="BF18" s="8"/>
      <c r="BW18" s="3"/>
      <c r="BY18" s="4"/>
      <c r="CA18" s="38"/>
      <c r="CG18" s="39">
        <v>0</v>
      </c>
      <c r="CH18" s="39"/>
      <c r="CI18" s="39">
        <v>0</v>
      </c>
      <c r="CJ18" s="39">
        <v>0</v>
      </c>
      <c r="CZ18" s="2"/>
    </row>
    <row r="19" spans="1:104" ht="16.350000000000001" customHeight="1" x14ac:dyDescent="0.2">
      <c r="A19" s="64" t="s">
        <v>39</v>
      </c>
      <c r="B19" s="41">
        <f>SUM(C19:D19)</f>
        <v>0</v>
      </c>
      <c r="C19" s="65"/>
      <c r="D19" s="66">
        <f>SUM(L19+N19+P19+R19+T19+V19+X19+Z19+AB19+AD19+AF19)</f>
        <v>0</v>
      </c>
      <c r="E19" s="58"/>
      <c r="F19" s="59"/>
      <c r="G19" s="58"/>
      <c r="H19" s="59"/>
      <c r="I19" s="58"/>
      <c r="J19" s="67"/>
      <c r="K19" s="47"/>
      <c r="L19" s="68"/>
      <c r="M19" s="69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58"/>
      <c r="AH19" s="67"/>
      <c r="AI19" s="58"/>
      <c r="AJ19" s="67"/>
      <c r="AK19" s="58"/>
      <c r="AL19" s="67"/>
      <c r="AM19" s="70"/>
      <c r="AN19" s="48"/>
      <c r="AO19" s="71"/>
      <c r="AP19" s="72"/>
      <c r="AQ19" s="72"/>
      <c r="AR19" s="73"/>
      <c r="AS19" s="73"/>
      <c r="AT19" s="36"/>
      <c r="AU19" s="37"/>
      <c r="AV19" s="37"/>
      <c r="AW19" s="37"/>
      <c r="AX19" s="37"/>
      <c r="AY19" s="37"/>
      <c r="AZ19" s="37"/>
      <c r="BA19" s="37"/>
      <c r="BB19" s="37"/>
      <c r="BC19" s="37"/>
      <c r="BD19" s="8"/>
      <c r="BE19" s="8"/>
      <c r="BF19" s="8"/>
      <c r="BW19" s="3"/>
      <c r="BY19" s="4"/>
      <c r="CA19" s="38"/>
      <c r="CG19" s="39">
        <v>0</v>
      </c>
      <c r="CH19" s="39"/>
      <c r="CI19" s="39">
        <v>0</v>
      </c>
      <c r="CJ19" s="39">
        <v>0</v>
      </c>
      <c r="CZ19" s="2"/>
    </row>
    <row r="20" spans="1:104" ht="16.350000000000001" customHeight="1" x14ac:dyDescent="0.2">
      <c r="A20" s="64" t="s">
        <v>40</v>
      </c>
      <c r="B20" s="41">
        <f>SUM(C20:D20)</f>
        <v>0</v>
      </c>
      <c r="C20" s="65"/>
      <c r="D20" s="43">
        <f>SUM(F20+H20+J20+L20+N20+P20+R20+T20+V20+X20+Z20+AB20+AD20+AF20+AH20+AJ20+AL20+AN20)</f>
        <v>0</v>
      </c>
      <c r="E20" s="58"/>
      <c r="F20" s="45"/>
      <c r="G20" s="58"/>
      <c r="H20" s="45"/>
      <c r="I20" s="58"/>
      <c r="J20" s="68"/>
      <c r="K20" s="58"/>
      <c r="L20" s="68"/>
      <c r="M20" s="69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69"/>
      <c r="AN20" s="68"/>
      <c r="AO20" s="71"/>
      <c r="AP20" s="72"/>
      <c r="AQ20" s="72"/>
      <c r="AR20" s="73"/>
      <c r="AS20" s="73"/>
      <c r="AT20" s="36"/>
      <c r="AU20" s="37"/>
      <c r="AV20" s="37"/>
      <c r="AW20" s="37"/>
      <c r="AX20" s="37"/>
      <c r="AY20" s="37"/>
      <c r="AZ20" s="37"/>
      <c r="BA20" s="37"/>
      <c r="BB20" s="37"/>
      <c r="BC20" s="37"/>
      <c r="BD20" s="8"/>
      <c r="BE20" s="8"/>
      <c r="BF20" s="8"/>
      <c r="BW20" s="3"/>
      <c r="BY20" s="4"/>
      <c r="CA20" s="38"/>
      <c r="CG20" s="39">
        <v>0</v>
      </c>
      <c r="CH20" s="39"/>
      <c r="CI20" s="39">
        <v>0</v>
      </c>
      <c r="CJ20" s="39">
        <v>0</v>
      </c>
      <c r="CZ20" s="2"/>
    </row>
    <row r="21" spans="1:104" ht="16.350000000000001" customHeight="1" x14ac:dyDescent="0.2">
      <c r="A21" s="64" t="s">
        <v>41</v>
      </c>
      <c r="B21" s="74">
        <f t="shared" si="1"/>
        <v>0</v>
      </c>
      <c r="C21" s="75">
        <f>SUM(O21+Q21+S21+U21+W21+Y21+AA21)</f>
        <v>0</v>
      </c>
      <c r="D21" s="43">
        <f>SUM(P21+R21+T21+V21+X21+Z21+AB21)</f>
        <v>0</v>
      </c>
      <c r="E21" s="58"/>
      <c r="F21" s="59"/>
      <c r="G21" s="58"/>
      <c r="H21" s="59"/>
      <c r="I21" s="58"/>
      <c r="J21" s="67"/>
      <c r="K21" s="47"/>
      <c r="L21" s="67"/>
      <c r="M21" s="58"/>
      <c r="N21" s="67"/>
      <c r="O21" s="76"/>
      <c r="P21" s="68"/>
      <c r="Q21" s="76"/>
      <c r="R21" s="68"/>
      <c r="S21" s="76"/>
      <c r="T21" s="68"/>
      <c r="U21" s="76"/>
      <c r="V21" s="68"/>
      <c r="W21" s="76"/>
      <c r="X21" s="68"/>
      <c r="Y21" s="76"/>
      <c r="Z21" s="68"/>
      <c r="AA21" s="76"/>
      <c r="AB21" s="68"/>
      <c r="AC21" s="58"/>
      <c r="AD21" s="67"/>
      <c r="AE21" s="58"/>
      <c r="AF21" s="67"/>
      <c r="AG21" s="69"/>
      <c r="AH21" s="67"/>
      <c r="AI21" s="58"/>
      <c r="AJ21" s="67"/>
      <c r="AK21" s="58"/>
      <c r="AL21" s="67"/>
      <c r="AM21" s="70"/>
      <c r="AN21" s="48"/>
      <c r="AO21" s="71"/>
      <c r="AP21" s="72"/>
      <c r="AQ21" s="72"/>
      <c r="AR21" s="73"/>
      <c r="AS21" s="73"/>
      <c r="AT21" s="36"/>
      <c r="AU21" s="37"/>
      <c r="AV21" s="37"/>
      <c r="AW21" s="37"/>
      <c r="AX21" s="37"/>
      <c r="AY21" s="37"/>
      <c r="AZ21" s="37"/>
      <c r="BA21" s="37"/>
      <c r="BB21" s="37"/>
      <c r="BC21" s="37"/>
      <c r="BD21" s="8"/>
      <c r="BE21" s="8"/>
      <c r="BF21" s="8"/>
      <c r="BW21" s="3"/>
      <c r="BY21" s="4"/>
      <c r="CA21" s="38"/>
      <c r="CG21" s="39">
        <v>0</v>
      </c>
      <c r="CH21" s="39"/>
      <c r="CI21" s="39">
        <v>0</v>
      </c>
      <c r="CJ21" s="39">
        <v>0</v>
      </c>
      <c r="CZ21" s="2"/>
    </row>
    <row r="22" spans="1:104" ht="16.350000000000001" customHeight="1" x14ac:dyDescent="0.2">
      <c r="A22" s="64" t="s">
        <v>42</v>
      </c>
      <c r="B22" s="74">
        <f t="shared" si="1"/>
        <v>0</v>
      </c>
      <c r="C22" s="75">
        <f>SUM(E22+G22+I22+K22+M22+O22+Q22+S22+U22+W22+Y22+AA22+AC22+AE22+AG22+AI22+AK22+AM22)</f>
        <v>0</v>
      </c>
      <c r="D22" s="66">
        <f>SUM(F22+H22+J22+L22+N22+P22+R22+T22+V22+X22+Z22+AB22+AD22+AF22+AH22+AJ22+AL22+AN22)</f>
        <v>0</v>
      </c>
      <c r="E22" s="76"/>
      <c r="F22" s="77"/>
      <c r="G22" s="76"/>
      <c r="H22" s="77"/>
      <c r="I22" s="76"/>
      <c r="J22" s="68"/>
      <c r="K22" s="63"/>
      <c r="L22" s="68"/>
      <c r="M22" s="76"/>
      <c r="N22" s="68"/>
      <c r="O22" s="76"/>
      <c r="P22" s="68"/>
      <c r="Q22" s="76"/>
      <c r="R22" s="68"/>
      <c r="S22" s="76"/>
      <c r="T22" s="68"/>
      <c r="U22" s="76"/>
      <c r="V22" s="68"/>
      <c r="W22" s="76"/>
      <c r="X22" s="68"/>
      <c r="Y22" s="76"/>
      <c r="Z22" s="68"/>
      <c r="AA22" s="76"/>
      <c r="AB22" s="68"/>
      <c r="AC22" s="76"/>
      <c r="AD22" s="68"/>
      <c r="AE22" s="76"/>
      <c r="AF22" s="68"/>
      <c r="AG22" s="76"/>
      <c r="AH22" s="68"/>
      <c r="AI22" s="76"/>
      <c r="AJ22" s="68"/>
      <c r="AK22" s="76"/>
      <c r="AL22" s="68"/>
      <c r="AM22" s="78"/>
      <c r="AN22" s="68"/>
      <c r="AO22" s="71"/>
      <c r="AP22" s="72"/>
      <c r="AQ22" s="72"/>
      <c r="AR22" s="73"/>
      <c r="AS22" s="73"/>
      <c r="AT22" s="36"/>
      <c r="AU22" s="37"/>
      <c r="AV22" s="37"/>
      <c r="AW22" s="37"/>
      <c r="AX22" s="37"/>
      <c r="AY22" s="37"/>
      <c r="AZ22" s="37"/>
      <c r="BA22" s="37"/>
      <c r="BB22" s="37"/>
      <c r="BC22" s="37"/>
      <c r="BD22" s="8"/>
      <c r="BE22" s="8"/>
      <c r="BF22" s="8"/>
      <c r="BW22" s="3"/>
      <c r="BY22" s="4"/>
      <c r="CG22" s="39">
        <v>0</v>
      </c>
      <c r="CH22" s="39"/>
      <c r="CI22" s="39">
        <v>0</v>
      </c>
      <c r="CJ22" s="39">
        <v>0</v>
      </c>
      <c r="CZ22" s="2"/>
    </row>
    <row r="23" spans="1:104" ht="16.350000000000001" customHeight="1" x14ac:dyDescent="0.2">
      <c r="A23" s="60" t="s">
        <v>43</v>
      </c>
      <c r="B23" s="74">
        <f t="shared" si="1"/>
        <v>0</v>
      </c>
      <c r="C23" s="75">
        <f>SUM(E23+G23+I23+K23+M23+O23+Q23+S23+U23+W23+Y23+AA23+AC23+AE23+AG23+AI23+AK23+AM23)</f>
        <v>0</v>
      </c>
      <c r="D23" s="66">
        <f>SUM(F23+H23+J23+L23+N23+P23+R23+T23+V23+X23+Z23+AB23+AD23+AF23+AH23+AJ23+AL23+AN23)</f>
        <v>0</v>
      </c>
      <c r="E23" s="76"/>
      <c r="F23" s="77"/>
      <c r="G23" s="76"/>
      <c r="H23" s="77"/>
      <c r="I23" s="76"/>
      <c r="J23" s="68"/>
      <c r="K23" s="63"/>
      <c r="L23" s="68"/>
      <c r="M23" s="76"/>
      <c r="N23" s="68"/>
      <c r="O23" s="76"/>
      <c r="P23" s="68"/>
      <c r="Q23" s="76"/>
      <c r="R23" s="68"/>
      <c r="S23" s="76"/>
      <c r="T23" s="68"/>
      <c r="U23" s="76"/>
      <c r="V23" s="68"/>
      <c r="W23" s="76"/>
      <c r="X23" s="68"/>
      <c r="Y23" s="76"/>
      <c r="Z23" s="68"/>
      <c r="AA23" s="76"/>
      <c r="AB23" s="68"/>
      <c r="AC23" s="76"/>
      <c r="AD23" s="68"/>
      <c r="AE23" s="76"/>
      <c r="AF23" s="68"/>
      <c r="AG23" s="76"/>
      <c r="AH23" s="68"/>
      <c r="AI23" s="76"/>
      <c r="AJ23" s="68"/>
      <c r="AK23" s="76"/>
      <c r="AL23" s="68"/>
      <c r="AM23" s="78"/>
      <c r="AN23" s="68"/>
      <c r="AO23" s="71"/>
      <c r="AP23" s="72"/>
      <c r="AQ23" s="72"/>
      <c r="AR23" s="73"/>
      <c r="AS23" s="73"/>
      <c r="AT23" s="36"/>
      <c r="AU23" s="37"/>
      <c r="AV23" s="37"/>
      <c r="AW23" s="37"/>
      <c r="AX23" s="37"/>
      <c r="AY23" s="37"/>
      <c r="AZ23" s="37"/>
      <c r="BA23" s="37"/>
      <c r="BB23" s="37"/>
      <c r="BC23" s="37"/>
      <c r="BD23" s="8"/>
      <c r="BE23" s="8"/>
      <c r="BF23" s="8"/>
      <c r="BW23" s="3"/>
      <c r="BY23" s="4"/>
      <c r="CG23" s="39">
        <v>0</v>
      </c>
      <c r="CH23" s="39"/>
      <c r="CI23" s="39">
        <v>0</v>
      </c>
      <c r="CJ23" s="39">
        <v>0</v>
      </c>
      <c r="CZ23" s="2"/>
    </row>
    <row r="24" spans="1:104" ht="16.350000000000001" customHeight="1" x14ac:dyDescent="0.2">
      <c r="A24" s="60" t="s">
        <v>44</v>
      </c>
      <c r="B24" s="41">
        <f t="shared" si="1"/>
        <v>0</v>
      </c>
      <c r="C24" s="42">
        <f>SUM(G24+I24+K24+M24+O24+Q24+S24+U24+W24+Y24+AA24+AC24+AE24+AG24+AI24+AK24+AM24)</f>
        <v>0</v>
      </c>
      <c r="D24" s="43">
        <f>SUM(H24+J24+L24+N24+P24+R24+T24+V24+X24+Z24+AB24+AD24+AF24+AH24+AJ24+AL24+AN24)</f>
        <v>0</v>
      </c>
      <c r="E24" s="47"/>
      <c r="F24" s="48"/>
      <c r="G24" s="76"/>
      <c r="H24" s="77"/>
      <c r="I24" s="76"/>
      <c r="J24" s="68"/>
      <c r="K24" s="63"/>
      <c r="L24" s="68"/>
      <c r="M24" s="76"/>
      <c r="N24" s="68"/>
      <c r="O24" s="76"/>
      <c r="P24" s="68"/>
      <c r="Q24" s="76"/>
      <c r="R24" s="68"/>
      <c r="S24" s="76"/>
      <c r="T24" s="68"/>
      <c r="U24" s="76"/>
      <c r="V24" s="68"/>
      <c r="W24" s="76"/>
      <c r="X24" s="68"/>
      <c r="Y24" s="76"/>
      <c r="Z24" s="68"/>
      <c r="AA24" s="76"/>
      <c r="AB24" s="68"/>
      <c r="AC24" s="76"/>
      <c r="AD24" s="68"/>
      <c r="AE24" s="76"/>
      <c r="AF24" s="68"/>
      <c r="AG24" s="76"/>
      <c r="AH24" s="68"/>
      <c r="AI24" s="76"/>
      <c r="AJ24" s="68"/>
      <c r="AK24" s="76"/>
      <c r="AL24" s="68"/>
      <c r="AM24" s="78"/>
      <c r="AN24" s="68"/>
      <c r="AO24" s="71"/>
      <c r="AP24" s="72"/>
      <c r="AQ24" s="72"/>
      <c r="AR24" s="73"/>
      <c r="AS24" s="73"/>
      <c r="AT24" s="36"/>
      <c r="AU24" s="37"/>
      <c r="AV24" s="37"/>
      <c r="AW24" s="37"/>
      <c r="AX24" s="37"/>
      <c r="AY24" s="37"/>
      <c r="AZ24" s="37"/>
      <c r="BA24" s="37"/>
      <c r="BB24" s="37"/>
      <c r="BC24" s="37"/>
      <c r="BD24" s="8"/>
      <c r="BE24" s="8"/>
      <c r="BF24" s="8"/>
      <c r="BW24" s="3"/>
      <c r="BY24" s="4"/>
      <c r="CG24" s="39">
        <v>0</v>
      </c>
      <c r="CH24" s="39"/>
      <c r="CI24" s="39">
        <v>0</v>
      </c>
      <c r="CJ24" s="39">
        <v>0</v>
      </c>
      <c r="CZ24" s="2"/>
    </row>
    <row r="25" spans="1:104" ht="16.350000000000001" customHeight="1" x14ac:dyDescent="0.2">
      <c r="A25" s="60" t="s">
        <v>45</v>
      </c>
      <c r="B25" s="41">
        <f t="shared" si="1"/>
        <v>0</v>
      </c>
      <c r="C25" s="42">
        <f>SUM(M25+O25+Q25+S25+U25+W25+Y25+AA25+AC25+AE25+AG25+AI25+AK25+AM25)</f>
        <v>0</v>
      </c>
      <c r="D25" s="43">
        <f>SUM(N25+P25+R25+T25+V25+X25+Z25+AB25+AD25+AF25+AH25+AJ25+AL25+AN25)</f>
        <v>0</v>
      </c>
      <c r="E25" s="79"/>
      <c r="F25" s="67"/>
      <c r="G25" s="58"/>
      <c r="H25" s="59"/>
      <c r="I25" s="58"/>
      <c r="J25" s="59"/>
      <c r="K25" s="58"/>
      <c r="L25" s="59"/>
      <c r="M25" s="76"/>
      <c r="N25" s="68"/>
      <c r="O25" s="76"/>
      <c r="P25" s="68"/>
      <c r="Q25" s="76"/>
      <c r="R25" s="68"/>
      <c r="S25" s="76"/>
      <c r="T25" s="68"/>
      <c r="U25" s="76"/>
      <c r="V25" s="68"/>
      <c r="W25" s="76"/>
      <c r="X25" s="68"/>
      <c r="Y25" s="76"/>
      <c r="Z25" s="68"/>
      <c r="AA25" s="76"/>
      <c r="AB25" s="68"/>
      <c r="AC25" s="76"/>
      <c r="AD25" s="68"/>
      <c r="AE25" s="76"/>
      <c r="AF25" s="68"/>
      <c r="AG25" s="76"/>
      <c r="AH25" s="68"/>
      <c r="AI25" s="76"/>
      <c r="AJ25" s="68"/>
      <c r="AK25" s="76"/>
      <c r="AL25" s="68"/>
      <c r="AM25" s="78"/>
      <c r="AN25" s="68"/>
      <c r="AO25" s="71"/>
      <c r="AP25" s="72"/>
      <c r="AQ25" s="72"/>
      <c r="AR25" s="73"/>
      <c r="AS25" s="73"/>
      <c r="AT25" s="36"/>
      <c r="AU25" s="37"/>
      <c r="AV25" s="37"/>
      <c r="AW25" s="37"/>
      <c r="AX25" s="37"/>
      <c r="AY25" s="37"/>
      <c r="AZ25" s="37"/>
      <c r="BA25" s="37"/>
      <c r="BB25" s="37"/>
      <c r="BC25" s="37"/>
      <c r="BD25" s="8"/>
      <c r="BE25" s="8"/>
      <c r="BF25" s="8"/>
      <c r="BW25" s="3"/>
      <c r="BY25" s="4"/>
      <c r="CG25" s="39">
        <v>0</v>
      </c>
      <c r="CH25" s="39"/>
      <c r="CI25" s="39">
        <v>0</v>
      </c>
      <c r="CJ25" s="39">
        <v>0</v>
      </c>
      <c r="CZ25" s="2"/>
    </row>
    <row r="26" spans="1:104" ht="16.350000000000001" customHeight="1" x14ac:dyDescent="0.2">
      <c r="A26" s="80" t="s">
        <v>46</v>
      </c>
      <c r="B26" s="81">
        <f t="shared" si="1"/>
        <v>0</v>
      </c>
      <c r="C26" s="82">
        <f>SUM(E26+G26+I26+K26+M26+O26+Q26+S26+U26+W26+Y26+AA26+AC26+AE26+AG26+AI26+AK26+AM26)</f>
        <v>0</v>
      </c>
      <c r="D26" s="83">
        <f>SUM(F26+H26+J26+L26+N26+P26+R26+T26+V26+X26+Z26+AB26+AD26+AF26+AH26+AJ26+AL26+AN26)</f>
        <v>0</v>
      </c>
      <c r="E26" s="84"/>
      <c r="F26" s="85"/>
      <c r="G26" s="86"/>
      <c r="H26" s="87"/>
      <c r="I26" s="86"/>
      <c r="J26" s="85"/>
      <c r="K26" s="88"/>
      <c r="L26" s="85"/>
      <c r="M26" s="86"/>
      <c r="N26" s="85"/>
      <c r="O26" s="86"/>
      <c r="P26" s="85"/>
      <c r="Q26" s="86"/>
      <c r="R26" s="85"/>
      <c r="S26" s="86"/>
      <c r="T26" s="85"/>
      <c r="U26" s="86"/>
      <c r="V26" s="85"/>
      <c r="W26" s="86"/>
      <c r="X26" s="85"/>
      <c r="Y26" s="86"/>
      <c r="Z26" s="85"/>
      <c r="AA26" s="86"/>
      <c r="AB26" s="85"/>
      <c r="AC26" s="86"/>
      <c r="AD26" s="85"/>
      <c r="AE26" s="86"/>
      <c r="AF26" s="85"/>
      <c r="AG26" s="86"/>
      <c r="AH26" s="85"/>
      <c r="AI26" s="86"/>
      <c r="AJ26" s="85"/>
      <c r="AK26" s="86"/>
      <c r="AL26" s="85"/>
      <c r="AM26" s="89"/>
      <c r="AN26" s="85"/>
      <c r="AO26" s="90"/>
      <c r="AP26" s="91"/>
      <c r="AQ26" s="91"/>
      <c r="AR26" s="92"/>
      <c r="AS26" s="92"/>
      <c r="AT26" s="36"/>
      <c r="AU26" s="37"/>
      <c r="AV26" s="37"/>
      <c r="AW26" s="37"/>
      <c r="AX26" s="37"/>
      <c r="AY26" s="37"/>
      <c r="AZ26" s="37"/>
      <c r="BA26" s="37"/>
      <c r="BB26" s="37"/>
      <c r="BC26" s="37"/>
      <c r="BD26" s="8"/>
      <c r="BE26" s="8"/>
      <c r="BF26" s="8"/>
      <c r="BW26" s="3"/>
      <c r="BY26" s="4"/>
      <c r="CG26" s="39">
        <v>0</v>
      </c>
      <c r="CH26" s="39"/>
      <c r="CI26" s="39">
        <v>0</v>
      </c>
      <c r="CJ26" s="39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93"/>
      <c r="G27" s="93" t="s">
        <v>48</v>
      </c>
      <c r="H27" s="94"/>
      <c r="I27" s="94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6"/>
      <c r="AQ27" s="97"/>
      <c r="AR27" s="9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39"/>
      <c r="CH27" s="39"/>
      <c r="CI27" s="39"/>
      <c r="CJ27" s="39"/>
    </row>
    <row r="28" spans="1:104" ht="20.100000000000001" customHeight="1" x14ac:dyDescent="0.2">
      <c r="A28" s="424" t="s">
        <v>49</v>
      </c>
      <c r="B28" s="427" t="s">
        <v>4</v>
      </c>
      <c r="C28" s="428"/>
      <c r="D28" s="429"/>
      <c r="E28" s="433" t="s">
        <v>5</v>
      </c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5"/>
      <c r="AO28" s="436" t="s">
        <v>6</v>
      </c>
      <c r="AP28" s="439" t="s">
        <v>7</v>
      </c>
      <c r="AQ28" s="439" t="s">
        <v>8</v>
      </c>
      <c r="AR28" s="439" t="s">
        <v>50</v>
      </c>
      <c r="AS28" s="429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39"/>
      <c r="CH28" s="39"/>
      <c r="CI28" s="39"/>
      <c r="CJ28" s="39"/>
    </row>
    <row r="29" spans="1:104" ht="20.100000000000001" customHeight="1" x14ac:dyDescent="0.2">
      <c r="A29" s="425"/>
      <c r="B29" s="430"/>
      <c r="C29" s="431"/>
      <c r="D29" s="432"/>
      <c r="E29" s="433" t="s">
        <v>11</v>
      </c>
      <c r="F29" s="435"/>
      <c r="G29" s="433" t="s">
        <v>12</v>
      </c>
      <c r="H29" s="435"/>
      <c r="I29" s="433" t="s">
        <v>13</v>
      </c>
      <c r="J29" s="435"/>
      <c r="K29" s="433" t="s">
        <v>14</v>
      </c>
      <c r="L29" s="435"/>
      <c r="M29" s="433" t="s">
        <v>15</v>
      </c>
      <c r="N29" s="435"/>
      <c r="O29" s="433" t="s">
        <v>16</v>
      </c>
      <c r="P29" s="435"/>
      <c r="Q29" s="434" t="s">
        <v>17</v>
      </c>
      <c r="R29" s="435"/>
      <c r="S29" s="433" t="s">
        <v>18</v>
      </c>
      <c r="T29" s="435"/>
      <c r="U29" s="434" t="s">
        <v>19</v>
      </c>
      <c r="V29" s="445"/>
      <c r="W29" s="446" t="s">
        <v>20</v>
      </c>
      <c r="X29" s="445"/>
      <c r="Y29" s="446" t="s">
        <v>21</v>
      </c>
      <c r="Z29" s="434"/>
      <c r="AA29" s="433" t="s">
        <v>22</v>
      </c>
      <c r="AB29" s="435"/>
      <c r="AC29" s="434" t="s">
        <v>23</v>
      </c>
      <c r="AD29" s="434"/>
      <c r="AE29" s="433" t="s">
        <v>24</v>
      </c>
      <c r="AF29" s="435"/>
      <c r="AG29" s="433" t="s">
        <v>25</v>
      </c>
      <c r="AH29" s="435"/>
      <c r="AI29" s="433" t="s">
        <v>26</v>
      </c>
      <c r="AJ29" s="435"/>
      <c r="AK29" s="433" t="s">
        <v>27</v>
      </c>
      <c r="AL29" s="435"/>
      <c r="AM29" s="434" t="s">
        <v>28</v>
      </c>
      <c r="AN29" s="435"/>
      <c r="AO29" s="437"/>
      <c r="AP29" s="440"/>
      <c r="AQ29" s="440"/>
      <c r="AR29" s="440"/>
      <c r="AS29" s="444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39"/>
      <c r="CH29" s="39"/>
      <c r="CI29" s="39"/>
      <c r="CJ29" s="39"/>
    </row>
    <row r="30" spans="1:104" ht="20.100000000000001" customHeight="1" x14ac:dyDescent="0.2">
      <c r="A30" s="426"/>
      <c r="B30" s="11" t="s">
        <v>29</v>
      </c>
      <c r="C30" s="12" t="s">
        <v>30</v>
      </c>
      <c r="D30" s="402" t="s">
        <v>31</v>
      </c>
      <c r="E30" s="406" t="s">
        <v>30</v>
      </c>
      <c r="F30" s="405" t="s">
        <v>31</v>
      </c>
      <c r="G30" s="406" t="s">
        <v>30</v>
      </c>
      <c r="H30" s="405" t="s">
        <v>31</v>
      </c>
      <c r="I30" s="406" t="s">
        <v>30</v>
      </c>
      <c r="J30" s="405" t="s">
        <v>31</v>
      </c>
      <c r="K30" s="406" t="s">
        <v>30</v>
      </c>
      <c r="L30" s="405" t="s">
        <v>31</v>
      </c>
      <c r="M30" s="406" t="s">
        <v>30</v>
      </c>
      <c r="N30" s="405" t="s">
        <v>31</v>
      </c>
      <c r="O30" s="406" t="s">
        <v>30</v>
      </c>
      <c r="P30" s="405" t="s">
        <v>31</v>
      </c>
      <c r="Q30" s="407" t="s">
        <v>30</v>
      </c>
      <c r="R30" s="405" t="s">
        <v>31</v>
      </c>
      <c r="S30" s="406" t="s">
        <v>30</v>
      </c>
      <c r="T30" s="405" t="s">
        <v>31</v>
      </c>
      <c r="U30" s="407" t="s">
        <v>30</v>
      </c>
      <c r="V30" s="103" t="s">
        <v>31</v>
      </c>
      <c r="W30" s="406" t="s">
        <v>30</v>
      </c>
      <c r="X30" s="103" t="s">
        <v>31</v>
      </c>
      <c r="Y30" s="406" t="s">
        <v>30</v>
      </c>
      <c r="Z30" s="103" t="s">
        <v>31</v>
      </c>
      <c r="AA30" s="406" t="s">
        <v>30</v>
      </c>
      <c r="AB30" s="103" t="s">
        <v>31</v>
      </c>
      <c r="AC30" s="406" t="s">
        <v>30</v>
      </c>
      <c r="AD30" s="103" t="s">
        <v>31</v>
      </c>
      <c r="AE30" s="406" t="s">
        <v>30</v>
      </c>
      <c r="AF30" s="103" t="s">
        <v>31</v>
      </c>
      <c r="AG30" s="406" t="s">
        <v>30</v>
      </c>
      <c r="AH30" s="103" t="s">
        <v>31</v>
      </c>
      <c r="AI30" s="406" t="s">
        <v>30</v>
      </c>
      <c r="AJ30" s="103" t="s">
        <v>31</v>
      </c>
      <c r="AK30" s="406" t="s">
        <v>30</v>
      </c>
      <c r="AL30" s="103" t="s">
        <v>31</v>
      </c>
      <c r="AM30" s="406" t="s">
        <v>30</v>
      </c>
      <c r="AN30" s="405" t="s">
        <v>31</v>
      </c>
      <c r="AO30" s="438"/>
      <c r="AP30" s="441"/>
      <c r="AQ30" s="441"/>
      <c r="AR30" s="441"/>
      <c r="AS30" s="432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39"/>
      <c r="CH30" s="39"/>
      <c r="CI30" s="39"/>
      <c r="CJ30" s="39"/>
    </row>
    <row r="31" spans="1:104" ht="16.350000000000001" customHeight="1" x14ac:dyDescent="0.2">
      <c r="A31" s="104" t="s">
        <v>51</v>
      </c>
      <c r="B31" s="105">
        <f t="shared" ref="B31:B44" si="2">SUM(C31:D31)</f>
        <v>0</v>
      </c>
      <c r="C31" s="27">
        <f t="shared" ref="C31:D33" si="3">SUM(E31+G31+I31+K31+M31+O31+Q31+S31+U31+W31+Y31+AA31+AC31+AE31+AG31+AI31+AK31+AM31)</f>
        <v>0</v>
      </c>
      <c r="D31" s="28">
        <f t="shared" si="3"/>
        <v>0</v>
      </c>
      <c r="E31" s="29"/>
      <c r="F31" s="30"/>
      <c r="G31" s="29"/>
      <c r="H31" s="31"/>
      <c r="I31" s="29"/>
      <c r="J31" s="31"/>
      <c r="K31" s="29"/>
      <c r="L31" s="31"/>
      <c r="M31" s="29"/>
      <c r="N31" s="31"/>
      <c r="O31" s="29"/>
      <c r="P31" s="31"/>
      <c r="Q31" s="106"/>
      <c r="R31" s="31"/>
      <c r="S31" s="29"/>
      <c r="T31" s="31"/>
      <c r="U31" s="106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108"/>
      <c r="AN31" s="31"/>
      <c r="AO31" s="109"/>
      <c r="AP31" s="34"/>
      <c r="AQ31" s="34"/>
      <c r="AR31" s="34"/>
      <c r="AS31" s="35"/>
      <c r="AT31" s="36"/>
      <c r="AU31" s="37"/>
      <c r="AV31" s="37"/>
      <c r="AW31" s="37"/>
      <c r="AX31" s="37"/>
      <c r="AY31" s="37"/>
      <c r="AZ31" s="37"/>
      <c r="BA31" s="37"/>
      <c r="BB31" s="37"/>
      <c r="BC31" s="8"/>
      <c r="BD31" s="8"/>
      <c r="BE31" s="8"/>
      <c r="BF31" s="8"/>
      <c r="BG31" s="8"/>
      <c r="BX31" s="2"/>
      <c r="CA31" s="38"/>
      <c r="CB31" s="38"/>
      <c r="CG31" s="39">
        <v>0</v>
      </c>
      <c r="CH31" s="39">
        <v>0</v>
      </c>
      <c r="CI31" s="39"/>
      <c r="CJ31" s="39"/>
    </row>
    <row r="32" spans="1:104" ht="16.350000000000001" customHeight="1" x14ac:dyDescent="0.2">
      <c r="A32" s="110" t="s">
        <v>52</v>
      </c>
      <c r="B32" s="41">
        <f t="shared" si="2"/>
        <v>0</v>
      </c>
      <c r="C32" s="42">
        <f t="shared" si="3"/>
        <v>0</v>
      </c>
      <c r="D32" s="43">
        <f t="shared" si="3"/>
        <v>0</v>
      </c>
      <c r="E32" s="44"/>
      <c r="F32" s="45"/>
      <c r="G32" s="44"/>
      <c r="H32" s="46"/>
      <c r="I32" s="44"/>
      <c r="J32" s="46"/>
      <c r="K32" s="44"/>
      <c r="L32" s="46"/>
      <c r="M32" s="44"/>
      <c r="N32" s="46"/>
      <c r="O32" s="44"/>
      <c r="P32" s="46"/>
      <c r="Q32" s="111"/>
      <c r="R32" s="46"/>
      <c r="S32" s="44"/>
      <c r="T32" s="46"/>
      <c r="U32" s="111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3"/>
      <c r="AM32" s="113"/>
      <c r="AN32" s="46"/>
      <c r="AO32" s="114"/>
      <c r="AP32" s="115"/>
      <c r="AQ32" s="115"/>
      <c r="AR32" s="115"/>
      <c r="AS32" s="116"/>
      <c r="AT32" s="36"/>
      <c r="AU32" s="37"/>
      <c r="AV32" s="37"/>
      <c r="AW32" s="37"/>
      <c r="AX32" s="37"/>
      <c r="AY32" s="37"/>
      <c r="AZ32" s="37"/>
      <c r="BA32" s="37"/>
      <c r="BB32" s="37"/>
      <c r="BC32" s="8"/>
      <c r="BD32" s="8"/>
      <c r="BE32" s="8"/>
      <c r="BF32" s="8"/>
      <c r="BG32" s="8"/>
      <c r="BX32" s="2"/>
      <c r="CB32" s="38"/>
      <c r="CG32" s="39">
        <v>0</v>
      </c>
      <c r="CH32" s="39">
        <v>0</v>
      </c>
      <c r="CI32" s="39"/>
      <c r="CJ32" s="39"/>
    </row>
    <row r="33" spans="1:88" ht="16.350000000000001" customHeight="1" x14ac:dyDescent="0.2">
      <c r="A33" s="117" t="s">
        <v>53</v>
      </c>
      <c r="B33" s="41">
        <f t="shared" si="2"/>
        <v>0</v>
      </c>
      <c r="C33" s="42">
        <f t="shared" si="3"/>
        <v>0</v>
      </c>
      <c r="D33" s="66">
        <f t="shared" si="3"/>
        <v>0</v>
      </c>
      <c r="E33" s="44"/>
      <c r="F33" s="45"/>
      <c r="G33" s="44"/>
      <c r="H33" s="46"/>
      <c r="I33" s="44"/>
      <c r="J33" s="46"/>
      <c r="K33" s="44"/>
      <c r="L33" s="46"/>
      <c r="M33" s="44"/>
      <c r="N33" s="46"/>
      <c r="O33" s="44"/>
      <c r="P33" s="46"/>
      <c r="Q33" s="111"/>
      <c r="R33" s="46"/>
      <c r="S33" s="44"/>
      <c r="T33" s="46"/>
      <c r="U33" s="111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3"/>
      <c r="AM33" s="113"/>
      <c r="AN33" s="46"/>
      <c r="AO33" s="118"/>
      <c r="AP33" s="50"/>
      <c r="AQ33" s="50"/>
      <c r="AR33" s="50"/>
      <c r="AS33" s="51"/>
      <c r="AT33" s="36"/>
      <c r="AU33" s="37"/>
      <c r="AV33" s="37"/>
      <c r="AW33" s="37"/>
      <c r="AX33" s="37"/>
      <c r="AY33" s="37"/>
      <c r="AZ33" s="37"/>
      <c r="BA33" s="37"/>
      <c r="BB33" s="37"/>
      <c r="BC33" s="8"/>
      <c r="BD33" s="8"/>
      <c r="BE33" s="8"/>
      <c r="BF33" s="8"/>
      <c r="BG33" s="8"/>
      <c r="BX33" s="2"/>
      <c r="CB33" s="38"/>
      <c r="CG33" s="39">
        <v>0</v>
      </c>
      <c r="CH33" s="39">
        <v>0</v>
      </c>
      <c r="CI33" s="39"/>
      <c r="CJ33" s="39"/>
    </row>
    <row r="34" spans="1:88" ht="16.350000000000001" customHeight="1" x14ac:dyDescent="0.2">
      <c r="A34" s="117" t="s">
        <v>54</v>
      </c>
      <c r="B34" s="41">
        <f t="shared" si="2"/>
        <v>0</v>
      </c>
      <c r="C34" s="42">
        <f>SUM(O34+Q34+S34+U34+W34+Y34+AA34)</f>
        <v>0</v>
      </c>
      <c r="D34" s="66">
        <f>SUM(P34+R34+T34+V34+X34+Z34+AB34)</f>
        <v>0</v>
      </c>
      <c r="E34" s="58"/>
      <c r="F34" s="59"/>
      <c r="G34" s="58"/>
      <c r="H34" s="67"/>
      <c r="I34" s="58"/>
      <c r="J34" s="67"/>
      <c r="K34" s="58"/>
      <c r="L34" s="67"/>
      <c r="M34" s="58"/>
      <c r="N34" s="67"/>
      <c r="O34" s="44"/>
      <c r="P34" s="46"/>
      <c r="Q34" s="111"/>
      <c r="R34" s="46"/>
      <c r="S34" s="44"/>
      <c r="T34" s="46"/>
      <c r="U34" s="111"/>
      <c r="V34" s="112"/>
      <c r="W34" s="112"/>
      <c r="X34" s="112"/>
      <c r="Y34" s="112"/>
      <c r="Z34" s="112"/>
      <c r="AA34" s="112"/>
      <c r="AB34" s="119"/>
      <c r="AC34" s="69"/>
      <c r="AD34" s="69"/>
      <c r="AE34" s="69"/>
      <c r="AF34" s="69"/>
      <c r="AG34" s="69"/>
      <c r="AH34" s="69"/>
      <c r="AI34" s="69"/>
      <c r="AJ34" s="69"/>
      <c r="AK34" s="69"/>
      <c r="AL34" s="120"/>
      <c r="AM34" s="120"/>
      <c r="AN34" s="48"/>
      <c r="AO34" s="118"/>
      <c r="AP34" s="50"/>
      <c r="AQ34" s="50"/>
      <c r="AR34" s="50"/>
      <c r="AS34" s="51"/>
      <c r="AT34" s="36"/>
      <c r="AU34" s="37"/>
      <c r="AV34" s="37"/>
      <c r="AW34" s="37"/>
      <c r="AX34" s="37"/>
      <c r="AY34" s="37"/>
      <c r="AZ34" s="37"/>
      <c r="BA34" s="37"/>
      <c r="BB34" s="37"/>
      <c r="BC34" s="8"/>
      <c r="BD34" s="8"/>
      <c r="BE34" s="8"/>
      <c r="BF34" s="8"/>
      <c r="BG34" s="8"/>
      <c r="BX34" s="2"/>
      <c r="CB34" s="38"/>
      <c r="CG34" s="39"/>
      <c r="CH34" s="39"/>
      <c r="CI34" s="39"/>
      <c r="CJ34" s="39"/>
    </row>
    <row r="35" spans="1:88" ht="16.350000000000001" customHeight="1" x14ac:dyDescent="0.2">
      <c r="A35" s="117" t="s">
        <v>55</v>
      </c>
      <c r="B35" s="121">
        <f>SUM(C35:D35)</f>
        <v>0</v>
      </c>
      <c r="C35" s="122">
        <f>SUM(E35+G35+I35+K35+M35+O35+Q35+S35+U35+W35+Y35+AA35+AC35+AE35+AG35+AI35+AK35+AM35)</f>
        <v>0</v>
      </c>
      <c r="D35" s="66">
        <f t="shared" ref="C35:D44" si="4">SUM(F35+H35+J35+L35+N35+P35+R35+T35+V35+X35+Z35+AB35+AD35+AF35+AH35+AJ35+AL35+AN35)</f>
        <v>0</v>
      </c>
      <c r="E35" s="44"/>
      <c r="F35" s="45"/>
      <c r="G35" s="44"/>
      <c r="H35" s="46"/>
      <c r="I35" s="44"/>
      <c r="J35" s="46"/>
      <c r="K35" s="44"/>
      <c r="L35" s="46"/>
      <c r="M35" s="44"/>
      <c r="N35" s="46"/>
      <c r="O35" s="44"/>
      <c r="P35" s="46"/>
      <c r="Q35" s="111"/>
      <c r="R35" s="46"/>
      <c r="S35" s="44"/>
      <c r="T35" s="46"/>
      <c r="U35" s="111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3"/>
      <c r="AM35" s="113"/>
      <c r="AN35" s="46"/>
      <c r="AO35" s="114"/>
      <c r="AP35" s="115"/>
      <c r="AQ35" s="115"/>
      <c r="AR35" s="115"/>
      <c r="AS35" s="116"/>
      <c r="AT35" s="36"/>
      <c r="AU35" s="37"/>
      <c r="AV35" s="37"/>
      <c r="AW35" s="37"/>
      <c r="AX35" s="37"/>
      <c r="AY35" s="37"/>
      <c r="AZ35" s="37"/>
      <c r="BA35" s="37"/>
      <c r="BB35" s="37"/>
      <c r="BC35" s="8"/>
      <c r="BD35" s="8"/>
      <c r="BE35" s="8"/>
      <c r="BF35" s="8"/>
      <c r="BG35" s="8"/>
      <c r="BX35" s="2"/>
      <c r="CB35" s="38"/>
      <c r="CG35" s="39"/>
      <c r="CH35" s="39"/>
      <c r="CI35" s="39"/>
      <c r="CJ35" s="39"/>
    </row>
    <row r="36" spans="1:88" ht="16.350000000000001" customHeight="1" x14ac:dyDescent="0.2">
      <c r="A36" s="117" t="s">
        <v>56</v>
      </c>
      <c r="B36" s="121">
        <f>SUM(C36:D36)</f>
        <v>0</v>
      </c>
      <c r="C36" s="122">
        <f>SUM(K36+M36+O36+Q36+S36+U36+W36+Y36+AA36+AC36+AE36+AG36+AI36+AK36+AM36)</f>
        <v>0</v>
      </c>
      <c r="D36" s="66">
        <f>SUM(L36+N36+P36+R36+T36+V36+X36+Z36+AB36+AD36+AF36+AH36+AJ36+AL36+AN36)</f>
        <v>0</v>
      </c>
      <c r="E36" s="123"/>
      <c r="F36" s="124"/>
      <c r="G36" s="123"/>
      <c r="H36" s="125"/>
      <c r="I36" s="123"/>
      <c r="J36" s="125"/>
      <c r="K36" s="44"/>
      <c r="L36" s="46"/>
      <c r="M36" s="44"/>
      <c r="N36" s="46"/>
      <c r="O36" s="44"/>
      <c r="P36" s="46"/>
      <c r="Q36" s="111"/>
      <c r="R36" s="46"/>
      <c r="S36" s="44"/>
      <c r="T36" s="46"/>
      <c r="U36" s="111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3"/>
      <c r="AM36" s="113"/>
      <c r="AN36" s="46"/>
      <c r="AO36" s="114"/>
      <c r="AP36" s="115"/>
      <c r="AQ36" s="115"/>
      <c r="AR36" s="115"/>
      <c r="AS36" s="116"/>
      <c r="AT36" s="36"/>
      <c r="AU36" s="37"/>
      <c r="AV36" s="37"/>
      <c r="AW36" s="37"/>
      <c r="AX36" s="37"/>
      <c r="AY36" s="37"/>
      <c r="AZ36" s="37"/>
      <c r="BA36" s="37"/>
      <c r="BB36" s="37"/>
      <c r="BC36" s="8"/>
      <c r="BD36" s="8"/>
      <c r="BE36" s="8"/>
      <c r="BF36" s="8"/>
      <c r="BG36" s="8"/>
      <c r="BX36" s="2"/>
      <c r="CB36" s="38"/>
      <c r="CG36" s="39">
        <v>0</v>
      </c>
      <c r="CH36" s="39">
        <v>0</v>
      </c>
      <c r="CI36" s="39"/>
      <c r="CJ36" s="39"/>
    </row>
    <row r="37" spans="1:88" ht="16.350000000000001" customHeight="1" x14ac:dyDescent="0.2">
      <c r="A37" s="60" t="s">
        <v>57</v>
      </c>
      <c r="B37" s="41">
        <f t="shared" si="2"/>
        <v>0</v>
      </c>
      <c r="C37" s="42">
        <f t="shared" si="4"/>
        <v>0</v>
      </c>
      <c r="D37" s="43">
        <f t="shared" si="4"/>
        <v>0</v>
      </c>
      <c r="E37" s="44"/>
      <c r="F37" s="45"/>
      <c r="G37" s="44"/>
      <c r="H37" s="46"/>
      <c r="I37" s="44"/>
      <c r="J37" s="46"/>
      <c r="K37" s="44"/>
      <c r="L37" s="46"/>
      <c r="M37" s="44"/>
      <c r="N37" s="46"/>
      <c r="O37" s="44"/>
      <c r="P37" s="46"/>
      <c r="Q37" s="111"/>
      <c r="R37" s="46"/>
      <c r="S37" s="44"/>
      <c r="T37" s="46"/>
      <c r="U37" s="111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3"/>
      <c r="AM37" s="113"/>
      <c r="AN37" s="46"/>
      <c r="AO37" s="118"/>
      <c r="AP37" s="50"/>
      <c r="AQ37" s="50"/>
      <c r="AR37" s="50"/>
      <c r="AS37" s="51"/>
      <c r="AT37" s="36"/>
      <c r="AU37" s="37"/>
      <c r="AV37" s="37"/>
      <c r="AW37" s="37"/>
      <c r="AX37" s="37"/>
      <c r="AY37" s="37"/>
      <c r="AZ37" s="37"/>
      <c r="BA37" s="37"/>
      <c r="BB37" s="37"/>
      <c r="BC37" s="8"/>
      <c r="BD37" s="8"/>
      <c r="BE37" s="8"/>
      <c r="BF37" s="8"/>
      <c r="BG37" s="8"/>
      <c r="BX37" s="2"/>
      <c r="CG37" s="39"/>
      <c r="CH37" s="39"/>
      <c r="CI37" s="39"/>
      <c r="CJ37" s="39"/>
    </row>
    <row r="38" spans="1:88" ht="16.350000000000001" customHeight="1" x14ac:dyDescent="0.2">
      <c r="A38" s="60" t="s">
        <v>58</v>
      </c>
      <c r="B38" s="41">
        <f>SUM(C38:D38)</f>
        <v>0</v>
      </c>
      <c r="C38" s="42">
        <f>SUM(E38+G38+I38+K38+M38+O38+Q38+S38+U38+W38+Y38+AA38+AC38+AE38+AG38+AI38+AK38+AM38)</f>
        <v>0</v>
      </c>
      <c r="D38" s="43">
        <f>SUM(F38+H38+J38+L38+N38+P38+R38+T38+V38+X38+Z38+AB38+AD38+AF38+AH38+AJ38+AL38+AN38)</f>
        <v>0</v>
      </c>
      <c r="E38" s="44"/>
      <c r="F38" s="45"/>
      <c r="G38" s="44"/>
      <c r="H38" s="46"/>
      <c r="I38" s="44"/>
      <c r="J38" s="46"/>
      <c r="K38" s="44"/>
      <c r="L38" s="46"/>
      <c r="M38" s="44"/>
      <c r="N38" s="46"/>
      <c r="O38" s="44"/>
      <c r="P38" s="46"/>
      <c r="Q38" s="111"/>
      <c r="R38" s="46"/>
      <c r="S38" s="44"/>
      <c r="T38" s="46"/>
      <c r="U38" s="111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3"/>
      <c r="AM38" s="113"/>
      <c r="AN38" s="46"/>
      <c r="AO38" s="118"/>
      <c r="AP38" s="50"/>
      <c r="AQ38" s="50"/>
      <c r="AR38" s="50"/>
      <c r="AS38" s="51"/>
      <c r="AT38" s="36"/>
      <c r="AU38" s="37"/>
      <c r="AV38" s="37"/>
      <c r="AW38" s="37"/>
      <c r="AX38" s="37"/>
      <c r="AY38" s="37"/>
      <c r="AZ38" s="37"/>
      <c r="BA38" s="37"/>
      <c r="BB38" s="37"/>
      <c r="BC38" s="8"/>
      <c r="BD38" s="8"/>
      <c r="BE38" s="8"/>
      <c r="BF38" s="8"/>
      <c r="BG38" s="8"/>
      <c r="BX38" s="2"/>
      <c r="CG38" s="39"/>
      <c r="CH38" s="39"/>
      <c r="CI38" s="39"/>
      <c r="CJ38" s="39"/>
    </row>
    <row r="39" spans="1:88" ht="16.350000000000001" customHeight="1" x14ac:dyDescent="0.2">
      <c r="A39" s="60" t="s">
        <v>59</v>
      </c>
      <c r="B39" s="41">
        <f>SUM(C39:D39)</f>
        <v>0</v>
      </c>
      <c r="C39" s="42">
        <f>SUM(E39+G39+I39+K39+M39+O39+Q39+S39+U39+W39+Y39+AA39+AC39+AE39+AG39+AI39+AK39+AM39)</f>
        <v>0</v>
      </c>
      <c r="D39" s="43">
        <f>SUM(F39+H39+J39+L39+N39+P39+R39+T39+V39+X39+Z39+AB39+AD39+AF39+AH39+AJ39+AL39+AN39)</f>
        <v>0</v>
      </c>
      <c r="E39" s="44"/>
      <c r="F39" s="45"/>
      <c r="G39" s="44"/>
      <c r="H39" s="46"/>
      <c r="I39" s="44"/>
      <c r="J39" s="46"/>
      <c r="K39" s="44"/>
      <c r="L39" s="46"/>
      <c r="M39" s="44"/>
      <c r="N39" s="46"/>
      <c r="O39" s="44"/>
      <c r="P39" s="46"/>
      <c r="Q39" s="111"/>
      <c r="R39" s="46"/>
      <c r="S39" s="44"/>
      <c r="T39" s="46"/>
      <c r="U39" s="111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3"/>
      <c r="AM39" s="113"/>
      <c r="AN39" s="46"/>
      <c r="AO39" s="118"/>
      <c r="AP39" s="50"/>
      <c r="AQ39" s="50"/>
      <c r="AR39" s="50"/>
      <c r="AS39" s="51"/>
      <c r="AT39" s="36"/>
      <c r="AU39" s="37"/>
      <c r="AV39" s="37"/>
      <c r="AW39" s="37"/>
      <c r="AX39" s="37"/>
      <c r="AY39" s="37"/>
      <c r="AZ39" s="37"/>
      <c r="BA39" s="37"/>
      <c r="BB39" s="37"/>
      <c r="BC39" s="8"/>
      <c r="BD39" s="8"/>
      <c r="BE39" s="8"/>
      <c r="BF39" s="8"/>
      <c r="BG39" s="8"/>
      <c r="BX39" s="2"/>
      <c r="CG39" s="39"/>
      <c r="CH39" s="39"/>
      <c r="CI39" s="39"/>
      <c r="CJ39" s="39"/>
    </row>
    <row r="40" spans="1:88" ht="16.350000000000001" customHeight="1" x14ac:dyDescent="0.2">
      <c r="A40" s="60" t="s">
        <v>60</v>
      </c>
      <c r="B40" s="41">
        <f t="shared" si="2"/>
        <v>0</v>
      </c>
      <c r="C40" s="42">
        <f t="shared" si="4"/>
        <v>0</v>
      </c>
      <c r="D40" s="43">
        <f t="shared" si="4"/>
        <v>0</v>
      </c>
      <c r="E40" s="44"/>
      <c r="F40" s="45"/>
      <c r="G40" s="44"/>
      <c r="H40" s="46"/>
      <c r="I40" s="44"/>
      <c r="J40" s="46"/>
      <c r="K40" s="44"/>
      <c r="L40" s="46"/>
      <c r="M40" s="44"/>
      <c r="N40" s="46"/>
      <c r="O40" s="44"/>
      <c r="P40" s="46"/>
      <c r="Q40" s="111"/>
      <c r="R40" s="46"/>
      <c r="S40" s="44"/>
      <c r="T40" s="46"/>
      <c r="U40" s="111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3"/>
      <c r="AM40" s="113"/>
      <c r="AN40" s="46"/>
      <c r="AO40" s="118"/>
      <c r="AP40" s="50"/>
      <c r="AQ40" s="50"/>
      <c r="AR40" s="50"/>
      <c r="AS40" s="51"/>
      <c r="AT40" s="36"/>
      <c r="AU40" s="37"/>
      <c r="AV40" s="37"/>
      <c r="AW40" s="37"/>
      <c r="AX40" s="37"/>
      <c r="AY40" s="37"/>
      <c r="AZ40" s="37"/>
      <c r="BA40" s="37"/>
      <c r="BB40" s="37"/>
      <c r="BC40" s="8"/>
      <c r="BD40" s="8"/>
      <c r="BE40" s="8"/>
      <c r="BF40" s="8"/>
      <c r="BG40" s="8"/>
      <c r="BX40" s="2"/>
      <c r="CG40" s="39"/>
      <c r="CH40" s="39"/>
      <c r="CI40" s="39"/>
      <c r="CJ40" s="39"/>
    </row>
    <row r="41" spans="1:88" ht="16.350000000000001" customHeight="1" x14ac:dyDescent="0.2">
      <c r="A41" s="60" t="s">
        <v>61</v>
      </c>
      <c r="B41" s="41">
        <f t="shared" si="2"/>
        <v>0</v>
      </c>
      <c r="C41" s="42">
        <f t="shared" si="4"/>
        <v>0</v>
      </c>
      <c r="D41" s="43">
        <f t="shared" si="4"/>
        <v>0</v>
      </c>
      <c r="E41" s="44"/>
      <c r="F41" s="45"/>
      <c r="G41" s="44"/>
      <c r="H41" s="46"/>
      <c r="I41" s="44"/>
      <c r="J41" s="46"/>
      <c r="K41" s="44"/>
      <c r="L41" s="46"/>
      <c r="M41" s="44"/>
      <c r="N41" s="46"/>
      <c r="O41" s="44"/>
      <c r="P41" s="46"/>
      <c r="Q41" s="111"/>
      <c r="R41" s="46"/>
      <c r="S41" s="44"/>
      <c r="T41" s="46"/>
      <c r="U41" s="111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3"/>
      <c r="AM41" s="113"/>
      <c r="AN41" s="46"/>
      <c r="AO41" s="126"/>
      <c r="AP41" s="72"/>
      <c r="AQ41" s="72"/>
      <c r="AR41" s="72"/>
      <c r="AS41" s="73"/>
      <c r="AT41" s="36"/>
      <c r="AU41" s="37"/>
      <c r="AV41" s="37"/>
      <c r="AW41" s="37"/>
      <c r="AX41" s="37"/>
      <c r="AY41" s="37"/>
      <c r="AZ41" s="37"/>
      <c r="BA41" s="37"/>
      <c r="BB41" s="37"/>
      <c r="BC41" s="8"/>
      <c r="BD41" s="8"/>
      <c r="BE41" s="8"/>
      <c r="BF41" s="8"/>
      <c r="BG41" s="8"/>
      <c r="BX41" s="2"/>
      <c r="CG41" s="39"/>
      <c r="CH41" s="39"/>
      <c r="CI41" s="39"/>
      <c r="CJ41" s="39"/>
    </row>
    <row r="42" spans="1:88" ht="16.350000000000001" customHeight="1" x14ac:dyDescent="0.2">
      <c r="A42" s="60" t="s">
        <v>62</v>
      </c>
      <c r="B42" s="41">
        <f t="shared" si="2"/>
        <v>0</v>
      </c>
      <c r="C42" s="42">
        <f t="shared" si="4"/>
        <v>0</v>
      </c>
      <c r="D42" s="43">
        <f t="shared" si="4"/>
        <v>0</v>
      </c>
      <c r="E42" s="44"/>
      <c r="F42" s="45"/>
      <c r="G42" s="44"/>
      <c r="H42" s="46"/>
      <c r="I42" s="44"/>
      <c r="J42" s="46"/>
      <c r="K42" s="44"/>
      <c r="L42" s="46"/>
      <c r="M42" s="44"/>
      <c r="N42" s="46"/>
      <c r="O42" s="44"/>
      <c r="P42" s="46"/>
      <c r="Q42" s="111"/>
      <c r="R42" s="46"/>
      <c r="S42" s="44"/>
      <c r="T42" s="46"/>
      <c r="U42" s="111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3"/>
      <c r="AM42" s="113"/>
      <c r="AN42" s="46"/>
      <c r="AO42" s="126"/>
      <c r="AP42" s="72"/>
      <c r="AQ42" s="72"/>
      <c r="AR42" s="72"/>
      <c r="AS42" s="73"/>
      <c r="AT42" s="36"/>
      <c r="AU42" s="37"/>
      <c r="AV42" s="37"/>
      <c r="AW42" s="37"/>
      <c r="AX42" s="37"/>
      <c r="AY42" s="37"/>
      <c r="AZ42" s="37"/>
      <c r="BA42" s="37"/>
      <c r="BB42" s="37"/>
      <c r="BC42" s="8"/>
      <c r="BD42" s="8"/>
      <c r="BE42" s="8"/>
      <c r="BF42" s="8"/>
      <c r="BG42" s="8"/>
      <c r="BX42" s="2"/>
      <c r="CG42" s="39"/>
      <c r="CH42" s="39"/>
      <c r="CI42" s="39"/>
      <c r="CJ42" s="39"/>
    </row>
    <row r="43" spans="1:88" ht="16.350000000000001" customHeight="1" x14ac:dyDescent="0.2">
      <c r="A43" s="60" t="s">
        <v>63</v>
      </c>
      <c r="B43" s="41">
        <f t="shared" si="2"/>
        <v>0</v>
      </c>
      <c r="C43" s="42">
        <f t="shared" si="4"/>
        <v>0</v>
      </c>
      <c r="D43" s="43">
        <f t="shared" si="4"/>
        <v>0</v>
      </c>
      <c r="E43" s="44"/>
      <c r="F43" s="45"/>
      <c r="G43" s="44"/>
      <c r="H43" s="46"/>
      <c r="I43" s="44"/>
      <c r="J43" s="46"/>
      <c r="K43" s="44"/>
      <c r="L43" s="46"/>
      <c r="M43" s="44"/>
      <c r="N43" s="46"/>
      <c r="O43" s="44"/>
      <c r="P43" s="46"/>
      <c r="Q43" s="111"/>
      <c r="R43" s="46"/>
      <c r="S43" s="44"/>
      <c r="T43" s="46"/>
      <c r="U43" s="111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3"/>
      <c r="AM43" s="113"/>
      <c r="AN43" s="46"/>
      <c r="AO43" s="126"/>
      <c r="AP43" s="72"/>
      <c r="AQ43" s="72"/>
      <c r="AR43" s="72"/>
      <c r="AS43" s="73"/>
      <c r="AT43" s="36"/>
      <c r="AU43" s="37"/>
      <c r="AV43" s="37"/>
      <c r="AW43" s="37"/>
      <c r="AX43" s="37"/>
      <c r="AY43" s="37"/>
      <c r="AZ43" s="37"/>
      <c r="BA43" s="37"/>
      <c r="BB43" s="37"/>
      <c r="BC43" s="8"/>
      <c r="BD43" s="8"/>
      <c r="BE43" s="8"/>
      <c r="BF43" s="8"/>
      <c r="BG43" s="8"/>
      <c r="BX43" s="2"/>
      <c r="CG43" s="39"/>
      <c r="CH43" s="39"/>
      <c r="CI43" s="39"/>
      <c r="CJ43" s="39"/>
    </row>
    <row r="44" spans="1:88" ht="16.350000000000001" customHeight="1" x14ac:dyDescent="0.2">
      <c r="A44" s="127" t="s">
        <v>64</v>
      </c>
      <c r="B44" s="128">
        <f t="shared" si="2"/>
        <v>0</v>
      </c>
      <c r="C44" s="129">
        <f t="shared" si="4"/>
        <v>0</v>
      </c>
      <c r="D44" s="130">
        <f t="shared" si="4"/>
        <v>0</v>
      </c>
      <c r="E44" s="86"/>
      <c r="F44" s="87"/>
      <c r="G44" s="86"/>
      <c r="H44" s="85"/>
      <c r="I44" s="86"/>
      <c r="J44" s="85"/>
      <c r="K44" s="86"/>
      <c r="L44" s="85"/>
      <c r="M44" s="86"/>
      <c r="N44" s="85"/>
      <c r="O44" s="86"/>
      <c r="P44" s="85"/>
      <c r="Q44" s="131"/>
      <c r="R44" s="85"/>
      <c r="S44" s="86"/>
      <c r="T44" s="85"/>
      <c r="U44" s="131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3"/>
      <c r="AM44" s="133"/>
      <c r="AN44" s="85"/>
      <c r="AO44" s="134"/>
      <c r="AP44" s="91"/>
      <c r="AQ44" s="91"/>
      <c r="AR44" s="91"/>
      <c r="AS44" s="92"/>
      <c r="AT44" s="36"/>
      <c r="AU44" s="37"/>
      <c r="AV44" s="37"/>
      <c r="AW44" s="37"/>
      <c r="AX44" s="37"/>
      <c r="AY44" s="37"/>
      <c r="AZ44" s="37"/>
      <c r="BA44" s="37"/>
      <c r="BB44" s="37"/>
      <c r="BC44" s="8"/>
      <c r="BD44" s="8"/>
      <c r="BE44" s="8"/>
      <c r="BF44" s="8"/>
      <c r="BG44" s="8"/>
      <c r="BX44" s="2"/>
      <c r="CG44" s="39"/>
      <c r="CH44" s="39"/>
      <c r="CI44" s="39"/>
      <c r="CJ44" s="39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35"/>
      <c r="AP45" s="136"/>
      <c r="AQ45" s="137"/>
      <c r="AR45" s="13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39"/>
      <c r="CH45" s="39"/>
      <c r="CI45" s="39"/>
      <c r="CJ45" s="39"/>
    </row>
    <row r="46" spans="1:88" ht="16.350000000000001" customHeight="1" x14ac:dyDescent="0.25">
      <c r="A46" s="424" t="s">
        <v>49</v>
      </c>
      <c r="B46" s="447" t="s">
        <v>4</v>
      </c>
      <c r="C46" s="442" t="s">
        <v>66</v>
      </c>
      <c r="D46" s="449"/>
      <c r="E46" s="449"/>
      <c r="F46" s="443"/>
      <c r="G46" s="442" t="s">
        <v>67</v>
      </c>
      <c r="H46" s="449"/>
      <c r="I46" s="449"/>
      <c r="J46" s="443"/>
      <c r="K46" s="6"/>
      <c r="L46" s="450"/>
      <c r="M46" s="450"/>
      <c r="N46" s="450"/>
      <c r="O46" s="450"/>
      <c r="P46" s="450"/>
      <c r="Q46" s="450"/>
      <c r="R46" s="450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39"/>
      <c r="AR46" s="140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39"/>
      <c r="CH46" s="39"/>
      <c r="CI46" s="39"/>
      <c r="CJ46" s="39"/>
    </row>
    <row r="47" spans="1:88" ht="27.75" customHeight="1" x14ac:dyDescent="0.2">
      <c r="A47" s="426"/>
      <c r="B47" s="448"/>
      <c r="C47" s="141" t="s">
        <v>68</v>
      </c>
      <c r="D47" s="141" t="s">
        <v>69</v>
      </c>
      <c r="E47" s="12" t="s">
        <v>70</v>
      </c>
      <c r="F47" s="409" t="s">
        <v>71</v>
      </c>
      <c r="G47" s="141" t="s">
        <v>68</v>
      </c>
      <c r="H47" s="141" t="s">
        <v>69</v>
      </c>
      <c r="I47" s="12" t="s">
        <v>70</v>
      </c>
      <c r="J47" s="409" t="s">
        <v>71</v>
      </c>
      <c r="K47" s="6"/>
      <c r="L47" s="142"/>
      <c r="M47" s="142"/>
      <c r="N47" s="143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4"/>
      <c r="AR47" s="144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39"/>
      <c r="CH47" s="39"/>
      <c r="CI47" s="39"/>
      <c r="CJ47" s="39"/>
    </row>
    <row r="48" spans="1:88" ht="16.350000000000001" customHeight="1" x14ac:dyDescent="0.2">
      <c r="A48" s="145" t="s">
        <v>72</v>
      </c>
      <c r="B48" s="146">
        <f>SUM(C48:J48)</f>
        <v>0</v>
      </c>
      <c r="C48" s="29"/>
      <c r="D48" s="107"/>
      <c r="E48" s="107"/>
      <c r="F48" s="30"/>
      <c r="G48" s="29"/>
      <c r="H48" s="107"/>
      <c r="I48" s="107"/>
      <c r="J48" s="31"/>
      <c r="K48" s="147"/>
      <c r="L48" s="142"/>
      <c r="M48" s="142"/>
      <c r="N48" s="148"/>
      <c r="O48" s="142"/>
      <c r="P48" s="142"/>
      <c r="Q48" s="142"/>
      <c r="R48" s="142"/>
      <c r="S48" s="142"/>
      <c r="T48" s="142"/>
      <c r="U48" s="142"/>
      <c r="V48" s="142"/>
      <c r="W48" s="142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4"/>
      <c r="AR48" s="14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39"/>
      <c r="CH48" s="39"/>
      <c r="CI48" s="39"/>
      <c r="CJ48" s="39"/>
    </row>
    <row r="49" spans="1:88" ht="16.350000000000001" customHeight="1" x14ac:dyDescent="0.2">
      <c r="A49" s="80" t="s">
        <v>73</v>
      </c>
      <c r="B49" s="150">
        <f>SUM(C49:J49)</f>
        <v>0</v>
      </c>
      <c r="C49" s="86"/>
      <c r="D49" s="132"/>
      <c r="E49" s="132"/>
      <c r="F49" s="87"/>
      <c r="G49" s="86"/>
      <c r="H49" s="132"/>
      <c r="I49" s="132"/>
      <c r="J49" s="85"/>
      <c r="K49" s="147"/>
      <c r="L49" s="142"/>
      <c r="M49" s="142"/>
      <c r="N49" s="151"/>
      <c r="O49" s="142"/>
      <c r="P49" s="142"/>
      <c r="Q49" s="142"/>
      <c r="R49" s="142"/>
      <c r="S49" s="142"/>
      <c r="T49" s="142"/>
      <c r="U49" s="142"/>
      <c r="V49" s="142"/>
      <c r="W49" s="142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4"/>
      <c r="AR49" s="14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39"/>
      <c r="CH49" s="39"/>
      <c r="CI49" s="39"/>
      <c r="CJ49" s="39"/>
    </row>
    <row r="50" spans="1:88" ht="31.35" customHeight="1" x14ac:dyDescent="0.2">
      <c r="A50" s="152" t="s">
        <v>74</v>
      </c>
      <c r="B50" s="152"/>
      <c r="C50" s="152"/>
      <c r="D50" s="152"/>
      <c r="E50" s="152"/>
      <c r="F50" s="152"/>
      <c r="G50" s="153"/>
      <c r="H50" s="153"/>
      <c r="I50" s="153"/>
      <c r="J50" s="153"/>
      <c r="K50" s="153"/>
      <c r="L50" s="153"/>
      <c r="M50" s="153"/>
      <c r="N50" s="153"/>
      <c r="O50" s="154"/>
      <c r="P50" s="152"/>
      <c r="Q50" s="153"/>
      <c r="R50" s="153"/>
      <c r="S50" s="154"/>
      <c r="T50" s="152"/>
      <c r="U50" s="153"/>
      <c r="V50" s="154"/>
      <c r="W50" s="152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49"/>
      <c r="AM50" s="155"/>
      <c r="AN50" s="155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39"/>
      <c r="CH50" s="39"/>
      <c r="CI50" s="39"/>
      <c r="CJ50" s="39"/>
    </row>
    <row r="51" spans="1:88" ht="16.350000000000001" customHeight="1" x14ac:dyDescent="0.2">
      <c r="A51" s="424" t="s">
        <v>75</v>
      </c>
      <c r="B51" s="427" t="s">
        <v>32</v>
      </c>
      <c r="C51" s="428"/>
      <c r="D51" s="429"/>
      <c r="E51" s="433" t="s">
        <v>5</v>
      </c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5"/>
      <c r="W51" s="447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39"/>
      <c r="CH51" s="39"/>
      <c r="CI51" s="39"/>
      <c r="CJ51" s="39"/>
    </row>
    <row r="52" spans="1:88" ht="16.350000000000001" customHeight="1" x14ac:dyDescent="0.2">
      <c r="A52" s="425"/>
      <c r="B52" s="430"/>
      <c r="C52" s="431"/>
      <c r="D52" s="432"/>
      <c r="E52" s="447" t="s">
        <v>11</v>
      </c>
      <c r="F52" s="428" t="s">
        <v>12</v>
      </c>
      <c r="G52" s="447" t="s">
        <v>13</v>
      </c>
      <c r="H52" s="428" t="s">
        <v>14</v>
      </c>
      <c r="I52" s="447" t="s">
        <v>15</v>
      </c>
      <c r="J52" s="428" t="s">
        <v>16</v>
      </c>
      <c r="K52" s="447" t="s">
        <v>17</v>
      </c>
      <c r="L52" s="428" t="s">
        <v>18</v>
      </c>
      <c r="M52" s="447" t="s">
        <v>19</v>
      </c>
      <c r="N52" s="428" t="s">
        <v>20</v>
      </c>
      <c r="O52" s="447" t="s">
        <v>21</v>
      </c>
      <c r="P52" s="428" t="s">
        <v>22</v>
      </c>
      <c r="Q52" s="447" t="s">
        <v>23</v>
      </c>
      <c r="R52" s="428" t="s">
        <v>24</v>
      </c>
      <c r="S52" s="447" t="s">
        <v>25</v>
      </c>
      <c r="T52" s="428" t="s">
        <v>26</v>
      </c>
      <c r="U52" s="447" t="s">
        <v>27</v>
      </c>
      <c r="V52" s="429" t="s">
        <v>28</v>
      </c>
      <c r="W52" s="46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39"/>
      <c r="CH52" s="39"/>
      <c r="CI52" s="39"/>
      <c r="CJ52" s="39"/>
    </row>
    <row r="53" spans="1:88" ht="16.350000000000001" customHeight="1" x14ac:dyDescent="0.2">
      <c r="A53" s="426"/>
      <c r="B53" s="404" t="s">
        <v>29</v>
      </c>
      <c r="C53" s="401" t="s">
        <v>30</v>
      </c>
      <c r="D53" s="404" t="s">
        <v>31</v>
      </c>
      <c r="E53" s="448"/>
      <c r="F53" s="431"/>
      <c r="G53" s="448"/>
      <c r="H53" s="431"/>
      <c r="I53" s="448"/>
      <c r="J53" s="431"/>
      <c r="K53" s="448"/>
      <c r="L53" s="431"/>
      <c r="M53" s="448"/>
      <c r="N53" s="431"/>
      <c r="O53" s="448"/>
      <c r="P53" s="431"/>
      <c r="Q53" s="448"/>
      <c r="R53" s="431"/>
      <c r="S53" s="448"/>
      <c r="T53" s="431"/>
      <c r="U53" s="448"/>
      <c r="V53" s="432"/>
      <c r="W53" s="44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39"/>
      <c r="CH53" s="39"/>
      <c r="CI53" s="39"/>
      <c r="CJ53" s="39"/>
    </row>
    <row r="54" spans="1:88" ht="16.350000000000001" customHeight="1" x14ac:dyDescent="0.2">
      <c r="A54" s="158" t="s">
        <v>76</v>
      </c>
      <c r="B54" s="159">
        <f>SUM(B55:B56)</f>
        <v>0</v>
      </c>
      <c r="C54" s="160">
        <f>SUM(C55:C56)</f>
        <v>0</v>
      </c>
      <c r="D54" s="161">
        <f t="shared" ref="D54:W54" si="5">SUM(D55:D56)</f>
        <v>0</v>
      </c>
      <c r="E54" s="104">
        <f t="shared" si="5"/>
        <v>0</v>
      </c>
      <c r="F54" s="162">
        <f t="shared" si="5"/>
        <v>0</v>
      </c>
      <c r="G54" s="104">
        <f t="shared" si="5"/>
        <v>0</v>
      </c>
      <c r="H54" s="162">
        <f t="shared" si="5"/>
        <v>0</v>
      </c>
      <c r="I54" s="104">
        <f t="shared" si="5"/>
        <v>0</v>
      </c>
      <c r="J54" s="162">
        <f t="shared" si="5"/>
        <v>0</v>
      </c>
      <c r="K54" s="104">
        <f t="shared" si="5"/>
        <v>0</v>
      </c>
      <c r="L54" s="162">
        <f t="shared" si="5"/>
        <v>0</v>
      </c>
      <c r="M54" s="104">
        <f t="shared" si="5"/>
        <v>0</v>
      </c>
      <c r="N54" s="162">
        <f t="shared" si="5"/>
        <v>0</v>
      </c>
      <c r="O54" s="104">
        <f t="shared" si="5"/>
        <v>0</v>
      </c>
      <c r="P54" s="162">
        <f t="shared" si="5"/>
        <v>0</v>
      </c>
      <c r="Q54" s="104">
        <f t="shared" si="5"/>
        <v>0</v>
      </c>
      <c r="R54" s="162">
        <f t="shared" si="5"/>
        <v>0</v>
      </c>
      <c r="S54" s="104">
        <f t="shared" si="5"/>
        <v>0</v>
      </c>
      <c r="T54" s="162">
        <f t="shared" si="5"/>
        <v>0</v>
      </c>
      <c r="U54" s="104">
        <f t="shared" si="5"/>
        <v>0</v>
      </c>
      <c r="V54" s="162">
        <f t="shared" si="5"/>
        <v>0</v>
      </c>
      <c r="W54" s="104">
        <f t="shared" si="5"/>
        <v>0</v>
      </c>
      <c r="X54" s="98" t="s">
        <v>77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39"/>
      <c r="CH54" s="39"/>
      <c r="CI54" s="39"/>
      <c r="CJ54" s="39"/>
    </row>
    <row r="55" spans="1:88" ht="16.350000000000001" customHeight="1" x14ac:dyDescent="0.2">
      <c r="A55" s="52" t="s">
        <v>72</v>
      </c>
      <c r="B55" s="163">
        <f>SUM(E55:V55)</f>
        <v>0</v>
      </c>
      <c r="C55" s="164"/>
      <c r="D55" s="165"/>
      <c r="E55" s="166"/>
      <c r="F55" s="167"/>
      <c r="G55" s="166"/>
      <c r="H55" s="167"/>
      <c r="I55" s="166"/>
      <c r="J55" s="167"/>
      <c r="K55" s="166"/>
      <c r="L55" s="167"/>
      <c r="M55" s="166"/>
      <c r="N55" s="167"/>
      <c r="O55" s="166"/>
      <c r="P55" s="167"/>
      <c r="Q55" s="166"/>
      <c r="R55" s="167"/>
      <c r="S55" s="166"/>
      <c r="T55" s="167"/>
      <c r="U55" s="166"/>
      <c r="V55" s="167"/>
      <c r="W55" s="166"/>
      <c r="X55" s="168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8"/>
      <c r="AK55" s="8"/>
      <c r="CA55" s="38"/>
      <c r="CC55" s="38"/>
      <c r="CG55" s="39">
        <v>0</v>
      </c>
      <c r="CH55" s="39">
        <v>0</v>
      </c>
      <c r="CI55" s="39">
        <v>0</v>
      </c>
      <c r="CJ55" s="39"/>
    </row>
    <row r="56" spans="1:88" ht="16.350000000000001" customHeight="1" x14ac:dyDescent="0.2">
      <c r="A56" s="169" t="s">
        <v>78</v>
      </c>
      <c r="B56" s="170">
        <f>SUM(E56:V56)</f>
        <v>0</v>
      </c>
      <c r="C56" s="171"/>
      <c r="D56" s="172"/>
      <c r="E56" s="173"/>
      <c r="F56" s="174"/>
      <c r="G56" s="173"/>
      <c r="H56" s="174"/>
      <c r="I56" s="173"/>
      <c r="J56" s="174"/>
      <c r="K56" s="173"/>
      <c r="L56" s="174"/>
      <c r="M56" s="173"/>
      <c r="N56" s="174"/>
      <c r="O56" s="173"/>
      <c r="P56" s="174"/>
      <c r="Q56" s="173"/>
      <c r="R56" s="174"/>
      <c r="S56" s="173"/>
      <c r="T56" s="174"/>
      <c r="U56" s="173"/>
      <c r="V56" s="174"/>
      <c r="W56" s="173"/>
      <c r="X56" s="168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8"/>
      <c r="AK56" s="8"/>
      <c r="CG56" s="39">
        <v>0</v>
      </c>
      <c r="CH56" s="39">
        <v>0</v>
      </c>
      <c r="CI56" s="39">
        <v>0</v>
      </c>
      <c r="CJ56" s="39"/>
    </row>
    <row r="57" spans="1:88" ht="16.350000000000001" customHeight="1" x14ac:dyDescent="0.2">
      <c r="A57" s="175" t="s">
        <v>79</v>
      </c>
      <c r="B57" s="176">
        <f t="shared" ref="B57:V57" si="6">SUM(B58:B59)</f>
        <v>0</v>
      </c>
      <c r="C57" s="177">
        <f t="shared" si="6"/>
        <v>0</v>
      </c>
      <c r="D57" s="178">
        <f t="shared" si="6"/>
        <v>0</v>
      </c>
      <c r="E57" s="117">
        <f t="shared" si="6"/>
        <v>0</v>
      </c>
      <c r="F57" s="179">
        <f t="shared" si="6"/>
        <v>0</v>
      </c>
      <c r="G57" s="117">
        <f t="shared" si="6"/>
        <v>0</v>
      </c>
      <c r="H57" s="179">
        <f t="shared" si="6"/>
        <v>0</v>
      </c>
      <c r="I57" s="117">
        <f t="shared" si="6"/>
        <v>0</v>
      </c>
      <c r="J57" s="179">
        <f t="shared" si="6"/>
        <v>0</v>
      </c>
      <c r="K57" s="117">
        <f t="shared" si="6"/>
        <v>0</v>
      </c>
      <c r="L57" s="179">
        <f t="shared" si="6"/>
        <v>0</v>
      </c>
      <c r="M57" s="117">
        <f t="shared" si="6"/>
        <v>0</v>
      </c>
      <c r="N57" s="179">
        <f t="shared" si="6"/>
        <v>0</v>
      </c>
      <c r="O57" s="117">
        <f t="shared" si="6"/>
        <v>0</v>
      </c>
      <c r="P57" s="179">
        <f t="shared" si="6"/>
        <v>0</v>
      </c>
      <c r="Q57" s="117">
        <f t="shared" si="6"/>
        <v>0</v>
      </c>
      <c r="R57" s="179">
        <f t="shared" si="6"/>
        <v>0</v>
      </c>
      <c r="S57" s="117">
        <f t="shared" si="6"/>
        <v>0</v>
      </c>
      <c r="T57" s="179">
        <f t="shared" si="6"/>
        <v>0</v>
      </c>
      <c r="U57" s="117">
        <f t="shared" si="6"/>
        <v>0</v>
      </c>
      <c r="V57" s="179">
        <f t="shared" si="6"/>
        <v>0</v>
      </c>
      <c r="W57" s="104">
        <f>W58+W59</f>
        <v>0</v>
      </c>
      <c r="X57" s="9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39">
        <v>0</v>
      </c>
      <c r="CH57" s="39">
        <v>0</v>
      </c>
      <c r="CI57" s="39">
        <v>0</v>
      </c>
      <c r="CJ57" s="39"/>
    </row>
    <row r="58" spans="1:88" ht="16.350000000000001" customHeight="1" x14ac:dyDescent="0.2">
      <c r="A58" s="52" t="s">
        <v>72</v>
      </c>
      <c r="B58" s="163">
        <f>SUM(E58:V58)</f>
        <v>0</v>
      </c>
      <c r="C58" s="164"/>
      <c r="D58" s="165"/>
      <c r="E58" s="166"/>
      <c r="F58" s="167"/>
      <c r="G58" s="166"/>
      <c r="H58" s="167"/>
      <c r="I58" s="166"/>
      <c r="J58" s="167"/>
      <c r="K58" s="166"/>
      <c r="L58" s="167"/>
      <c r="M58" s="166"/>
      <c r="N58" s="167"/>
      <c r="O58" s="166"/>
      <c r="P58" s="167"/>
      <c r="Q58" s="166"/>
      <c r="R58" s="167"/>
      <c r="S58" s="166"/>
      <c r="T58" s="167"/>
      <c r="U58" s="166"/>
      <c r="V58" s="167"/>
      <c r="W58" s="166"/>
      <c r="X58" s="168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8"/>
      <c r="AK58" s="8"/>
      <c r="CG58" s="39">
        <v>0</v>
      </c>
      <c r="CH58" s="39">
        <v>0</v>
      </c>
      <c r="CI58" s="39">
        <v>0</v>
      </c>
      <c r="CJ58" s="39"/>
    </row>
    <row r="59" spans="1:88" ht="16.350000000000001" customHeight="1" x14ac:dyDescent="0.2">
      <c r="A59" s="169" t="s">
        <v>78</v>
      </c>
      <c r="B59" s="170">
        <f>SUM(E59:V59)</f>
        <v>0</v>
      </c>
      <c r="C59" s="171"/>
      <c r="D59" s="171"/>
      <c r="E59" s="173"/>
      <c r="F59" s="174"/>
      <c r="G59" s="173"/>
      <c r="H59" s="174"/>
      <c r="I59" s="173"/>
      <c r="J59" s="174"/>
      <c r="K59" s="173"/>
      <c r="L59" s="174"/>
      <c r="M59" s="173"/>
      <c r="N59" s="174"/>
      <c r="O59" s="173"/>
      <c r="P59" s="174"/>
      <c r="Q59" s="173"/>
      <c r="R59" s="174"/>
      <c r="S59" s="173"/>
      <c r="T59" s="174"/>
      <c r="U59" s="173"/>
      <c r="V59" s="174"/>
      <c r="W59" s="173"/>
      <c r="X59" s="168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8"/>
      <c r="AK59" s="8"/>
      <c r="CG59" s="39">
        <v>0</v>
      </c>
      <c r="CH59" s="39">
        <v>0</v>
      </c>
      <c r="CI59" s="39">
        <v>0</v>
      </c>
      <c r="CJ59" s="39"/>
    </row>
    <row r="60" spans="1:88" ht="31.35" customHeight="1" x14ac:dyDescent="0.2">
      <c r="A60" s="152" t="s">
        <v>80</v>
      </c>
      <c r="B60" s="152"/>
      <c r="C60" s="152"/>
      <c r="D60" s="152"/>
      <c r="E60" s="152"/>
      <c r="F60" s="9"/>
      <c r="G60" s="9"/>
      <c r="H60" s="180"/>
      <c r="I60" s="180"/>
      <c r="J60" s="181"/>
      <c r="K60" s="182"/>
      <c r="L60" s="183"/>
      <c r="M60" s="182"/>
      <c r="N60" s="6"/>
      <c r="O60" s="6"/>
      <c r="P60" s="6"/>
      <c r="Q60" s="6"/>
      <c r="R60" s="6"/>
      <c r="S60" s="6"/>
      <c r="T60" s="6"/>
      <c r="U60" s="6"/>
      <c r="V60" s="6"/>
      <c r="W60" s="6"/>
      <c r="X60" s="184"/>
      <c r="Y60" s="184"/>
      <c r="Z60" s="184"/>
      <c r="AA60" s="185"/>
      <c r="AB60" s="186"/>
      <c r="AC60" s="185"/>
      <c r="AD60" s="184"/>
      <c r="AE60" s="186"/>
      <c r="AF60" s="185"/>
      <c r="AG60" s="185"/>
      <c r="AH60" s="185"/>
      <c r="AI60" s="186"/>
      <c r="AJ60" s="98"/>
      <c r="AK60" s="187"/>
      <c r="AL60" s="149"/>
      <c r="AM60" s="155"/>
      <c r="AN60" s="155"/>
      <c r="CG60" s="39"/>
      <c r="CH60" s="39"/>
      <c r="CI60" s="39"/>
      <c r="CJ60" s="39"/>
    </row>
    <row r="61" spans="1:88" ht="16.350000000000001" customHeight="1" x14ac:dyDescent="0.2">
      <c r="A61" s="447" t="s">
        <v>75</v>
      </c>
      <c r="B61" s="457" t="s">
        <v>81</v>
      </c>
      <c r="C61" s="458"/>
      <c r="D61" s="457" t="s">
        <v>82</v>
      </c>
      <c r="E61" s="459"/>
      <c r="F61" s="460" t="s">
        <v>83</v>
      </c>
      <c r="G61" s="460"/>
      <c r="H61" s="98"/>
      <c r="I61" s="9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35"/>
      <c r="V61" s="188"/>
      <c r="W61" s="135"/>
      <c r="X61" s="189"/>
      <c r="Y61" s="189"/>
      <c r="Z61" s="189"/>
      <c r="AA61" s="185"/>
      <c r="AB61" s="189"/>
      <c r="AC61" s="185"/>
      <c r="AD61" s="189"/>
      <c r="AE61" s="185"/>
      <c r="AF61" s="185"/>
      <c r="AG61" s="190"/>
      <c r="AH61" s="185"/>
      <c r="AI61" s="190"/>
      <c r="AJ61" s="189"/>
      <c r="AK61" s="190"/>
      <c r="AL61" s="191"/>
      <c r="AM61" s="192"/>
      <c r="AN61" s="192"/>
      <c r="CG61" s="39"/>
      <c r="CH61" s="39"/>
      <c r="CI61" s="39"/>
      <c r="CJ61" s="39"/>
    </row>
    <row r="62" spans="1:88" ht="36" customHeight="1" x14ac:dyDescent="0.2">
      <c r="A62" s="448"/>
      <c r="B62" s="11" t="s">
        <v>84</v>
      </c>
      <c r="C62" s="193" t="s">
        <v>85</v>
      </c>
      <c r="D62" s="11" t="s">
        <v>84</v>
      </c>
      <c r="E62" s="194" t="s">
        <v>85</v>
      </c>
      <c r="F62" s="408" t="s">
        <v>84</v>
      </c>
      <c r="G62" s="409" t="s">
        <v>85</v>
      </c>
      <c r="H62" s="6" t="s">
        <v>77</v>
      </c>
      <c r="I62" s="6"/>
      <c r="J62" s="196"/>
      <c r="K62" s="142"/>
      <c r="L62" s="142"/>
      <c r="M62" s="142"/>
      <c r="N62" s="142"/>
      <c r="O62" s="142"/>
      <c r="P62" s="142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2"/>
      <c r="AQ62" s="155"/>
      <c r="AR62" s="155"/>
      <c r="CG62" s="39"/>
      <c r="CH62" s="39"/>
      <c r="CI62" s="39"/>
      <c r="CJ62" s="39"/>
    </row>
    <row r="63" spans="1:88" ht="16.350000000000001" customHeight="1" x14ac:dyDescent="0.2">
      <c r="A63" s="197" t="s">
        <v>86</v>
      </c>
      <c r="B63" s="29"/>
      <c r="C63" s="31"/>
      <c r="D63" s="29"/>
      <c r="E63" s="31"/>
      <c r="F63" s="63"/>
      <c r="G63" s="198"/>
      <c r="H63" s="168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90"/>
      <c r="U63" s="190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55"/>
      <c r="AQ63" s="155"/>
      <c r="AR63" s="155"/>
      <c r="CA63" s="38"/>
      <c r="CB63" s="38"/>
      <c r="CC63" s="38"/>
      <c r="CG63" s="39"/>
      <c r="CH63" s="39"/>
      <c r="CI63" s="39"/>
      <c r="CJ63" s="39"/>
    </row>
    <row r="64" spans="1:88" ht="25.35" customHeight="1" x14ac:dyDescent="0.2">
      <c r="A64" s="199" t="s">
        <v>87</v>
      </c>
      <c r="B64" s="88"/>
      <c r="C64" s="200"/>
      <c r="D64" s="88"/>
      <c r="E64" s="200"/>
      <c r="F64" s="88"/>
      <c r="G64" s="201"/>
      <c r="H64" s="168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90"/>
      <c r="U64" s="190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55"/>
      <c r="AQ64" s="155"/>
      <c r="AR64" s="155"/>
      <c r="CA64" s="38"/>
      <c r="CB64" s="38"/>
      <c r="CC64" s="38"/>
      <c r="CG64" s="39"/>
      <c r="CH64" s="39"/>
      <c r="CI64" s="39"/>
      <c r="CJ64" s="39"/>
    </row>
    <row r="65" spans="1:88" ht="31.35" customHeight="1" x14ac:dyDescent="0.2">
      <c r="A65" s="152" t="s">
        <v>88</v>
      </c>
      <c r="B65" s="202"/>
      <c r="C65" s="202"/>
      <c r="D65" s="202"/>
      <c r="E65" s="203"/>
      <c r="F65" s="203"/>
      <c r="G65" s="203"/>
      <c r="H65" s="98"/>
      <c r="I65" s="98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42"/>
      <c r="W65" s="142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55"/>
      <c r="AQ65" s="155"/>
      <c r="AR65" s="155"/>
      <c r="CG65" s="39"/>
      <c r="CH65" s="39"/>
      <c r="CI65" s="39"/>
      <c r="CJ65" s="39"/>
    </row>
    <row r="66" spans="1:88" ht="16.350000000000001" customHeight="1" x14ac:dyDescent="0.2">
      <c r="A66" s="204" t="s">
        <v>49</v>
      </c>
      <c r="B66" s="204" t="s">
        <v>32</v>
      </c>
      <c r="C66" s="205"/>
      <c r="D66" s="206"/>
      <c r="E66" s="206"/>
      <c r="F66" s="206"/>
      <c r="G66" s="206"/>
      <c r="H66" s="98"/>
      <c r="I66" s="98"/>
      <c r="J66" s="190"/>
      <c r="K66" s="190"/>
      <c r="L66" s="207"/>
      <c r="M66" s="207"/>
      <c r="N66" s="190"/>
      <c r="O66" s="190"/>
      <c r="P66" s="190"/>
      <c r="Q66" s="190"/>
      <c r="R66" s="190"/>
      <c r="S66" s="190"/>
      <c r="T66" s="190"/>
      <c r="U66" s="190"/>
      <c r="V66" s="142"/>
      <c r="W66" s="142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55"/>
      <c r="AQ66" s="155"/>
      <c r="AR66" s="155"/>
      <c r="CG66" s="39"/>
      <c r="CH66" s="39"/>
      <c r="CI66" s="39"/>
      <c r="CJ66" s="39"/>
    </row>
    <row r="67" spans="1:88" ht="16.350000000000001" customHeight="1" x14ac:dyDescent="0.2">
      <c r="A67" s="208" t="s">
        <v>72</v>
      </c>
      <c r="B67" s="209"/>
      <c r="C67" s="205"/>
      <c r="D67" s="206"/>
      <c r="E67" s="206"/>
      <c r="F67" s="206"/>
      <c r="G67" s="206"/>
      <c r="H67" s="6"/>
      <c r="I67" s="135"/>
      <c r="J67" s="142"/>
      <c r="K67" s="142"/>
      <c r="L67" s="210"/>
      <c r="M67" s="210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55"/>
      <c r="AQ67" s="155"/>
      <c r="AR67" s="155"/>
      <c r="CG67" s="39"/>
      <c r="CH67" s="39"/>
      <c r="CI67" s="39"/>
      <c r="CJ67" s="39"/>
    </row>
    <row r="68" spans="1:88" ht="16.350000000000001" customHeight="1" x14ac:dyDescent="0.2">
      <c r="A68" s="80" t="s">
        <v>89</v>
      </c>
      <c r="B68" s="211"/>
      <c r="C68" s="9"/>
      <c r="D68" s="212"/>
      <c r="E68" s="9"/>
      <c r="F68" s="213"/>
      <c r="G68" s="214"/>
      <c r="H68" s="6"/>
      <c r="I68" s="6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55"/>
      <c r="AQ68" s="155"/>
      <c r="AR68" s="155"/>
      <c r="CG68" s="39"/>
      <c r="CH68" s="39"/>
      <c r="CI68" s="39"/>
      <c r="CJ68" s="39"/>
    </row>
    <row r="69" spans="1:88" ht="31.35" customHeight="1" x14ac:dyDescent="0.2">
      <c r="A69" s="9" t="s">
        <v>90</v>
      </c>
      <c r="B69" s="9"/>
      <c r="C69" s="215"/>
      <c r="D69" s="215"/>
      <c r="E69" s="6"/>
      <c r="F69" s="6"/>
      <c r="G69" s="6"/>
      <c r="H69" s="6"/>
      <c r="I69" s="6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216"/>
      <c r="X69" s="149"/>
      <c r="Y69" s="149"/>
      <c r="Z69" s="149"/>
      <c r="AA69" s="149"/>
      <c r="AB69" s="149"/>
      <c r="AC69" s="149"/>
      <c r="AD69" s="149"/>
      <c r="AE69" s="149"/>
      <c r="AF69" s="191"/>
      <c r="AG69" s="149"/>
      <c r="AH69" s="217"/>
      <c r="AI69" s="149"/>
      <c r="AJ69" s="149"/>
      <c r="AK69" s="149"/>
      <c r="AL69" s="149"/>
      <c r="AM69" s="149"/>
      <c r="AN69" s="149"/>
      <c r="AO69" s="149"/>
      <c r="AP69" s="155"/>
      <c r="AQ69" s="155"/>
      <c r="AR69" s="155"/>
      <c r="CG69" s="39"/>
      <c r="CH69" s="39"/>
      <c r="CI69" s="39"/>
      <c r="CJ69" s="39"/>
    </row>
    <row r="70" spans="1:88" ht="16.350000000000001" customHeight="1" x14ac:dyDescent="0.2">
      <c r="A70" s="424" t="s">
        <v>91</v>
      </c>
      <c r="B70" s="447" t="s">
        <v>32</v>
      </c>
      <c r="C70" s="452" t="s">
        <v>92</v>
      </c>
      <c r="D70" s="454" t="s">
        <v>93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149"/>
      <c r="Y70" s="149"/>
      <c r="Z70" s="149"/>
      <c r="AA70" s="149"/>
      <c r="AB70" s="149"/>
      <c r="AC70" s="149"/>
      <c r="AD70" s="149"/>
      <c r="AE70" s="149"/>
      <c r="AF70" s="191"/>
      <c r="AG70" s="149"/>
      <c r="AH70" s="149"/>
      <c r="AI70" s="149"/>
      <c r="AJ70" s="149"/>
      <c r="AK70" s="149"/>
      <c r="AL70" s="149"/>
      <c r="AM70" s="149"/>
      <c r="AN70" s="149"/>
      <c r="AO70" s="149"/>
      <c r="AP70" s="155"/>
      <c r="AQ70" s="155"/>
      <c r="AR70" s="155"/>
      <c r="CG70" s="39"/>
      <c r="CH70" s="39"/>
      <c r="CI70" s="39"/>
      <c r="CJ70" s="39"/>
    </row>
    <row r="71" spans="1:88" ht="16.350000000000001" customHeight="1" x14ac:dyDescent="0.2">
      <c r="A71" s="426"/>
      <c r="B71" s="448"/>
      <c r="C71" s="453"/>
      <c r="D71" s="455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149"/>
      <c r="Y71" s="149"/>
      <c r="Z71" s="149"/>
      <c r="AA71" s="149"/>
      <c r="AB71" s="149"/>
      <c r="AC71" s="149"/>
      <c r="AD71" s="149"/>
      <c r="AE71" s="149"/>
      <c r="AF71" s="218"/>
      <c r="AG71" s="219"/>
      <c r="AH71" s="219"/>
      <c r="AI71" s="149"/>
      <c r="AJ71" s="149"/>
      <c r="AK71" s="149"/>
      <c r="AL71" s="149"/>
      <c r="AM71" s="149"/>
      <c r="AN71" s="149"/>
      <c r="AO71" s="149"/>
      <c r="AP71" s="155"/>
      <c r="AQ71" s="155"/>
      <c r="AR71" s="155"/>
      <c r="CG71" s="39"/>
      <c r="CH71" s="39"/>
      <c r="CI71" s="39"/>
      <c r="CJ71" s="39"/>
    </row>
    <row r="72" spans="1:88" ht="25.5" customHeight="1" x14ac:dyDescent="0.2">
      <c r="A72" s="220" t="s">
        <v>94</v>
      </c>
      <c r="B72" s="221">
        <f>SUM(C72:D72)</f>
        <v>0</v>
      </c>
      <c r="C72" s="222"/>
      <c r="D72" s="22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142"/>
      <c r="AJ72" s="142"/>
      <c r="AK72" s="142"/>
      <c r="AL72" s="142"/>
      <c r="AM72" s="142"/>
      <c r="AN72" s="142"/>
      <c r="AO72" s="142"/>
      <c r="AP72" s="155"/>
      <c r="AQ72" s="155"/>
      <c r="AR72" s="155"/>
      <c r="CG72" s="39"/>
      <c r="CH72" s="39"/>
      <c r="CI72" s="39"/>
      <c r="CJ72" s="39"/>
    </row>
    <row r="73" spans="1:88" ht="31.35" customHeight="1" x14ac:dyDescent="0.2">
      <c r="A73" s="456" t="s">
        <v>95</v>
      </c>
      <c r="B73" s="456"/>
      <c r="C73" s="456"/>
      <c r="D73" s="456"/>
      <c r="E73" s="456"/>
      <c r="F73" s="456"/>
      <c r="G73" s="456"/>
      <c r="H73" s="10"/>
      <c r="I73" s="10"/>
      <c r="J73" s="10"/>
      <c r="K73" s="10"/>
      <c r="L73" s="10"/>
      <c r="M73" s="10"/>
      <c r="N73" s="6"/>
      <c r="O73" s="6"/>
      <c r="P73" s="6"/>
      <c r="Q73" s="224"/>
      <c r="R73" s="224"/>
      <c r="S73" s="224"/>
      <c r="T73" s="224"/>
      <c r="U73" s="224"/>
      <c r="V73" s="224"/>
      <c r="W73" s="6"/>
      <c r="X73" s="224"/>
      <c r="Y73" s="224"/>
      <c r="Z73" s="225"/>
      <c r="AA73" s="226"/>
      <c r="AB73" s="226"/>
      <c r="AC73" s="226"/>
      <c r="AD73" s="226"/>
      <c r="AE73" s="227"/>
      <c r="AF73" s="227"/>
      <c r="AG73" s="227"/>
      <c r="AH73" s="228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CG73" s="39"/>
      <c r="CH73" s="39"/>
      <c r="CI73" s="39"/>
      <c r="CJ73" s="39"/>
    </row>
    <row r="74" spans="1:88" ht="16.350000000000001" customHeight="1" x14ac:dyDescent="0.2">
      <c r="A74" s="464" t="s">
        <v>49</v>
      </c>
      <c r="B74" s="427" t="s">
        <v>96</v>
      </c>
      <c r="C74" s="427" t="s">
        <v>32</v>
      </c>
      <c r="D74" s="428"/>
      <c r="E74" s="429"/>
      <c r="F74" s="433" t="s">
        <v>5</v>
      </c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51"/>
      <c r="AJ74" s="468" t="s">
        <v>97</v>
      </c>
      <c r="AK74" s="429" t="s">
        <v>98</v>
      </c>
      <c r="AL74" s="149"/>
      <c r="AM74" s="149"/>
      <c r="AN74" s="149"/>
      <c r="AO74" s="149"/>
      <c r="AP74" s="149"/>
      <c r="AQ74" s="149"/>
      <c r="AR74" s="149"/>
      <c r="AS74" s="155"/>
      <c r="AT74" s="155"/>
      <c r="BX74" s="2"/>
      <c r="BY74" s="2"/>
      <c r="BZ74" s="3"/>
      <c r="CG74" s="39"/>
      <c r="CH74" s="39"/>
      <c r="CI74" s="39"/>
      <c r="CJ74" s="39"/>
    </row>
    <row r="75" spans="1:88" ht="16.350000000000001" customHeight="1" x14ac:dyDescent="0.2">
      <c r="A75" s="465"/>
      <c r="B75" s="467"/>
      <c r="C75" s="430"/>
      <c r="D75" s="431"/>
      <c r="E75" s="432"/>
      <c r="F75" s="433" t="s">
        <v>99</v>
      </c>
      <c r="G75" s="435"/>
      <c r="H75" s="433" t="s">
        <v>100</v>
      </c>
      <c r="I75" s="435"/>
      <c r="J75" s="433" t="s">
        <v>13</v>
      </c>
      <c r="K75" s="435"/>
      <c r="L75" s="433" t="s">
        <v>14</v>
      </c>
      <c r="M75" s="435"/>
      <c r="N75" s="433" t="s">
        <v>101</v>
      </c>
      <c r="O75" s="435"/>
      <c r="P75" s="433">
        <v>19</v>
      </c>
      <c r="Q75" s="435"/>
      <c r="R75" s="433" t="s">
        <v>16</v>
      </c>
      <c r="S75" s="435"/>
      <c r="T75" s="433" t="s">
        <v>17</v>
      </c>
      <c r="U75" s="435"/>
      <c r="V75" s="433" t="s">
        <v>18</v>
      </c>
      <c r="W75" s="435"/>
      <c r="X75" s="433" t="s">
        <v>19</v>
      </c>
      <c r="Y75" s="435"/>
      <c r="Z75" s="433" t="s">
        <v>20</v>
      </c>
      <c r="AA75" s="435"/>
      <c r="AB75" s="433" t="s">
        <v>21</v>
      </c>
      <c r="AC75" s="435"/>
      <c r="AD75" s="433" t="s">
        <v>22</v>
      </c>
      <c r="AE75" s="435"/>
      <c r="AF75" s="433" t="s">
        <v>23</v>
      </c>
      <c r="AG75" s="435"/>
      <c r="AH75" s="433" t="s">
        <v>24</v>
      </c>
      <c r="AI75" s="451"/>
      <c r="AJ75" s="469"/>
      <c r="AK75" s="444"/>
      <c r="AL75" s="149"/>
      <c r="AM75" s="142"/>
      <c r="AN75" s="149"/>
      <c r="AO75" s="149"/>
      <c r="AP75" s="149"/>
      <c r="AQ75" s="149"/>
      <c r="AR75" s="149"/>
      <c r="AS75" s="155"/>
      <c r="AT75" s="155"/>
      <c r="BX75" s="2"/>
      <c r="BY75" s="2"/>
      <c r="BZ75" s="3"/>
      <c r="CG75" s="39"/>
      <c r="CH75" s="39"/>
      <c r="CI75" s="39"/>
      <c r="CJ75" s="39"/>
    </row>
    <row r="76" spans="1:88" ht="16.350000000000001" customHeight="1" x14ac:dyDescent="0.2">
      <c r="A76" s="466"/>
      <c r="B76" s="430"/>
      <c r="C76" s="11" t="s">
        <v>29</v>
      </c>
      <c r="D76" s="12" t="s">
        <v>30</v>
      </c>
      <c r="E76" s="409" t="s">
        <v>31</v>
      </c>
      <c r="F76" s="11" t="s">
        <v>30</v>
      </c>
      <c r="G76" s="409" t="s">
        <v>31</v>
      </c>
      <c r="H76" s="229" t="s">
        <v>30</v>
      </c>
      <c r="I76" s="409" t="s">
        <v>31</v>
      </c>
      <c r="J76" s="11" t="s">
        <v>30</v>
      </c>
      <c r="K76" s="409" t="s">
        <v>31</v>
      </c>
      <c r="L76" s="11" t="s">
        <v>30</v>
      </c>
      <c r="M76" s="409" t="s">
        <v>31</v>
      </c>
      <c r="N76" s="11" t="s">
        <v>30</v>
      </c>
      <c r="O76" s="409" t="s">
        <v>31</v>
      </c>
      <c r="P76" s="11" t="s">
        <v>30</v>
      </c>
      <c r="Q76" s="409" t="s">
        <v>31</v>
      </c>
      <c r="R76" s="11" t="s">
        <v>30</v>
      </c>
      <c r="S76" s="409" t="s">
        <v>31</v>
      </c>
      <c r="T76" s="11" t="s">
        <v>30</v>
      </c>
      <c r="U76" s="409" t="s">
        <v>31</v>
      </c>
      <c r="V76" s="11" t="s">
        <v>30</v>
      </c>
      <c r="W76" s="409" t="s">
        <v>31</v>
      </c>
      <c r="X76" s="11" t="s">
        <v>30</v>
      </c>
      <c r="Y76" s="409" t="s">
        <v>31</v>
      </c>
      <c r="Z76" s="11" t="s">
        <v>30</v>
      </c>
      <c r="AA76" s="409" t="s">
        <v>31</v>
      </c>
      <c r="AB76" s="11" t="s">
        <v>30</v>
      </c>
      <c r="AC76" s="409" t="s">
        <v>31</v>
      </c>
      <c r="AD76" s="11" t="s">
        <v>30</v>
      </c>
      <c r="AE76" s="409" t="s">
        <v>31</v>
      </c>
      <c r="AF76" s="11" t="s">
        <v>30</v>
      </c>
      <c r="AG76" s="409" t="s">
        <v>31</v>
      </c>
      <c r="AH76" s="11" t="s">
        <v>30</v>
      </c>
      <c r="AI76" s="230" t="s">
        <v>31</v>
      </c>
      <c r="AJ76" s="470"/>
      <c r="AK76" s="432"/>
      <c r="AL76" s="149"/>
      <c r="AM76" s="142"/>
      <c r="AN76" s="149"/>
      <c r="AO76" s="149"/>
      <c r="AP76" s="149"/>
      <c r="AQ76" s="149"/>
      <c r="AR76" s="149"/>
      <c r="AS76" s="155"/>
      <c r="AT76" s="155"/>
      <c r="BX76" s="2"/>
      <c r="BY76" s="2"/>
      <c r="BZ76" s="3"/>
      <c r="CG76" s="39"/>
      <c r="CH76" s="39"/>
      <c r="CI76" s="39"/>
      <c r="CJ76" s="39"/>
    </row>
    <row r="77" spans="1:88" ht="16.350000000000001" customHeight="1" x14ac:dyDescent="0.2">
      <c r="A77" s="231" t="s">
        <v>102</v>
      </c>
      <c r="B77" s="232" t="s">
        <v>103</v>
      </c>
      <c r="C77" s="17">
        <f>SUM(D77:E77)</f>
        <v>0</v>
      </c>
      <c r="D77" s="18">
        <f t="shared" ref="D77:E80" si="7">SUM(F77,H77,J77,L77,N77,P77,R77,T77,V77,X77,Z77,AB77,AD77,AF77,AH77)</f>
        <v>0</v>
      </c>
      <c r="E77" s="233">
        <f t="shared" si="7"/>
        <v>0</v>
      </c>
      <c r="F77" s="234"/>
      <c r="G77" s="235"/>
      <c r="H77" s="236"/>
      <c r="I77" s="235"/>
      <c r="J77" s="234"/>
      <c r="K77" s="237"/>
      <c r="L77" s="234"/>
      <c r="M77" s="237"/>
      <c r="N77" s="234"/>
      <c r="O77" s="237"/>
      <c r="P77" s="234"/>
      <c r="Q77" s="237"/>
      <c r="R77" s="234"/>
      <c r="S77" s="237"/>
      <c r="T77" s="234"/>
      <c r="U77" s="237"/>
      <c r="V77" s="234"/>
      <c r="W77" s="237"/>
      <c r="X77" s="234"/>
      <c r="Y77" s="237"/>
      <c r="Z77" s="234"/>
      <c r="AA77" s="237"/>
      <c r="AB77" s="234"/>
      <c r="AC77" s="237"/>
      <c r="AD77" s="234"/>
      <c r="AE77" s="237"/>
      <c r="AF77" s="234"/>
      <c r="AG77" s="237"/>
      <c r="AH77" s="234"/>
      <c r="AI77" s="238"/>
      <c r="AJ77" s="239"/>
      <c r="AK77" s="235"/>
      <c r="AL77" s="240"/>
      <c r="AM77" s="142"/>
      <c r="AN77" s="149"/>
      <c r="AO77" s="149"/>
      <c r="AP77" s="149"/>
      <c r="AQ77" s="149"/>
      <c r="AR77" s="149"/>
      <c r="AS77" s="155"/>
      <c r="AT77" s="155"/>
      <c r="BX77" s="2"/>
      <c r="BY77" s="2"/>
      <c r="BZ77" s="3"/>
      <c r="CG77" s="39"/>
      <c r="CH77" s="39"/>
      <c r="CI77" s="39"/>
      <c r="CJ77" s="39"/>
    </row>
    <row r="78" spans="1:88" ht="16.350000000000001" customHeight="1" x14ac:dyDescent="0.2">
      <c r="A78" s="462" t="s">
        <v>104</v>
      </c>
      <c r="B78" s="242" t="s">
        <v>105</v>
      </c>
      <c r="C78" s="26">
        <f>SUM(D78:E78)</f>
        <v>0</v>
      </c>
      <c r="D78" s="243">
        <f t="shared" si="7"/>
        <v>0</v>
      </c>
      <c r="E78" s="243">
        <f t="shared" si="7"/>
        <v>0</v>
      </c>
      <c r="F78" s="244"/>
      <c r="G78" s="245"/>
      <c r="H78" s="246"/>
      <c r="I78" s="245"/>
      <c r="J78" s="244"/>
      <c r="K78" s="247"/>
      <c r="L78" s="244"/>
      <c r="M78" s="247"/>
      <c r="N78" s="244"/>
      <c r="O78" s="247"/>
      <c r="P78" s="244"/>
      <c r="Q78" s="247"/>
      <c r="R78" s="244"/>
      <c r="S78" s="247"/>
      <c r="T78" s="244"/>
      <c r="U78" s="247"/>
      <c r="V78" s="244"/>
      <c r="W78" s="247"/>
      <c r="X78" s="244"/>
      <c r="Y78" s="247"/>
      <c r="Z78" s="244"/>
      <c r="AA78" s="247"/>
      <c r="AB78" s="244"/>
      <c r="AC78" s="247"/>
      <c r="AD78" s="244"/>
      <c r="AE78" s="247"/>
      <c r="AF78" s="244"/>
      <c r="AG78" s="247"/>
      <c r="AH78" s="244"/>
      <c r="AI78" s="248"/>
      <c r="AJ78" s="249"/>
      <c r="AK78" s="245"/>
      <c r="AL78" s="240"/>
      <c r="AM78" s="142"/>
      <c r="AN78" s="149"/>
      <c r="AO78" s="149"/>
      <c r="AP78" s="149"/>
      <c r="AQ78" s="149"/>
      <c r="AR78" s="149"/>
      <c r="AS78" s="155"/>
      <c r="AT78" s="155"/>
      <c r="BX78" s="2"/>
      <c r="BY78" s="2"/>
      <c r="BZ78" s="3"/>
      <c r="CG78" s="39"/>
      <c r="CH78" s="39"/>
      <c r="CI78" s="39"/>
      <c r="CJ78" s="39"/>
    </row>
    <row r="79" spans="1:88" ht="25.35" customHeight="1" x14ac:dyDescent="0.2">
      <c r="A79" s="462"/>
      <c r="B79" s="250" t="s">
        <v>106</v>
      </c>
      <c r="C79" s="74">
        <f>SUM(D79:E79)</f>
        <v>0</v>
      </c>
      <c r="D79" s="243">
        <f t="shared" si="7"/>
        <v>0</v>
      </c>
      <c r="E79" s="243">
        <f t="shared" si="7"/>
        <v>0</v>
      </c>
      <c r="F79" s="251"/>
      <c r="G79" s="252"/>
      <c r="H79" s="253"/>
      <c r="I79" s="252"/>
      <c r="J79" s="251"/>
      <c r="K79" s="254"/>
      <c r="L79" s="251"/>
      <c r="M79" s="254"/>
      <c r="N79" s="251"/>
      <c r="O79" s="254"/>
      <c r="P79" s="251"/>
      <c r="Q79" s="254"/>
      <c r="R79" s="251"/>
      <c r="S79" s="254"/>
      <c r="T79" s="251"/>
      <c r="U79" s="254"/>
      <c r="V79" s="251"/>
      <c r="W79" s="254"/>
      <c r="X79" s="251"/>
      <c r="Y79" s="254"/>
      <c r="Z79" s="251"/>
      <c r="AA79" s="254"/>
      <c r="AB79" s="251"/>
      <c r="AC79" s="254"/>
      <c r="AD79" s="251"/>
      <c r="AE79" s="254"/>
      <c r="AF79" s="251"/>
      <c r="AG79" s="254"/>
      <c r="AH79" s="251"/>
      <c r="AI79" s="255"/>
      <c r="AJ79" s="256"/>
      <c r="AK79" s="252"/>
      <c r="AL79" s="240"/>
      <c r="AM79" s="142"/>
      <c r="AN79" s="149"/>
      <c r="AO79" s="149"/>
      <c r="AP79" s="149"/>
      <c r="AQ79" s="149"/>
      <c r="AR79" s="149"/>
      <c r="AS79" s="155"/>
      <c r="AT79" s="155"/>
      <c r="BX79" s="2"/>
      <c r="BY79" s="2"/>
      <c r="BZ79" s="3"/>
      <c r="CG79" s="39"/>
      <c r="CH79" s="39"/>
      <c r="CI79" s="39"/>
      <c r="CJ79" s="39"/>
    </row>
    <row r="80" spans="1:88" ht="16.350000000000001" customHeight="1" x14ac:dyDescent="0.2">
      <c r="A80" s="403" t="s">
        <v>60</v>
      </c>
      <c r="B80" s="257" t="s">
        <v>107</v>
      </c>
      <c r="C80" s="17">
        <f>SUM(D80:E80)</f>
        <v>0</v>
      </c>
      <c r="D80" s="18">
        <f t="shared" si="7"/>
        <v>0</v>
      </c>
      <c r="E80" s="233">
        <f t="shared" si="7"/>
        <v>0</v>
      </c>
      <c r="F80" s="258"/>
      <c r="G80" s="259"/>
      <c r="H80" s="260"/>
      <c r="I80" s="259"/>
      <c r="J80" s="258"/>
      <c r="K80" s="261"/>
      <c r="L80" s="258"/>
      <c r="M80" s="261"/>
      <c r="N80" s="258"/>
      <c r="O80" s="261"/>
      <c r="P80" s="258"/>
      <c r="Q80" s="261"/>
      <c r="R80" s="258"/>
      <c r="S80" s="261"/>
      <c r="T80" s="258"/>
      <c r="U80" s="261"/>
      <c r="V80" s="258"/>
      <c r="W80" s="261"/>
      <c r="X80" s="258"/>
      <c r="Y80" s="261"/>
      <c r="Z80" s="258"/>
      <c r="AA80" s="261"/>
      <c r="AB80" s="258"/>
      <c r="AC80" s="261"/>
      <c r="AD80" s="258"/>
      <c r="AE80" s="261"/>
      <c r="AF80" s="258"/>
      <c r="AG80" s="261"/>
      <c r="AH80" s="258"/>
      <c r="AI80" s="262"/>
      <c r="AJ80" s="263"/>
      <c r="AK80" s="259"/>
      <c r="AL80" s="240"/>
      <c r="AM80" s="142"/>
      <c r="AN80" s="149"/>
      <c r="AO80" s="149"/>
      <c r="AP80" s="149"/>
      <c r="AQ80" s="149"/>
      <c r="AR80" s="149"/>
      <c r="AS80" s="155"/>
      <c r="AT80" s="155"/>
      <c r="BX80" s="2"/>
      <c r="BY80" s="2"/>
      <c r="BZ80" s="3"/>
      <c r="CG80" s="39"/>
      <c r="CH80" s="39"/>
      <c r="CI80" s="39"/>
      <c r="CJ80" s="39"/>
    </row>
    <row r="81" spans="1:104" ht="31.35" customHeight="1" x14ac:dyDescent="0.2">
      <c r="A81" s="9" t="s">
        <v>108</v>
      </c>
      <c r="B81" s="6"/>
      <c r="C81" s="1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224"/>
      <c r="R81" s="224"/>
      <c r="S81" s="224"/>
      <c r="T81" s="224"/>
      <c r="U81" s="224"/>
      <c r="V81" s="224"/>
      <c r="W81" s="6"/>
      <c r="X81" s="224"/>
      <c r="Y81" s="224"/>
      <c r="Z81" s="264"/>
      <c r="AA81" s="225"/>
      <c r="AB81" s="265"/>
      <c r="AC81" s="265"/>
      <c r="AD81" s="265"/>
      <c r="AE81" s="265"/>
      <c r="AF81" s="265"/>
      <c r="AG81" s="155"/>
      <c r="AH81" s="135"/>
      <c r="AI81" s="149"/>
      <c r="AJ81" s="149"/>
      <c r="AK81" s="149"/>
      <c r="AL81" s="149"/>
      <c r="AM81" s="149"/>
      <c r="AN81" s="149"/>
      <c r="AO81" s="149"/>
      <c r="AP81" s="149"/>
      <c r="AQ81" s="155"/>
      <c r="AR81" s="155"/>
      <c r="CG81" s="39"/>
      <c r="CH81" s="39"/>
      <c r="CI81" s="39"/>
      <c r="CJ81" s="39"/>
    </row>
    <row r="82" spans="1:104" ht="16.350000000000001" customHeight="1" x14ac:dyDescent="0.2">
      <c r="A82" s="462" t="s">
        <v>91</v>
      </c>
      <c r="B82" s="463" t="s">
        <v>32</v>
      </c>
      <c r="C82" s="463" t="s">
        <v>109</v>
      </c>
      <c r="D82" s="463" t="s">
        <v>110</v>
      </c>
      <c r="E82" s="6"/>
      <c r="F82" s="6"/>
      <c r="G82" s="6"/>
      <c r="H82" s="142"/>
      <c r="I82" s="142"/>
      <c r="J82" s="142"/>
      <c r="K82" s="142"/>
      <c r="L82" s="142"/>
      <c r="M82" s="142"/>
      <c r="N82" s="142"/>
      <c r="O82" s="142"/>
      <c r="P82" s="267"/>
      <c r="Q82" s="267"/>
      <c r="R82" s="267"/>
      <c r="S82" s="267"/>
      <c r="T82" s="267"/>
      <c r="U82" s="267"/>
      <c r="V82" s="267"/>
      <c r="W82" s="142"/>
      <c r="X82" s="267"/>
      <c r="Y82" s="155"/>
      <c r="Z82" s="155"/>
      <c r="AA82" s="155"/>
      <c r="AB82" s="155"/>
      <c r="AC82" s="155"/>
      <c r="AD82" s="155"/>
      <c r="AE82" s="155"/>
      <c r="AF82" s="155"/>
      <c r="AG82" s="155"/>
      <c r="AH82" s="149"/>
      <c r="AI82" s="149"/>
      <c r="AJ82" s="149"/>
      <c r="AK82" s="149"/>
      <c r="AL82" s="149"/>
      <c r="AM82" s="149"/>
      <c r="AN82" s="149"/>
      <c r="AO82" s="149"/>
      <c r="AP82" s="149"/>
      <c r="AQ82" s="155"/>
      <c r="AR82" s="155"/>
      <c r="CG82" s="39"/>
      <c r="CH82" s="39"/>
      <c r="CI82" s="39"/>
      <c r="CJ82" s="39"/>
    </row>
    <row r="83" spans="1:104" ht="16.350000000000001" customHeight="1" x14ac:dyDescent="0.2">
      <c r="A83" s="462"/>
      <c r="B83" s="463"/>
      <c r="C83" s="463"/>
      <c r="D83" s="463"/>
      <c r="E83" s="6"/>
      <c r="F83" s="6"/>
      <c r="G83" s="6"/>
      <c r="H83" s="142"/>
      <c r="I83" s="142"/>
      <c r="J83" s="142"/>
      <c r="K83" s="142"/>
      <c r="L83" s="142"/>
      <c r="M83" s="142"/>
      <c r="N83" s="142"/>
      <c r="O83" s="142"/>
      <c r="P83" s="267"/>
      <c r="Q83" s="267"/>
      <c r="R83" s="267"/>
      <c r="S83" s="267"/>
      <c r="T83" s="267"/>
      <c r="U83" s="267"/>
      <c r="V83" s="267"/>
      <c r="W83" s="142"/>
      <c r="X83" s="267"/>
      <c r="Y83" s="155"/>
      <c r="Z83" s="155"/>
      <c r="AA83" s="155"/>
      <c r="AB83" s="155"/>
      <c r="AC83" s="155"/>
      <c r="AD83" s="155"/>
      <c r="AE83" s="155"/>
      <c r="AF83" s="155"/>
      <c r="AG83" s="155"/>
      <c r="AH83" s="149"/>
      <c r="AI83" s="149"/>
      <c r="AJ83" s="149"/>
      <c r="AK83" s="149"/>
      <c r="AL83" s="149"/>
      <c r="AM83" s="149"/>
      <c r="AN83" s="149"/>
      <c r="AO83" s="149"/>
      <c r="AP83" s="149"/>
      <c r="AQ83" s="155"/>
      <c r="AR83" s="155"/>
      <c r="CG83" s="39"/>
      <c r="CH83" s="39"/>
      <c r="CI83" s="39"/>
      <c r="CJ83" s="39"/>
    </row>
    <row r="84" spans="1:104" ht="16.350000000000001" customHeight="1" x14ac:dyDescent="0.2">
      <c r="A84" s="481" t="s">
        <v>111</v>
      </c>
      <c r="B84" s="482"/>
      <c r="C84" s="482"/>
      <c r="D84" s="483"/>
      <c r="E84" s="6"/>
      <c r="F84" s="6"/>
      <c r="G84" s="6"/>
      <c r="H84" s="142"/>
      <c r="I84" s="142"/>
      <c r="J84" s="142"/>
      <c r="K84" s="142"/>
      <c r="L84" s="142"/>
      <c r="M84" s="142"/>
      <c r="N84" s="142"/>
      <c r="O84" s="142"/>
      <c r="P84" s="267"/>
      <c r="Q84" s="267"/>
      <c r="R84" s="267"/>
      <c r="S84" s="267"/>
      <c r="T84" s="267"/>
      <c r="U84" s="267"/>
      <c r="V84" s="267"/>
      <c r="W84" s="142"/>
      <c r="X84" s="267"/>
      <c r="Y84" s="155"/>
      <c r="Z84" s="155"/>
      <c r="AA84" s="155"/>
      <c r="AB84" s="155"/>
      <c r="AC84" s="155"/>
      <c r="AD84" s="155"/>
      <c r="AE84" s="155"/>
      <c r="AF84" s="155"/>
      <c r="AG84" s="155"/>
      <c r="AH84" s="149"/>
      <c r="AI84" s="149"/>
      <c r="AJ84" s="149"/>
      <c r="AK84" s="149"/>
      <c r="AL84" s="149"/>
      <c r="AM84" s="149"/>
      <c r="AN84" s="149"/>
      <c r="AO84" s="149"/>
      <c r="AP84" s="149"/>
      <c r="AQ84" s="155"/>
      <c r="AR84" s="155"/>
      <c r="CG84" s="39"/>
      <c r="CH84" s="39"/>
      <c r="CI84" s="39"/>
      <c r="CJ84" s="39"/>
    </row>
    <row r="85" spans="1:104" ht="16.350000000000001" customHeight="1" x14ac:dyDescent="0.2">
      <c r="A85" s="268" t="s">
        <v>112</v>
      </c>
      <c r="B85" s="269">
        <f>SUM(C85:D85)</f>
        <v>53</v>
      </c>
      <c r="C85" s="270">
        <v>53</v>
      </c>
      <c r="D85" s="270"/>
      <c r="E85" s="6"/>
      <c r="F85" s="6"/>
      <c r="G85" s="6"/>
      <c r="H85" s="142"/>
      <c r="I85" s="142"/>
      <c r="J85" s="142"/>
      <c r="K85" s="142"/>
      <c r="L85" s="142"/>
      <c r="M85" s="142"/>
      <c r="N85" s="142"/>
      <c r="O85" s="142"/>
      <c r="P85" s="267"/>
      <c r="Q85" s="267"/>
      <c r="R85" s="267"/>
      <c r="S85" s="267"/>
      <c r="T85" s="267"/>
      <c r="U85" s="267"/>
      <c r="V85" s="267"/>
      <c r="W85" s="142"/>
      <c r="X85" s="267"/>
      <c r="Y85" s="155"/>
      <c r="Z85" s="155"/>
      <c r="AA85" s="155"/>
      <c r="AB85" s="155"/>
      <c r="AC85" s="155"/>
      <c r="AD85" s="155"/>
      <c r="AE85" s="155"/>
      <c r="AF85" s="155"/>
      <c r="AG85" s="155"/>
      <c r="AH85" s="149"/>
      <c r="AI85" s="149"/>
      <c r="AJ85" s="149"/>
      <c r="AK85" s="149"/>
      <c r="AL85" s="149"/>
      <c r="AM85" s="149"/>
      <c r="AN85" s="149"/>
      <c r="AO85" s="149"/>
      <c r="AP85" s="149"/>
      <c r="AQ85" s="155"/>
      <c r="AR85" s="155"/>
      <c r="CG85" s="39"/>
      <c r="CH85" s="39"/>
      <c r="CI85" s="39"/>
      <c r="CJ85" s="39"/>
    </row>
    <row r="86" spans="1:104" ht="16.350000000000001" customHeight="1" x14ac:dyDescent="0.2">
      <c r="A86" s="271" t="s">
        <v>113</v>
      </c>
      <c r="B86" s="250">
        <f t="shared" ref="B86:B89" si="8">SUM(C86:D86)</f>
        <v>0</v>
      </c>
      <c r="C86" s="166"/>
      <c r="D86" s="166"/>
      <c r="E86" s="6"/>
      <c r="F86" s="6"/>
      <c r="G86" s="6"/>
      <c r="H86" s="142"/>
      <c r="I86" s="142"/>
      <c r="J86" s="142"/>
      <c r="K86" s="142"/>
      <c r="L86" s="142"/>
      <c r="M86" s="142"/>
      <c r="N86" s="142"/>
      <c r="O86" s="142"/>
      <c r="P86" s="267"/>
      <c r="Q86" s="267"/>
      <c r="R86" s="267"/>
      <c r="S86" s="267"/>
      <c r="T86" s="267"/>
      <c r="U86" s="267"/>
      <c r="V86" s="267"/>
      <c r="W86" s="142"/>
      <c r="X86" s="267"/>
      <c r="Y86" s="155"/>
      <c r="Z86" s="155"/>
      <c r="AA86" s="155"/>
      <c r="AB86" s="155"/>
      <c r="AC86" s="155"/>
      <c r="AD86" s="155"/>
      <c r="AE86" s="155"/>
      <c r="AF86" s="155"/>
      <c r="AG86" s="155"/>
      <c r="AH86" s="149"/>
      <c r="AI86" s="149"/>
      <c r="AJ86" s="149"/>
      <c r="AK86" s="149"/>
      <c r="AL86" s="149"/>
      <c r="AM86" s="149"/>
      <c r="AN86" s="149"/>
      <c r="AO86" s="149"/>
      <c r="AP86" s="149"/>
      <c r="AQ86" s="155"/>
      <c r="AR86" s="155"/>
      <c r="CG86" s="39"/>
      <c r="CH86" s="39"/>
      <c r="CI86" s="39"/>
      <c r="CJ86" s="39"/>
    </row>
    <row r="87" spans="1:104" ht="16.350000000000001" customHeight="1" x14ac:dyDescent="0.2">
      <c r="A87" s="271" t="s">
        <v>114</v>
      </c>
      <c r="B87" s="250">
        <f t="shared" si="8"/>
        <v>0</v>
      </c>
      <c r="C87" s="166"/>
      <c r="D87" s="166"/>
      <c r="E87" s="6"/>
      <c r="F87" s="6"/>
      <c r="G87" s="6"/>
      <c r="H87" s="142"/>
      <c r="I87" s="142"/>
      <c r="J87" s="142"/>
      <c r="K87" s="142"/>
      <c r="L87" s="142"/>
      <c r="M87" s="142"/>
      <c r="N87" s="142"/>
      <c r="O87" s="142"/>
      <c r="P87" s="267"/>
      <c r="Q87" s="267"/>
      <c r="R87" s="267"/>
      <c r="S87" s="267"/>
      <c r="T87" s="267"/>
      <c r="U87" s="267"/>
      <c r="V87" s="267"/>
      <c r="W87" s="142"/>
      <c r="X87" s="267"/>
      <c r="Y87" s="155"/>
      <c r="Z87" s="155"/>
      <c r="AA87" s="155"/>
      <c r="AB87" s="155"/>
      <c r="AC87" s="155"/>
      <c r="AD87" s="155"/>
      <c r="AE87" s="155"/>
      <c r="AF87" s="155"/>
      <c r="AG87" s="155"/>
      <c r="AH87" s="149"/>
      <c r="AI87" s="149"/>
      <c r="AJ87" s="149"/>
      <c r="AK87" s="149"/>
      <c r="AL87" s="149"/>
      <c r="AM87" s="149"/>
      <c r="AN87" s="149"/>
      <c r="AO87" s="149"/>
      <c r="AP87" s="149"/>
      <c r="AQ87" s="155"/>
      <c r="AR87" s="155"/>
      <c r="CG87" s="39"/>
      <c r="CH87" s="39"/>
      <c r="CI87" s="39"/>
      <c r="CJ87" s="39"/>
    </row>
    <row r="88" spans="1:104" ht="16.350000000000001" customHeight="1" x14ac:dyDescent="0.2">
      <c r="A88" s="271" t="s">
        <v>115</v>
      </c>
      <c r="B88" s="250">
        <f t="shared" si="8"/>
        <v>0</v>
      </c>
      <c r="C88" s="166"/>
      <c r="D88" s="166"/>
      <c r="E88" s="6"/>
      <c r="F88" s="6"/>
      <c r="G88" s="6"/>
      <c r="H88" s="142"/>
      <c r="I88" s="142"/>
      <c r="J88" s="142"/>
      <c r="K88" s="142"/>
      <c r="L88" s="142"/>
      <c r="M88" s="142"/>
      <c r="N88" s="142"/>
      <c r="O88" s="142"/>
      <c r="P88" s="267"/>
      <c r="Q88" s="267"/>
      <c r="R88" s="267"/>
      <c r="S88" s="267"/>
      <c r="T88" s="267"/>
      <c r="U88" s="267"/>
      <c r="V88" s="267"/>
      <c r="W88" s="142"/>
      <c r="X88" s="267"/>
      <c r="Y88" s="155"/>
      <c r="Z88" s="155"/>
      <c r="AA88" s="155"/>
      <c r="AB88" s="155"/>
      <c r="AC88" s="155"/>
      <c r="AD88" s="155"/>
      <c r="AE88" s="155"/>
      <c r="AF88" s="155"/>
      <c r="AG88" s="155"/>
      <c r="AH88" s="149"/>
      <c r="AI88" s="149"/>
      <c r="AJ88" s="149"/>
      <c r="AK88" s="149"/>
      <c r="AL88" s="149"/>
      <c r="AM88" s="149"/>
      <c r="AN88" s="149"/>
      <c r="AO88" s="149"/>
      <c r="AP88" s="149"/>
      <c r="AQ88" s="155"/>
      <c r="AR88" s="155"/>
      <c r="CG88" s="39"/>
      <c r="CH88" s="39"/>
      <c r="CI88" s="39"/>
      <c r="CJ88" s="39"/>
    </row>
    <row r="89" spans="1:104" ht="16.350000000000001" customHeight="1" x14ac:dyDescent="0.2">
      <c r="A89" s="272" t="s">
        <v>116</v>
      </c>
      <c r="B89" s="399">
        <f t="shared" si="8"/>
        <v>0</v>
      </c>
      <c r="C89" s="274"/>
      <c r="D89" s="274"/>
      <c r="E89" s="6"/>
      <c r="F89" s="6"/>
      <c r="G89" s="6"/>
      <c r="H89" s="142"/>
      <c r="I89" s="142"/>
      <c r="J89" s="142"/>
      <c r="K89" s="142"/>
      <c r="L89" s="142"/>
      <c r="M89" s="142"/>
      <c r="N89" s="142"/>
      <c r="O89" s="142"/>
      <c r="P89" s="267"/>
      <c r="Q89" s="267"/>
      <c r="R89" s="267"/>
      <c r="S89" s="267"/>
      <c r="T89" s="267"/>
      <c r="U89" s="267"/>
      <c r="V89" s="267"/>
      <c r="W89" s="142"/>
      <c r="X89" s="267"/>
      <c r="Y89" s="155"/>
      <c r="Z89" s="155"/>
      <c r="AA89" s="155"/>
      <c r="AB89" s="155"/>
      <c r="AC89" s="155"/>
      <c r="AD89" s="155"/>
      <c r="AE89" s="155"/>
      <c r="AF89" s="155"/>
      <c r="AG89" s="155"/>
      <c r="AH89" s="149"/>
      <c r="AI89" s="149"/>
      <c r="AJ89" s="149"/>
      <c r="AK89" s="149"/>
      <c r="AL89" s="149"/>
      <c r="AM89" s="149"/>
      <c r="AN89" s="149"/>
      <c r="AO89" s="149"/>
      <c r="AP89" s="149"/>
      <c r="AQ89" s="155"/>
      <c r="AR89" s="155"/>
      <c r="CG89" s="39"/>
      <c r="CH89" s="39"/>
      <c r="CI89" s="39"/>
      <c r="CJ89" s="39"/>
    </row>
    <row r="90" spans="1:104" ht="16.350000000000001" customHeight="1" x14ac:dyDescent="0.2">
      <c r="A90" s="481" t="s">
        <v>117</v>
      </c>
      <c r="B90" s="482"/>
      <c r="C90" s="482"/>
      <c r="D90" s="483"/>
      <c r="E90" s="6"/>
      <c r="F90" s="6"/>
      <c r="G90" s="6"/>
      <c r="H90" s="142"/>
      <c r="I90" s="142"/>
      <c r="J90" s="142"/>
      <c r="K90" s="142"/>
      <c r="L90" s="142"/>
      <c r="M90" s="142"/>
      <c r="N90" s="142"/>
      <c r="O90" s="142"/>
      <c r="P90" s="267"/>
      <c r="Q90" s="267"/>
      <c r="R90" s="267"/>
      <c r="S90" s="267"/>
      <c r="T90" s="267"/>
      <c r="U90" s="267"/>
      <c r="V90" s="267"/>
      <c r="W90" s="142"/>
      <c r="X90" s="267"/>
      <c r="Y90" s="155"/>
      <c r="Z90" s="155"/>
      <c r="AA90" s="155"/>
      <c r="AB90" s="155"/>
      <c r="AC90" s="155"/>
      <c r="AD90" s="155"/>
      <c r="AE90" s="155"/>
      <c r="AF90" s="155"/>
      <c r="AG90" s="155"/>
      <c r="AH90" s="149"/>
      <c r="AI90" s="149"/>
      <c r="AJ90" s="149"/>
      <c r="AK90" s="149"/>
      <c r="AL90" s="149"/>
      <c r="AM90" s="149"/>
      <c r="AN90" s="149"/>
      <c r="AO90" s="149"/>
      <c r="AP90" s="149"/>
      <c r="AQ90" s="155"/>
      <c r="AR90" s="155"/>
      <c r="CG90" s="39"/>
      <c r="CH90" s="39"/>
      <c r="CI90" s="39"/>
      <c r="CJ90" s="39"/>
    </row>
    <row r="91" spans="1:104" ht="16.350000000000001" customHeight="1" x14ac:dyDescent="0.2">
      <c r="A91" s="197" t="s">
        <v>118</v>
      </c>
      <c r="B91" s="275">
        <f>SUM(C91:D91)</f>
        <v>0</v>
      </c>
      <c r="C91" s="270"/>
      <c r="D91" s="270"/>
      <c r="E91" s="6"/>
      <c r="F91" s="6"/>
      <c r="G91" s="6"/>
      <c r="H91" s="142"/>
      <c r="I91" s="142"/>
      <c r="J91" s="142"/>
      <c r="K91" s="142"/>
      <c r="L91" s="142"/>
      <c r="M91" s="142"/>
      <c r="N91" s="142"/>
      <c r="O91" s="142"/>
      <c r="P91" s="267"/>
      <c r="Q91" s="267"/>
      <c r="R91" s="267"/>
      <c r="S91" s="267"/>
      <c r="T91" s="267"/>
      <c r="U91" s="267"/>
      <c r="V91" s="267"/>
      <c r="W91" s="142"/>
      <c r="X91" s="267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CG91" s="39"/>
      <c r="CH91" s="39"/>
      <c r="CI91" s="39"/>
      <c r="CJ91" s="39"/>
    </row>
    <row r="92" spans="1:104" ht="16.350000000000001" customHeight="1" x14ac:dyDescent="0.2">
      <c r="A92" s="276" t="s">
        <v>119</v>
      </c>
      <c r="B92" s="277">
        <f t="shared" ref="B92:B93" si="9">SUM(C92:D92)</f>
        <v>0</v>
      </c>
      <c r="C92" s="166"/>
      <c r="D92" s="166"/>
      <c r="E92" s="6"/>
      <c r="F92" s="6"/>
      <c r="G92" s="6"/>
      <c r="H92" s="142"/>
      <c r="I92" s="142"/>
      <c r="J92" s="142"/>
      <c r="K92" s="142"/>
      <c r="L92" s="142"/>
      <c r="M92" s="142"/>
      <c r="N92" s="142"/>
      <c r="O92" s="142"/>
      <c r="P92" s="267"/>
      <c r="Q92" s="267"/>
      <c r="R92" s="267"/>
      <c r="S92" s="267"/>
      <c r="T92" s="267"/>
      <c r="U92" s="267"/>
      <c r="V92" s="267"/>
      <c r="W92" s="142"/>
      <c r="X92" s="267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CG92" s="39"/>
      <c r="CH92" s="39"/>
      <c r="CI92" s="39"/>
      <c r="CJ92" s="39"/>
    </row>
    <row r="93" spans="1:104" ht="24.75" customHeight="1" x14ac:dyDescent="0.2">
      <c r="A93" s="199" t="s">
        <v>120</v>
      </c>
      <c r="B93" s="278">
        <f t="shared" si="9"/>
        <v>0</v>
      </c>
      <c r="C93" s="279"/>
      <c r="D93" s="279"/>
      <c r="E93" s="6"/>
      <c r="F93" s="6"/>
      <c r="G93" s="6"/>
      <c r="H93" s="142"/>
      <c r="I93" s="142"/>
      <c r="J93" s="142"/>
      <c r="K93" s="142"/>
      <c r="L93" s="142"/>
      <c r="M93" s="142"/>
      <c r="N93" s="142"/>
      <c r="O93" s="142"/>
      <c r="P93" s="267"/>
      <c r="Q93" s="267"/>
      <c r="R93" s="267"/>
      <c r="S93" s="267"/>
      <c r="T93" s="267"/>
      <c r="U93" s="267"/>
      <c r="V93" s="267"/>
      <c r="W93" s="142"/>
      <c r="X93" s="267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CG93" s="39"/>
      <c r="CH93" s="39"/>
      <c r="CI93" s="39"/>
      <c r="CJ93" s="39"/>
    </row>
    <row r="94" spans="1:104" s="8" customFormat="1" ht="31.35" customHeight="1" x14ac:dyDescent="0.2">
      <c r="A94" s="484" t="s">
        <v>121</v>
      </c>
      <c r="B94" s="484"/>
      <c r="C94" s="484"/>
      <c r="D94" s="484"/>
      <c r="E94" s="484"/>
      <c r="F94" s="484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44"/>
      <c r="R94" s="144"/>
      <c r="S94" s="144"/>
      <c r="T94" s="144"/>
      <c r="U94" s="144"/>
      <c r="V94" s="144"/>
      <c r="W94" s="190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BX94" s="4"/>
      <c r="BY94" s="4"/>
      <c r="BZ94" s="4"/>
      <c r="CA94" s="5"/>
      <c r="CB94" s="5"/>
      <c r="CC94" s="5"/>
      <c r="CD94" s="5"/>
      <c r="CE94" s="5"/>
      <c r="CF94" s="5"/>
      <c r="CG94" s="39"/>
      <c r="CH94" s="39"/>
      <c r="CI94" s="39"/>
      <c r="CJ94" s="39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4"/>
    </row>
    <row r="95" spans="1:104" ht="16.350000000000001" customHeight="1" x14ac:dyDescent="0.2">
      <c r="A95" s="477" t="s">
        <v>122</v>
      </c>
      <c r="B95" s="486" t="s">
        <v>123</v>
      </c>
      <c r="C95" s="487"/>
      <c r="D95" s="486" t="s">
        <v>124</v>
      </c>
      <c r="E95" s="487"/>
      <c r="F95" s="490" t="s">
        <v>125</v>
      </c>
      <c r="G95" s="471" t="s">
        <v>126</v>
      </c>
      <c r="H95" s="472"/>
      <c r="I95" s="471" t="s">
        <v>127</v>
      </c>
      <c r="J95" s="472"/>
      <c r="K95" s="6"/>
      <c r="L95" s="6"/>
      <c r="M95" s="6"/>
      <c r="N95" s="6"/>
      <c r="O95" s="6"/>
      <c r="P95" s="224"/>
      <c r="Q95" s="224"/>
      <c r="R95" s="224"/>
      <c r="S95" s="224"/>
      <c r="T95" s="224"/>
      <c r="U95" s="224"/>
      <c r="V95" s="6"/>
      <c r="W95" s="224"/>
      <c r="X95" s="280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CG95" s="39"/>
      <c r="CH95" s="39"/>
      <c r="CI95" s="39"/>
      <c r="CJ95" s="39"/>
    </row>
    <row r="96" spans="1:104" ht="16.350000000000001" customHeight="1" x14ac:dyDescent="0.2">
      <c r="A96" s="485"/>
      <c r="B96" s="488"/>
      <c r="C96" s="489"/>
      <c r="D96" s="488"/>
      <c r="E96" s="489"/>
      <c r="F96" s="491"/>
      <c r="G96" s="473"/>
      <c r="H96" s="474"/>
      <c r="I96" s="473"/>
      <c r="J96" s="474"/>
      <c r="K96" s="6"/>
      <c r="L96" s="6"/>
      <c r="M96" s="6"/>
      <c r="N96" s="6"/>
      <c r="O96" s="6"/>
      <c r="P96" s="224"/>
      <c r="Q96" s="224"/>
      <c r="R96" s="224"/>
      <c r="S96" s="224"/>
      <c r="T96" s="224"/>
      <c r="U96" s="224"/>
      <c r="V96" s="6"/>
      <c r="W96" s="224"/>
      <c r="X96" s="267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CG96" s="39"/>
      <c r="CH96" s="39"/>
      <c r="CI96" s="39"/>
      <c r="CJ96" s="39"/>
    </row>
    <row r="97" spans="1:88" ht="40.5" customHeight="1" x14ac:dyDescent="0.2">
      <c r="A97" s="478"/>
      <c r="B97" s="281" t="s">
        <v>128</v>
      </c>
      <c r="C97" s="282" t="s">
        <v>129</v>
      </c>
      <c r="D97" s="283" t="s">
        <v>130</v>
      </c>
      <c r="E97" s="284" t="s">
        <v>131</v>
      </c>
      <c r="F97" s="492"/>
      <c r="G97" s="281" t="s">
        <v>128</v>
      </c>
      <c r="H97" s="282" t="s">
        <v>129</v>
      </c>
      <c r="I97" s="281" t="s">
        <v>130</v>
      </c>
      <c r="J97" s="282" t="s">
        <v>132</v>
      </c>
      <c r="K97" s="6"/>
      <c r="L97" s="6"/>
      <c r="M97" s="6"/>
      <c r="N97" s="6"/>
      <c r="O97" s="6"/>
      <c r="P97" s="224"/>
      <c r="Q97" s="224"/>
      <c r="R97" s="224"/>
      <c r="S97" s="224"/>
      <c r="T97" s="224"/>
      <c r="U97" s="224"/>
      <c r="V97" s="6"/>
      <c r="W97" s="224"/>
      <c r="X97" s="267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CG97" s="39"/>
      <c r="CH97" s="39"/>
      <c r="CI97" s="39"/>
      <c r="CJ97" s="39"/>
    </row>
    <row r="98" spans="1:88" ht="16.350000000000001" customHeight="1" x14ac:dyDescent="0.2">
      <c r="A98" s="285" t="s">
        <v>133</v>
      </c>
      <c r="B98" s="286">
        <v>9676</v>
      </c>
      <c r="C98" s="287">
        <v>328</v>
      </c>
      <c r="D98" s="286">
        <v>26307</v>
      </c>
      <c r="E98" s="287">
        <v>361</v>
      </c>
      <c r="F98" s="287">
        <v>9348</v>
      </c>
      <c r="G98" s="286"/>
      <c r="H98" s="287"/>
      <c r="I98" s="286"/>
      <c r="J98" s="287"/>
      <c r="K98" s="288" t="str">
        <f>CA98&amp;CB98&amp;CC98&amp;CD98</f>
        <v/>
      </c>
      <c r="L98" s="6"/>
      <c r="M98" s="6"/>
      <c r="N98" s="6"/>
      <c r="O98" s="6"/>
      <c r="P98" s="224"/>
      <c r="Q98" s="224"/>
      <c r="R98" s="224"/>
      <c r="S98" s="224"/>
      <c r="T98" s="224"/>
      <c r="U98" s="224"/>
      <c r="V98" s="6"/>
      <c r="W98" s="224"/>
      <c r="X98" s="267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CA98" s="289" t="str">
        <f>IF(CG98=1,"* Las recetas totales despachadas a pacientes del PSC, deben ser menores o iguales al total de Recetas con Despacho Total. ","")</f>
        <v/>
      </c>
      <c r="CB98" s="289" t="str">
        <f>IF(CH98=1,"* Las recetas parciales despachadas a pacientes del PSC, deben ser menores o iguales al total de Recetas con Despacho Parcial. ","")</f>
        <v/>
      </c>
      <c r="CC98" s="289" t="str">
        <f>IF(CI98=1,"* Las prescripciones emitidas a pacientes del PSC, deben ser menores o iguales a las Prescripciones totales emitidas. ","")</f>
        <v/>
      </c>
      <c r="CD98" s="289" t="str">
        <f>IF(CJ98=1,"* Las prescripciones rechazadas a pacientes del PSC, deben ser menores o iguales a las Prescripciones totales rechazadas. ","")</f>
        <v/>
      </c>
      <c r="CG98" s="290">
        <f>IF(B98&lt;G98,1,0)</f>
        <v>0</v>
      </c>
      <c r="CH98" s="290">
        <f t="shared" ref="CH98:CJ100" si="10">IF(C98&lt;H98,1,0)</f>
        <v>0</v>
      </c>
      <c r="CI98" s="290">
        <f>IF(D98&lt;I98,1,0)</f>
        <v>0</v>
      </c>
      <c r="CJ98" s="290">
        <f>IF(E98&lt;J98,1,0)</f>
        <v>0</v>
      </c>
    </row>
    <row r="99" spans="1:88" ht="16.350000000000001" customHeight="1" x14ac:dyDescent="0.2">
      <c r="A99" s="291" t="s">
        <v>134</v>
      </c>
      <c r="B99" s="292">
        <v>1953</v>
      </c>
      <c r="C99" s="293">
        <v>156</v>
      </c>
      <c r="D99" s="292">
        <v>4150</v>
      </c>
      <c r="E99" s="293">
        <v>179</v>
      </c>
      <c r="F99" s="293">
        <v>1797</v>
      </c>
      <c r="G99" s="294"/>
      <c r="H99" s="295"/>
      <c r="I99" s="294"/>
      <c r="J99" s="295"/>
      <c r="K99" s="288" t="str">
        <f t="shared" ref="K99:K100" si="11">CA99&amp;CB99&amp;CC99&amp;CD99</f>
        <v/>
      </c>
      <c r="L99" s="6"/>
      <c r="M99" s="6"/>
      <c r="N99" s="6"/>
      <c r="O99" s="6"/>
      <c r="P99" s="224"/>
      <c r="Q99" s="224"/>
      <c r="R99" s="224"/>
      <c r="S99" s="224"/>
      <c r="T99" s="224"/>
      <c r="U99" s="224"/>
      <c r="V99" s="6"/>
      <c r="W99" s="224"/>
      <c r="X99" s="267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CA99" s="289" t="str">
        <f t="shared" ref="CA99:CA100" si="12">IF(CG99=1,"* Las recetas totales despachadas a pacientes del PSC, deben ser menores o iguales al total de Recetas con Despacho Total. ","")</f>
        <v/>
      </c>
      <c r="CB99" s="289" t="str">
        <f t="shared" ref="CB99:CB100" si="13">IF(CH99=1,"* Las recetas parciales despachadas a pacientes del PSC, deben ser menores o iguales al total de Recetas con Despacho Parcial. ","")</f>
        <v/>
      </c>
      <c r="CC99" s="289" t="str">
        <f t="shared" ref="CC99:CC100" si="14">IF(CI99=1,"* Las prescripciones emitidas a pacientes del PSC, deben ser menores o iguales a las Prescripciones totales emitidas. ","")</f>
        <v/>
      </c>
      <c r="CD99" s="289" t="str">
        <f t="shared" ref="CD99:CD100" si="15">IF(CJ99=1,"* Las prescripciones rechazadas a pacientes del PSC, deben ser menores o iguales a las Prescripciones totales rechazadas. ","")</f>
        <v/>
      </c>
      <c r="CG99" s="290">
        <f t="shared" ref="CG99:CG100" si="16">IF(B99&lt;G99,1,0)</f>
        <v>0</v>
      </c>
      <c r="CH99" s="290">
        <f t="shared" si="10"/>
        <v>0</v>
      </c>
      <c r="CI99" s="290">
        <f t="shared" si="10"/>
        <v>0</v>
      </c>
      <c r="CJ99" s="290">
        <f t="shared" si="10"/>
        <v>0</v>
      </c>
    </row>
    <row r="100" spans="1:88" ht="16.350000000000001" customHeight="1" x14ac:dyDescent="0.2">
      <c r="A100" s="296" t="s">
        <v>135</v>
      </c>
      <c r="B100" s="297">
        <v>820</v>
      </c>
      <c r="C100" s="298">
        <v>0</v>
      </c>
      <c r="D100" s="297">
        <v>820</v>
      </c>
      <c r="E100" s="298">
        <v>0</v>
      </c>
      <c r="F100" s="298">
        <v>820</v>
      </c>
      <c r="G100" s="299"/>
      <c r="H100" s="300"/>
      <c r="I100" s="299"/>
      <c r="J100" s="300"/>
      <c r="K100" s="288" t="str">
        <f t="shared" si="11"/>
        <v/>
      </c>
      <c r="L100" s="6"/>
      <c r="M100" s="6"/>
      <c r="N100" s="6"/>
      <c r="O100" s="6"/>
      <c r="P100" s="224"/>
      <c r="Q100" s="224"/>
      <c r="R100" s="224"/>
      <c r="S100" s="224"/>
      <c r="T100" s="224"/>
      <c r="U100" s="224"/>
      <c r="V100" s="6"/>
      <c r="W100" s="224"/>
      <c r="X100" s="267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CA100" s="289" t="str">
        <f t="shared" si="12"/>
        <v/>
      </c>
      <c r="CB100" s="289" t="str">
        <f t="shared" si="13"/>
        <v/>
      </c>
      <c r="CC100" s="289" t="str">
        <f t="shared" si="14"/>
        <v/>
      </c>
      <c r="CD100" s="289" t="str">
        <f t="shared" si="15"/>
        <v/>
      </c>
      <c r="CG100" s="290">
        <f t="shared" si="16"/>
        <v>0</v>
      </c>
      <c r="CH100" s="290">
        <f t="shared" si="10"/>
        <v>0</v>
      </c>
      <c r="CI100" s="290">
        <f t="shared" si="10"/>
        <v>0</v>
      </c>
      <c r="CJ100" s="290">
        <f t="shared" si="10"/>
        <v>0</v>
      </c>
    </row>
    <row r="101" spans="1:88" ht="16.350000000000001" customHeight="1" x14ac:dyDescent="0.2">
      <c r="A101" s="301" t="s">
        <v>32</v>
      </c>
      <c r="B101" s="302">
        <f t="shared" ref="B101:J101" si="17">SUM(B98:B100)</f>
        <v>12449</v>
      </c>
      <c r="C101" s="303">
        <f t="shared" si="17"/>
        <v>484</v>
      </c>
      <c r="D101" s="302">
        <f t="shared" si="17"/>
        <v>31277</v>
      </c>
      <c r="E101" s="303">
        <f t="shared" si="17"/>
        <v>540</v>
      </c>
      <c r="F101" s="303">
        <f t="shared" si="17"/>
        <v>11965</v>
      </c>
      <c r="G101" s="302">
        <f t="shared" si="17"/>
        <v>0</v>
      </c>
      <c r="H101" s="303">
        <f t="shared" si="17"/>
        <v>0</v>
      </c>
      <c r="I101" s="302">
        <f t="shared" si="17"/>
        <v>0</v>
      </c>
      <c r="J101" s="303">
        <f t="shared" si="17"/>
        <v>0</v>
      </c>
      <c r="K101" s="6"/>
      <c r="L101" s="6"/>
      <c r="M101" s="6"/>
      <c r="N101" s="6"/>
      <c r="O101" s="6"/>
      <c r="P101" s="224"/>
      <c r="Q101" s="224"/>
      <c r="R101" s="224"/>
      <c r="S101" s="224"/>
      <c r="T101" s="224"/>
      <c r="U101" s="224"/>
      <c r="V101" s="6"/>
      <c r="W101" s="224"/>
      <c r="X101" s="267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CG101" s="39"/>
      <c r="CH101" s="39"/>
      <c r="CI101" s="39"/>
      <c r="CJ101" s="39"/>
    </row>
    <row r="102" spans="1:88" ht="31.35" customHeight="1" x14ac:dyDescent="0.2">
      <c r="A102" s="9" t="s">
        <v>136</v>
      </c>
      <c r="B102" s="304"/>
      <c r="C102" s="305"/>
      <c r="D102" s="306"/>
      <c r="E102" s="307"/>
      <c r="F102" s="307"/>
      <c r="G102" s="308"/>
      <c r="H102" s="308"/>
      <c r="I102" s="309"/>
      <c r="J102" s="310"/>
      <c r="K102" s="309"/>
      <c r="L102" s="310"/>
      <c r="M102" s="6"/>
      <c r="N102" s="6"/>
      <c r="O102" s="6"/>
      <c r="P102" s="6"/>
      <c r="Q102" s="224"/>
      <c r="R102" s="224"/>
      <c r="S102" s="224"/>
      <c r="T102" s="224"/>
      <c r="U102" s="224"/>
      <c r="V102" s="224"/>
      <c r="W102" s="6"/>
      <c r="X102" s="267"/>
      <c r="Y102" s="267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CG102" s="39"/>
      <c r="CH102" s="39"/>
      <c r="CI102" s="39"/>
      <c r="CJ102" s="39"/>
    </row>
    <row r="103" spans="1:88" ht="31.35" customHeight="1" x14ac:dyDescent="0.2">
      <c r="A103" s="475" t="s">
        <v>137</v>
      </c>
      <c r="B103" s="477" t="s">
        <v>138</v>
      </c>
      <c r="C103" s="475" t="s">
        <v>139</v>
      </c>
      <c r="D103" s="479"/>
      <c r="E103" s="479"/>
      <c r="F103" s="479"/>
      <c r="G103" s="479"/>
      <c r="H103" s="479"/>
      <c r="I103" s="479"/>
      <c r="J103" s="479"/>
      <c r="K103" s="480"/>
      <c r="L103" s="477" t="s">
        <v>140</v>
      </c>
      <c r="M103" s="6"/>
      <c r="N103" s="306"/>
      <c r="O103" s="306"/>
      <c r="P103" s="306"/>
      <c r="Q103" s="224"/>
      <c r="R103" s="224"/>
      <c r="S103" s="224"/>
      <c r="T103" s="224"/>
      <c r="U103" s="224"/>
      <c r="V103" s="224"/>
      <c r="W103" s="224"/>
      <c r="X103" s="224"/>
      <c r="Y103" s="267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CG103" s="39"/>
      <c r="CH103" s="39"/>
      <c r="CI103" s="39"/>
      <c r="CJ103" s="39"/>
    </row>
    <row r="104" spans="1:88" ht="28.5" customHeight="1" x14ac:dyDescent="0.2">
      <c r="A104" s="476"/>
      <c r="B104" s="478"/>
      <c r="C104" s="403" t="s">
        <v>141</v>
      </c>
      <c r="D104" s="403" t="s">
        <v>142</v>
      </c>
      <c r="E104" s="403" t="s">
        <v>143</v>
      </c>
      <c r="F104" s="403" t="s">
        <v>144</v>
      </c>
      <c r="G104" s="403" t="s">
        <v>145</v>
      </c>
      <c r="H104" s="403" t="s">
        <v>146</v>
      </c>
      <c r="I104" s="403" t="s">
        <v>147</v>
      </c>
      <c r="J104" s="400" t="s">
        <v>148</v>
      </c>
      <c r="K104" s="403" t="s">
        <v>149</v>
      </c>
      <c r="L104" s="478"/>
      <c r="M104" s="6"/>
      <c r="N104" s="306"/>
      <c r="O104" s="306"/>
      <c r="P104" s="306"/>
      <c r="Q104" s="224"/>
      <c r="R104" s="224"/>
      <c r="S104" s="224"/>
      <c r="T104" s="224"/>
      <c r="U104" s="224"/>
      <c r="V104" s="224"/>
      <c r="W104" s="224"/>
      <c r="X104" s="224"/>
      <c r="Y104" s="267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CG104" s="39"/>
      <c r="CH104" s="39"/>
      <c r="CI104" s="39"/>
      <c r="CJ104" s="39"/>
    </row>
    <row r="105" spans="1:88" ht="16.350000000000001" customHeight="1" x14ac:dyDescent="0.2">
      <c r="A105" s="104" t="s">
        <v>150</v>
      </c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3"/>
      <c r="M105" s="6"/>
      <c r="N105" s="306"/>
      <c r="O105" s="306"/>
      <c r="P105" s="306"/>
      <c r="Q105" s="224"/>
      <c r="R105" s="224"/>
      <c r="S105" s="224"/>
      <c r="T105" s="224"/>
      <c r="U105" s="224"/>
      <c r="V105" s="224"/>
      <c r="W105" s="224"/>
      <c r="X105" s="224"/>
      <c r="Y105" s="267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CG105" s="39"/>
      <c r="CH105" s="39"/>
      <c r="CI105" s="39"/>
      <c r="CJ105" s="39"/>
    </row>
    <row r="106" spans="1:88" ht="16.350000000000001" customHeight="1" x14ac:dyDescent="0.2">
      <c r="A106" s="110" t="s">
        <v>151</v>
      </c>
      <c r="B106" s="31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5"/>
      <c r="M106" s="310"/>
      <c r="N106" s="306"/>
      <c r="O106" s="306"/>
      <c r="P106" s="306"/>
      <c r="Q106" s="224"/>
      <c r="R106" s="224"/>
      <c r="S106" s="224"/>
      <c r="T106" s="224"/>
      <c r="U106" s="224"/>
      <c r="V106" s="224"/>
      <c r="W106" s="224"/>
      <c r="X106" s="224"/>
      <c r="Y106" s="267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CG106" s="39"/>
      <c r="CH106" s="39"/>
      <c r="CI106" s="39"/>
      <c r="CJ106" s="39"/>
    </row>
    <row r="107" spans="1:88" ht="16.350000000000001" customHeight="1" x14ac:dyDescent="0.2">
      <c r="A107" s="221" t="s">
        <v>152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7"/>
      <c r="M107" s="318"/>
      <c r="N107" s="306"/>
      <c r="O107" s="306"/>
      <c r="P107" s="306"/>
      <c r="Q107" s="224"/>
      <c r="R107" s="224"/>
      <c r="S107" s="224"/>
      <c r="T107" s="224"/>
      <c r="U107" s="224"/>
      <c r="V107" s="224"/>
      <c r="W107" s="224"/>
      <c r="X107" s="224"/>
      <c r="Y107" s="267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CG107" s="39"/>
      <c r="CH107" s="39"/>
      <c r="CI107" s="39"/>
      <c r="CJ107" s="39"/>
    </row>
    <row r="108" spans="1:88" ht="31.35" customHeight="1" x14ac:dyDescent="0.2">
      <c r="A108" s="10" t="s">
        <v>153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20"/>
      <c r="AP108" s="320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CG108" s="39"/>
      <c r="CH108" s="39"/>
      <c r="CI108" s="39"/>
      <c r="CJ108" s="39"/>
    </row>
    <row r="109" spans="1:88" ht="16.350000000000001" customHeight="1" x14ac:dyDescent="0.2">
      <c r="A109" s="507" t="s">
        <v>154</v>
      </c>
      <c r="B109" s="467" t="s">
        <v>4</v>
      </c>
      <c r="C109" s="493"/>
      <c r="D109" s="444"/>
      <c r="E109" s="433" t="s">
        <v>5</v>
      </c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51"/>
      <c r="AO109" s="444" t="s">
        <v>6</v>
      </c>
      <c r="AP109" s="461" t="s">
        <v>155</v>
      </c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CG109" s="39"/>
      <c r="CH109" s="39"/>
      <c r="CI109" s="39"/>
      <c r="CJ109" s="39"/>
    </row>
    <row r="110" spans="1:88" ht="16.350000000000001" customHeight="1" x14ac:dyDescent="0.2">
      <c r="A110" s="508"/>
      <c r="B110" s="430"/>
      <c r="C110" s="431"/>
      <c r="D110" s="432"/>
      <c r="E110" s="433" t="s">
        <v>11</v>
      </c>
      <c r="F110" s="435"/>
      <c r="G110" s="433" t="s">
        <v>12</v>
      </c>
      <c r="H110" s="435"/>
      <c r="I110" s="433" t="s">
        <v>13</v>
      </c>
      <c r="J110" s="435"/>
      <c r="K110" s="433" t="s">
        <v>14</v>
      </c>
      <c r="L110" s="435"/>
      <c r="M110" s="433" t="s">
        <v>15</v>
      </c>
      <c r="N110" s="435"/>
      <c r="O110" s="433" t="s">
        <v>16</v>
      </c>
      <c r="P110" s="435"/>
      <c r="Q110" s="434" t="s">
        <v>17</v>
      </c>
      <c r="R110" s="435"/>
      <c r="S110" s="433" t="s">
        <v>18</v>
      </c>
      <c r="T110" s="435"/>
      <c r="U110" s="433" t="s">
        <v>19</v>
      </c>
      <c r="V110" s="435"/>
      <c r="W110" s="433" t="s">
        <v>20</v>
      </c>
      <c r="X110" s="435"/>
      <c r="Y110" s="433" t="s">
        <v>21</v>
      </c>
      <c r="Z110" s="435"/>
      <c r="AA110" s="433" t="s">
        <v>22</v>
      </c>
      <c r="AB110" s="435"/>
      <c r="AC110" s="433" t="s">
        <v>23</v>
      </c>
      <c r="AD110" s="435"/>
      <c r="AE110" s="433" t="s">
        <v>24</v>
      </c>
      <c r="AF110" s="435"/>
      <c r="AG110" s="433" t="s">
        <v>25</v>
      </c>
      <c r="AH110" s="435"/>
      <c r="AI110" s="433" t="s">
        <v>26</v>
      </c>
      <c r="AJ110" s="435"/>
      <c r="AK110" s="433" t="s">
        <v>27</v>
      </c>
      <c r="AL110" s="435"/>
      <c r="AM110" s="434" t="s">
        <v>28</v>
      </c>
      <c r="AN110" s="451"/>
      <c r="AO110" s="444"/>
      <c r="AP110" s="461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CG110" s="39"/>
      <c r="CH110" s="39"/>
      <c r="CI110" s="39"/>
      <c r="CJ110" s="39"/>
    </row>
    <row r="111" spans="1:88" ht="16.350000000000001" customHeight="1" x14ac:dyDescent="0.2">
      <c r="A111" s="509"/>
      <c r="B111" s="11" t="s">
        <v>29</v>
      </c>
      <c r="C111" s="12" t="s">
        <v>30</v>
      </c>
      <c r="D111" s="402" t="s">
        <v>31</v>
      </c>
      <c r="E111" s="11" t="s">
        <v>30</v>
      </c>
      <c r="F111" s="409" t="s">
        <v>31</v>
      </c>
      <c r="G111" s="11" t="s">
        <v>30</v>
      </c>
      <c r="H111" s="409" t="s">
        <v>31</v>
      </c>
      <c r="I111" s="11" t="s">
        <v>30</v>
      </c>
      <c r="J111" s="409" t="s">
        <v>31</v>
      </c>
      <c r="K111" s="11" t="s">
        <v>30</v>
      </c>
      <c r="L111" s="409" t="s">
        <v>31</v>
      </c>
      <c r="M111" s="11" t="s">
        <v>30</v>
      </c>
      <c r="N111" s="409" t="s">
        <v>31</v>
      </c>
      <c r="O111" s="11" t="s">
        <v>30</v>
      </c>
      <c r="P111" s="409" t="s">
        <v>31</v>
      </c>
      <c r="Q111" s="11" t="s">
        <v>30</v>
      </c>
      <c r="R111" s="409" t="s">
        <v>31</v>
      </c>
      <c r="S111" s="11" t="s">
        <v>30</v>
      </c>
      <c r="T111" s="409" t="s">
        <v>31</v>
      </c>
      <c r="U111" s="11" t="s">
        <v>30</v>
      </c>
      <c r="V111" s="409" t="s">
        <v>31</v>
      </c>
      <c r="W111" s="11" t="s">
        <v>30</v>
      </c>
      <c r="X111" s="409" t="s">
        <v>31</v>
      </c>
      <c r="Y111" s="11" t="s">
        <v>30</v>
      </c>
      <c r="Z111" s="409" t="s">
        <v>31</v>
      </c>
      <c r="AA111" s="11" t="s">
        <v>30</v>
      </c>
      <c r="AB111" s="409" t="s">
        <v>31</v>
      </c>
      <c r="AC111" s="11" t="s">
        <v>30</v>
      </c>
      <c r="AD111" s="409" t="s">
        <v>31</v>
      </c>
      <c r="AE111" s="11" t="s">
        <v>30</v>
      </c>
      <c r="AF111" s="409" t="s">
        <v>31</v>
      </c>
      <c r="AG111" s="11" t="s">
        <v>30</v>
      </c>
      <c r="AH111" s="409" t="s">
        <v>31</v>
      </c>
      <c r="AI111" s="11" t="s">
        <v>30</v>
      </c>
      <c r="AJ111" s="409" t="s">
        <v>31</v>
      </c>
      <c r="AK111" s="11" t="s">
        <v>30</v>
      </c>
      <c r="AL111" s="409" t="s">
        <v>31</v>
      </c>
      <c r="AM111" s="11" t="s">
        <v>30</v>
      </c>
      <c r="AN111" s="230" t="s">
        <v>31</v>
      </c>
      <c r="AO111" s="432"/>
      <c r="AP111" s="44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CG111" s="39"/>
      <c r="CH111" s="39"/>
      <c r="CI111" s="39"/>
      <c r="CJ111" s="39"/>
    </row>
    <row r="112" spans="1:88" ht="16.350000000000001" customHeight="1" x14ac:dyDescent="0.2">
      <c r="A112" s="321" t="s">
        <v>156</v>
      </c>
      <c r="B112" s="322">
        <f>SUM(C112:D112)</f>
        <v>0</v>
      </c>
      <c r="C112" s="323">
        <f t="shared" ref="C112:D114" si="18">SUM(E112+G112+I112+K112+M112+O112+Q112+S112+U112+W112+Y112+AA112+AC112+AE112+AG112+AI112+AK112+AM112)</f>
        <v>0</v>
      </c>
      <c r="D112" s="324">
        <f t="shared" si="18"/>
        <v>0</v>
      </c>
      <c r="E112" s="63"/>
      <c r="F112" s="198"/>
      <c r="G112" s="63"/>
      <c r="H112" s="325"/>
      <c r="I112" s="63"/>
      <c r="J112" s="325"/>
      <c r="K112" s="63"/>
      <c r="L112" s="325"/>
      <c r="M112" s="63"/>
      <c r="N112" s="325"/>
      <c r="O112" s="63"/>
      <c r="P112" s="325"/>
      <c r="Q112" s="326"/>
      <c r="R112" s="325"/>
      <c r="S112" s="63"/>
      <c r="T112" s="325"/>
      <c r="U112" s="63"/>
      <c r="V112" s="325"/>
      <c r="W112" s="63"/>
      <c r="X112" s="325"/>
      <c r="Y112" s="63"/>
      <c r="Z112" s="325"/>
      <c r="AA112" s="63"/>
      <c r="AB112" s="325"/>
      <c r="AC112" s="63"/>
      <c r="AD112" s="325"/>
      <c r="AE112" s="63"/>
      <c r="AF112" s="325"/>
      <c r="AG112" s="63"/>
      <c r="AH112" s="325"/>
      <c r="AI112" s="63"/>
      <c r="AJ112" s="325"/>
      <c r="AK112" s="63"/>
      <c r="AL112" s="325"/>
      <c r="AM112" s="327"/>
      <c r="AN112" s="328"/>
      <c r="AO112" s="116"/>
      <c r="AP112" s="116"/>
      <c r="AQ112" s="168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8"/>
      <c r="BD112" s="8"/>
      <c r="BE112" s="8"/>
      <c r="BF112" s="8"/>
      <c r="CA112" s="38"/>
      <c r="CB112" s="38"/>
      <c r="CC112" s="38"/>
      <c r="CG112" s="39">
        <v>0</v>
      </c>
      <c r="CH112" s="39">
        <v>0</v>
      </c>
      <c r="CI112" s="39">
        <v>0</v>
      </c>
      <c r="CJ112" s="39"/>
    </row>
    <row r="113" spans="1:88" ht="16.350000000000001" customHeight="1" x14ac:dyDescent="0.2">
      <c r="A113" s="321" t="s">
        <v>157</v>
      </c>
      <c r="B113" s="322">
        <f>SUM(C113:D113)</f>
        <v>0</v>
      </c>
      <c r="C113" s="323">
        <f t="shared" si="18"/>
        <v>0</v>
      </c>
      <c r="D113" s="324">
        <f t="shared" si="18"/>
        <v>0</v>
      </c>
      <c r="E113" s="44"/>
      <c r="F113" s="45"/>
      <c r="G113" s="44"/>
      <c r="H113" s="46"/>
      <c r="I113" s="44"/>
      <c r="J113" s="46"/>
      <c r="K113" s="44"/>
      <c r="L113" s="46"/>
      <c r="M113" s="44"/>
      <c r="N113" s="46"/>
      <c r="O113" s="44"/>
      <c r="P113" s="46"/>
      <c r="Q113" s="111"/>
      <c r="R113" s="46"/>
      <c r="S113" s="44"/>
      <c r="T113" s="46"/>
      <c r="U113" s="44"/>
      <c r="V113" s="46"/>
      <c r="W113" s="44"/>
      <c r="X113" s="46"/>
      <c r="Y113" s="44"/>
      <c r="Z113" s="46"/>
      <c r="AA113" s="44"/>
      <c r="AB113" s="46"/>
      <c r="AC113" s="44"/>
      <c r="AD113" s="46"/>
      <c r="AE113" s="44"/>
      <c r="AF113" s="46"/>
      <c r="AG113" s="44"/>
      <c r="AH113" s="46"/>
      <c r="AI113" s="44"/>
      <c r="AJ113" s="46"/>
      <c r="AK113" s="44"/>
      <c r="AL113" s="46"/>
      <c r="AM113" s="167"/>
      <c r="AN113" s="329"/>
      <c r="AO113" s="51"/>
      <c r="AP113" s="51"/>
      <c r="AQ113" s="168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8"/>
      <c r="BD113" s="8"/>
      <c r="BE113" s="8"/>
      <c r="BF113" s="8"/>
      <c r="CG113" s="39">
        <v>0</v>
      </c>
      <c r="CH113" s="39">
        <v>0</v>
      </c>
      <c r="CI113" s="39">
        <v>0</v>
      </c>
      <c r="CJ113" s="39"/>
    </row>
    <row r="114" spans="1:88" ht="16.350000000000001" customHeight="1" x14ac:dyDescent="0.2">
      <c r="A114" s="330" t="s">
        <v>158</v>
      </c>
      <c r="B114" s="331">
        <f>SUM(C114:D114)</f>
        <v>0</v>
      </c>
      <c r="C114" s="332">
        <f t="shared" si="18"/>
        <v>0</v>
      </c>
      <c r="D114" s="333">
        <f t="shared" si="18"/>
        <v>0</v>
      </c>
      <c r="E114" s="86"/>
      <c r="F114" s="87"/>
      <c r="G114" s="86"/>
      <c r="H114" s="85"/>
      <c r="I114" s="86"/>
      <c r="J114" s="85"/>
      <c r="K114" s="86"/>
      <c r="L114" s="85"/>
      <c r="M114" s="86"/>
      <c r="N114" s="85"/>
      <c r="O114" s="86"/>
      <c r="P114" s="85"/>
      <c r="Q114" s="131"/>
      <c r="R114" s="85"/>
      <c r="S114" s="86"/>
      <c r="T114" s="85"/>
      <c r="U114" s="86"/>
      <c r="V114" s="85"/>
      <c r="W114" s="86"/>
      <c r="X114" s="85"/>
      <c r="Y114" s="86"/>
      <c r="Z114" s="85"/>
      <c r="AA114" s="86"/>
      <c r="AB114" s="85"/>
      <c r="AC114" s="86"/>
      <c r="AD114" s="85"/>
      <c r="AE114" s="86"/>
      <c r="AF114" s="85"/>
      <c r="AG114" s="86"/>
      <c r="AH114" s="85"/>
      <c r="AI114" s="86"/>
      <c r="AJ114" s="85"/>
      <c r="AK114" s="86"/>
      <c r="AL114" s="85"/>
      <c r="AM114" s="174"/>
      <c r="AN114" s="334"/>
      <c r="AO114" s="92"/>
      <c r="AP114" s="92"/>
      <c r="AQ114" s="168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8"/>
      <c r="BD114" s="8"/>
      <c r="BE114" s="8"/>
      <c r="BF114" s="8"/>
      <c r="CG114" s="39">
        <v>0</v>
      </c>
      <c r="CH114" s="39">
        <v>0</v>
      </c>
      <c r="CI114" s="39">
        <v>0</v>
      </c>
      <c r="CJ114" s="39"/>
    </row>
    <row r="115" spans="1:88" ht="31.35" customHeight="1" x14ac:dyDescent="0.2">
      <c r="A115" s="152" t="s">
        <v>159</v>
      </c>
      <c r="B115" s="335"/>
      <c r="C115" s="335"/>
      <c r="D115" s="335"/>
      <c r="E115" s="335"/>
      <c r="F115" s="6"/>
      <c r="G115" s="6"/>
      <c r="H115" s="6"/>
      <c r="I115" s="6"/>
      <c r="J115" s="6"/>
      <c r="K115" s="6"/>
      <c r="L115" s="336"/>
      <c r="M115" s="336"/>
      <c r="N115" s="336"/>
      <c r="O115" s="336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39"/>
      <c r="CH115" s="39"/>
      <c r="CI115" s="39"/>
      <c r="CJ115" s="39"/>
    </row>
    <row r="116" spans="1:88" ht="16.350000000000001" customHeight="1" x14ac:dyDescent="0.2">
      <c r="A116" s="496" t="s">
        <v>160</v>
      </c>
      <c r="B116" s="497"/>
      <c r="C116" s="496" t="s">
        <v>161</v>
      </c>
      <c r="D116" s="502"/>
      <c r="E116" s="497"/>
      <c r="F116" s="496" t="s">
        <v>162</v>
      </c>
      <c r="G116" s="502"/>
      <c r="H116" s="502"/>
      <c r="I116" s="502"/>
      <c r="J116" s="502"/>
      <c r="K116" s="502"/>
      <c r="L116" s="502"/>
      <c r="M116" s="502"/>
      <c r="N116" s="502"/>
      <c r="O116" s="497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39"/>
      <c r="CH116" s="39"/>
      <c r="CI116" s="39"/>
      <c r="CJ116" s="39"/>
    </row>
    <row r="117" spans="1:88" ht="16.350000000000001" customHeight="1" x14ac:dyDescent="0.2">
      <c r="A117" s="498"/>
      <c r="B117" s="499"/>
      <c r="C117" s="498"/>
      <c r="D117" s="503"/>
      <c r="E117" s="499"/>
      <c r="F117" s="500"/>
      <c r="G117" s="504"/>
      <c r="H117" s="504"/>
      <c r="I117" s="504"/>
      <c r="J117" s="504"/>
      <c r="K117" s="504"/>
      <c r="L117" s="504"/>
      <c r="M117" s="504"/>
      <c r="N117" s="504"/>
      <c r="O117" s="501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CG117" s="39"/>
      <c r="CH117" s="39"/>
      <c r="CI117" s="39"/>
      <c r="CJ117" s="39"/>
    </row>
    <row r="118" spans="1:88" ht="24" customHeight="1" x14ac:dyDescent="0.2">
      <c r="A118" s="498"/>
      <c r="B118" s="499"/>
      <c r="C118" s="500"/>
      <c r="D118" s="504"/>
      <c r="E118" s="501"/>
      <c r="F118" s="505" t="s">
        <v>163</v>
      </c>
      <c r="G118" s="506"/>
      <c r="H118" s="505" t="s">
        <v>164</v>
      </c>
      <c r="I118" s="506"/>
      <c r="J118" s="505" t="s">
        <v>165</v>
      </c>
      <c r="K118" s="506"/>
      <c r="L118" s="505" t="s">
        <v>166</v>
      </c>
      <c r="M118" s="506"/>
      <c r="N118" s="505" t="s">
        <v>167</v>
      </c>
      <c r="O118" s="506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CG118" s="39"/>
      <c r="CH118" s="39"/>
      <c r="CI118" s="39"/>
      <c r="CJ118" s="39"/>
    </row>
    <row r="119" spans="1:88" ht="22.5" customHeight="1" x14ac:dyDescent="0.2">
      <c r="A119" s="500"/>
      <c r="B119" s="501"/>
      <c r="C119" s="337" t="s">
        <v>29</v>
      </c>
      <c r="D119" s="141" t="s">
        <v>30</v>
      </c>
      <c r="E119" s="400" t="s">
        <v>31</v>
      </c>
      <c r="F119" s="337" t="s">
        <v>30</v>
      </c>
      <c r="G119" s="400" t="s">
        <v>31</v>
      </c>
      <c r="H119" s="337" t="s">
        <v>30</v>
      </c>
      <c r="I119" s="400" t="s">
        <v>31</v>
      </c>
      <c r="J119" s="337" t="s">
        <v>30</v>
      </c>
      <c r="K119" s="400" t="s">
        <v>31</v>
      </c>
      <c r="L119" s="337" t="s">
        <v>30</v>
      </c>
      <c r="M119" s="400" t="s">
        <v>31</v>
      </c>
      <c r="N119" s="337" t="s">
        <v>30</v>
      </c>
      <c r="O119" s="400" t="s">
        <v>31</v>
      </c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CG119" s="39"/>
      <c r="CH119" s="39"/>
      <c r="CI119" s="39"/>
      <c r="CJ119" s="39"/>
    </row>
    <row r="120" spans="1:88" ht="16.350000000000001" customHeight="1" x14ac:dyDescent="0.2">
      <c r="A120" s="447" t="s">
        <v>168</v>
      </c>
      <c r="B120" s="338" t="s">
        <v>169</v>
      </c>
      <c r="C120" s="339">
        <f t="shared" ref="C120:C126" si="19">SUM(D120:E120)</f>
        <v>0</v>
      </c>
      <c r="D120" s="340">
        <f t="shared" ref="D120:E126" si="20">SUM(F120+H120+J120+L120+N120)</f>
        <v>0</v>
      </c>
      <c r="E120" s="341">
        <f t="shared" si="20"/>
        <v>0</v>
      </c>
      <c r="F120" s="342"/>
      <c r="G120" s="343"/>
      <c r="H120" s="342"/>
      <c r="I120" s="343"/>
      <c r="J120" s="342"/>
      <c r="K120" s="343"/>
      <c r="L120" s="342"/>
      <c r="M120" s="343"/>
      <c r="N120" s="342"/>
      <c r="O120" s="343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39"/>
      <c r="CH120" s="39"/>
      <c r="CI120" s="39"/>
      <c r="CJ120" s="39"/>
    </row>
    <row r="121" spans="1:88" ht="16.350000000000001" customHeight="1" x14ac:dyDescent="0.2">
      <c r="A121" s="467"/>
      <c r="B121" s="344" t="s">
        <v>170</v>
      </c>
      <c r="C121" s="322">
        <f t="shared" si="19"/>
        <v>0</v>
      </c>
      <c r="D121" s="323">
        <f t="shared" si="20"/>
        <v>0</v>
      </c>
      <c r="E121" s="345">
        <f t="shared" si="20"/>
        <v>0</v>
      </c>
      <c r="F121" s="346"/>
      <c r="G121" s="347"/>
      <c r="H121" s="346"/>
      <c r="I121" s="347"/>
      <c r="J121" s="346"/>
      <c r="K121" s="347"/>
      <c r="L121" s="346"/>
      <c r="M121" s="347"/>
      <c r="N121" s="346"/>
      <c r="O121" s="347"/>
      <c r="CG121" s="39"/>
      <c r="CH121" s="39"/>
      <c r="CI121" s="39"/>
      <c r="CJ121" s="39"/>
    </row>
    <row r="122" spans="1:88" ht="16.350000000000001" customHeight="1" thickBot="1" x14ac:dyDescent="0.3">
      <c r="A122" s="494"/>
      <c r="B122" s="348" t="s">
        <v>171</v>
      </c>
      <c r="C122" s="349">
        <f t="shared" si="19"/>
        <v>0</v>
      </c>
      <c r="D122" s="350">
        <f t="shared" si="20"/>
        <v>0</v>
      </c>
      <c r="E122" s="351">
        <f t="shared" si="20"/>
        <v>0</v>
      </c>
      <c r="F122" s="352"/>
      <c r="G122" s="353"/>
      <c r="H122" s="352"/>
      <c r="I122" s="353"/>
      <c r="J122" s="352"/>
      <c r="K122" s="353"/>
      <c r="L122" s="352"/>
      <c r="M122" s="353"/>
      <c r="N122" s="352"/>
      <c r="O122" s="353"/>
      <c r="CG122" s="39"/>
      <c r="CH122" s="39"/>
      <c r="CI122" s="39"/>
      <c r="CJ122" s="39"/>
    </row>
    <row r="123" spans="1:88" ht="16.350000000000001" customHeight="1" thickTop="1" x14ac:dyDescent="0.2">
      <c r="A123" s="495" t="s">
        <v>172</v>
      </c>
      <c r="B123" s="25" t="s">
        <v>72</v>
      </c>
      <c r="C123" s="354">
        <f t="shared" si="19"/>
        <v>0</v>
      </c>
      <c r="D123" s="355">
        <f t="shared" si="20"/>
        <v>0</v>
      </c>
      <c r="E123" s="341">
        <f t="shared" si="20"/>
        <v>0</v>
      </c>
      <c r="F123" s="342"/>
      <c r="G123" s="343"/>
      <c r="H123" s="342"/>
      <c r="I123" s="343"/>
      <c r="J123" s="342"/>
      <c r="K123" s="343"/>
      <c r="L123" s="342"/>
      <c r="M123" s="343"/>
      <c r="N123" s="342"/>
      <c r="O123" s="343"/>
      <c r="CG123" s="39"/>
      <c r="CH123" s="39"/>
      <c r="CI123" s="39"/>
      <c r="CJ123" s="39"/>
    </row>
    <row r="124" spans="1:88" ht="16.350000000000001" customHeight="1" x14ac:dyDescent="0.2">
      <c r="A124" s="461"/>
      <c r="B124" s="25" t="s">
        <v>173</v>
      </c>
      <c r="C124" s="354">
        <f t="shared" si="19"/>
        <v>0</v>
      </c>
      <c r="D124" s="355">
        <f t="shared" si="20"/>
        <v>0</v>
      </c>
      <c r="E124" s="341">
        <f t="shared" si="20"/>
        <v>0</v>
      </c>
      <c r="F124" s="342"/>
      <c r="G124" s="343"/>
      <c r="H124" s="342"/>
      <c r="I124" s="343"/>
      <c r="J124" s="342"/>
      <c r="K124" s="343"/>
      <c r="L124" s="342"/>
      <c r="M124" s="343"/>
      <c r="N124" s="342"/>
      <c r="O124" s="343"/>
      <c r="CG124" s="39"/>
      <c r="CH124" s="39"/>
      <c r="CI124" s="39"/>
      <c r="CJ124" s="39"/>
    </row>
    <row r="125" spans="1:88" ht="16.350000000000001" customHeight="1" x14ac:dyDescent="0.2">
      <c r="A125" s="461"/>
      <c r="B125" s="40" t="s">
        <v>174</v>
      </c>
      <c r="C125" s="322">
        <f t="shared" si="19"/>
        <v>0</v>
      </c>
      <c r="D125" s="323">
        <f t="shared" si="20"/>
        <v>0</v>
      </c>
      <c r="E125" s="345">
        <f t="shared" si="20"/>
        <v>0</v>
      </c>
      <c r="F125" s="346"/>
      <c r="G125" s="347"/>
      <c r="H125" s="346"/>
      <c r="I125" s="347"/>
      <c r="J125" s="346"/>
      <c r="K125" s="347"/>
      <c r="L125" s="346"/>
      <c r="M125" s="347"/>
      <c r="N125" s="346"/>
      <c r="O125" s="347"/>
      <c r="CG125" s="39"/>
      <c r="CH125" s="39"/>
      <c r="CI125" s="39"/>
      <c r="CJ125" s="39"/>
    </row>
    <row r="126" spans="1:88" ht="16.350000000000001" customHeight="1" x14ac:dyDescent="0.2">
      <c r="A126" s="448"/>
      <c r="B126" s="356" t="s">
        <v>104</v>
      </c>
      <c r="C126" s="331">
        <f t="shared" si="19"/>
        <v>0</v>
      </c>
      <c r="D126" s="332">
        <f t="shared" si="20"/>
        <v>0</v>
      </c>
      <c r="E126" s="357">
        <f t="shared" si="20"/>
        <v>0</v>
      </c>
      <c r="F126" s="358"/>
      <c r="G126" s="359"/>
      <c r="H126" s="358"/>
      <c r="I126" s="359"/>
      <c r="J126" s="358"/>
      <c r="K126" s="359"/>
      <c r="L126" s="358"/>
      <c r="M126" s="359"/>
      <c r="N126" s="358"/>
      <c r="O126" s="359"/>
      <c r="CG126" s="39"/>
      <c r="CH126" s="39"/>
      <c r="CI126" s="39"/>
      <c r="CJ126" s="39"/>
    </row>
    <row r="127" spans="1:88" x14ac:dyDescent="0.2">
      <c r="CG127" s="39"/>
      <c r="CH127" s="39"/>
      <c r="CI127" s="39"/>
      <c r="CJ127" s="39"/>
    </row>
    <row r="128" spans="1:88" x14ac:dyDescent="0.2">
      <c r="CG128" s="39"/>
      <c r="CH128" s="39"/>
      <c r="CI128" s="39"/>
      <c r="CJ128" s="39"/>
    </row>
    <row r="129" spans="85:88" x14ac:dyDescent="0.2">
      <c r="CG129" s="39"/>
      <c r="CH129" s="39"/>
      <c r="CI129" s="39"/>
      <c r="CJ129" s="39"/>
    </row>
    <row r="208" spans="1:104" s="360" customFormat="1" ht="18.75" customHeight="1" x14ac:dyDescent="0.2">
      <c r="A208" s="360">
        <f>SUM(B12:D12,B31:B44,B48:B49,B54,B57,C77:E77,B91:B93,B101:F101,B105:B107,B112:B114,C120:C126,C78:C80,B72,B67:B68,B63:G64)</f>
        <v>56715</v>
      </c>
      <c r="B208" s="360">
        <f>SUM(CG13:CJ129)</f>
        <v>0</v>
      </c>
      <c r="BX208" s="361"/>
      <c r="BY208" s="361"/>
      <c r="BZ208" s="361"/>
      <c r="CA208" s="361"/>
      <c r="CB208" s="361"/>
      <c r="CC208" s="361"/>
      <c r="CD208" s="361"/>
      <c r="CE208" s="361"/>
      <c r="CF208" s="361"/>
      <c r="CG208" s="361"/>
      <c r="CH208" s="361"/>
      <c r="CI208" s="361"/>
      <c r="CJ208" s="361"/>
      <c r="CK208" s="361"/>
      <c r="CL208" s="361"/>
      <c r="CM208" s="361"/>
      <c r="CN208" s="361"/>
      <c r="CO208" s="361"/>
      <c r="CP208" s="361"/>
      <c r="CQ208" s="361"/>
      <c r="CR208" s="361"/>
      <c r="CS208" s="361"/>
      <c r="CT208" s="361"/>
      <c r="CU208" s="361"/>
      <c r="CV208" s="361"/>
      <c r="CW208" s="361"/>
      <c r="CX208" s="361"/>
      <c r="CY208" s="361"/>
      <c r="CZ208" s="361"/>
    </row>
  </sheetData>
  <mergeCells count="161"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  <mergeCell ref="O110:P110"/>
    <mergeCell ref="Q110:R110"/>
    <mergeCell ref="S110:T110"/>
    <mergeCell ref="U110:V110"/>
    <mergeCell ref="W110:X110"/>
    <mergeCell ref="Y110:Z110"/>
    <mergeCell ref="A109:A111"/>
    <mergeCell ref="B109:D110"/>
    <mergeCell ref="E109:AN109"/>
    <mergeCell ref="AO109:AO111"/>
    <mergeCell ref="AP109:AP111"/>
    <mergeCell ref="E110:F110"/>
    <mergeCell ref="G110:H110"/>
    <mergeCell ref="I110:J110"/>
    <mergeCell ref="K110:L110"/>
    <mergeCell ref="M110:N110"/>
    <mergeCell ref="G95:H96"/>
    <mergeCell ref="I95:J96"/>
    <mergeCell ref="A103:A104"/>
    <mergeCell ref="B103:B104"/>
    <mergeCell ref="C103:K103"/>
    <mergeCell ref="L103:L104"/>
    <mergeCell ref="A84:D84"/>
    <mergeCell ref="A90:D90"/>
    <mergeCell ref="A94:F94"/>
    <mergeCell ref="A95:A97"/>
    <mergeCell ref="B95:C96"/>
    <mergeCell ref="D95:E96"/>
    <mergeCell ref="F95:F97"/>
    <mergeCell ref="A78:A79"/>
    <mergeCell ref="A82:A83"/>
    <mergeCell ref="B82:B83"/>
    <mergeCell ref="C82:C83"/>
    <mergeCell ref="D82:D83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A74:A76"/>
    <mergeCell ref="B74:B76"/>
    <mergeCell ref="C74:E75"/>
    <mergeCell ref="F74:AI74"/>
    <mergeCell ref="AJ74:AJ76"/>
    <mergeCell ref="X75:Y75"/>
    <mergeCell ref="Z75:AA75"/>
    <mergeCell ref="AB75:AC75"/>
    <mergeCell ref="AD75:AE75"/>
    <mergeCell ref="AF75:AG75"/>
    <mergeCell ref="AH75:AI75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8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4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hidden="1" customWidth="1"/>
    <col min="79" max="103" width="10.85546875" style="5" hidden="1" customWidth="1"/>
    <col min="104" max="104" width="6.42578125" style="5" hidden="1" customWidth="1"/>
    <col min="105" max="105" width="10.85546875" style="2" hidden="1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104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",[12]NOMBRE!B6," - ","( ",[12]NOMBRE!C6,[12]NOMBRE!D6," )")</f>
        <v>MES: NOVIEMBRE - ( 11 )</v>
      </c>
    </row>
    <row r="5" spans="1:104" ht="16.350000000000001" customHeight="1" x14ac:dyDescent="0.2">
      <c r="A5" s="1" t="str">
        <f>CONCATENATE("AÑO: ",[12]NOMBRE!B7)</f>
        <v>AÑO: 2020</v>
      </c>
    </row>
    <row r="6" spans="1:104" ht="15" x14ac:dyDescent="0.2">
      <c r="A6" s="423" t="s">
        <v>1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410"/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424" t="s">
        <v>3</v>
      </c>
      <c r="B9" s="427" t="s">
        <v>4</v>
      </c>
      <c r="C9" s="428"/>
      <c r="D9" s="429"/>
      <c r="E9" s="433" t="s">
        <v>5</v>
      </c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5"/>
      <c r="AO9" s="436" t="s">
        <v>6</v>
      </c>
      <c r="AP9" s="439" t="s">
        <v>7</v>
      </c>
      <c r="AQ9" s="439" t="s">
        <v>8</v>
      </c>
      <c r="AR9" s="429" t="s">
        <v>9</v>
      </c>
      <c r="AS9" s="429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425"/>
      <c r="B10" s="430"/>
      <c r="C10" s="431"/>
      <c r="D10" s="432"/>
      <c r="E10" s="433" t="s">
        <v>11</v>
      </c>
      <c r="F10" s="435"/>
      <c r="G10" s="442" t="s">
        <v>12</v>
      </c>
      <c r="H10" s="443"/>
      <c r="I10" s="442" t="s">
        <v>13</v>
      </c>
      <c r="J10" s="443"/>
      <c r="K10" s="442" t="s">
        <v>14</v>
      </c>
      <c r="L10" s="443"/>
      <c r="M10" s="442" t="s">
        <v>15</v>
      </c>
      <c r="N10" s="443"/>
      <c r="O10" s="442" t="s">
        <v>16</v>
      </c>
      <c r="P10" s="443"/>
      <c r="Q10" s="442" t="s">
        <v>17</v>
      </c>
      <c r="R10" s="443"/>
      <c r="S10" s="442" t="s">
        <v>18</v>
      </c>
      <c r="T10" s="443"/>
      <c r="U10" s="442" t="s">
        <v>19</v>
      </c>
      <c r="V10" s="443"/>
      <c r="W10" s="442" t="s">
        <v>20</v>
      </c>
      <c r="X10" s="443"/>
      <c r="Y10" s="442" t="s">
        <v>21</v>
      </c>
      <c r="Z10" s="443"/>
      <c r="AA10" s="442" t="s">
        <v>22</v>
      </c>
      <c r="AB10" s="443"/>
      <c r="AC10" s="442" t="s">
        <v>23</v>
      </c>
      <c r="AD10" s="443"/>
      <c r="AE10" s="442" t="s">
        <v>24</v>
      </c>
      <c r="AF10" s="443"/>
      <c r="AG10" s="442" t="s">
        <v>25</v>
      </c>
      <c r="AH10" s="443"/>
      <c r="AI10" s="442" t="s">
        <v>26</v>
      </c>
      <c r="AJ10" s="443"/>
      <c r="AK10" s="442" t="s">
        <v>27</v>
      </c>
      <c r="AL10" s="443"/>
      <c r="AM10" s="433" t="s">
        <v>28</v>
      </c>
      <c r="AN10" s="435"/>
      <c r="AO10" s="437"/>
      <c r="AP10" s="440"/>
      <c r="AQ10" s="440"/>
      <c r="AR10" s="444"/>
      <c r="AS10" s="444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426"/>
      <c r="B11" s="11" t="s">
        <v>29</v>
      </c>
      <c r="C11" s="12" t="s">
        <v>30</v>
      </c>
      <c r="D11" s="409" t="s">
        <v>31</v>
      </c>
      <c r="E11" s="14" t="s">
        <v>30</v>
      </c>
      <c r="F11" s="15" t="s">
        <v>31</v>
      </c>
      <c r="G11" s="14" t="s">
        <v>30</v>
      </c>
      <c r="H11" s="15" t="s">
        <v>31</v>
      </c>
      <c r="I11" s="14" t="s">
        <v>30</v>
      </c>
      <c r="J11" s="15" t="s">
        <v>31</v>
      </c>
      <c r="K11" s="14" t="s">
        <v>30</v>
      </c>
      <c r="L11" s="15" t="s">
        <v>31</v>
      </c>
      <c r="M11" s="14" t="s">
        <v>30</v>
      </c>
      <c r="N11" s="15" t="s">
        <v>31</v>
      </c>
      <c r="O11" s="14" t="s">
        <v>30</v>
      </c>
      <c r="P11" s="15" t="s">
        <v>31</v>
      </c>
      <c r="Q11" s="14" t="s">
        <v>30</v>
      </c>
      <c r="R11" s="15" t="s">
        <v>31</v>
      </c>
      <c r="S11" s="14" t="s">
        <v>30</v>
      </c>
      <c r="T11" s="15" t="s">
        <v>31</v>
      </c>
      <c r="U11" s="14" t="s">
        <v>30</v>
      </c>
      <c r="V11" s="15" t="s">
        <v>31</v>
      </c>
      <c r="W11" s="14" t="s">
        <v>30</v>
      </c>
      <c r="X11" s="15" t="s">
        <v>31</v>
      </c>
      <c r="Y11" s="14" t="s">
        <v>30</v>
      </c>
      <c r="Z11" s="15" t="s">
        <v>31</v>
      </c>
      <c r="AA11" s="14" t="s">
        <v>30</v>
      </c>
      <c r="AB11" s="15" t="s">
        <v>31</v>
      </c>
      <c r="AC11" s="14" t="s">
        <v>30</v>
      </c>
      <c r="AD11" s="15" t="s">
        <v>31</v>
      </c>
      <c r="AE11" s="14" t="s">
        <v>30</v>
      </c>
      <c r="AF11" s="15" t="s">
        <v>31</v>
      </c>
      <c r="AG11" s="14" t="s">
        <v>30</v>
      </c>
      <c r="AH11" s="15" t="s">
        <v>31</v>
      </c>
      <c r="AI11" s="14" t="s">
        <v>30</v>
      </c>
      <c r="AJ11" s="15" t="s">
        <v>31</v>
      </c>
      <c r="AK11" s="14" t="s">
        <v>30</v>
      </c>
      <c r="AL11" s="15" t="s">
        <v>31</v>
      </c>
      <c r="AM11" s="14" t="s">
        <v>30</v>
      </c>
      <c r="AN11" s="15" t="s">
        <v>31</v>
      </c>
      <c r="AO11" s="438"/>
      <c r="AP11" s="441"/>
      <c r="AQ11" s="441"/>
      <c r="AR11" s="432"/>
      <c r="AS11" s="432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403" t="s">
        <v>32</v>
      </c>
      <c r="B12" s="17">
        <f>SUM(B13:B26)</f>
        <v>0</v>
      </c>
      <c r="C12" s="18">
        <f>SUM(C13:C26)</f>
        <v>0</v>
      </c>
      <c r="D12" s="19">
        <f>SUM(D13:D26)</f>
        <v>0</v>
      </c>
      <c r="E12" s="14">
        <f>SUM(E13:E26)</f>
        <v>0</v>
      </c>
      <c r="F12" s="20">
        <f t="shared" ref="F12:AO12" si="0">SUM(F13:F26)</f>
        <v>0</v>
      </c>
      <c r="G12" s="21">
        <f>SUM(G13:G26)</f>
        <v>0</v>
      </c>
      <c r="H12" s="20">
        <f t="shared" si="0"/>
        <v>0</v>
      </c>
      <c r="I12" s="14">
        <f t="shared" si="0"/>
        <v>0</v>
      </c>
      <c r="J12" s="20">
        <f t="shared" si="0"/>
        <v>0</v>
      </c>
      <c r="K12" s="14">
        <f t="shared" si="0"/>
        <v>0</v>
      </c>
      <c r="L12" s="20">
        <f t="shared" si="0"/>
        <v>0</v>
      </c>
      <c r="M12" s="14">
        <f t="shared" si="0"/>
        <v>0</v>
      </c>
      <c r="N12" s="20">
        <f t="shared" si="0"/>
        <v>0</v>
      </c>
      <c r="O12" s="14">
        <f t="shared" si="0"/>
        <v>0</v>
      </c>
      <c r="P12" s="20">
        <f t="shared" si="0"/>
        <v>0</v>
      </c>
      <c r="Q12" s="14">
        <f t="shared" si="0"/>
        <v>0</v>
      </c>
      <c r="R12" s="20">
        <f t="shared" si="0"/>
        <v>0</v>
      </c>
      <c r="S12" s="14">
        <f t="shared" si="0"/>
        <v>0</v>
      </c>
      <c r="T12" s="20">
        <f t="shared" si="0"/>
        <v>0</v>
      </c>
      <c r="U12" s="14">
        <f>SUM(U13:U26)</f>
        <v>0</v>
      </c>
      <c r="V12" s="20">
        <f>SUM(V13:V26)</f>
        <v>0</v>
      </c>
      <c r="W12" s="14">
        <f t="shared" si="0"/>
        <v>0</v>
      </c>
      <c r="X12" s="20">
        <f t="shared" si="0"/>
        <v>0</v>
      </c>
      <c r="Y12" s="14">
        <f t="shared" si="0"/>
        <v>0</v>
      </c>
      <c r="Z12" s="20">
        <f t="shared" si="0"/>
        <v>0</v>
      </c>
      <c r="AA12" s="14">
        <f t="shared" si="0"/>
        <v>0</v>
      </c>
      <c r="AB12" s="20">
        <f t="shared" si="0"/>
        <v>0</v>
      </c>
      <c r="AC12" s="14">
        <f t="shared" si="0"/>
        <v>0</v>
      </c>
      <c r="AD12" s="20">
        <f t="shared" si="0"/>
        <v>0</v>
      </c>
      <c r="AE12" s="14">
        <f t="shared" si="0"/>
        <v>0</v>
      </c>
      <c r="AF12" s="20">
        <f t="shared" si="0"/>
        <v>0</v>
      </c>
      <c r="AG12" s="21">
        <f t="shared" si="0"/>
        <v>0</v>
      </c>
      <c r="AH12" s="21">
        <f t="shared" si="0"/>
        <v>0</v>
      </c>
      <c r="AI12" s="21">
        <f t="shared" si="0"/>
        <v>0</v>
      </c>
      <c r="AJ12" s="21">
        <f t="shared" si="0"/>
        <v>0</v>
      </c>
      <c r="AK12" s="21">
        <f t="shared" si="0"/>
        <v>0</v>
      </c>
      <c r="AL12" s="21">
        <f t="shared" si="0"/>
        <v>0</v>
      </c>
      <c r="AM12" s="21">
        <f t="shared" si="0"/>
        <v>0</v>
      </c>
      <c r="AN12" s="21">
        <f t="shared" si="0"/>
        <v>0</v>
      </c>
      <c r="AO12" s="22">
        <f t="shared" si="0"/>
        <v>0</v>
      </c>
      <c r="AP12" s="23">
        <f>SUM(AP13:AP26)</f>
        <v>0</v>
      </c>
      <c r="AQ12" s="24">
        <f>SUM(AQ13:AQ26)</f>
        <v>0</v>
      </c>
      <c r="AR12" s="15">
        <f>SUM(AR13:AR26)</f>
        <v>0</v>
      </c>
      <c r="AS12" s="15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5" t="s">
        <v>33</v>
      </c>
      <c r="B13" s="26">
        <f>SUM(C13:D13)</f>
        <v>0</v>
      </c>
      <c r="C13" s="27">
        <f>SUM(E13+G13+I13+K13+M13+O13+Q13+S13+U13+W13+Y13+AA13+AC13+AE13+AG13+AI13+AK13+AM13)</f>
        <v>0</v>
      </c>
      <c r="D13" s="28">
        <f>SUM(F13+H13+J13+L13+N13+P13+R13+T13+V13+X13+Z13+AB13+AD13+AF13+AH13+AJ13+AL13+AN13)</f>
        <v>0</v>
      </c>
      <c r="E13" s="29"/>
      <c r="F13" s="30"/>
      <c r="G13" s="29"/>
      <c r="H13" s="30"/>
      <c r="I13" s="29"/>
      <c r="J13" s="31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  <c r="AB13" s="31"/>
      <c r="AC13" s="29"/>
      <c r="AD13" s="31"/>
      <c r="AE13" s="29"/>
      <c r="AF13" s="31"/>
      <c r="AG13" s="29"/>
      <c r="AH13" s="31"/>
      <c r="AI13" s="29"/>
      <c r="AJ13" s="31"/>
      <c r="AK13" s="29"/>
      <c r="AL13" s="31"/>
      <c r="AM13" s="32"/>
      <c r="AN13" s="31"/>
      <c r="AO13" s="33"/>
      <c r="AP13" s="34"/>
      <c r="AQ13" s="34"/>
      <c r="AR13" s="35"/>
      <c r="AS13" s="35"/>
      <c r="AT13" s="36"/>
      <c r="AU13" s="37"/>
      <c r="AV13" s="37"/>
      <c r="AW13" s="37"/>
      <c r="AX13" s="37"/>
      <c r="AY13" s="37"/>
      <c r="AZ13" s="37"/>
      <c r="BA13" s="37"/>
      <c r="BB13" s="37"/>
      <c r="BC13" s="37"/>
      <c r="BD13" s="8"/>
      <c r="BE13" s="8"/>
      <c r="BF13" s="8"/>
      <c r="BW13" s="3"/>
      <c r="BY13" s="4"/>
      <c r="CA13" s="38"/>
      <c r="CG13" s="39">
        <v>0</v>
      </c>
      <c r="CH13" s="39"/>
      <c r="CI13" s="39">
        <v>0</v>
      </c>
      <c r="CJ13" s="39">
        <v>0</v>
      </c>
      <c r="CZ13" s="2"/>
    </row>
    <row r="14" spans="1:104" ht="16.350000000000001" customHeight="1" x14ac:dyDescent="0.2">
      <c r="A14" s="40" t="s">
        <v>34</v>
      </c>
      <c r="B14" s="41">
        <f t="shared" ref="B14:B26" si="1">SUM(C14:D14)</f>
        <v>0</v>
      </c>
      <c r="C14" s="42">
        <f>SUM(E14+G14+I14)</f>
        <v>0</v>
      </c>
      <c r="D14" s="43">
        <f>SUM(F14+H14+J14)</f>
        <v>0</v>
      </c>
      <c r="E14" s="44"/>
      <c r="F14" s="45"/>
      <c r="G14" s="44"/>
      <c r="H14" s="45"/>
      <c r="I14" s="44"/>
      <c r="J14" s="46"/>
      <c r="K14" s="47"/>
      <c r="L14" s="48"/>
      <c r="M14" s="47"/>
      <c r="N14" s="48"/>
      <c r="O14" s="47"/>
      <c r="P14" s="48"/>
      <c r="Q14" s="47"/>
      <c r="R14" s="48"/>
      <c r="S14" s="47"/>
      <c r="T14" s="48"/>
      <c r="U14" s="47"/>
      <c r="V14" s="48"/>
      <c r="W14" s="47"/>
      <c r="X14" s="48"/>
      <c r="Y14" s="47"/>
      <c r="Z14" s="48"/>
      <c r="AA14" s="47"/>
      <c r="AB14" s="48"/>
      <c r="AC14" s="47"/>
      <c r="AD14" s="48"/>
      <c r="AE14" s="47"/>
      <c r="AF14" s="48"/>
      <c r="AG14" s="47"/>
      <c r="AH14" s="48"/>
      <c r="AI14" s="47"/>
      <c r="AJ14" s="48"/>
      <c r="AK14" s="47"/>
      <c r="AL14" s="48"/>
      <c r="AM14" s="47"/>
      <c r="AN14" s="48"/>
      <c r="AO14" s="49"/>
      <c r="AP14" s="50"/>
      <c r="AQ14" s="50"/>
      <c r="AR14" s="51"/>
      <c r="AS14" s="51"/>
      <c r="AT14" s="36"/>
      <c r="AU14" s="37"/>
      <c r="AV14" s="37"/>
      <c r="AW14" s="37"/>
      <c r="AX14" s="37"/>
      <c r="AY14" s="37"/>
      <c r="AZ14" s="37"/>
      <c r="BA14" s="37"/>
      <c r="BB14" s="37"/>
      <c r="BC14" s="37"/>
      <c r="BD14" s="8"/>
      <c r="BE14" s="8"/>
      <c r="BF14" s="8"/>
      <c r="BW14" s="3"/>
      <c r="BY14" s="4"/>
      <c r="CA14" s="38"/>
      <c r="CG14" s="39">
        <v>0</v>
      </c>
      <c r="CH14" s="39"/>
      <c r="CI14" s="39">
        <v>0</v>
      </c>
      <c r="CJ14" s="39">
        <v>0</v>
      </c>
      <c r="CZ14" s="2"/>
    </row>
    <row r="15" spans="1:104" ht="16.350000000000001" customHeight="1" x14ac:dyDescent="0.2">
      <c r="A15" s="52" t="s">
        <v>35</v>
      </c>
      <c r="B15" s="41">
        <f t="shared" si="1"/>
        <v>0</v>
      </c>
      <c r="C15" s="42">
        <f>SUM(E15+G15+I15+K15+M15+O15+Q15+S15+U15+W15+Y15+AA15+AC15+AE15+AG15+AI15+AK15+AM15)</f>
        <v>0</v>
      </c>
      <c r="D15" s="43">
        <f>SUM(F15+H15+J15+L15+N15+P15+R15+T15+V15+X15+Z15+AB15+AD15+AF15+AH15+AJ15+AL15+AN15)</f>
        <v>0</v>
      </c>
      <c r="E15" s="44"/>
      <c r="F15" s="45"/>
      <c r="G15" s="44"/>
      <c r="H15" s="45"/>
      <c r="I15" s="44"/>
      <c r="J15" s="46"/>
      <c r="K15" s="44"/>
      <c r="L15" s="46"/>
      <c r="M15" s="44"/>
      <c r="N15" s="46"/>
      <c r="O15" s="44"/>
      <c r="P15" s="46"/>
      <c r="Q15" s="44"/>
      <c r="R15" s="46"/>
      <c r="S15" s="44"/>
      <c r="T15" s="46"/>
      <c r="U15" s="44"/>
      <c r="V15" s="46"/>
      <c r="W15" s="44"/>
      <c r="X15" s="46"/>
      <c r="Y15" s="44"/>
      <c r="Z15" s="46"/>
      <c r="AA15" s="44"/>
      <c r="AB15" s="46"/>
      <c r="AC15" s="44"/>
      <c r="AD15" s="46"/>
      <c r="AE15" s="44"/>
      <c r="AF15" s="46"/>
      <c r="AG15" s="44"/>
      <c r="AH15" s="46"/>
      <c r="AI15" s="44"/>
      <c r="AJ15" s="46"/>
      <c r="AK15" s="44"/>
      <c r="AL15" s="46"/>
      <c r="AM15" s="53"/>
      <c r="AN15" s="46"/>
      <c r="AO15" s="49"/>
      <c r="AP15" s="50"/>
      <c r="AQ15" s="50"/>
      <c r="AR15" s="51"/>
      <c r="AS15" s="51"/>
      <c r="AT15" s="36"/>
      <c r="AU15" s="37"/>
      <c r="AV15" s="37"/>
      <c r="AW15" s="37"/>
      <c r="AX15" s="37"/>
      <c r="AY15" s="37"/>
      <c r="AZ15" s="37"/>
      <c r="BA15" s="37"/>
      <c r="BB15" s="37"/>
      <c r="BC15" s="37"/>
      <c r="BD15" s="8"/>
      <c r="BE15" s="8"/>
      <c r="BF15" s="8"/>
      <c r="BW15" s="3"/>
      <c r="BY15" s="4"/>
      <c r="CA15" s="38"/>
      <c r="CG15" s="39">
        <v>0</v>
      </c>
      <c r="CH15" s="39"/>
      <c r="CI15" s="39">
        <v>0</v>
      </c>
      <c r="CJ15" s="39">
        <v>0</v>
      </c>
      <c r="CZ15" s="2"/>
    </row>
    <row r="16" spans="1:104" ht="16.350000000000001" customHeight="1" x14ac:dyDescent="0.2">
      <c r="A16" s="54" t="s">
        <v>36</v>
      </c>
      <c r="B16" s="55">
        <f t="shared" si="1"/>
        <v>0</v>
      </c>
      <c r="C16" s="56">
        <f>SUM(I16+K16+M16+O16+Q16+S16+U16+W16+Y16+AA16+AC16+AE16+AG16+AI16+AK16+AM16)</f>
        <v>0</v>
      </c>
      <c r="D16" s="57">
        <f>SUM(J16+L16+N16+P16+R16+T16+V16+X16+Z16+AB16+AD16+AF16+AH16+AJ16+AL16+AN16)</f>
        <v>0</v>
      </c>
      <c r="E16" s="47"/>
      <c r="F16" s="48"/>
      <c r="G16" s="58"/>
      <c r="H16" s="59"/>
      <c r="I16" s="44"/>
      <c r="J16" s="46"/>
      <c r="K16" s="44"/>
      <c r="L16" s="46"/>
      <c r="M16" s="44"/>
      <c r="N16" s="46"/>
      <c r="O16" s="44"/>
      <c r="P16" s="46"/>
      <c r="Q16" s="44"/>
      <c r="R16" s="46"/>
      <c r="S16" s="44"/>
      <c r="T16" s="46"/>
      <c r="U16" s="44"/>
      <c r="V16" s="46"/>
      <c r="W16" s="44"/>
      <c r="X16" s="46"/>
      <c r="Y16" s="44"/>
      <c r="Z16" s="46"/>
      <c r="AA16" s="44"/>
      <c r="AB16" s="46"/>
      <c r="AC16" s="44"/>
      <c r="AD16" s="46"/>
      <c r="AE16" s="44"/>
      <c r="AF16" s="46"/>
      <c r="AG16" s="44"/>
      <c r="AH16" s="46"/>
      <c r="AI16" s="44"/>
      <c r="AJ16" s="46"/>
      <c r="AK16" s="44"/>
      <c r="AL16" s="46"/>
      <c r="AM16" s="53"/>
      <c r="AN16" s="46"/>
      <c r="AO16" s="49"/>
      <c r="AP16" s="50"/>
      <c r="AQ16" s="50"/>
      <c r="AR16" s="51"/>
      <c r="AS16" s="51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8"/>
      <c r="BE16" s="8"/>
      <c r="BF16" s="8"/>
      <c r="BW16" s="3"/>
      <c r="BY16" s="4"/>
      <c r="CA16" s="38"/>
      <c r="CG16" s="39">
        <v>0</v>
      </c>
      <c r="CH16" s="39"/>
      <c r="CI16" s="39">
        <v>0</v>
      </c>
      <c r="CJ16" s="39">
        <v>0</v>
      </c>
      <c r="CZ16" s="2"/>
    </row>
    <row r="17" spans="1:104" ht="16.350000000000001" customHeight="1" x14ac:dyDescent="0.2">
      <c r="A17" s="60" t="s">
        <v>37</v>
      </c>
      <c r="B17" s="41">
        <f t="shared" si="1"/>
        <v>0</v>
      </c>
      <c r="C17" s="42">
        <f>SUM(U17+W17+Y17+AA17+AC17+AE17+AG17+AI17+AK17+AM17)</f>
        <v>0</v>
      </c>
      <c r="D17" s="43">
        <f>SUM(V17+X17+Z17+AB17+AD17+AF17+AH17+AJ17+AL17+AN17)</f>
        <v>0</v>
      </c>
      <c r="E17" s="47"/>
      <c r="F17" s="61"/>
      <c r="G17" s="47"/>
      <c r="H17" s="61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4"/>
      <c r="V17" s="46"/>
      <c r="W17" s="44"/>
      <c r="X17" s="46"/>
      <c r="Y17" s="44"/>
      <c r="Z17" s="46"/>
      <c r="AA17" s="44"/>
      <c r="AB17" s="46"/>
      <c r="AC17" s="44"/>
      <c r="AD17" s="46"/>
      <c r="AE17" s="44"/>
      <c r="AF17" s="46"/>
      <c r="AG17" s="44"/>
      <c r="AH17" s="46"/>
      <c r="AI17" s="44"/>
      <c r="AJ17" s="46"/>
      <c r="AK17" s="44"/>
      <c r="AL17" s="46"/>
      <c r="AM17" s="53"/>
      <c r="AN17" s="46"/>
      <c r="AO17" s="49"/>
      <c r="AP17" s="50"/>
      <c r="AQ17" s="50"/>
      <c r="AR17" s="51"/>
      <c r="AS17" s="51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8"/>
      <c r="BE17" s="8"/>
      <c r="BF17" s="8"/>
      <c r="BW17" s="3"/>
      <c r="BY17" s="4"/>
      <c r="CA17" s="38"/>
      <c r="CG17" s="39">
        <v>0</v>
      </c>
      <c r="CH17" s="39"/>
      <c r="CI17" s="39">
        <v>0</v>
      </c>
      <c r="CJ17" s="39">
        <v>0</v>
      </c>
      <c r="CZ17" s="2"/>
    </row>
    <row r="18" spans="1:104" ht="16.350000000000001" customHeight="1" x14ac:dyDescent="0.2">
      <c r="A18" s="62" t="s">
        <v>38</v>
      </c>
      <c r="B18" s="41">
        <f t="shared" si="1"/>
        <v>0</v>
      </c>
      <c r="C18" s="42">
        <f>SUM(E18+G18+I18+K18+M18+O18+Q18+S18+U18+W18+Y18+AA18+AC18+AE18+AG18+AI18+AK18+AM18)</f>
        <v>0</v>
      </c>
      <c r="D18" s="43">
        <f>SUM(F18+H18+J18+L18+N18+P18+R18+T18+V18+X18+Z18+AB18+AD18+AF18+AH18+AJ18+AL18+AN18)</f>
        <v>0</v>
      </c>
      <c r="E18" s="44"/>
      <c r="F18" s="45"/>
      <c r="G18" s="44"/>
      <c r="H18" s="45"/>
      <c r="I18" s="44"/>
      <c r="J18" s="46"/>
      <c r="K18" s="63"/>
      <c r="L18" s="46"/>
      <c r="M18" s="44"/>
      <c r="N18" s="46"/>
      <c r="O18" s="44"/>
      <c r="P18" s="46"/>
      <c r="Q18" s="44"/>
      <c r="R18" s="46"/>
      <c r="S18" s="44"/>
      <c r="T18" s="46"/>
      <c r="U18" s="44"/>
      <c r="V18" s="46"/>
      <c r="W18" s="44"/>
      <c r="X18" s="46"/>
      <c r="Y18" s="44"/>
      <c r="Z18" s="46"/>
      <c r="AA18" s="44"/>
      <c r="AB18" s="46"/>
      <c r="AC18" s="44"/>
      <c r="AD18" s="46"/>
      <c r="AE18" s="44"/>
      <c r="AF18" s="46"/>
      <c r="AG18" s="44"/>
      <c r="AH18" s="46"/>
      <c r="AI18" s="44"/>
      <c r="AJ18" s="46"/>
      <c r="AK18" s="44"/>
      <c r="AL18" s="46"/>
      <c r="AM18" s="53"/>
      <c r="AN18" s="46"/>
      <c r="AO18" s="49"/>
      <c r="AP18" s="50"/>
      <c r="AQ18" s="50"/>
      <c r="AR18" s="51"/>
      <c r="AS18" s="51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8"/>
      <c r="BE18" s="8"/>
      <c r="BF18" s="8"/>
      <c r="BW18" s="3"/>
      <c r="BY18" s="4"/>
      <c r="CA18" s="38"/>
      <c r="CG18" s="39">
        <v>0</v>
      </c>
      <c r="CH18" s="39"/>
      <c r="CI18" s="39">
        <v>0</v>
      </c>
      <c r="CJ18" s="39">
        <v>0</v>
      </c>
      <c r="CZ18" s="2"/>
    </row>
    <row r="19" spans="1:104" ht="16.350000000000001" customHeight="1" x14ac:dyDescent="0.2">
      <c r="A19" s="64" t="s">
        <v>39</v>
      </c>
      <c r="B19" s="41">
        <f>SUM(C19:D19)</f>
        <v>0</v>
      </c>
      <c r="C19" s="65"/>
      <c r="D19" s="66">
        <f>SUM(L19+N19+P19+R19+T19+V19+X19+Z19+AB19+AD19+AF19)</f>
        <v>0</v>
      </c>
      <c r="E19" s="58"/>
      <c r="F19" s="59"/>
      <c r="G19" s="58"/>
      <c r="H19" s="59"/>
      <c r="I19" s="58"/>
      <c r="J19" s="67"/>
      <c r="K19" s="47"/>
      <c r="L19" s="68"/>
      <c r="M19" s="69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58"/>
      <c r="AH19" s="67"/>
      <c r="AI19" s="58"/>
      <c r="AJ19" s="67"/>
      <c r="AK19" s="58"/>
      <c r="AL19" s="67"/>
      <c r="AM19" s="70"/>
      <c r="AN19" s="48"/>
      <c r="AO19" s="71"/>
      <c r="AP19" s="72"/>
      <c r="AQ19" s="72"/>
      <c r="AR19" s="73"/>
      <c r="AS19" s="73"/>
      <c r="AT19" s="36"/>
      <c r="AU19" s="37"/>
      <c r="AV19" s="37"/>
      <c r="AW19" s="37"/>
      <c r="AX19" s="37"/>
      <c r="AY19" s="37"/>
      <c r="AZ19" s="37"/>
      <c r="BA19" s="37"/>
      <c r="BB19" s="37"/>
      <c r="BC19" s="37"/>
      <c r="BD19" s="8"/>
      <c r="BE19" s="8"/>
      <c r="BF19" s="8"/>
      <c r="BW19" s="3"/>
      <c r="BY19" s="4"/>
      <c r="CA19" s="38"/>
      <c r="CG19" s="39">
        <v>0</v>
      </c>
      <c r="CH19" s="39"/>
      <c r="CI19" s="39">
        <v>0</v>
      </c>
      <c r="CJ19" s="39">
        <v>0</v>
      </c>
      <c r="CZ19" s="2"/>
    </row>
    <row r="20" spans="1:104" ht="16.350000000000001" customHeight="1" x14ac:dyDescent="0.2">
      <c r="A20" s="64" t="s">
        <v>40</v>
      </c>
      <c r="B20" s="41">
        <f>SUM(C20:D20)</f>
        <v>0</v>
      </c>
      <c r="C20" s="65"/>
      <c r="D20" s="43">
        <f>SUM(F20+H20+J20+L20+N20+P20+R20+T20+V20+X20+Z20+AB20+AD20+AF20+AH20+AJ20+AL20+AN20)</f>
        <v>0</v>
      </c>
      <c r="E20" s="58"/>
      <c r="F20" s="45"/>
      <c r="G20" s="58"/>
      <c r="H20" s="45"/>
      <c r="I20" s="58"/>
      <c r="J20" s="68"/>
      <c r="K20" s="58"/>
      <c r="L20" s="68"/>
      <c r="M20" s="69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69"/>
      <c r="AN20" s="68"/>
      <c r="AO20" s="71"/>
      <c r="AP20" s="72"/>
      <c r="AQ20" s="72"/>
      <c r="AR20" s="73"/>
      <c r="AS20" s="73"/>
      <c r="AT20" s="36"/>
      <c r="AU20" s="37"/>
      <c r="AV20" s="37"/>
      <c r="AW20" s="37"/>
      <c r="AX20" s="37"/>
      <c r="AY20" s="37"/>
      <c r="AZ20" s="37"/>
      <c r="BA20" s="37"/>
      <c r="BB20" s="37"/>
      <c r="BC20" s="37"/>
      <c r="BD20" s="8"/>
      <c r="BE20" s="8"/>
      <c r="BF20" s="8"/>
      <c r="BW20" s="3"/>
      <c r="BY20" s="4"/>
      <c r="CA20" s="38"/>
      <c r="CG20" s="39">
        <v>0</v>
      </c>
      <c r="CH20" s="39"/>
      <c r="CI20" s="39">
        <v>0</v>
      </c>
      <c r="CJ20" s="39">
        <v>0</v>
      </c>
      <c r="CZ20" s="2"/>
    </row>
    <row r="21" spans="1:104" ht="16.350000000000001" customHeight="1" x14ac:dyDescent="0.2">
      <c r="A21" s="64" t="s">
        <v>41</v>
      </c>
      <c r="B21" s="74">
        <f t="shared" si="1"/>
        <v>0</v>
      </c>
      <c r="C21" s="75">
        <f>SUM(O21+Q21+S21+U21+W21+Y21+AA21)</f>
        <v>0</v>
      </c>
      <c r="D21" s="43">
        <f>SUM(P21+R21+T21+V21+X21+Z21+AB21)</f>
        <v>0</v>
      </c>
      <c r="E21" s="58"/>
      <c r="F21" s="59"/>
      <c r="G21" s="58"/>
      <c r="H21" s="59"/>
      <c r="I21" s="58"/>
      <c r="J21" s="67"/>
      <c r="K21" s="47"/>
      <c r="L21" s="67"/>
      <c r="M21" s="58"/>
      <c r="N21" s="67"/>
      <c r="O21" s="76"/>
      <c r="P21" s="68"/>
      <c r="Q21" s="76"/>
      <c r="R21" s="68"/>
      <c r="S21" s="76"/>
      <c r="T21" s="68"/>
      <c r="U21" s="76"/>
      <c r="V21" s="68"/>
      <c r="W21" s="76"/>
      <c r="X21" s="68"/>
      <c r="Y21" s="76"/>
      <c r="Z21" s="68"/>
      <c r="AA21" s="76"/>
      <c r="AB21" s="68"/>
      <c r="AC21" s="58"/>
      <c r="AD21" s="67"/>
      <c r="AE21" s="58"/>
      <c r="AF21" s="67"/>
      <c r="AG21" s="69"/>
      <c r="AH21" s="67"/>
      <c r="AI21" s="58"/>
      <c r="AJ21" s="67"/>
      <c r="AK21" s="58"/>
      <c r="AL21" s="67"/>
      <c r="AM21" s="70"/>
      <c r="AN21" s="48"/>
      <c r="AO21" s="71"/>
      <c r="AP21" s="72"/>
      <c r="AQ21" s="72"/>
      <c r="AR21" s="73"/>
      <c r="AS21" s="73"/>
      <c r="AT21" s="36"/>
      <c r="AU21" s="37"/>
      <c r="AV21" s="37"/>
      <c r="AW21" s="37"/>
      <c r="AX21" s="37"/>
      <c r="AY21" s="37"/>
      <c r="AZ21" s="37"/>
      <c r="BA21" s="37"/>
      <c r="BB21" s="37"/>
      <c r="BC21" s="37"/>
      <c r="BD21" s="8"/>
      <c r="BE21" s="8"/>
      <c r="BF21" s="8"/>
      <c r="BW21" s="3"/>
      <c r="BY21" s="4"/>
      <c r="CA21" s="38"/>
      <c r="CG21" s="39">
        <v>0</v>
      </c>
      <c r="CH21" s="39"/>
      <c r="CI21" s="39">
        <v>0</v>
      </c>
      <c r="CJ21" s="39">
        <v>0</v>
      </c>
      <c r="CZ21" s="2"/>
    </row>
    <row r="22" spans="1:104" ht="16.350000000000001" customHeight="1" x14ac:dyDescent="0.2">
      <c r="A22" s="64" t="s">
        <v>42</v>
      </c>
      <c r="B22" s="74">
        <f t="shared" si="1"/>
        <v>0</v>
      </c>
      <c r="C22" s="75">
        <f>SUM(E22+G22+I22+K22+M22+O22+Q22+S22+U22+W22+Y22+AA22+AC22+AE22+AG22+AI22+AK22+AM22)</f>
        <v>0</v>
      </c>
      <c r="D22" s="66">
        <f>SUM(F22+H22+J22+L22+N22+P22+R22+T22+V22+X22+Z22+AB22+AD22+AF22+AH22+AJ22+AL22+AN22)</f>
        <v>0</v>
      </c>
      <c r="E22" s="76"/>
      <c r="F22" s="77"/>
      <c r="G22" s="76"/>
      <c r="H22" s="77"/>
      <c r="I22" s="76"/>
      <c r="J22" s="68"/>
      <c r="K22" s="63"/>
      <c r="L22" s="68"/>
      <c r="M22" s="76"/>
      <c r="N22" s="68"/>
      <c r="O22" s="76"/>
      <c r="P22" s="68"/>
      <c r="Q22" s="76"/>
      <c r="R22" s="68"/>
      <c r="S22" s="76"/>
      <c r="T22" s="68"/>
      <c r="U22" s="76"/>
      <c r="V22" s="68"/>
      <c r="W22" s="76"/>
      <c r="X22" s="68"/>
      <c r="Y22" s="76"/>
      <c r="Z22" s="68"/>
      <c r="AA22" s="76"/>
      <c r="AB22" s="68"/>
      <c r="AC22" s="76"/>
      <c r="AD22" s="68"/>
      <c r="AE22" s="76"/>
      <c r="AF22" s="68"/>
      <c r="AG22" s="76"/>
      <c r="AH22" s="68"/>
      <c r="AI22" s="76"/>
      <c r="AJ22" s="68"/>
      <c r="AK22" s="76"/>
      <c r="AL22" s="68"/>
      <c r="AM22" s="78"/>
      <c r="AN22" s="68"/>
      <c r="AO22" s="71"/>
      <c r="AP22" s="72"/>
      <c r="AQ22" s="72"/>
      <c r="AR22" s="73"/>
      <c r="AS22" s="73"/>
      <c r="AT22" s="36"/>
      <c r="AU22" s="37"/>
      <c r="AV22" s="37"/>
      <c r="AW22" s="37"/>
      <c r="AX22" s="37"/>
      <c r="AY22" s="37"/>
      <c r="AZ22" s="37"/>
      <c r="BA22" s="37"/>
      <c r="BB22" s="37"/>
      <c r="BC22" s="37"/>
      <c r="BD22" s="8"/>
      <c r="BE22" s="8"/>
      <c r="BF22" s="8"/>
      <c r="BW22" s="3"/>
      <c r="BY22" s="4"/>
      <c r="CG22" s="39">
        <v>0</v>
      </c>
      <c r="CH22" s="39"/>
      <c r="CI22" s="39">
        <v>0</v>
      </c>
      <c r="CJ22" s="39">
        <v>0</v>
      </c>
      <c r="CZ22" s="2"/>
    </row>
    <row r="23" spans="1:104" ht="16.350000000000001" customHeight="1" x14ac:dyDescent="0.2">
      <c r="A23" s="60" t="s">
        <v>43</v>
      </c>
      <c r="B23" s="74">
        <f t="shared" si="1"/>
        <v>0</v>
      </c>
      <c r="C23" s="75">
        <f>SUM(E23+G23+I23+K23+M23+O23+Q23+S23+U23+W23+Y23+AA23+AC23+AE23+AG23+AI23+AK23+AM23)</f>
        <v>0</v>
      </c>
      <c r="D23" s="66">
        <f>SUM(F23+H23+J23+L23+N23+P23+R23+T23+V23+X23+Z23+AB23+AD23+AF23+AH23+AJ23+AL23+AN23)</f>
        <v>0</v>
      </c>
      <c r="E23" s="76"/>
      <c r="F23" s="77"/>
      <c r="G23" s="76"/>
      <c r="H23" s="77"/>
      <c r="I23" s="76"/>
      <c r="J23" s="68"/>
      <c r="K23" s="63"/>
      <c r="L23" s="68"/>
      <c r="M23" s="76"/>
      <c r="N23" s="68"/>
      <c r="O23" s="76"/>
      <c r="P23" s="68"/>
      <c r="Q23" s="76"/>
      <c r="R23" s="68"/>
      <c r="S23" s="76"/>
      <c r="T23" s="68"/>
      <c r="U23" s="76"/>
      <c r="V23" s="68"/>
      <c r="W23" s="76"/>
      <c r="X23" s="68"/>
      <c r="Y23" s="76"/>
      <c r="Z23" s="68"/>
      <c r="AA23" s="76"/>
      <c r="AB23" s="68"/>
      <c r="AC23" s="76"/>
      <c r="AD23" s="68"/>
      <c r="AE23" s="76"/>
      <c r="AF23" s="68"/>
      <c r="AG23" s="76"/>
      <c r="AH23" s="68"/>
      <c r="AI23" s="76"/>
      <c r="AJ23" s="68"/>
      <c r="AK23" s="76"/>
      <c r="AL23" s="68"/>
      <c r="AM23" s="78"/>
      <c r="AN23" s="68"/>
      <c r="AO23" s="71"/>
      <c r="AP23" s="72"/>
      <c r="AQ23" s="72"/>
      <c r="AR23" s="73"/>
      <c r="AS23" s="73"/>
      <c r="AT23" s="36"/>
      <c r="AU23" s="37"/>
      <c r="AV23" s="37"/>
      <c r="AW23" s="37"/>
      <c r="AX23" s="37"/>
      <c r="AY23" s="37"/>
      <c r="AZ23" s="37"/>
      <c r="BA23" s="37"/>
      <c r="BB23" s="37"/>
      <c r="BC23" s="37"/>
      <c r="BD23" s="8"/>
      <c r="BE23" s="8"/>
      <c r="BF23" s="8"/>
      <c r="BW23" s="3"/>
      <c r="BY23" s="4"/>
      <c r="CG23" s="39">
        <v>0</v>
      </c>
      <c r="CH23" s="39"/>
      <c r="CI23" s="39">
        <v>0</v>
      </c>
      <c r="CJ23" s="39">
        <v>0</v>
      </c>
      <c r="CZ23" s="2"/>
    </row>
    <row r="24" spans="1:104" ht="16.350000000000001" customHeight="1" x14ac:dyDescent="0.2">
      <c r="A24" s="60" t="s">
        <v>44</v>
      </c>
      <c r="B24" s="41">
        <f t="shared" si="1"/>
        <v>0</v>
      </c>
      <c r="C24" s="42">
        <f>SUM(G24+I24+K24+M24+O24+Q24+S24+U24+W24+Y24+AA24+AC24+AE24+AG24+AI24+AK24+AM24)</f>
        <v>0</v>
      </c>
      <c r="D24" s="43">
        <f>SUM(H24+J24+L24+N24+P24+R24+T24+V24+X24+Z24+AB24+AD24+AF24+AH24+AJ24+AL24+AN24)</f>
        <v>0</v>
      </c>
      <c r="E24" s="47"/>
      <c r="F24" s="48"/>
      <c r="G24" s="76"/>
      <c r="H24" s="77"/>
      <c r="I24" s="76"/>
      <c r="J24" s="68"/>
      <c r="K24" s="63"/>
      <c r="L24" s="68"/>
      <c r="M24" s="76"/>
      <c r="N24" s="68"/>
      <c r="O24" s="76"/>
      <c r="P24" s="68"/>
      <c r="Q24" s="76"/>
      <c r="R24" s="68"/>
      <c r="S24" s="76"/>
      <c r="T24" s="68"/>
      <c r="U24" s="76"/>
      <c r="V24" s="68"/>
      <c r="W24" s="76"/>
      <c r="X24" s="68"/>
      <c r="Y24" s="76"/>
      <c r="Z24" s="68"/>
      <c r="AA24" s="76"/>
      <c r="AB24" s="68"/>
      <c r="AC24" s="76"/>
      <c r="AD24" s="68"/>
      <c r="AE24" s="76"/>
      <c r="AF24" s="68"/>
      <c r="AG24" s="76"/>
      <c r="AH24" s="68"/>
      <c r="AI24" s="76"/>
      <c r="AJ24" s="68"/>
      <c r="AK24" s="76"/>
      <c r="AL24" s="68"/>
      <c r="AM24" s="78"/>
      <c r="AN24" s="68"/>
      <c r="AO24" s="71"/>
      <c r="AP24" s="72"/>
      <c r="AQ24" s="72"/>
      <c r="AR24" s="73"/>
      <c r="AS24" s="73"/>
      <c r="AT24" s="36"/>
      <c r="AU24" s="37"/>
      <c r="AV24" s="37"/>
      <c r="AW24" s="37"/>
      <c r="AX24" s="37"/>
      <c r="AY24" s="37"/>
      <c r="AZ24" s="37"/>
      <c r="BA24" s="37"/>
      <c r="BB24" s="37"/>
      <c r="BC24" s="37"/>
      <c r="BD24" s="8"/>
      <c r="BE24" s="8"/>
      <c r="BF24" s="8"/>
      <c r="BW24" s="3"/>
      <c r="BY24" s="4"/>
      <c r="CG24" s="39">
        <v>0</v>
      </c>
      <c r="CH24" s="39"/>
      <c r="CI24" s="39">
        <v>0</v>
      </c>
      <c r="CJ24" s="39">
        <v>0</v>
      </c>
      <c r="CZ24" s="2"/>
    </row>
    <row r="25" spans="1:104" ht="16.350000000000001" customHeight="1" x14ac:dyDescent="0.2">
      <c r="A25" s="60" t="s">
        <v>45</v>
      </c>
      <c r="B25" s="41">
        <f t="shared" si="1"/>
        <v>0</v>
      </c>
      <c r="C25" s="42">
        <f>SUM(M25+O25+Q25+S25+U25+W25+Y25+AA25+AC25+AE25+AG25+AI25+AK25+AM25)</f>
        <v>0</v>
      </c>
      <c r="D25" s="43">
        <f>SUM(N25+P25+R25+T25+V25+X25+Z25+AB25+AD25+AF25+AH25+AJ25+AL25+AN25)</f>
        <v>0</v>
      </c>
      <c r="E25" s="79"/>
      <c r="F25" s="67"/>
      <c r="G25" s="58"/>
      <c r="H25" s="59"/>
      <c r="I25" s="58"/>
      <c r="J25" s="59"/>
      <c r="K25" s="58"/>
      <c r="L25" s="59"/>
      <c r="M25" s="76"/>
      <c r="N25" s="68"/>
      <c r="O25" s="76"/>
      <c r="P25" s="68"/>
      <c r="Q25" s="76"/>
      <c r="R25" s="68"/>
      <c r="S25" s="76"/>
      <c r="T25" s="68"/>
      <c r="U25" s="76"/>
      <c r="V25" s="68"/>
      <c r="W25" s="76"/>
      <c r="X25" s="68"/>
      <c r="Y25" s="76"/>
      <c r="Z25" s="68"/>
      <c r="AA25" s="76"/>
      <c r="AB25" s="68"/>
      <c r="AC25" s="76"/>
      <c r="AD25" s="68"/>
      <c r="AE25" s="76"/>
      <c r="AF25" s="68"/>
      <c r="AG25" s="76"/>
      <c r="AH25" s="68"/>
      <c r="AI25" s="76"/>
      <c r="AJ25" s="68"/>
      <c r="AK25" s="76"/>
      <c r="AL25" s="68"/>
      <c r="AM25" s="78"/>
      <c r="AN25" s="68"/>
      <c r="AO25" s="71"/>
      <c r="AP25" s="72"/>
      <c r="AQ25" s="72"/>
      <c r="AR25" s="73"/>
      <c r="AS25" s="73"/>
      <c r="AT25" s="36"/>
      <c r="AU25" s="37"/>
      <c r="AV25" s="37"/>
      <c r="AW25" s="37"/>
      <c r="AX25" s="37"/>
      <c r="AY25" s="37"/>
      <c r="AZ25" s="37"/>
      <c r="BA25" s="37"/>
      <c r="BB25" s="37"/>
      <c r="BC25" s="37"/>
      <c r="BD25" s="8"/>
      <c r="BE25" s="8"/>
      <c r="BF25" s="8"/>
      <c r="BW25" s="3"/>
      <c r="BY25" s="4"/>
      <c r="CG25" s="39">
        <v>0</v>
      </c>
      <c r="CH25" s="39"/>
      <c r="CI25" s="39">
        <v>0</v>
      </c>
      <c r="CJ25" s="39">
        <v>0</v>
      </c>
      <c r="CZ25" s="2"/>
    </row>
    <row r="26" spans="1:104" ht="16.350000000000001" customHeight="1" x14ac:dyDescent="0.2">
      <c r="A26" s="80" t="s">
        <v>46</v>
      </c>
      <c r="B26" s="81">
        <f t="shared" si="1"/>
        <v>0</v>
      </c>
      <c r="C26" s="82">
        <f>SUM(E26+G26+I26+K26+M26+O26+Q26+S26+U26+W26+Y26+AA26+AC26+AE26+AG26+AI26+AK26+AM26)</f>
        <v>0</v>
      </c>
      <c r="D26" s="83">
        <f>SUM(F26+H26+J26+L26+N26+P26+R26+T26+V26+X26+Z26+AB26+AD26+AF26+AH26+AJ26+AL26+AN26)</f>
        <v>0</v>
      </c>
      <c r="E26" s="84"/>
      <c r="F26" s="85"/>
      <c r="G26" s="86"/>
      <c r="H26" s="87"/>
      <c r="I26" s="86"/>
      <c r="J26" s="85"/>
      <c r="K26" s="88"/>
      <c r="L26" s="85"/>
      <c r="M26" s="86"/>
      <c r="N26" s="85"/>
      <c r="O26" s="86"/>
      <c r="P26" s="85"/>
      <c r="Q26" s="86"/>
      <c r="R26" s="85"/>
      <c r="S26" s="86"/>
      <c r="T26" s="85"/>
      <c r="U26" s="86"/>
      <c r="V26" s="85"/>
      <c r="W26" s="86"/>
      <c r="X26" s="85"/>
      <c r="Y26" s="86"/>
      <c r="Z26" s="85"/>
      <c r="AA26" s="86"/>
      <c r="AB26" s="85"/>
      <c r="AC26" s="86"/>
      <c r="AD26" s="85"/>
      <c r="AE26" s="86"/>
      <c r="AF26" s="85"/>
      <c r="AG26" s="86"/>
      <c r="AH26" s="85"/>
      <c r="AI26" s="86"/>
      <c r="AJ26" s="85"/>
      <c r="AK26" s="86"/>
      <c r="AL26" s="85"/>
      <c r="AM26" s="89"/>
      <c r="AN26" s="85"/>
      <c r="AO26" s="90"/>
      <c r="AP26" s="91"/>
      <c r="AQ26" s="91"/>
      <c r="AR26" s="92"/>
      <c r="AS26" s="92"/>
      <c r="AT26" s="36"/>
      <c r="AU26" s="37"/>
      <c r="AV26" s="37"/>
      <c r="AW26" s="37"/>
      <c r="AX26" s="37"/>
      <c r="AY26" s="37"/>
      <c r="AZ26" s="37"/>
      <c r="BA26" s="37"/>
      <c r="BB26" s="37"/>
      <c r="BC26" s="37"/>
      <c r="BD26" s="8"/>
      <c r="BE26" s="8"/>
      <c r="BF26" s="8"/>
      <c r="BW26" s="3"/>
      <c r="BY26" s="4"/>
      <c r="CG26" s="39">
        <v>0</v>
      </c>
      <c r="CH26" s="39"/>
      <c r="CI26" s="39">
        <v>0</v>
      </c>
      <c r="CJ26" s="39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93"/>
      <c r="G27" s="93" t="s">
        <v>48</v>
      </c>
      <c r="H27" s="94"/>
      <c r="I27" s="94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6"/>
      <c r="AQ27" s="97"/>
      <c r="AR27" s="9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39"/>
      <c r="CH27" s="39"/>
      <c r="CI27" s="39"/>
      <c r="CJ27" s="39"/>
    </row>
    <row r="28" spans="1:104" ht="20.100000000000001" customHeight="1" x14ac:dyDescent="0.2">
      <c r="A28" s="424" t="s">
        <v>49</v>
      </c>
      <c r="B28" s="427" t="s">
        <v>4</v>
      </c>
      <c r="C28" s="428"/>
      <c r="D28" s="429"/>
      <c r="E28" s="433" t="s">
        <v>5</v>
      </c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5"/>
      <c r="AO28" s="436" t="s">
        <v>6</v>
      </c>
      <c r="AP28" s="439" t="s">
        <v>7</v>
      </c>
      <c r="AQ28" s="439" t="s">
        <v>8</v>
      </c>
      <c r="AR28" s="439" t="s">
        <v>50</v>
      </c>
      <c r="AS28" s="429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39"/>
      <c r="CH28" s="39"/>
      <c r="CI28" s="39"/>
      <c r="CJ28" s="39"/>
    </row>
    <row r="29" spans="1:104" ht="20.100000000000001" customHeight="1" x14ac:dyDescent="0.2">
      <c r="A29" s="425"/>
      <c r="B29" s="430"/>
      <c r="C29" s="431"/>
      <c r="D29" s="432"/>
      <c r="E29" s="433" t="s">
        <v>11</v>
      </c>
      <c r="F29" s="435"/>
      <c r="G29" s="433" t="s">
        <v>12</v>
      </c>
      <c r="H29" s="435"/>
      <c r="I29" s="433" t="s">
        <v>13</v>
      </c>
      <c r="J29" s="435"/>
      <c r="K29" s="433" t="s">
        <v>14</v>
      </c>
      <c r="L29" s="435"/>
      <c r="M29" s="433" t="s">
        <v>15</v>
      </c>
      <c r="N29" s="435"/>
      <c r="O29" s="433" t="s">
        <v>16</v>
      </c>
      <c r="P29" s="435"/>
      <c r="Q29" s="434" t="s">
        <v>17</v>
      </c>
      <c r="R29" s="435"/>
      <c r="S29" s="433" t="s">
        <v>18</v>
      </c>
      <c r="T29" s="435"/>
      <c r="U29" s="434" t="s">
        <v>19</v>
      </c>
      <c r="V29" s="445"/>
      <c r="W29" s="446" t="s">
        <v>20</v>
      </c>
      <c r="X29" s="445"/>
      <c r="Y29" s="446" t="s">
        <v>21</v>
      </c>
      <c r="Z29" s="434"/>
      <c r="AA29" s="433" t="s">
        <v>22</v>
      </c>
      <c r="AB29" s="435"/>
      <c r="AC29" s="434" t="s">
        <v>23</v>
      </c>
      <c r="AD29" s="434"/>
      <c r="AE29" s="433" t="s">
        <v>24</v>
      </c>
      <c r="AF29" s="435"/>
      <c r="AG29" s="433" t="s">
        <v>25</v>
      </c>
      <c r="AH29" s="435"/>
      <c r="AI29" s="433" t="s">
        <v>26</v>
      </c>
      <c r="AJ29" s="435"/>
      <c r="AK29" s="433" t="s">
        <v>27</v>
      </c>
      <c r="AL29" s="435"/>
      <c r="AM29" s="434" t="s">
        <v>28</v>
      </c>
      <c r="AN29" s="435"/>
      <c r="AO29" s="437"/>
      <c r="AP29" s="440"/>
      <c r="AQ29" s="440"/>
      <c r="AR29" s="440"/>
      <c r="AS29" s="444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39"/>
      <c r="CH29" s="39"/>
      <c r="CI29" s="39"/>
      <c r="CJ29" s="39"/>
    </row>
    <row r="30" spans="1:104" ht="20.100000000000001" customHeight="1" x14ac:dyDescent="0.2">
      <c r="A30" s="426"/>
      <c r="B30" s="11" t="s">
        <v>29</v>
      </c>
      <c r="C30" s="12" t="s">
        <v>30</v>
      </c>
      <c r="D30" s="402" t="s">
        <v>31</v>
      </c>
      <c r="E30" s="406" t="s">
        <v>30</v>
      </c>
      <c r="F30" s="405" t="s">
        <v>31</v>
      </c>
      <c r="G30" s="406" t="s">
        <v>30</v>
      </c>
      <c r="H30" s="405" t="s">
        <v>31</v>
      </c>
      <c r="I30" s="406" t="s">
        <v>30</v>
      </c>
      <c r="J30" s="405" t="s">
        <v>31</v>
      </c>
      <c r="K30" s="406" t="s">
        <v>30</v>
      </c>
      <c r="L30" s="405" t="s">
        <v>31</v>
      </c>
      <c r="M30" s="406" t="s">
        <v>30</v>
      </c>
      <c r="N30" s="405" t="s">
        <v>31</v>
      </c>
      <c r="O30" s="406" t="s">
        <v>30</v>
      </c>
      <c r="P30" s="405" t="s">
        <v>31</v>
      </c>
      <c r="Q30" s="407" t="s">
        <v>30</v>
      </c>
      <c r="R30" s="405" t="s">
        <v>31</v>
      </c>
      <c r="S30" s="406" t="s">
        <v>30</v>
      </c>
      <c r="T30" s="405" t="s">
        <v>31</v>
      </c>
      <c r="U30" s="407" t="s">
        <v>30</v>
      </c>
      <c r="V30" s="103" t="s">
        <v>31</v>
      </c>
      <c r="W30" s="406" t="s">
        <v>30</v>
      </c>
      <c r="X30" s="103" t="s">
        <v>31</v>
      </c>
      <c r="Y30" s="406" t="s">
        <v>30</v>
      </c>
      <c r="Z30" s="103" t="s">
        <v>31</v>
      </c>
      <c r="AA30" s="406" t="s">
        <v>30</v>
      </c>
      <c r="AB30" s="103" t="s">
        <v>31</v>
      </c>
      <c r="AC30" s="406" t="s">
        <v>30</v>
      </c>
      <c r="AD30" s="103" t="s">
        <v>31</v>
      </c>
      <c r="AE30" s="406" t="s">
        <v>30</v>
      </c>
      <c r="AF30" s="103" t="s">
        <v>31</v>
      </c>
      <c r="AG30" s="406" t="s">
        <v>30</v>
      </c>
      <c r="AH30" s="103" t="s">
        <v>31</v>
      </c>
      <c r="AI30" s="406" t="s">
        <v>30</v>
      </c>
      <c r="AJ30" s="103" t="s">
        <v>31</v>
      </c>
      <c r="AK30" s="406" t="s">
        <v>30</v>
      </c>
      <c r="AL30" s="103" t="s">
        <v>31</v>
      </c>
      <c r="AM30" s="406" t="s">
        <v>30</v>
      </c>
      <c r="AN30" s="405" t="s">
        <v>31</v>
      </c>
      <c r="AO30" s="438"/>
      <c r="AP30" s="441"/>
      <c r="AQ30" s="441"/>
      <c r="AR30" s="441"/>
      <c r="AS30" s="432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39"/>
      <c r="CH30" s="39"/>
      <c r="CI30" s="39"/>
      <c r="CJ30" s="39"/>
    </row>
    <row r="31" spans="1:104" ht="16.350000000000001" customHeight="1" x14ac:dyDescent="0.2">
      <c r="A31" s="104" t="s">
        <v>51</v>
      </c>
      <c r="B31" s="105">
        <f t="shared" ref="B31:B44" si="2">SUM(C31:D31)</f>
        <v>0</v>
      </c>
      <c r="C31" s="27">
        <f t="shared" ref="C31:D33" si="3">SUM(E31+G31+I31+K31+M31+O31+Q31+S31+U31+W31+Y31+AA31+AC31+AE31+AG31+AI31+AK31+AM31)</f>
        <v>0</v>
      </c>
      <c r="D31" s="28">
        <f t="shared" si="3"/>
        <v>0</v>
      </c>
      <c r="E31" s="29"/>
      <c r="F31" s="30"/>
      <c r="G31" s="29"/>
      <c r="H31" s="31"/>
      <c r="I31" s="29"/>
      <c r="J31" s="31"/>
      <c r="K31" s="29"/>
      <c r="L31" s="31"/>
      <c r="M31" s="29"/>
      <c r="N31" s="31"/>
      <c r="O31" s="29"/>
      <c r="P31" s="31"/>
      <c r="Q31" s="106"/>
      <c r="R31" s="31"/>
      <c r="S31" s="29"/>
      <c r="T31" s="31"/>
      <c r="U31" s="106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108"/>
      <c r="AN31" s="31"/>
      <c r="AO31" s="109"/>
      <c r="AP31" s="34"/>
      <c r="AQ31" s="34"/>
      <c r="AR31" s="34"/>
      <c r="AS31" s="35"/>
      <c r="AT31" s="36"/>
      <c r="AU31" s="37"/>
      <c r="AV31" s="37"/>
      <c r="AW31" s="37"/>
      <c r="AX31" s="37"/>
      <c r="AY31" s="37"/>
      <c r="AZ31" s="37"/>
      <c r="BA31" s="37"/>
      <c r="BB31" s="37"/>
      <c r="BC31" s="8"/>
      <c r="BD31" s="8"/>
      <c r="BE31" s="8"/>
      <c r="BF31" s="8"/>
      <c r="BG31" s="8"/>
      <c r="BX31" s="2"/>
      <c r="CA31" s="38"/>
      <c r="CB31" s="38"/>
      <c r="CG31" s="39">
        <v>0</v>
      </c>
      <c r="CH31" s="39">
        <v>0</v>
      </c>
      <c r="CI31" s="39"/>
      <c r="CJ31" s="39"/>
    </row>
    <row r="32" spans="1:104" ht="16.350000000000001" customHeight="1" x14ac:dyDescent="0.2">
      <c r="A32" s="110" t="s">
        <v>52</v>
      </c>
      <c r="B32" s="41">
        <f t="shared" si="2"/>
        <v>0</v>
      </c>
      <c r="C32" s="42">
        <f t="shared" si="3"/>
        <v>0</v>
      </c>
      <c r="D32" s="43">
        <f t="shared" si="3"/>
        <v>0</v>
      </c>
      <c r="E32" s="44"/>
      <c r="F32" s="45"/>
      <c r="G32" s="44"/>
      <c r="H32" s="46"/>
      <c r="I32" s="44"/>
      <c r="J32" s="46"/>
      <c r="K32" s="44"/>
      <c r="L32" s="46"/>
      <c r="M32" s="44"/>
      <c r="N32" s="46"/>
      <c r="O32" s="44"/>
      <c r="P32" s="46"/>
      <c r="Q32" s="111"/>
      <c r="R32" s="46"/>
      <c r="S32" s="44"/>
      <c r="T32" s="46"/>
      <c r="U32" s="111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3"/>
      <c r="AM32" s="113"/>
      <c r="AN32" s="46"/>
      <c r="AO32" s="114"/>
      <c r="AP32" s="115"/>
      <c r="AQ32" s="115"/>
      <c r="AR32" s="115"/>
      <c r="AS32" s="116"/>
      <c r="AT32" s="36"/>
      <c r="AU32" s="37"/>
      <c r="AV32" s="37"/>
      <c r="AW32" s="37"/>
      <c r="AX32" s="37"/>
      <c r="AY32" s="37"/>
      <c r="AZ32" s="37"/>
      <c r="BA32" s="37"/>
      <c r="BB32" s="37"/>
      <c r="BC32" s="8"/>
      <c r="BD32" s="8"/>
      <c r="BE32" s="8"/>
      <c r="BF32" s="8"/>
      <c r="BG32" s="8"/>
      <c r="BX32" s="2"/>
      <c r="CB32" s="38"/>
      <c r="CG32" s="39">
        <v>0</v>
      </c>
      <c r="CH32" s="39">
        <v>0</v>
      </c>
      <c r="CI32" s="39"/>
      <c r="CJ32" s="39"/>
    </row>
    <row r="33" spans="1:88" ht="16.350000000000001" customHeight="1" x14ac:dyDescent="0.2">
      <c r="A33" s="117" t="s">
        <v>53</v>
      </c>
      <c r="B33" s="41">
        <f t="shared" si="2"/>
        <v>0</v>
      </c>
      <c r="C33" s="42">
        <f t="shared" si="3"/>
        <v>0</v>
      </c>
      <c r="D33" s="66">
        <f t="shared" si="3"/>
        <v>0</v>
      </c>
      <c r="E33" s="44"/>
      <c r="F33" s="45"/>
      <c r="G33" s="44"/>
      <c r="H33" s="46"/>
      <c r="I33" s="44"/>
      <c r="J33" s="46"/>
      <c r="K33" s="44"/>
      <c r="L33" s="46"/>
      <c r="M33" s="44"/>
      <c r="N33" s="46"/>
      <c r="O33" s="44"/>
      <c r="P33" s="46"/>
      <c r="Q33" s="111"/>
      <c r="R33" s="46"/>
      <c r="S33" s="44"/>
      <c r="T33" s="46"/>
      <c r="U33" s="111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3"/>
      <c r="AM33" s="113"/>
      <c r="AN33" s="46"/>
      <c r="AO33" s="118"/>
      <c r="AP33" s="50"/>
      <c r="AQ33" s="50"/>
      <c r="AR33" s="50"/>
      <c r="AS33" s="51"/>
      <c r="AT33" s="36"/>
      <c r="AU33" s="37"/>
      <c r="AV33" s="37"/>
      <c r="AW33" s="37"/>
      <c r="AX33" s="37"/>
      <c r="AY33" s="37"/>
      <c r="AZ33" s="37"/>
      <c r="BA33" s="37"/>
      <c r="BB33" s="37"/>
      <c r="BC33" s="8"/>
      <c r="BD33" s="8"/>
      <c r="BE33" s="8"/>
      <c r="BF33" s="8"/>
      <c r="BG33" s="8"/>
      <c r="BX33" s="2"/>
      <c r="CB33" s="38"/>
      <c r="CG33" s="39">
        <v>0</v>
      </c>
      <c r="CH33" s="39">
        <v>0</v>
      </c>
      <c r="CI33" s="39"/>
      <c r="CJ33" s="39"/>
    </row>
    <row r="34" spans="1:88" ht="16.350000000000001" customHeight="1" x14ac:dyDescent="0.2">
      <c r="A34" s="117" t="s">
        <v>54</v>
      </c>
      <c r="B34" s="41">
        <f t="shared" si="2"/>
        <v>0</v>
      </c>
      <c r="C34" s="42">
        <f>SUM(O34+Q34+S34+U34+W34+Y34+AA34)</f>
        <v>0</v>
      </c>
      <c r="D34" s="66">
        <f>SUM(P34+R34+T34+V34+X34+Z34+AB34)</f>
        <v>0</v>
      </c>
      <c r="E34" s="58"/>
      <c r="F34" s="59"/>
      <c r="G34" s="58"/>
      <c r="H34" s="67"/>
      <c r="I34" s="58"/>
      <c r="J34" s="67"/>
      <c r="K34" s="58"/>
      <c r="L34" s="67"/>
      <c r="M34" s="58"/>
      <c r="N34" s="67"/>
      <c r="O34" s="44"/>
      <c r="P34" s="46"/>
      <c r="Q34" s="111"/>
      <c r="R34" s="46"/>
      <c r="S34" s="44"/>
      <c r="T34" s="46"/>
      <c r="U34" s="111"/>
      <c r="V34" s="112"/>
      <c r="W34" s="112"/>
      <c r="X34" s="112"/>
      <c r="Y34" s="112"/>
      <c r="Z34" s="112"/>
      <c r="AA34" s="112"/>
      <c r="AB34" s="119"/>
      <c r="AC34" s="69"/>
      <c r="AD34" s="69"/>
      <c r="AE34" s="69"/>
      <c r="AF34" s="69"/>
      <c r="AG34" s="69"/>
      <c r="AH34" s="69"/>
      <c r="AI34" s="69"/>
      <c r="AJ34" s="69"/>
      <c r="AK34" s="69"/>
      <c r="AL34" s="120"/>
      <c r="AM34" s="120"/>
      <c r="AN34" s="48"/>
      <c r="AO34" s="118"/>
      <c r="AP34" s="50"/>
      <c r="AQ34" s="50"/>
      <c r="AR34" s="50"/>
      <c r="AS34" s="51"/>
      <c r="AT34" s="36"/>
      <c r="AU34" s="37"/>
      <c r="AV34" s="37"/>
      <c r="AW34" s="37"/>
      <c r="AX34" s="37"/>
      <c r="AY34" s="37"/>
      <c r="AZ34" s="37"/>
      <c r="BA34" s="37"/>
      <c r="BB34" s="37"/>
      <c r="BC34" s="8"/>
      <c r="BD34" s="8"/>
      <c r="BE34" s="8"/>
      <c r="BF34" s="8"/>
      <c r="BG34" s="8"/>
      <c r="BX34" s="2"/>
      <c r="CB34" s="38"/>
      <c r="CG34" s="39"/>
      <c r="CH34" s="39"/>
      <c r="CI34" s="39"/>
      <c r="CJ34" s="39"/>
    </row>
    <row r="35" spans="1:88" ht="16.350000000000001" customHeight="1" x14ac:dyDescent="0.2">
      <c r="A35" s="117" t="s">
        <v>55</v>
      </c>
      <c r="B35" s="121">
        <f>SUM(C35:D35)</f>
        <v>0</v>
      </c>
      <c r="C35" s="122">
        <f>SUM(E35+G35+I35+K35+M35+O35+Q35+S35+U35+W35+Y35+AA35+AC35+AE35+AG35+AI35+AK35+AM35)</f>
        <v>0</v>
      </c>
      <c r="D35" s="66">
        <f t="shared" ref="C35:D44" si="4">SUM(F35+H35+J35+L35+N35+P35+R35+T35+V35+X35+Z35+AB35+AD35+AF35+AH35+AJ35+AL35+AN35)</f>
        <v>0</v>
      </c>
      <c r="E35" s="44"/>
      <c r="F35" s="45"/>
      <c r="G35" s="44"/>
      <c r="H35" s="46"/>
      <c r="I35" s="44"/>
      <c r="J35" s="46"/>
      <c r="K35" s="44"/>
      <c r="L35" s="46"/>
      <c r="M35" s="44"/>
      <c r="N35" s="46"/>
      <c r="O35" s="44"/>
      <c r="P35" s="46"/>
      <c r="Q35" s="111"/>
      <c r="R35" s="46"/>
      <c r="S35" s="44"/>
      <c r="T35" s="46"/>
      <c r="U35" s="111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3"/>
      <c r="AM35" s="113"/>
      <c r="AN35" s="46"/>
      <c r="AO35" s="114"/>
      <c r="AP35" s="115"/>
      <c r="AQ35" s="115"/>
      <c r="AR35" s="115"/>
      <c r="AS35" s="116"/>
      <c r="AT35" s="36"/>
      <c r="AU35" s="37"/>
      <c r="AV35" s="37"/>
      <c r="AW35" s="37"/>
      <c r="AX35" s="37"/>
      <c r="AY35" s="37"/>
      <c r="AZ35" s="37"/>
      <c r="BA35" s="37"/>
      <c r="BB35" s="37"/>
      <c r="BC35" s="8"/>
      <c r="BD35" s="8"/>
      <c r="BE35" s="8"/>
      <c r="BF35" s="8"/>
      <c r="BG35" s="8"/>
      <c r="BX35" s="2"/>
      <c r="CB35" s="38"/>
      <c r="CG35" s="39"/>
      <c r="CH35" s="39"/>
      <c r="CI35" s="39"/>
      <c r="CJ35" s="39"/>
    </row>
    <row r="36" spans="1:88" ht="16.350000000000001" customHeight="1" x14ac:dyDescent="0.2">
      <c r="A36" s="117" t="s">
        <v>56</v>
      </c>
      <c r="B36" s="121">
        <f>SUM(C36:D36)</f>
        <v>0</v>
      </c>
      <c r="C36" s="122">
        <f>SUM(K36+M36+O36+Q36+S36+U36+W36+Y36+AA36+AC36+AE36+AG36+AI36+AK36+AM36)</f>
        <v>0</v>
      </c>
      <c r="D36" s="66">
        <f>SUM(L36+N36+P36+R36+T36+V36+X36+Z36+AB36+AD36+AF36+AH36+AJ36+AL36+AN36)</f>
        <v>0</v>
      </c>
      <c r="E36" s="123"/>
      <c r="F36" s="124"/>
      <c r="G36" s="123"/>
      <c r="H36" s="125"/>
      <c r="I36" s="123"/>
      <c r="J36" s="125"/>
      <c r="K36" s="44"/>
      <c r="L36" s="46"/>
      <c r="M36" s="44"/>
      <c r="N36" s="46"/>
      <c r="O36" s="44"/>
      <c r="P36" s="46"/>
      <c r="Q36" s="111"/>
      <c r="R36" s="46"/>
      <c r="S36" s="44"/>
      <c r="T36" s="46"/>
      <c r="U36" s="111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3"/>
      <c r="AM36" s="113"/>
      <c r="AN36" s="46"/>
      <c r="AO36" s="114"/>
      <c r="AP36" s="115"/>
      <c r="AQ36" s="115"/>
      <c r="AR36" s="115"/>
      <c r="AS36" s="116"/>
      <c r="AT36" s="36"/>
      <c r="AU36" s="37"/>
      <c r="AV36" s="37"/>
      <c r="AW36" s="37"/>
      <c r="AX36" s="37"/>
      <c r="AY36" s="37"/>
      <c r="AZ36" s="37"/>
      <c r="BA36" s="37"/>
      <c r="BB36" s="37"/>
      <c r="BC36" s="8"/>
      <c r="BD36" s="8"/>
      <c r="BE36" s="8"/>
      <c r="BF36" s="8"/>
      <c r="BG36" s="8"/>
      <c r="BX36" s="2"/>
      <c r="CB36" s="38"/>
      <c r="CG36" s="39">
        <v>0</v>
      </c>
      <c r="CH36" s="39">
        <v>0</v>
      </c>
      <c r="CI36" s="39"/>
      <c r="CJ36" s="39"/>
    </row>
    <row r="37" spans="1:88" ht="16.350000000000001" customHeight="1" x14ac:dyDescent="0.2">
      <c r="A37" s="60" t="s">
        <v>57</v>
      </c>
      <c r="B37" s="41">
        <f t="shared" si="2"/>
        <v>0</v>
      </c>
      <c r="C37" s="42">
        <f t="shared" si="4"/>
        <v>0</v>
      </c>
      <c r="D37" s="43">
        <f t="shared" si="4"/>
        <v>0</v>
      </c>
      <c r="E37" s="44"/>
      <c r="F37" s="45"/>
      <c r="G37" s="44"/>
      <c r="H37" s="46"/>
      <c r="I37" s="44"/>
      <c r="J37" s="46"/>
      <c r="K37" s="44"/>
      <c r="L37" s="46"/>
      <c r="M37" s="44"/>
      <c r="N37" s="46"/>
      <c r="O37" s="44"/>
      <c r="P37" s="46"/>
      <c r="Q37" s="111"/>
      <c r="R37" s="46"/>
      <c r="S37" s="44"/>
      <c r="T37" s="46"/>
      <c r="U37" s="111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3"/>
      <c r="AM37" s="113"/>
      <c r="AN37" s="46"/>
      <c r="AO37" s="118"/>
      <c r="AP37" s="50"/>
      <c r="AQ37" s="50"/>
      <c r="AR37" s="50"/>
      <c r="AS37" s="51"/>
      <c r="AT37" s="36"/>
      <c r="AU37" s="37"/>
      <c r="AV37" s="37"/>
      <c r="AW37" s="37"/>
      <c r="AX37" s="37"/>
      <c r="AY37" s="37"/>
      <c r="AZ37" s="37"/>
      <c r="BA37" s="37"/>
      <c r="BB37" s="37"/>
      <c r="BC37" s="8"/>
      <c r="BD37" s="8"/>
      <c r="BE37" s="8"/>
      <c r="BF37" s="8"/>
      <c r="BG37" s="8"/>
      <c r="BX37" s="2"/>
      <c r="CG37" s="39"/>
      <c r="CH37" s="39"/>
      <c r="CI37" s="39"/>
      <c r="CJ37" s="39"/>
    </row>
    <row r="38" spans="1:88" ht="16.350000000000001" customHeight="1" x14ac:dyDescent="0.2">
      <c r="A38" s="60" t="s">
        <v>58</v>
      </c>
      <c r="B38" s="41">
        <f>SUM(C38:D38)</f>
        <v>0</v>
      </c>
      <c r="C38" s="42">
        <f>SUM(E38+G38+I38+K38+M38+O38+Q38+S38+U38+W38+Y38+AA38+AC38+AE38+AG38+AI38+AK38+AM38)</f>
        <v>0</v>
      </c>
      <c r="D38" s="43">
        <f>SUM(F38+H38+J38+L38+N38+P38+R38+T38+V38+X38+Z38+AB38+AD38+AF38+AH38+AJ38+AL38+AN38)</f>
        <v>0</v>
      </c>
      <c r="E38" s="44"/>
      <c r="F38" s="45"/>
      <c r="G38" s="44"/>
      <c r="H38" s="46"/>
      <c r="I38" s="44"/>
      <c r="J38" s="46"/>
      <c r="K38" s="44"/>
      <c r="L38" s="46"/>
      <c r="M38" s="44"/>
      <c r="N38" s="46"/>
      <c r="O38" s="44"/>
      <c r="P38" s="46"/>
      <c r="Q38" s="111"/>
      <c r="R38" s="46"/>
      <c r="S38" s="44"/>
      <c r="T38" s="46"/>
      <c r="U38" s="111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3"/>
      <c r="AM38" s="113"/>
      <c r="AN38" s="46"/>
      <c r="AO38" s="118"/>
      <c r="AP38" s="50"/>
      <c r="AQ38" s="50"/>
      <c r="AR38" s="50"/>
      <c r="AS38" s="51"/>
      <c r="AT38" s="36"/>
      <c r="AU38" s="37"/>
      <c r="AV38" s="37"/>
      <c r="AW38" s="37"/>
      <c r="AX38" s="37"/>
      <c r="AY38" s="37"/>
      <c r="AZ38" s="37"/>
      <c r="BA38" s="37"/>
      <c r="BB38" s="37"/>
      <c r="BC38" s="8"/>
      <c r="BD38" s="8"/>
      <c r="BE38" s="8"/>
      <c r="BF38" s="8"/>
      <c r="BG38" s="8"/>
      <c r="BX38" s="2"/>
      <c r="CG38" s="39"/>
      <c r="CH38" s="39"/>
      <c r="CI38" s="39"/>
      <c r="CJ38" s="39"/>
    </row>
    <row r="39" spans="1:88" ht="16.350000000000001" customHeight="1" x14ac:dyDescent="0.2">
      <c r="A39" s="60" t="s">
        <v>59</v>
      </c>
      <c r="B39" s="41">
        <f>SUM(C39:D39)</f>
        <v>0</v>
      </c>
      <c r="C39" s="42">
        <f>SUM(E39+G39+I39+K39+M39+O39+Q39+S39+U39+W39+Y39+AA39+AC39+AE39+AG39+AI39+AK39+AM39)</f>
        <v>0</v>
      </c>
      <c r="D39" s="43">
        <f>SUM(F39+H39+J39+L39+N39+P39+R39+T39+V39+X39+Z39+AB39+AD39+AF39+AH39+AJ39+AL39+AN39)</f>
        <v>0</v>
      </c>
      <c r="E39" s="44"/>
      <c r="F39" s="45"/>
      <c r="G39" s="44"/>
      <c r="H39" s="46"/>
      <c r="I39" s="44"/>
      <c r="J39" s="46"/>
      <c r="K39" s="44"/>
      <c r="L39" s="46"/>
      <c r="M39" s="44"/>
      <c r="N39" s="46"/>
      <c r="O39" s="44"/>
      <c r="P39" s="46"/>
      <c r="Q39" s="111"/>
      <c r="R39" s="46"/>
      <c r="S39" s="44"/>
      <c r="T39" s="46"/>
      <c r="U39" s="111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3"/>
      <c r="AM39" s="113"/>
      <c r="AN39" s="46"/>
      <c r="AO39" s="118"/>
      <c r="AP39" s="50"/>
      <c r="AQ39" s="50"/>
      <c r="AR39" s="50"/>
      <c r="AS39" s="51"/>
      <c r="AT39" s="36"/>
      <c r="AU39" s="37"/>
      <c r="AV39" s="37"/>
      <c r="AW39" s="37"/>
      <c r="AX39" s="37"/>
      <c r="AY39" s="37"/>
      <c r="AZ39" s="37"/>
      <c r="BA39" s="37"/>
      <c r="BB39" s="37"/>
      <c r="BC39" s="8"/>
      <c r="BD39" s="8"/>
      <c r="BE39" s="8"/>
      <c r="BF39" s="8"/>
      <c r="BG39" s="8"/>
      <c r="BX39" s="2"/>
      <c r="CG39" s="39"/>
      <c r="CH39" s="39"/>
      <c r="CI39" s="39"/>
      <c r="CJ39" s="39"/>
    </row>
    <row r="40" spans="1:88" ht="16.350000000000001" customHeight="1" x14ac:dyDescent="0.2">
      <c r="A40" s="60" t="s">
        <v>60</v>
      </c>
      <c r="B40" s="41">
        <f t="shared" si="2"/>
        <v>0</v>
      </c>
      <c r="C40" s="42">
        <f t="shared" si="4"/>
        <v>0</v>
      </c>
      <c r="D40" s="43">
        <f t="shared" si="4"/>
        <v>0</v>
      </c>
      <c r="E40" s="44"/>
      <c r="F40" s="45"/>
      <c r="G40" s="44"/>
      <c r="H40" s="46"/>
      <c r="I40" s="44"/>
      <c r="J40" s="46"/>
      <c r="K40" s="44"/>
      <c r="L40" s="46"/>
      <c r="M40" s="44"/>
      <c r="N40" s="46"/>
      <c r="O40" s="44"/>
      <c r="P40" s="46"/>
      <c r="Q40" s="111"/>
      <c r="R40" s="46"/>
      <c r="S40" s="44"/>
      <c r="T40" s="46"/>
      <c r="U40" s="111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3"/>
      <c r="AM40" s="113"/>
      <c r="AN40" s="46"/>
      <c r="AO40" s="118"/>
      <c r="AP40" s="50"/>
      <c r="AQ40" s="50"/>
      <c r="AR40" s="50"/>
      <c r="AS40" s="51"/>
      <c r="AT40" s="36"/>
      <c r="AU40" s="37"/>
      <c r="AV40" s="37"/>
      <c r="AW40" s="37"/>
      <c r="AX40" s="37"/>
      <c r="AY40" s="37"/>
      <c r="AZ40" s="37"/>
      <c r="BA40" s="37"/>
      <c r="BB40" s="37"/>
      <c r="BC40" s="8"/>
      <c r="BD40" s="8"/>
      <c r="BE40" s="8"/>
      <c r="BF40" s="8"/>
      <c r="BG40" s="8"/>
      <c r="BX40" s="2"/>
      <c r="CG40" s="39"/>
      <c r="CH40" s="39"/>
      <c r="CI40" s="39"/>
      <c r="CJ40" s="39"/>
    </row>
    <row r="41" spans="1:88" ht="16.350000000000001" customHeight="1" x14ac:dyDescent="0.2">
      <c r="A41" s="60" t="s">
        <v>61</v>
      </c>
      <c r="B41" s="41">
        <f t="shared" si="2"/>
        <v>0</v>
      </c>
      <c r="C41" s="42">
        <f t="shared" si="4"/>
        <v>0</v>
      </c>
      <c r="D41" s="43">
        <f t="shared" si="4"/>
        <v>0</v>
      </c>
      <c r="E41" s="44"/>
      <c r="F41" s="45"/>
      <c r="G41" s="44"/>
      <c r="H41" s="46"/>
      <c r="I41" s="44"/>
      <c r="J41" s="46"/>
      <c r="K41" s="44"/>
      <c r="L41" s="46"/>
      <c r="M41" s="44"/>
      <c r="N41" s="46"/>
      <c r="O41" s="44"/>
      <c r="P41" s="46"/>
      <c r="Q41" s="111"/>
      <c r="R41" s="46"/>
      <c r="S41" s="44"/>
      <c r="T41" s="46"/>
      <c r="U41" s="111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3"/>
      <c r="AM41" s="113"/>
      <c r="AN41" s="46"/>
      <c r="AO41" s="126"/>
      <c r="AP41" s="72"/>
      <c r="AQ41" s="72"/>
      <c r="AR41" s="72"/>
      <c r="AS41" s="73"/>
      <c r="AT41" s="36"/>
      <c r="AU41" s="37"/>
      <c r="AV41" s="37"/>
      <c r="AW41" s="37"/>
      <c r="AX41" s="37"/>
      <c r="AY41" s="37"/>
      <c r="AZ41" s="37"/>
      <c r="BA41" s="37"/>
      <c r="BB41" s="37"/>
      <c r="BC41" s="8"/>
      <c r="BD41" s="8"/>
      <c r="BE41" s="8"/>
      <c r="BF41" s="8"/>
      <c r="BG41" s="8"/>
      <c r="BX41" s="2"/>
      <c r="CG41" s="39"/>
      <c r="CH41" s="39"/>
      <c r="CI41" s="39"/>
      <c r="CJ41" s="39"/>
    </row>
    <row r="42" spans="1:88" ht="16.350000000000001" customHeight="1" x14ac:dyDescent="0.2">
      <c r="A42" s="60" t="s">
        <v>62</v>
      </c>
      <c r="B42" s="41">
        <f t="shared" si="2"/>
        <v>0</v>
      </c>
      <c r="C42" s="42">
        <f t="shared" si="4"/>
        <v>0</v>
      </c>
      <c r="D42" s="43">
        <f t="shared" si="4"/>
        <v>0</v>
      </c>
      <c r="E42" s="44"/>
      <c r="F42" s="45"/>
      <c r="G42" s="44"/>
      <c r="H42" s="46"/>
      <c r="I42" s="44"/>
      <c r="J42" s="46"/>
      <c r="K42" s="44"/>
      <c r="L42" s="46"/>
      <c r="M42" s="44"/>
      <c r="N42" s="46"/>
      <c r="O42" s="44"/>
      <c r="P42" s="46"/>
      <c r="Q42" s="111"/>
      <c r="R42" s="46"/>
      <c r="S42" s="44"/>
      <c r="T42" s="46"/>
      <c r="U42" s="111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3"/>
      <c r="AM42" s="113"/>
      <c r="AN42" s="46"/>
      <c r="AO42" s="126"/>
      <c r="AP42" s="72"/>
      <c r="AQ42" s="72"/>
      <c r="AR42" s="72"/>
      <c r="AS42" s="73"/>
      <c r="AT42" s="36"/>
      <c r="AU42" s="37"/>
      <c r="AV42" s="37"/>
      <c r="AW42" s="37"/>
      <c r="AX42" s="37"/>
      <c r="AY42" s="37"/>
      <c r="AZ42" s="37"/>
      <c r="BA42" s="37"/>
      <c r="BB42" s="37"/>
      <c r="BC42" s="8"/>
      <c r="BD42" s="8"/>
      <c r="BE42" s="8"/>
      <c r="BF42" s="8"/>
      <c r="BG42" s="8"/>
      <c r="BX42" s="2"/>
      <c r="CG42" s="39"/>
      <c r="CH42" s="39"/>
      <c r="CI42" s="39"/>
      <c r="CJ42" s="39"/>
    </row>
    <row r="43" spans="1:88" ht="16.350000000000001" customHeight="1" x14ac:dyDescent="0.2">
      <c r="A43" s="60" t="s">
        <v>63</v>
      </c>
      <c r="B43" s="41">
        <f t="shared" si="2"/>
        <v>0</v>
      </c>
      <c r="C43" s="42">
        <f t="shared" si="4"/>
        <v>0</v>
      </c>
      <c r="D43" s="43">
        <f t="shared" si="4"/>
        <v>0</v>
      </c>
      <c r="E43" s="44"/>
      <c r="F43" s="45"/>
      <c r="G43" s="44"/>
      <c r="H43" s="46"/>
      <c r="I43" s="44"/>
      <c r="J43" s="46"/>
      <c r="K43" s="44"/>
      <c r="L43" s="46"/>
      <c r="M43" s="44"/>
      <c r="N43" s="46"/>
      <c r="O43" s="44"/>
      <c r="P43" s="46"/>
      <c r="Q43" s="111"/>
      <c r="R43" s="46"/>
      <c r="S43" s="44"/>
      <c r="T43" s="46"/>
      <c r="U43" s="111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3"/>
      <c r="AM43" s="113"/>
      <c r="AN43" s="46"/>
      <c r="AO43" s="126"/>
      <c r="AP43" s="72"/>
      <c r="AQ43" s="72"/>
      <c r="AR43" s="72"/>
      <c r="AS43" s="73"/>
      <c r="AT43" s="36"/>
      <c r="AU43" s="37"/>
      <c r="AV43" s="37"/>
      <c r="AW43" s="37"/>
      <c r="AX43" s="37"/>
      <c r="AY43" s="37"/>
      <c r="AZ43" s="37"/>
      <c r="BA43" s="37"/>
      <c r="BB43" s="37"/>
      <c r="BC43" s="8"/>
      <c r="BD43" s="8"/>
      <c r="BE43" s="8"/>
      <c r="BF43" s="8"/>
      <c r="BG43" s="8"/>
      <c r="BX43" s="2"/>
      <c r="CG43" s="39"/>
      <c r="CH43" s="39"/>
      <c r="CI43" s="39"/>
      <c r="CJ43" s="39"/>
    </row>
    <row r="44" spans="1:88" ht="16.350000000000001" customHeight="1" x14ac:dyDescent="0.2">
      <c r="A44" s="127" t="s">
        <v>64</v>
      </c>
      <c r="B44" s="128">
        <f t="shared" si="2"/>
        <v>0</v>
      </c>
      <c r="C44" s="129">
        <f t="shared" si="4"/>
        <v>0</v>
      </c>
      <c r="D44" s="130">
        <f t="shared" si="4"/>
        <v>0</v>
      </c>
      <c r="E44" s="86"/>
      <c r="F44" s="87"/>
      <c r="G44" s="86"/>
      <c r="H44" s="85"/>
      <c r="I44" s="86"/>
      <c r="J44" s="85"/>
      <c r="K44" s="86"/>
      <c r="L44" s="85"/>
      <c r="M44" s="86"/>
      <c r="N44" s="85"/>
      <c r="O44" s="86"/>
      <c r="P44" s="85"/>
      <c r="Q44" s="131"/>
      <c r="R44" s="85"/>
      <c r="S44" s="86"/>
      <c r="T44" s="85"/>
      <c r="U44" s="131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3"/>
      <c r="AM44" s="133"/>
      <c r="AN44" s="85"/>
      <c r="AO44" s="134"/>
      <c r="AP44" s="91"/>
      <c r="AQ44" s="91"/>
      <c r="AR44" s="91"/>
      <c r="AS44" s="92"/>
      <c r="AT44" s="36"/>
      <c r="AU44" s="37"/>
      <c r="AV44" s="37"/>
      <c r="AW44" s="37"/>
      <c r="AX44" s="37"/>
      <c r="AY44" s="37"/>
      <c r="AZ44" s="37"/>
      <c r="BA44" s="37"/>
      <c r="BB44" s="37"/>
      <c r="BC44" s="8"/>
      <c r="BD44" s="8"/>
      <c r="BE44" s="8"/>
      <c r="BF44" s="8"/>
      <c r="BG44" s="8"/>
      <c r="BX44" s="2"/>
      <c r="CG44" s="39"/>
      <c r="CH44" s="39"/>
      <c r="CI44" s="39"/>
      <c r="CJ44" s="39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35"/>
      <c r="AP45" s="136"/>
      <c r="AQ45" s="137"/>
      <c r="AR45" s="13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39"/>
      <c r="CH45" s="39"/>
      <c r="CI45" s="39"/>
      <c r="CJ45" s="39"/>
    </row>
    <row r="46" spans="1:88" ht="16.350000000000001" customHeight="1" x14ac:dyDescent="0.25">
      <c r="A46" s="424" t="s">
        <v>49</v>
      </c>
      <c r="B46" s="447" t="s">
        <v>4</v>
      </c>
      <c r="C46" s="442" t="s">
        <v>66</v>
      </c>
      <c r="D46" s="449"/>
      <c r="E46" s="449"/>
      <c r="F46" s="443"/>
      <c r="G46" s="442" t="s">
        <v>67</v>
      </c>
      <c r="H46" s="449"/>
      <c r="I46" s="449"/>
      <c r="J46" s="443"/>
      <c r="K46" s="6"/>
      <c r="L46" s="450"/>
      <c r="M46" s="450"/>
      <c r="N46" s="450"/>
      <c r="O46" s="450"/>
      <c r="P46" s="450"/>
      <c r="Q46" s="450"/>
      <c r="R46" s="450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39"/>
      <c r="AR46" s="140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39"/>
      <c r="CH46" s="39"/>
      <c r="CI46" s="39"/>
      <c r="CJ46" s="39"/>
    </row>
    <row r="47" spans="1:88" ht="27.75" customHeight="1" x14ac:dyDescent="0.2">
      <c r="A47" s="426"/>
      <c r="B47" s="448"/>
      <c r="C47" s="141" t="s">
        <v>68</v>
      </c>
      <c r="D47" s="141" t="s">
        <v>69</v>
      </c>
      <c r="E47" s="12" t="s">
        <v>70</v>
      </c>
      <c r="F47" s="409" t="s">
        <v>71</v>
      </c>
      <c r="G47" s="141" t="s">
        <v>68</v>
      </c>
      <c r="H47" s="141" t="s">
        <v>69</v>
      </c>
      <c r="I47" s="12" t="s">
        <v>70</v>
      </c>
      <c r="J47" s="409" t="s">
        <v>71</v>
      </c>
      <c r="K47" s="6"/>
      <c r="L47" s="142"/>
      <c r="M47" s="142"/>
      <c r="N47" s="143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4"/>
      <c r="AR47" s="144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39"/>
      <c r="CH47" s="39"/>
      <c r="CI47" s="39"/>
      <c r="CJ47" s="39"/>
    </row>
    <row r="48" spans="1:88" ht="16.350000000000001" customHeight="1" x14ac:dyDescent="0.2">
      <c r="A48" s="145" t="s">
        <v>72</v>
      </c>
      <c r="B48" s="146">
        <f>SUM(C48:J48)</f>
        <v>0</v>
      </c>
      <c r="C48" s="29"/>
      <c r="D48" s="107"/>
      <c r="E48" s="107"/>
      <c r="F48" s="30"/>
      <c r="G48" s="29"/>
      <c r="H48" s="107"/>
      <c r="I48" s="107"/>
      <c r="J48" s="31"/>
      <c r="K48" s="147"/>
      <c r="L48" s="142"/>
      <c r="M48" s="142"/>
      <c r="N48" s="148"/>
      <c r="O48" s="142"/>
      <c r="P48" s="142"/>
      <c r="Q48" s="142"/>
      <c r="R48" s="142"/>
      <c r="S48" s="142"/>
      <c r="T48" s="142"/>
      <c r="U48" s="142"/>
      <c r="V48" s="142"/>
      <c r="W48" s="142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4"/>
      <c r="AR48" s="14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39"/>
      <c r="CH48" s="39"/>
      <c r="CI48" s="39"/>
      <c r="CJ48" s="39"/>
    </row>
    <row r="49" spans="1:88" ht="16.350000000000001" customHeight="1" x14ac:dyDescent="0.2">
      <c r="A49" s="80" t="s">
        <v>73</v>
      </c>
      <c r="B49" s="150">
        <f>SUM(C49:J49)</f>
        <v>0</v>
      </c>
      <c r="C49" s="86"/>
      <c r="D49" s="132"/>
      <c r="E49" s="132"/>
      <c r="F49" s="87"/>
      <c r="G49" s="86"/>
      <c r="H49" s="132"/>
      <c r="I49" s="132"/>
      <c r="J49" s="85"/>
      <c r="K49" s="147"/>
      <c r="L49" s="142"/>
      <c r="M49" s="142"/>
      <c r="N49" s="151"/>
      <c r="O49" s="142"/>
      <c r="P49" s="142"/>
      <c r="Q49" s="142"/>
      <c r="R49" s="142"/>
      <c r="S49" s="142"/>
      <c r="T49" s="142"/>
      <c r="U49" s="142"/>
      <c r="V49" s="142"/>
      <c r="W49" s="142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4"/>
      <c r="AR49" s="14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39"/>
      <c r="CH49" s="39"/>
      <c r="CI49" s="39"/>
      <c r="CJ49" s="39"/>
    </row>
    <row r="50" spans="1:88" ht="31.35" customHeight="1" x14ac:dyDescent="0.2">
      <c r="A50" s="152" t="s">
        <v>74</v>
      </c>
      <c r="B50" s="152"/>
      <c r="C50" s="152"/>
      <c r="D50" s="152"/>
      <c r="E50" s="152"/>
      <c r="F50" s="152"/>
      <c r="G50" s="153"/>
      <c r="H50" s="153"/>
      <c r="I50" s="153"/>
      <c r="J50" s="153"/>
      <c r="K50" s="153"/>
      <c r="L50" s="153"/>
      <c r="M50" s="153"/>
      <c r="N50" s="153"/>
      <c r="O50" s="154"/>
      <c r="P50" s="152"/>
      <c r="Q50" s="153"/>
      <c r="R50" s="153"/>
      <c r="S50" s="154"/>
      <c r="T50" s="152"/>
      <c r="U50" s="153"/>
      <c r="V50" s="154"/>
      <c r="W50" s="152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49"/>
      <c r="AM50" s="155"/>
      <c r="AN50" s="155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39"/>
      <c r="CH50" s="39"/>
      <c r="CI50" s="39"/>
      <c r="CJ50" s="39"/>
    </row>
    <row r="51" spans="1:88" ht="16.350000000000001" customHeight="1" x14ac:dyDescent="0.2">
      <c r="A51" s="424" t="s">
        <v>75</v>
      </c>
      <c r="B51" s="427" t="s">
        <v>32</v>
      </c>
      <c r="C51" s="428"/>
      <c r="D51" s="429"/>
      <c r="E51" s="433" t="s">
        <v>5</v>
      </c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5"/>
      <c r="W51" s="447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39"/>
      <c r="CH51" s="39"/>
      <c r="CI51" s="39"/>
      <c r="CJ51" s="39"/>
    </row>
    <row r="52" spans="1:88" ht="16.350000000000001" customHeight="1" x14ac:dyDescent="0.2">
      <c r="A52" s="425"/>
      <c r="B52" s="430"/>
      <c r="C52" s="431"/>
      <c r="D52" s="432"/>
      <c r="E52" s="447" t="s">
        <v>11</v>
      </c>
      <c r="F52" s="428" t="s">
        <v>12</v>
      </c>
      <c r="G52" s="447" t="s">
        <v>13</v>
      </c>
      <c r="H52" s="428" t="s">
        <v>14</v>
      </c>
      <c r="I52" s="447" t="s">
        <v>15</v>
      </c>
      <c r="J52" s="428" t="s">
        <v>16</v>
      </c>
      <c r="K52" s="447" t="s">
        <v>17</v>
      </c>
      <c r="L52" s="428" t="s">
        <v>18</v>
      </c>
      <c r="M52" s="447" t="s">
        <v>19</v>
      </c>
      <c r="N52" s="428" t="s">
        <v>20</v>
      </c>
      <c r="O52" s="447" t="s">
        <v>21</v>
      </c>
      <c r="P52" s="428" t="s">
        <v>22</v>
      </c>
      <c r="Q52" s="447" t="s">
        <v>23</v>
      </c>
      <c r="R52" s="428" t="s">
        <v>24</v>
      </c>
      <c r="S52" s="447" t="s">
        <v>25</v>
      </c>
      <c r="T52" s="428" t="s">
        <v>26</v>
      </c>
      <c r="U52" s="447" t="s">
        <v>27</v>
      </c>
      <c r="V52" s="429" t="s">
        <v>28</v>
      </c>
      <c r="W52" s="46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39"/>
      <c r="CH52" s="39"/>
      <c r="CI52" s="39"/>
      <c r="CJ52" s="39"/>
    </row>
    <row r="53" spans="1:88" ht="16.350000000000001" customHeight="1" x14ac:dyDescent="0.2">
      <c r="A53" s="426"/>
      <c r="B53" s="404" t="s">
        <v>29</v>
      </c>
      <c r="C53" s="401" t="s">
        <v>30</v>
      </c>
      <c r="D53" s="404" t="s">
        <v>31</v>
      </c>
      <c r="E53" s="448"/>
      <c r="F53" s="431"/>
      <c r="G53" s="448"/>
      <c r="H53" s="431"/>
      <c r="I53" s="448"/>
      <c r="J53" s="431"/>
      <c r="K53" s="448"/>
      <c r="L53" s="431"/>
      <c r="M53" s="448"/>
      <c r="N53" s="431"/>
      <c r="O53" s="448"/>
      <c r="P53" s="431"/>
      <c r="Q53" s="448"/>
      <c r="R53" s="431"/>
      <c r="S53" s="448"/>
      <c r="T53" s="431"/>
      <c r="U53" s="448"/>
      <c r="V53" s="432"/>
      <c r="W53" s="44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39"/>
      <c r="CH53" s="39"/>
      <c r="CI53" s="39"/>
      <c r="CJ53" s="39"/>
    </row>
    <row r="54" spans="1:88" ht="16.350000000000001" customHeight="1" x14ac:dyDescent="0.2">
      <c r="A54" s="158" t="s">
        <v>76</v>
      </c>
      <c r="B54" s="159">
        <f>SUM(B55:B56)</f>
        <v>0</v>
      </c>
      <c r="C54" s="160">
        <f>SUM(C55:C56)</f>
        <v>0</v>
      </c>
      <c r="D54" s="161">
        <f t="shared" ref="D54:W54" si="5">SUM(D55:D56)</f>
        <v>0</v>
      </c>
      <c r="E54" s="104">
        <f t="shared" si="5"/>
        <v>0</v>
      </c>
      <c r="F54" s="162">
        <f t="shared" si="5"/>
        <v>0</v>
      </c>
      <c r="G54" s="104">
        <f t="shared" si="5"/>
        <v>0</v>
      </c>
      <c r="H54" s="162">
        <f t="shared" si="5"/>
        <v>0</v>
      </c>
      <c r="I54" s="104">
        <f t="shared" si="5"/>
        <v>0</v>
      </c>
      <c r="J54" s="162">
        <f t="shared" si="5"/>
        <v>0</v>
      </c>
      <c r="K54" s="104">
        <f t="shared" si="5"/>
        <v>0</v>
      </c>
      <c r="L54" s="162">
        <f t="shared" si="5"/>
        <v>0</v>
      </c>
      <c r="M54" s="104">
        <f t="shared" si="5"/>
        <v>0</v>
      </c>
      <c r="N54" s="162">
        <f t="shared" si="5"/>
        <v>0</v>
      </c>
      <c r="O54" s="104">
        <f t="shared" si="5"/>
        <v>0</v>
      </c>
      <c r="P54" s="162">
        <f t="shared" si="5"/>
        <v>0</v>
      </c>
      <c r="Q54" s="104">
        <f t="shared" si="5"/>
        <v>0</v>
      </c>
      <c r="R54" s="162">
        <f t="shared" si="5"/>
        <v>0</v>
      </c>
      <c r="S54" s="104">
        <f t="shared" si="5"/>
        <v>0</v>
      </c>
      <c r="T54" s="162">
        <f t="shared" si="5"/>
        <v>0</v>
      </c>
      <c r="U54" s="104">
        <f t="shared" si="5"/>
        <v>0</v>
      </c>
      <c r="V54" s="162">
        <f t="shared" si="5"/>
        <v>0</v>
      </c>
      <c r="W54" s="104">
        <f t="shared" si="5"/>
        <v>0</v>
      </c>
      <c r="X54" s="98" t="s">
        <v>77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39"/>
      <c r="CH54" s="39"/>
      <c r="CI54" s="39"/>
      <c r="CJ54" s="39"/>
    </row>
    <row r="55" spans="1:88" ht="16.350000000000001" customHeight="1" x14ac:dyDescent="0.2">
      <c r="A55" s="52" t="s">
        <v>72</v>
      </c>
      <c r="B55" s="163">
        <f>SUM(E55:V55)</f>
        <v>0</v>
      </c>
      <c r="C55" s="164"/>
      <c r="D55" s="165"/>
      <c r="E55" s="166"/>
      <c r="F55" s="167"/>
      <c r="G55" s="166"/>
      <c r="H55" s="167"/>
      <c r="I55" s="166"/>
      <c r="J55" s="167"/>
      <c r="K55" s="166"/>
      <c r="L55" s="167"/>
      <c r="M55" s="166"/>
      <c r="N55" s="167"/>
      <c r="O55" s="166"/>
      <c r="P55" s="167"/>
      <c r="Q55" s="166"/>
      <c r="R55" s="167"/>
      <c r="S55" s="166"/>
      <c r="T55" s="167"/>
      <c r="U55" s="166"/>
      <c r="V55" s="167"/>
      <c r="W55" s="166"/>
      <c r="X55" s="168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8"/>
      <c r="AK55" s="8"/>
      <c r="CA55" s="38"/>
      <c r="CC55" s="38"/>
      <c r="CG55" s="39">
        <v>0</v>
      </c>
      <c r="CH55" s="39">
        <v>0</v>
      </c>
      <c r="CI55" s="39">
        <v>0</v>
      </c>
      <c r="CJ55" s="39"/>
    </row>
    <row r="56" spans="1:88" ht="16.350000000000001" customHeight="1" x14ac:dyDescent="0.2">
      <c r="A56" s="169" t="s">
        <v>78</v>
      </c>
      <c r="B56" s="170">
        <f>SUM(E56:V56)</f>
        <v>0</v>
      </c>
      <c r="C56" s="171"/>
      <c r="D56" s="172"/>
      <c r="E56" s="173"/>
      <c r="F56" s="174"/>
      <c r="G56" s="173"/>
      <c r="H56" s="174"/>
      <c r="I56" s="173"/>
      <c r="J56" s="174"/>
      <c r="K56" s="173"/>
      <c r="L56" s="174"/>
      <c r="M56" s="173"/>
      <c r="N56" s="174"/>
      <c r="O56" s="173"/>
      <c r="P56" s="174"/>
      <c r="Q56" s="173"/>
      <c r="R56" s="174"/>
      <c r="S56" s="173"/>
      <c r="T56" s="174"/>
      <c r="U56" s="173"/>
      <c r="V56" s="174"/>
      <c r="W56" s="173"/>
      <c r="X56" s="168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8"/>
      <c r="AK56" s="8"/>
      <c r="CG56" s="39">
        <v>0</v>
      </c>
      <c r="CH56" s="39">
        <v>0</v>
      </c>
      <c r="CI56" s="39">
        <v>0</v>
      </c>
      <c r="CJ56" s="39"/>
    </row>
    <row r="57" spans="1:88" ht="16.350000000000001" customHeight="1" x14ac:dyDescent="0.2">
      <c r="A57" s="175" t="s">
        <v>79</v>
      </c>
      <c r="B57" s="176">
        <f t="shared" ref="B57:V57" si="6">SUM(B58:B59)</f>
        <v>0</v>
      </c>
      <c r="C57" s="177">
        <f t="shared" si="6"/>
        <v>0</v>
      </c>
      <c r="D57" s="178">
        <f t="shared" si="6"/>
        <v>0</v>
      </c>
      <c r="E57" s="117">
        <f t="shared" si="6"/>
        <v>0</v>
      </c>
      <c r="F57" s="179">
        <f t="shared" si="6"/>
        <v>0</v>
      </c>
      <c r="G57" s="117">
        <f t="shared" si="6"/>
        <v>0</v>
      </c>
      <c r="H57" s="179">
        <f t="shared" si="6"/>
        <v>0</v>
      </c>
      <c r="I57" s="117">
        <f t="shared" si="6"/>
        <v>0</v>
      </c>
      <c r="J57" s="179">
        <f t="shared" si="6"/>
        <v>0</v>
      </c>
      <c r="K57" s="117">
        <f t="shared" si="6"/>
        <v>0</v>
      </c>
      <c r="L57" s="179">
        <f t="shared" si="6"/>
        <v>0</v>
      </c>
      <c r="M57" s="117">
        <f t="shared" si="6"/>
        <v>0</v>
      </c>
      <c r="N57" s="179">
        <f t="shared" si="6"/>
        <v>0</v>
      </c>
      <c r="O57" s="117">
        <f t="shared" si="6"/>
        <v>0</v>
      </c>
      <c r="P57" s="179">
        <f t="shared" si="6"/>
        <v>0</v>
      </c>
      <c r="Q57" s="117">
        <f t="shared" si="6"/>
        <v>0</v>
      </c>
      <c r="R57" s="179">
        <f t="shared" si="6"/>
        <v>0</v>
      </c>
      <c r="S57" s="117">
        <f t="shared" si="6"/>
        <v>0</v>
      </c>
      <c r="T57" s="179">
        <f t="shared" si="6"/>
        <v>0</v>
      </c>
      <c r="U57" s="117">
        <f t="shared" si="6"/>
        <v>0</v>
      </c>
      <c r="V57" s="179">
        <f t="shared" si="6"/>
        <v>0</v>
      </c>
      <c r="W57" s="104">
        <f>W58+W59</f>
        <v>0</v>
      </c>
      <c r="X57" s="9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39">
        <v>0</v>
      </c>
      <c r="CH57" s="39">
        <v>0</v>
      </c>
      <c r="CI57" s="39">
        <v>0</v>
      </c>
      <c r="CJ57" s="39"/>
    </row>
    <row r="58" spans="1:88" ht="16.350000000000001" customHeight="1" x14ac:dyDescent="0.2">
      <c r="A58" s="52" t="s">
        <v>72</v>
      </c>
      <c r="B58" s="163">
        <f>SUM(E58:V58)</f>
        <v>0</v>
      </c>
      <c r="C58" s="164"/>
      <c r="D58" s="165"/>
      <c r="E58" s="166"/>
      <c r="F58" s="167"/>
      <c r="G58" s="166"/>
      <c r="H58" s="167"/>
      <c r="I58" s="166"/>
      <c r="J58" s="167"/>
      <c r="K58" s="166"/>
      <c r="L58" s="167"/>
      <c r="M58" s="166"/>
      <c r="N58" s="167"/>
      <c r="O58" s="166"/>
      <c r="P58" s="167"/>
      <c r="Q58" s="166"/>
      <c r="R58" s="167"/>
      <c r="S58" s="166"/>
      <c r="T58" s="167"/>
      <c r="U58" s="166"/>
      <c r="V58" s="167"/>
      <c r="W58" s="166"/>
      <c r="X58" s="168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8"/>
      <c r="AK58" s="8"/>
      <c r="CG58" s="39">
        <v>0</v>
      </c>
      <c r="CH58" s="39">
        <v>0</v>
      </c>
      <c r="CI58" s="39">
        <v>0</v>
      </c>
      <c r="CJ58" s="39"/>
    </row>
    <row r="59" spans="1:88" ht="16.350000000000001" customHeight="1" x14ac:dyDescent="0.2">
      <c r="A59" s="169" t="s">
        <v>78</v>
      </c>
      <c r="B59" s="170">
        <f>SUM(E59:V59)</f>
        <v>0</v>
      </c>
      <c r="C59" s="171"/>
      <c r="D59" s="171"/>
      <c r="E59" s="173"/>
      <c r="F59" s="174"/>
      <c r="G59" s="173"/>
      <c r="H59" s="174"/>
      <c r="I59" s="173"/>
      <c r="J59" s="174"/>
      <c r="K59" s="173"/>
      <c r="L59" s="174"/>
      <c r="M59" s="173"/>
      <c r="N59" s="174"/>
      <c r="O59" s="173"/>
      <c r="P59" s="174"/>
      <c r="Q59" s="173"/>
      <c r="R59" s="174"/>
      <c r="S59" s="173"/>
      <c r="T59" s="174"/>
      <c r="U59" s="173"/>
      <c r="V59" s="174"/>
      <c r="W59" s="173"/>
      <c r="X59" s="168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8"/>
      <c r="AK59" s="8"/>
      <c r="CG59" s="39">
        <v>0</v>
      </c>
      <c r="CH59" s="39">
        <v>0</v>
      </c>
      <c r="CI59" s="39">
        <v>0</v>
      </c>
      <c r="CJ59" s="39"/>
    </row>
    <row r="60" spans="1:88" ht="31.35" customHeight="1" x14ac:dyDescent="0.2">
      <c r="A60" s="152" t="s">
        <v>80</v>
      </c>
      <c r="B60" s="152"/>
      <c r="C60" s="152"/>
      <c r="D60" s="152"/>
      <c r="E60" s="152"/>
      <c r="F60" s="9"/>
      <c r="G60" s="9"/>
      <c r="H60" s="180"/>
      <c r="I60" s="180"/>
      <c r="J60" s="181"/>
      <c r="K60" s="182"/>
      <c r="L60" s="183"/>
      <c r="M60" s="182"/>
      <c r="N60" s="6"/>
      <c r="O60" s="6"/>
      <c r="P60" s="6"/>
      <c r="Q60" s="6"/>
      <c r="R60" s="6"/>
      <c r="S60" s="6"/>
      <c r="T60" s="6"/>
      <c r="U60" s="6"/>
      <c r="V60" s="6"/>
      <c r="W60" s="6"/>
      <c r="X60" s="184"/>
      <c r="Y60" s="184"/>
      <c r="Z60" s="184"/>
      <c r="AA60" s="185"/>
      <c r="AB60" s="186"/>
      <c r="AC60" s="185"/>
      <c r="AD60" s="184"/>
      <c r="AE60" s="186"/>
      <c r="AF60" s="185"/>
      <c r="AG60" s="185"/>
      <c r="AH60" s="185"/>
      <c r="AI60" s="186"/>
      <c r="AJ60" s="98"/>
      <c r="AK60" s="187"/>
      <c r="AL60" s="149"/>
      <c r="AM60" s="155"/>
      <c r="AN60" s="155"/>
      <c r="CG60" s="39"/>
      <c r="CH60" s="39"/>
      <c r="CI60" s="39"/>
      <c r="CJ60" s="39"/>
    </row>
    <row r="61" spans="1:88" ht="16.350000000000001" customHeight="1" x14ac:dyDescent="0.2">
      <c r="A61" s="447" t="s">
        <v>75</v>
      </c>
      <c r="B61" s="457" t="s">
        <v>81</v>
      </c>
      <c r="C61" s="458"/>
      <c r="D61" s="457" t="s">
        <v>82</v>
      </c>
      <c r="E61" s="459"/>
      <c r="F61" s="460" t="s">
        <v>83</v>
      </c>
      <c r="G61" s="460"/>
      <c r="H61" s="98"/>
      <c r="I61" s="9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35"/>
      <c r="V61" s="188"/>
      <c r="W61" s="135"/>
      <c r="X61" s="189"/>
      <c r="Y61" s="189"/>
      <c r="Z61" s="189"/>
      <c r="AA61" s="185"/>
      <c r="AB61" s="189"/>
      <c r="AC61" s="185"/>
      <c r="AD61" s="189"/>
      <c r="AE61" s="185"/>
      <c r="AF61" s="185"/>
      <c r="AG61" s="190"/>
      <c r="AH61" s="185"/>
      <c r="AI61" s="190"/>
      <c r="AJ61" s="189"/>
      <c r="AK61" s="190"/>
      <c r="AL61" s="191"/>
      <c r="AM61" s="192"/>
      <c r="AN61" s="192"/>
      <c r="CG61" s="39"/>
      <c r="CH61" s="39"/>
      <c r="CI61" s="39"/>
      <c r="CJ61" s="39"/>
    </row>
    <row r="62" spans="1:88" ht="36" customHeight="1" x14ac:dyDescent="0.2">
      <c r="A62" s="448"/>
      <c r="B62" s="11" t="s">
        <v>84</v>
      </c>
      <c r="C62" s="193" t="s">
        <v>85</v>
      </c>
      <c r="D62" s="11" t="s">
        <v>84</v>
      </c>
      <c r="E62" s="194" t="s">
        <v>85</v>
      </c>
      <c r="F62" s="408" t="s">
        <v>84</v>
      </c>
      <c r="G62" s="409" t="s">
        <v>85</v>
      </c>
      <c r="H62" s="6" t="s">
        <v>77</v>
      </c>
      <c r="I62" s="6"/>
      <c r="J62" s="196"/>
      <c r="K62" s="142"/>
      <c r="L62" s="142"/>
      <c r="M62" s="142"/>
      <c r="N62" s="142"/>
      <c r="O62" s="142"/>
      <c r="P62" s="142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2"/>
      <c r="AQ62" s="155"/>
      <c r="AR62" s="155"/>
      <c r="CG62" s="39"/>
      <c r="CH62" s="39"/>
      <c r="CI62" s="39"/>
      <c r="CJ62" s="39"/>
    </row>
    <row r="63" spans="1:88" ht="16.350000000000001" customHeight="1" x14ac:dyDescent="0.2">
      <c r="A63" s="197" t="s">
        <v>86</v>
      </c>
      <c r="B63" s="29"/>
      <c r="C63" s="31"/>
      <c r="D63" s="29"/>
      <c r="E63" s="31"/>
      <c r="F63" s="63"/>
      <c r="G63" s="198"/>
      <c r="H63" s="168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90"/>
      <c r="U63" s="190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55"/>
      <c r="AQ63" s="155"/>
      <c r="AR63" s="155"/>
      <c r="CA63" s="38"/>
      <c r="CB63" s="38"/>
      <c r="CC63" s="38"/>
      <c r="CG63" s="39"/>
      <c r="CH63" s="39"/>
      <c r="CI63" s="39"/>
      <c r="CJ63" s="39"/>
    </row>
    <row r="64" spans="1:88" ht="25.35" customHeight="1" x14ac:dyDescent="0.2">
      <c r="A64" s="199" t="s">
        <v>87</v>
      </c>
      <c r="B64" s="88"/>
      <c r="C64" s="200"/>
      <c r="D64" s="88"/>
      <c r="E64" s="200"/>
      <c r="F64" s="88"/>
      <c r="G64" s="201"/>
      <c r="H64" s="168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90"/>
      <c r="U64" s="190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55"/>
      <c r="AQ64" s="155"/>
      <c r="AR64" s="155"/>
      <c r="CA64" s="38"/>
      <c r="CB64" s="38"/>
      <c r="CC64" s="38"/>
      <c r="CG64" s="39"/>
      <c r="CH64" s="39"/>
      <c r="CI64" s="39"/>
      <c r="CJ64" s="39"/>
    </row>
    <row r="65" spans="1:88" ht="31.35" customHeight="1" x14ac:dyDescent="0.2">
      <c r="A65" s="152" t="s">
        <v>88</v>
      </c>
      <c r="B65" s="202"/>
      <c r="C65" s="202"/>
      <c r="D65" s="202"/>
      <c r="E65" s="203"/>
      <c r="F65" s="203"/>
      <c r="G65" s="203"/>
      <c r="H65" s="98"/>
      <c r="I65" s="98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42"/>
      <c r="W65" s="142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55"/>
      <c r="AQ65" s="155"/>
      <c r="AR65" s="155"/>
      <c r="CG65" s="39"/>
      <c r="CH65" s="39"/>
      <c r="CI65" s="39"/>
      <c r="CJ65" s="39"/>
    </row>
    <row r="66" spans="1:88" ht="16.350000000000001" customHeight="1" x14ac:dyDescent="0.2">
      <c r="A66" s="204" t="s">
        <v>49</v>
      </c>
      <c r="B66" s="204" t="s">
        <v>32</v>
      </c>
      <c r="C66" s="205"/>
      <c r="D66" s="206"/>
      <c r="E66" s="206"/>
      <c r="F66" s="206"/>
      <c r="G66" s="206"/>
      <c r="H66" s="98"/>
      <c r="I66" s="98"/>
      <c r="J66" s="190"/>
      <c r="K66" s="190"/>
      <c r="L66" s="207"/>
      <c r="M66" s="207"/>
      <c r="N66" s="190"/>
      <c r="O66" s="190"/>
      <c r="P66" s="190"/>
      <c r="Q66" s="190"/>
      <c r="R66" s="190"/>
      <c r="S66" s="190"/>
      <c r="T66" s="190"/>
      <c r="U66" s="190"/>
      <c r="V66" s="142"/>
      <c r="W66" s="142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55"/>
      <c r="AQ66" s="155"/>
      <c r="AR66" s="155"/>
      <c r="CG66" s="39"/>
      <c r="CH66" s="39"/>
      <c r="CI66" s="39"/>
      <c r="CJ66" s="39"/>
    </row>
    <row r="67" spans="1:88" ht="16.350000000000001" customHeight="1" x14ac:dyDescent="0.2">
      <c r="A67" s="208" t="s">
        <v>72</v>
      </c>
      <c r="B67" s="209"/>
      <c r="C67" s="205"/>
      <c r="D67" s="206"/>
      <c r="E67" s="206"/>
      <c r="F67" s="206"/>
      <c r="G67" s="206"/>
      <c r="H67" s="6"/>
      <c r="I67" s="135"/>
      <c r="J67" s="142"/>
      <c r="K67" s="142"/>
      <c r="L67" s="210"/>
      <c r="M67" s="210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55"/>
      <c r="AQ67" s="155"/>
      <c r="AR67" s="155"/>
      <c r="CG67" s="39"/>
      <c r="CH67" s="39"/>
      <c r="CI67" s="39"/>
      <c r="CJ67" s="39"/>
    </row>
    <row r="68" spans="1:88" ht="16.350000000000001" customHeight="1" x14ac:dyDescent="0.2">
      <c r="A68" s="80" t="s">
        <v>89</v>
      </c>
      <c r="B68" s="211"/>
      <c r="C68" s="9"/>
      <c r="D68" s="212"/>
      <c r="E68" s="9"/>
      <c r="F68" s="213"/>
      <c r="G68" s="214"/>
      <c r="H68" s="6"/>
      <c r="I68" s="6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55"/>
      <c r="AQ68" s="155"/>
      <c r="AR68" s="155"/>
      <c r="CG68" s="39"/>
      <c r="CH68" s="39"/>
      <c r="CI68" s="39"/>
      <c r="CJ68" s="39"/>
    </row>
    <row r="69" spans="1:88" ht="31.35" customHeight="1" x14ac:dyDescent="0.2">
      <c r="A69" s="9" t="s">
        <v>90</v>
      </c>
      <c r="B69" s="9"/>
      <c r="C69" s="215"/>
      <c r="D69" s="215"/>
      <c r="E69" s="6"/>
      <c r="F69" s="6"/>
      <c r="G69" s="6"/>
      <c r="H69" s="6"/>
      <c r="I69" s="6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216"/>
      <c r="X69" s="149"/>
      <c r="Y69" s="149"/>
      <c r="Z69" s="149"/>
      <c r="AA69" s="149"/>
      <c r="AB69" s="149"/>
      <c r="AC69" s="149"/>
      <c r="AD69" s="149"/>
      <c r="AE69" s="149"/>
      <c r="AF69" s="191"/>
      <c r="AG69" s="149"/>
      <c r="AH69" s="217"/>
      <c r="AI69" s="149"/>
      <c r="AJ69" s="149"/>
      <c r="AK69" s="149"/>
      <c r="AL69" s="149"/>
      <c r="AM69" s="149"/>
      <c r="AN69" s="149"/>
      <c r="AO69" s="149"/>
      <c r="AP69" s="155"/>
      <c r="AQ69" s="155"/>
      <c r="AR69" s="155"/>
      <c r="CG69" s="39"/>
      <c r="CH69" s="39"/>
      <c r="CI69" s="39"/>
      <c r="CJ69" s="39"/>
    </row>
    <row r="70" spans="1:88" ht="16.350000000000001" customHeight="1" x14ac:dyDescent="0.2">
      <c r="A70" s="424" t="s">
        <v>91</v>
      </c>
      <c r="B70" s="447" t="s">
        <v>32</v>
      </c>
      <c r="C70" s="452" t="s">
        <v>92</v>
      </c>
      <c r="D70" s="454" t="s">
        <v>93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149"/>
      <c r="Y70" s="149"/>
      <c r="Z70" s="149"/>
      <c r="AA70" s="149"/>
      <c r="AB70" s="149"/>
      <c r="AC70" s="149"/>
      <c r="AD70" s="149"/>
      <c r="AE70" s="149"/>
      <c r="AF70" s="191"/>
      <c r="AG70" s="149"/>
      <c r="AH70" s="149"/>
      <c r="AI70" s="149"/>
      <c r="AJ70" s="149"/>
      <c r="AK70" s="149"/>
      <c r="AL70" s="149"/>
      <c r="AM70" s="149"/>
      <c r="AN70" s="149"/>
      <c r="AO70" s="149"/>
      <c r="AP70" s="155"/>
      <c r="AQ70" s="155"/>
      <c r="AR70" s="155"/>
      <c r="CG70" s="39"/>
      <c r="CH70" s="39"/>
      <c r="CI70" s="39"/>
      <c r="CJ70" s="39"/>
    </row>
    <row r="71" spans="1:88" ht="16.350000000000001" customHeight="1" x14ac:dyDescent="0.2">
      <c r="A71" s="426"/>
      <c r="B71" s="448"/>
      <c r="C71" s="453"/>
      <c r="D71" s="455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149"/>
      <c r="Y71" s="149"/>
      <c r="Z71" s="149"/>
      <c r="AA71" s="149"/>
      <c r="AB71" s="149"/>
      <c r="AC71" s="149"/>
      <c r="AD71" s="149"/>
      <c r="AE71" s="149"/>
      <c r="AF71" s="218"/>
      <c r="AG71" s="219"/>
      <c r="AH71" s="219"/>
      <c r="AI71" s="149"/>
      <c r="AJ71" s="149"/>
      <c r="AK71" s="149"/>
      <c r="AL71" s="149"/>
      <c r="AM71" s="149"/>
      <c r="AN71" s="149"/>
      <c r="AO71" s="149"/>
      <c r="AP71" s="155"/>
      <c r="AQ71" s="155"/>
      <c r="AR71" s="155"/>
      <c r="CG71" s="39"/>
      <c r="CH71" s="39"/>
      <c r="CI71" s="39"/>
      <c r="CJ71" s="39"/>
    </row>
    <row r="72" spans="1:88" ht="25.5" customHeight="1" x14ac:dyDescent="0.2">
      <c r="A72" s="220" t="s">
        <v>94</v>
      </c>
      <c r="B72" s="221">
        <f>SUM(C72:D72)</f>
        <v>0</v>
      </c>
      <c r="C72" s="222"/>
      <c r="D72" s="22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142"/>
      <c r="AJ72" s="142"/>
      <c r="AK72" s="142"/>
      <c r="AL72" s="142"/>
      <c r="AM72" s="142"/>
      <c r="AN72" s="142"/>
      <c r="AO72" s="142"/>
      <c r="AP72" s="155"/>
      <c r="AQ72" s="155"/>
      <c r="AR72" s="155"/>
      <c r="CG72" s="39"/>
      <c r="CH72" s="39"/>
      <c r="CI72" s="39"/>
      <c r="CJ72" s="39"/>
    </row>
    <row r="73" spans="1:88" ht="31.35" customHeight="1" x14ac:dyDescent="0.2">
      <c r="A73" s="456" t="s">
        <v>95</v>
      </c>
      <c r="B73" s="456"/>
      <c r="C73" s="456"/>
      <c r="D73" s="456"/>
      <c r="E73" s="456"/>
      <c r="F73" s="456"/>
      <c r="G73" s="456"/>
      <c r="H73" s="10"/>
      <c r="I73" s="10"/>
      <c r="J73" s="10"/>
      <c r="K73" s="10"/>
      <c r="L73" s="10"/>
      <c r="M73" s="10"/>
      <c r="N73" s="6"/>
      <c r="O73" s="6"/>
      <c r="P73" s="6"/>
      <c r="Q73" s="224"/>
      <c r="R73" s="224"/>
      <c r="S73" s="224"/>
      <c r="T73" s="224"/>
      <c r="U73" s="224"/>
      <c r="V73" s="224"/>
      <c r="W73" s="6"/>
      <c r="X73" s="224"/>
      <c r="Y73" s="224"/>
      <c r="Z73" s="225"/>
      <c r="AA73" s="226"/>
      <c r="AB73" s="226"/>
      <c r="AC73" s="226"/>
      <c r="AD73" s="226"/>
      <c r="AE73" s="227"/>
      <c r="AF73" s="227"/>
      <c r="AG73" s="227"/>
      <c r="AH73" s="228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CG73" s="39"/>
      <c r="CH73" s="39"/>
      <c r="CI73" s="39"/>
      <c r="CJ73" s="39"/>
    </row>
    <row r="74" spans="1:88" ht="16.350000000000001" customHeight="1" x14ac:dyDescent="0.2">
      <c r="A74" s="464" t="s">
        <v>49</v>
      </c>
      <c r="B74" s="427" t="s">
        <v>96</v>
      </c>
      <c r="C74" s="427" t="s">
        <v>32</v>
      </c>
      <c r="D74" s="428"/>
      <c r="E74" s="429"/>
      <c r="F74" s="433" t="s">
        <v>5</v>
      </c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51"/>
      <c r="AJ74" s="468" t="s">
        <v>97</v>
      </c>
      <c r="AK74" s="429" t="s">
        <v>98</v>
      </c>
      <c r="AL74" s="149"/>
      <c r="AM74" s="149"/>
      <c r="AN74" s="149"/>
      <c r="AO74" s="149"/>
      <c r="AP74" s="149"/>
      <c r="AQ74" s="149"/>
      <c r="AR74" s="149"/>
      <c r="AS74" s="155"/>
      <c r="AT74" s="155"/>
      <c r="BX74" s="2"/>
      <c r="BY74" s="2"/>
      <c r="BZ74" s="3"/>
      <c r="CG74" s="39"/>
      <c r="CH74" s="39"/>
      <c r="CI74" s="39"/>
      <c r="CJ74" s="39"/>
    </row>
    <row r="75" spans="1:88" ht="16.350000000000001" customHeight="1" x14ac:dyDescent="0.2">
      <c r="A75" s="465"/>
      <c r="B75" s="467"/>
      <c r="C75" s="430"/>
      <c r="D75" s="431"/>
      <c r="E75" s="432"/>
      <c r="F75" s="433" t="s">
        <v>99</v>
      </c>
      <c r="G75" s="435"/>
      <c r="H75" s="433" t="s">
        <v>100</v>
      </c>
      <c r="I75" s="435"/>
      <c r="J75" s="433" t="s">
        <v>13</v>
      </c>
      <c r="K75" s="435"/>
      <c r="L75" s="433" t="s">
        <v>14</v>
      </c>
      <c r="M75" s="435"/>
      <c r="N75" s="433" t="s">
        <v>101</v>
      </c>
      <c r="O75" s="435"/>
      <c r="P75" s="433">
        <v>19</v>
      </c>
      <c r="Q75" s="435"/>
      <c r="R75" s="433" t="s">
        <v>16</v>
      </c>
      <c r="S75" s="435"/>
      <c r="T75" s="433" t="s">
        <v>17</v>
      </c>
      <c r="U75" s="435"/>
      <c r="V75" s="433" t="s">
        <v>18</v>
      </c>
      <c r="W75" s="435"/>
      <c r="X75" s="433" t="s">
        <v>19</v>
      </c>
      <c r="Y75" s="435"/>
      <c r="Z75" s="433" t="s">
        <v>20</v>
      </c>
      <c r="AA75" s="435"/>
      <c r="AB75" s="433" t="s">
        <v>21</v>
      </c>
      <c r="AC75" s="435"/>
      <c r="AD75" s="433" t="s">
        <v>22</v>
      </c>
      <c r="AE75" s="435"/>
      <c r="AF75" s="433" t="s">
        <v>23</v>
      </c>
      <c r="AG75" s="435"/>
      <c r="AH75" s="433" t="s">
        <v>24</v>
      </c>
      <c r="AI75" s="451"/>
      <c r="AJ75" s="469"/>
      <c r="AK75" s="444"/>
      <c r="AL75" s="149"/>
      <c r="AM75" s="142"/>
      <c r="AN75" s="149"/>
      <c r="AO75" s="149"/>
      <c r="AP75" s="149"/>
      <c r="AQ75" s="149"/>
      <c r="AR75" s="149"/>
      <c r="AS75" s="155"/>
      <c r="AT75" s="155"/>
      <c r="BX75" s="2"/>
      <c r="BY75" s="2"/>
      <c r="BZ75" s="3"/>
      <c r="CG75" s="39"/>
      <c r="CH75" s="39"/>
      <c r="CI75" s="39"/>
      <c r="CJ75" s="39"/>
    </row>
    <row r="76" spans="1:88" ht="16.350000000000001" customHeight="1" x14ac:dyDescent="0.2">
      <c r="A76" s="466"/>
      <c r="B76" s="430"/>
      <c r="C76" s="11" t="s">
        <v>29</v>
      </c>
      <c r="D76" s="12" t="s">
        <v>30</v>
      </c>
      <c r="E76" s="409" t="s">
        <v>31</v>
      </c>
      <c r="F76" s="11" t="s">
        <v>30</v>
      </c>
      <c r="G76" s="409" t="s">
        <v>31</v>
      </c>
      <c r="H76" s="229" t="s">
        <v>30</v>
      </c>
      <c r="I76" s="409" t="s">
        <v>31</v>
      </c>
      <c r="J76" s="11" t="s">
        <v>30</v>
      </c>
      <c r="K76" s="409" t="s">
        <v>31</v>
      </c>
      <c r="L76" s="11" t="s">
        <v>30</v>
      </c>
      <c r="M76" s="409" t="s">
        <v>31</v>
      </c>
      <c r="N76" s="11" t="s">
        <v>30</v>
      </c>
      <c r="O76" s="409" t="s">
        <v>31</v>
      </c>
      <c r="P76" s="11" t="s">
        <v>30</v>
      </c>
      <c r="Q76" s="409" t="s">
        <v>31</v>
      </c>
      <c r="R76" s="11" t="s">
        <v>30</v>
      </c>
      <c r="S76" s="409" t="s">
        <v>31</v>
      </c>
      <c r="T76" s="11" t="s">
        <v>30</v>
      </c>
      <c r="U76" s="409" t="s">
        <v>31</v>
      </c>
      <c r="V76" s="11" t="s">
        <v>30</v>
      </c>
      <c r="W76" s="409" t="s">
        <v>31</v>
      </c>
      <c r="X76" s="11" t="s">
        <v>30</v>
      </c>
      <c r="Y76" s="409" t="s">
        <v>31</v>
      </c>
      <c r="Z76" s="11" t="s">
        <v>30</v>
      </c>
      <c r="AA76" s="409" t="s">
        <v>31</v>
      </c>
      <c r="AB76" s="11" t="s">
        <v>30</v>
      </c>
      <c r="AC76" s="409" t="s">
        <v>31</v>
      </c>
      <c r="AD76" s="11" t="s">
        <v>30</v>
      </c>
      <c r="AE76" s="409" t="s">
        <v>31</v>
      </c>
      <c r="AF76" s="11" t="s">
        <v>30</v>
      </c>
      <c r="AG76" s="409" t="s">
        <v>31</v>
      </c>
      <c r="AH76" s="11" t="s">
        <v>30</v>
      </c>
      <c r="AI76" s="230" t="s">
        <v>31</v>
      </c>
      <c r="AJ76" s="470"/>
      <c r="AK76" s="432"/>
      <c r="AL76" s="149"/>
      <c r="AM76" s="142"/>
      <c r="AN76" s="149"/>
      <c r="AO76" s="149"/>
      <c r="AP76" s="149"/>
      <c r="AQ76" s="149"/>
      <c r="AR76" s="149"/>
      <c r="AS76" s="155"/>
      <c r="AT76" s="155"/>
      <c r="BX76" s="2"/>
      <c r="BY76" s="2"/>
      <c r="BZ76" s="3"/>
      <c r="CG76" s="39"/>
      <c r="CH76" s="39"/>
      <c r="CI76" s="39"/>
      <c r="CJ76" s="39"/>
    </row>
    <row r="77" spans="1:88" ht="16.350000000000001" customHeight="1" x14ac:dyDescent="0.2">
      <c r="A77" s="231" t="s">
        <v>102</v>
      </c>
      <c r="B77" s="232" t="s">
        <v>103</v>
      </c>
      <c r="C77" s="17">
        <f>SUM(D77:E77)</f>
        <v>0</v>
      </c>
      <c r="D77" s="18">
        <f t="shared" ref="D77:E80" si="7">SUM(F77,H77,J77,L77,N77,P77,R77,T77,V77,X77,Z77,AB77,AD77,AF77,AH77)</f>
        <v>0</v>
      </c>
      <c r="E77" s="233">
        <f t="shared" si="7"/>
        <v>0</v>
      </c>
      <c r="F77" s="234"/>
      <c r="G77" s="235"/>
      <c r="H77" s="236"/>
      <c r="I77" s="235"/>
      <c r="J77" s="234"/>
      <c r="K77" s="237"/>
      <c r="L77" s="234"/>
      <c r="M77" s="237"/>
      <c r="N77" s="234"/>
      <c r="O77" s="237"/>
      <c r="P77" s="234"/>
      <c r="Q77" s="237"/>
      <c r="R77" s="234"/>
      <c r="S77" s="237"/>
      <c r="T77" s="234"/>
      <c r="U77" s="237"/>
      <c r="V77" s="234"/>
      <c r="W77" s="237"/>
      <c r="X77" s="234"/>
      <c r="Y77" s="237"/>
      <c r="Z77" s="234"/>
      <c r="AA77" s="237"/>
      <c r="AB77" s="234"/>
      <c r="AC77" s="237"/>
      <c r="AD77" s="234"/>
      <c r="AE77" s="237"/>
      <c r="AF77" s="234"/>
      <c r="AG77" s="237"/>
      <c r="AH77" s="234"/>
      <c r="AI77" s="238"/>
      <c r="AJ77" s="239"/>
      <c r="AK77" s="235"/>
      <c r="AL77" s="240"/>
      <c r="AM77" s="142"/>
      <c r="AN77" s="149"/>
      <c r="AO77" s="149"/>
      <c r="AP77" s="149"/>
      <c r="AQ77" s="149"/>
      <c r="AR77" s="149"/>
      <c r="AS77" s="155"/>
      <c r="AT77" s="155"/>
      <c r="BX77" s="2"/>
      <c r="BY77" s="2"/>
      <c r="BZ77" s="3"/>
      <c r="CG77" s="39"/>
      <c r="CH77" s="39"/>
      <c r="CI77" s="39"/>
      <c r="CJ77" s="39"/>
    </row>
    <row r="78" spans="1:88" ht="16.350000000000001" customHeight="1" x14ac:dyDescent="0.2">
      <c r="A78" s="462" t="s">
        <v>104</v>
      </c>
      <c r="B78" s="242" t="s">
        <v>105</v>
      </c>
      <c r="C78" s="26">
        <f>SUM(D78:E78)</f>
        <v>0</v>
      </c>
      <c r="D78" s="243">
        <f t="shared" si="7"/>
        <v>0</v>
      </c>
      <c r="E78" s="243">
        <f t="shared" si="7"/>
        <v>0</v>
      </c>
      <c r="F78" s="244"/>
      <c r="G78" s="245"/>
      <c r="H78" s="246"/>
      <c r="I78" s="245"/>
      <c r="J78" s="244"/>
      <c r="K78" s="247"/>
      <c r="L78" s="244"/>
      <c r="M78" s="247"/>
      <c r="N78" s="244"/>
      <c r="O78" s="247"/>
      <c r="P78" s="244"/>
      <c r="Q78" s="247"/>
      <c r="R78" s="244"/>
      <c r="S78" s="247"/>
      <c r="T78" s="244"/>
      <c r="U78" s="247"/>
      <c r="V78" s="244"/>
      <c r="W78" s="247"/>
      <c r="X78" s="244"/>
      <c r="Y78" s="247"/>
      <c r="Z78" s="244"/>
      <c r="AA78" s="247"/>
      <c r="AB78" s="244"/>
      <c r="AC78" s="247"/>
      <c r="AD78" s="244"/>
      <c r="AE78" s="247"/>
      <c r="AF78" s="244"/>
      <c r="AG78" s="247"/>
      <c r="AH78" s="244"/>
      <c r="AI78" s="248"/>
      <c r="AJ78" s="249"/>
      <c r="AK78" s="245"/>
      <c r="AL78" s="240"/>
      <c r="AM78" s="142"/>
      <c r="AN78" s="149"/>
      <c r="AO78" s="149"/>
      <c r="AP78" s="149"/>
      <c r="AQ78" s="149"/>
      <c r="AR78" s="149"/>
      <c r="AS78" s="155"/>
      <c r="AT78" s="155"/>
      <c r="BX78" s="2"/>
      <c r="BY78" s="2"/>
      <c r="BZ78" s="3"/>
      <c r="CG78" s="39"/>
      <c r="CH78" s="39"/>
      <c r="CI78" s="39"/>
      <c r="CJ78" s="39"/>
    </row>
    <row r="79" spans="1:88" ht="25.35" customHeight="1" x14ac:dyDescent="0.2">
      <c r="A79" s="462"/>
      <c r="B79" s="250" t="s">
        <v>106</v>
      </c>
      <c r="C79" s="74">
        <f>SUM(D79:E79)</f>
        <v>0</v>
      </c>
      <c r="D79" s="243">
        <f t="shared" si="7"/>
        <v>0</v>
      </c>
      <c r="E79" s="243">
        <f t="shared" si="7"/>
        <v>0</v>
      </c>
      <c r="F79" s="251"/>
      <c r="G79" s="252"/>
      <c r="H79" s="253"/>
      <c r="I79" s="252"/>
      <c r="J79" s="251"/>
      <c r="K79" s="254"/>
      <c r="L79" s="251"/>
      <c r="M79" s="254"/>
      <c r="N79" s="251"/>
      <c r="O79" s="254"/>
      <c r="P79" s="251"/>
      <c r="Q79" s="254"/>
      <c r="R79" s="251"/>
      <c r="S79" s="254"/>
      <c r="T79" s="251"/>
      <c r="U79" s="254"/>
      <c r="V79" s="251"/>
      <c r="W79" s="254"/>
      <c r="X79" s="251"/>
      <c r="Y79" s="254"/>
      <c r="Z79" s="251"/>
      <c r="AA79" s="254"/>
      <c r="AB79" s="251"/>
      <c r="AC79" s="254"/>
      <c r="AD79" s="251"/>
      <c r="AE79" s="254"/>
      <c r="AF79" s="251"/>
      <c r="AG79" s="254"/>
      <c r="AH79" s="251"/>
      <c r="AI79" s="255"/>
      <c r="AJ79" s="256"/>
      <c r="AK79" s="252"/>
      <c r="AL79" s="240"/>
      <c r="AM79" s="142"/>
      <c r="AN79" s="149"/>
      <c r="AO79" s="149"/>
      <c r="AP79" s="149"/>
      <c r="AQ79" s="149"/>
      <c r="AR79" s="149"/>
      <c r="AS79" s="155"/>
      <c r="AT79" s="155"/>
      <c r="BX79" s="2"/>
      <c r="BY79" s="2"/>
      <c r="BZ79" s="3"/>
      <c r="CG79" s="39"/>
      <c r="CH79" s="39"/>
      <c r="CI79" s="39"/>
      <c r="CJ79" s="39"/>
    </row>
    <row r="80" spans="1:88" ht="16.350000000000001" customHeight="1" x14ac:dyDescent="0.2">
      <c r="A80" s="403" t="s">
        <v>60</v>
      </c>
      <c r="B80" s="257" t="s">
        <v>107</v>
      </c>
      <c r="C80" s="17">
        <f>SUM(D80:E80)</f>
        <v>0</v>
      </c>
      <c r="D80" s="18">
        <f t="shared" si="7"/>
        <v>0</v>
      </c>
      <c r="E80" s="233">
        <f t="shared" si="7"/>
        <v>0</v>
      </c>
      <c r="F80" s="258"/>
      <c r="G80" s="259"/>
      <c r="H80" s="260"/>
      <c r="I80" s="259"/>
      <c r="J80" s="258"/>
      <c r="K80" s="261"/>
      <c r="L80" s="258"/>
      <c r="M80" s="261"/>
      <c r="N80" s="258"/>
      <c r="O80" s="261"/>
      <c r="P80" s="258"/>
      <c r="Q80" s="261"/>
      <c r="R80" s="258"/>
      <c r="S80" s="261"/>
      <c r="T80" s="258"/>
      <c r="U80" s="261"/>
      <c r="V80" s="258"/>
      <c r="W80" s="261"/>
      <c r="X80" s="258"/>
      <c r="Y80" s="261"/>
      <c r="Z80" s="258"/>
      <c r="AA80" s="261"/>
      <c r="AB80" s="258"/>
      <c r="AC80" s="261"/>
      <c r="AD80" s="258"/>
      <c r="AE80" s="261"/>
      <c r="AF80" s="258"/>
      <c r="AG80" s="261"/>
      <c r="AH80" s="258"/>
      <c r="AI80" s="262"/>
      <c r="AJ80" s="263"/>
      <c r="AK80" s="259"/>
      <c r="AL80" s="240"/>
      <c r="AM80" s="142"/>
      <c r="AN80" s="149"/>
      <c r="AO80" s="149"/>
      <c r="AP80" s="149"/>
      <c r="AQ80" s="149"/>
      <c r="AR80" s="149"/>
      <c r="AS80" s="155"/>
      <c r="AT80" s="155"/>
      <c r="BX80" s="2"/>
      <c r="BY80" s="2"/>
      <c r="BZ80" s="3"/>
      <c r="CG80" s="39"/>
      <c r="CH80" s="39"/>
      <c r="CI80" s="39"/>
      <c r="CJ80" s="39"/>
    </row>
    <row r="81" spans="1:104" ht="31.35" customHeight="1" x14ac:dyDescent="0.2">
      <c r="A81" s="9" t="s">
        <v>108</v>
      </c>
      <c r="B81" s="6"/>
      <c r="C81" s="1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224"/>
      <c r="R81" s="224"/>
      <c r="S81" s="224"/>
      <c r="T81" s="224"/>
      <c r="U81" s="224"/>
      <c r="V81" s="224"/>
      <c r="W81" s="6"/>
      <c r="X81" s="224"/>
      <c r="Y81" s="224"/>
      <c r="Z81" s="264"/>
      <c r="AA81" s="225"/>
      <c r="AB81" s="265"/>
      <c r="AC81" s="265"/>
      <c r="AD81" s="265"/>
      <c r="AE81" s="265"/>
      <c r="AF81" s="265"/>
      <c r="AG81" s="155"/>
      <c r="AH81" s="135"/>
      <c r="AI81" s="149"/>
      <c r="AJ81" s="149"/>
      <c r="AK81" s="149"/>
      <c r="AL81" s="149"/>
      <c r="AM81" s="149"/>
      <c r="AN81" s="149"/>
      <c r="AO81" s="149"/>
      <c r="AP81" s="149"/>
      <c r="AQ81" s="155"/>
      <c r="AR81" s="155"/>
      <c r="CG81" s="39"/>
      <c r="CH81" s="39"/>
      <c r="CI81" s="39"/>
      <c r="CJ81" s="39"/>
    </row>
    <row r="82" spans="1:104" ht="16.350000000000001" customHeight="1" x14ac:dyDescent="0.2">
      <c r="A82" s="462" t="s">
        <v>91</v>
      </c>
      <c r="B82" s="463" t="s">
        <v>32</v>
      </c>
      <c r="C82" s="463" t="s">
        <v>109</v>
      </c>
      <c r="D82" s="463" t="s">
        <v>110</v>
      </c>
      <c r="E82" s="6"/>
      <c r="F82" s="6"/>
      <c r="G82" s="6"/>
      <c r="H82" s="142"/>
      <c r="I82" s="142"/>
      <c r="J82" s="142"/>
      <c r="K82" s="142"/>
      <c r="L82" s="142"/>
      <c r="M82" s="142"/>
      <c r="N82" s="142"/>
      <c r="O82" s="142"/>
      <c r="P82" s="267"/>
      <c r="Q82" s="267"/>
      <c r="R82" s="267"/>
      <c r="S82" s="267"/>
      <c r="T82" s="267"/>
      <c r="U82" s="267"/>
      <c r="V82" s="267"/>
      <c r="W82" s="142"/>
      <c r="X82" s="267"/>
      <c r="Y82" s="155"/>
      <c r="Z82" s="155"/>
      <c r="AA82" s="155"/>
      <c r="AB82" s="155"/>
      <c r="AC82" s="155"/>
      <c r="AD82" s="155"/>
      <c r="AE82" s="155"/>
      <c r="AF82" s="155"/>
      <c r="AG82" s="155"/>
      <c r="AH82" s="149"/>
      <c r="AI82" s="149"/>
      <c r="AJ82" s="149"/>
      <c r="AK82" s="149"/>
      <c r="AL82" s="149"/>
      <c r="AM82" s="149"/>
      <c r="AN82" s="149"/>
      <c r="AO82" s="149"/>
      <c r="AP82" s="149"/>
      <c r="AQ82" s="155"/>
      <c r="AR82" s="155"/>
      <c r="CG82" s="39"/>
      <c r="CH82" s="39"/>
      <c r="CI82" s="39"/>
      <c r="CJ82" s="39"/>
    </row>
    <row r="83" spans="1:104" ht="16.350000000000001" customHeight="1" x14ac:dyDescent="0.2">
      <c r="A83" s="462"/>
      <c r="B83" s="463"/>
      <c r="C83" s="463"/>
      <c r="D83" s="463"/>
      <c r="E83" s="6"/>
      <c r="F83" s="6"/>
      <c r="G83" s="6"/>
      <c r="H83" s="142"/>
      <c r="I83" s="142"/>
      <c r="J83" s="142"/>
      <c r="K83" s="142"/>
      <c r="L83" s="142"/>
      <c r="M83" s="142"/>
      <c r="N83" s="142"/>
      <c r="O83" s="142"/>
      <c r="P83" s="267"/>
      <c r="Q83" s="267"/>
      <c r="R83" s="267"/>
      <c r="S83" s="267"/>
      <c r="T83" s="267"/>
      <c r="U83" s="267"/>
      <c r="V83" s="267"/>
      <c r="W83" s="142"/>
      <c r="X83" s="267"/>
      <c r="Y83" s="155"/>
      <c r="Z83" s="155"/>
      <c r="AA83" s="155"/>
      <c r="AB83" s="155"/>
      <c r="AC83" s="155"/>
      <c r="AD83" s="155"/>
      <c r="AE83" s="155"/>
      <c r="AF83" s="155"/>
      <c r="AG83" s="155"/>
      <c r="AH83" s="149"/>
      <c r="AI83" s="149"/>
      <c r="AJ83" s="149"/>
      <c r="AK83" s="149"/>
      <c r="AL83" s="149"/>
      <c r="AM83" s="149"/>
      <c r="AN83" s="149"/>
      <c r="AO83" s="149"/>
      <c r="AP83" s="149"/>
      <c r="AQ83" s="155"/>
      <c r="AR83" s="155"/>
      <c r="CG83" s="39"/>
      <c r="CH83" s="39"/>
      <c r="CI83" s="39"/>
      <c r="CJ83" s="39"/>
    </row>
    <row r="84" spans="1:104" ht="16.350000000000001" customHeight="1" x14ac:dyDescent="0.2">
      <c r="A84" s="481" t="s">
        <v>111</v>
      </c>
      <c r="B84" s="482"/>
      <c r="C84" s="482"/>
      <c r="D84" s="483"/>
      <c r="E84" s="6"/>
      <c r="F84" s="6"/>
      <c r="G84" s="6"/>
      <c r="H84" s="142"/>
      <c r="I84" s="142"/>
      <c r="J84" s="142"/>
      <c r="K84" s="142"/>
      <c r="L84" s="142"/>
      <c r="M84" s="142"/>
      <c r="N84" s="142"/>
      <c r="O84" s="142"/>
      <c r="P84" s="267"/>
      <c r="Q84" s="267"/>
      <c r="R84" s="267"/>
      <c r="S84" s="267"/>
      <c r="T84" s="267"/>
      <c r="U84" s="267"/>
      <c r="V84" s="267"/>
      <c r="W84" s="142"/>
      <c r="X84" s="267"/>
      <c r="Y84" s="155"/>
      <c r="Z84" s="155"/>
      <c r="AA84" s="155"/>
      <c r="AB84" s="155"/>
      <c r="AC84" s="155"/>
      <c r="AD84" s="155"/>
      <c r="AE84" s="155"/>
      <c r="AF84" s="155"/>
      <c r="AG84" s="155"/>
      <c r="AH84" s="149"/>
      <c r="AI84" s="149"/>
      <c r="AJ84" s="149"/>
      <c r="AK84" s="149"/>
      <c r="AL84" s="149"/>
      <c r="AM84" s="149"/>
      <c r="AN84" s="149"/>
      <c r="AO84" s="149"/>
      <c r="AP84" s="149"/>
      <c r="AQ84" s="155"/>
      <c r="AR84" s="155"/>
      <c r="CG84" s="39"/>
      <c r="CH84" s="39"/>
      <c r="CI84" s="39"/>
      <c r="CJ84" s="39"/>
    </row>
    <row r="85" spans="1:104" ht="16.350000000000001" customHeight="1" x14ac:dyDescent="0.2">
      <c r="A85" s="268" t="s">
        <v>112</v>
      </c>
      <c r="B85" s="269">
        <f>SUM(C85:D85)</f>
        <v>53</v>
      </c>
      <c r="C85" s="270">
        <v>53</v>
      </c>
      <c r="D85" s="270"/>
      <c r="E85" s="6"/>
      <c r="F85" s="6"/>
      <c r="G85" s="6"/>
      <c r="H85" s="142"/>
      <c r="I85" s="142"/>
      <c r="J85" s="142"/>
      <c r="K85" s="142"/>
      <c r="L85" s="142"/>
      <c r="M85" s="142"/>
      <c r="N85" s="142"/>
      <c r="O85" s="142"/>
      <c r="P85" s="267"/>
      <c r="Q85" s="267"/>
      <c r="R85" s="267"/>
      <c r="S85" s="267"/>
      <c r="T85" s="267"/>
      <c r="U85" s="267"/>
      <c r="V85" s="267"/>
      <c r="W85" s="142"/>
      <c r="X85" s="267"/>
      <c r="Y85" s="155"/>
      <c r="Z85" s="155"/>
      <c r="AA85" s="155"/>
      <c r="AB85" s="155"/>
      <c r="AC85" s="155"/>
      <c r="AD85" s="155"/>
      <c r="AE85" s="155"/>
      <c r="AF85" s="155"/>
      <c r="AG85" s="155"/>
      <c r="AH85" s="149"/>
      <c r="AI85" s="149"/>
      <c r="AJ85" s="149"/>
      <c r="AK85" s="149"/>
      <c r="AL85" s="149"/>
      <c r="AM85" s="149"/>
      <c r="AN85" s="149"/>
      <c r="AO85" s="149"/>
      <c r="AP85" s="149"/>
      <c r="AQ85" s="155"/>
      <c r="AR85" s="155"/>
      <c r="CG85" s="39"/>
      <c r="CH85" s="39"/>
      <c r="CI85" s="39"/>
      <c r="CJ85" s="39"/>
    </row>
    <row r="86" spans="1:104" ht="16.350000000000001" customHeight="1" x14ac:dyDescent="0.2">
      <c r="A86" s="271" t="s">
        <v>113</v>
      </c>
      <c r="B86" s="250">
        <f t="shared" ref="B86:B89" si="8">SUM(C86:D86)</f>
        <v>0</v>
      </c>
      <c r="C86" s="166"/>
      <c r="D86" s="166"/>
      <c r="E86" s="6"/>
      <c r="F86" s="6"/>
      <c r="G86" s="6"/>
      <c r="H86" s="142"/>
      <c r="I86" s="142"/>
      <c r="J86" s="142"/>
      <c r="K86" s="142"/>
      <c r="L86" s="142"/>
      <c r="M86" s="142"/>
      <c r="N86" s="142"/>
      <c r="O86" s="142"/>
      <c r="P86" s="267"/>
      <c r="Q86" s="267"/>
      <c r="R86" s="267"/>
      <c r="S86" s="267"/>
      <c r="T86" s="267"/>
      <c r="U86" s="267"/>
      <c r="V86" s="267"/>
      <c r="W86" s="142"/>
      <c r="X86" s="267"/>
      <c r="Y86" s="155"/>
      <c r="Z86" s="155"/>
      <c r="AA86" s="155"/>
      <c r="AB86" s="155"/>
      <c r="AC86" s="155"/>
      <c r="AD86" s="155"/>
      <c r="AE86" s="155"/>
      <c r="AF86" s="155"/>
      <c r="AG86" s="155"/>
      <c r="AH86" s="149"/>
      <c r="AI86" s="149"/>
      <c r="AJ86" s="149"/>
      <c r="AK86" s="149"/>
      <c r="AL86" s="149"/>
      <c r="AM86" s="149"/>
      <c r="AN86" s="149"/>
      <c r="AO86" s="149"/>
      <c r="AP86" s="149"/>
      <c r="AQ86" s="155"/>
      <c r="AR86" s="155"/>
      <c r="CG86" s="39"/>
      <c r="CH86" s="39"/>
      <c r="CI86" s="39"/>
      <c r="CJ86" s="39"/>
    </row>
    <row r="87" spans="1:104" ht="16.350000000000001" customHeight="1" x14ac:dyDescent="0.2">
      <c r="A87" s="271" t="s">
        <v>114</v>
      </c>
      <c r="B87" s="250">
        <f t="shared" si="8"/>
        <v>0</v>
      </c>
      <c r="C87" s="166"/>
      <c r="D87" s="166"/>
      <c r="E87" s="6"/>
      <c r="F87" s="6"/>
      <c r="G87" s="6"/>
      <c r="H87" s="142"/>
      <c r="I87" s="142"/>
      <c r="J87" s="142"/>
      <c r="K87" s="142"/>
      <c r="L87" s="142"/>
      <c r="M87" s="142"/>
      <c r="N87" s="142"/>
      <c r="O87" s="142"/>
      <c r="P87" s="267"/>
      <c r="Q87" s="267"/>
      <c r="R87" s="267"/>
      <c r="S87" s="267"/>
      <c r="T87" s="267"/>
      <c r="U87" s="267"/>
      <c r="V87" s="267"/>
      <c r="W87" s="142"/>
      <c r="X87" s="267"/>
      <c r="Y87" s="155"/>
      <c r="Z87" s="155"/>
      <c r="AA87" s="155"/>
      <c r="AB87" s="155"/>
      <c r="AC87" s="155"/>
      <c r="AD87" s="155"/>
      <c r="AE87" s="155"/>
      <c r="AF87" s="155"/>
      <c r="AG87" s="155"/>
      <c r="AH87" s="149"/>
      <c r="AI87" s="149"/>
      <c r="AJ87" s="149"/>
      <c r="AK87" s="149"/>
      <c r="AL87" s="149"/>
      <c r="AM87" s="149"/>
      <c r="AN87" s="149"/>
      <c r="AO87" s="149"/>
      <c r="AP87" s="149"/>
      <c r="AQ87" s="155"/>
      <c r="AR87" s="155"/>
      <c r="CG87" s="39"/>
      <c r="CH87" s="39"/>
      <c r="CI87" s="39"/>
      <c r="CJ87" s="39"/>
    </row>
    <row r="88" spans="1:104" ht="16.350000000000001" customHeight="1" x14ac:dyDescent="0.2">
      <c r="A88" s="271" t="s">
        <v>115</v>
      </c>
      <c r="B88" s="250">
        <f t="shared" si="8"/>
        <v>0</v>
      </c>
      <c r="C88" s="166"/>
      <c r="D88" s="166"/>
      <c r="E88" s="6"/>
      <c r="F88" s="6"/>
      <c r="G88" s="6"/>
      <c r="H88" s="142"/>
      <c r="I88" s="142"/>
      <c r="J88" s="142"/>
      <c r="K88" s="142"/>
      <c r="L88" s="142"/>
      <c r="M88" s="142"/>
      <c r="N88" s="142"/>
      <c r="O88" s="142"/>
      <c r="P88" s="267"/>
      <c r="Q88" s="267"/>
      <c r="R88" s="267"/>
      <c r="S88" s="267"/>
      <c r="T88" s="267"/>
      <c r="U88" s="267"/>
      <c r="V88" s="267"/>
      <c r="W88" s="142"/>
      <c r="X88" s="267"/>
      <c r="Y88" s="155"/>
      <c r="Z88" s="155"/>
      <c r="AA88" s="155"/>
      <c r="AB88" s="155"/>
      <c r="AC88" s="155"/>
      <c r="AD88" s="155"/>
      <c r="AE88" s="155"/>
      <c r="AF88" s="155"/>
      <c r="AG88" s="155"/>
      <c r="AH88" s="149"/>
      <c r="AI88" s="149"/>
      <c r="AJ88" s="149"/>
      <c r="AK88" s="149"/>
      <c r="AL88" s="149"/>
      <c r="AM88" s="149"/>
      <c r="AN88" s="149"/>
      <c r="AO88" s="149"/>
      <c r="AP88" s="149"/>
      <c r="AQ88" s="155"/>
      <c r="AR88" s="155"/>
      <c r="CG88" s="39"/>
      <c r="CH88" s="39"/>
      <c r="CI88" s="39"/>
      <c r="CJ88" s="39"/>
    </row>
    <row r="89" spans="1:104" ht="16.350000000000001" customHeight="1" x14ac:dyDescent="0.2">
      <c r="A89" s="272" t="s">
        <v>116</v>
      </c>
      <c r="B89" s="399">
        <f t="shared" si="8"/>
        <v>0</v>
      </c>
      <c r="C89" s="274"/>
      <c r="D89" s="274"/>
      <c r="E89" s="6"/>
      <c r="F89" s="6"/>
      <c r="G89" s="6"/>
      <c r="H89" s="142"/>
      <c r="I89" s="142"/>
      <c r="J89" s="142"/>
      <c r="K89" s="142"/>
      <c r="L89" s="142"/>
      <c r="M89" s="142"/>
      <c r="N89" s="142"/>
      <c r="O89" s="142"/>
      <c r="P89" s="267"/>
      <c r="Q89" s="267"/>
      <c r="R89" s="267"/>
      <c r="S89" s="267"/>
      <c r="T89" s="267"/>
      <c r="U89" s="267"/>
      <c r="V89" s="267"/>
      <c r="W89" s="142"/>
      <c r="X89" s="267"/>
      <c r="Y89" s="155"/>
      <c r="Z89" s="155"/>
      <c r="AA89" s="155"/>
      <c r="AB89" s="155"/>
      <c r="AC89" s="155"/>
      <c r="AD89" s="155"/>
      <c r="AE89" s="155"/>
      <c r="AF89" s="155"/>
      <c r="AG89" s="155"/>
      <c r="AH89" s="149"/>
      <c r="AI89" s="149"/>
      <c r="AJ89" s="149"/>
      <c r="AK89" s="149"/>
      <c r="AL89" s="149"/>
      <c r="AM89" s="149"/>
      <c r="AN89" s="149"/>
      <c r="AO89" s="149"/>
      <c r="AP89" s="149"/>
      <c r="AQ89" s="155"/>
      <c r="AR89" s="155"/>
      <c r="CG89" s="39"/>
      <c r="CH89" s="39"/>
      <c r="CI89" s="39"/>
      <c r="CJ89" s="39"/>
    </row>
    <row r="90" spans="1:104" ht="16.350000000000001" customHeight="1" x14ac:dyDescent="0.2">
      <c r="A90" s="481" t="s">
        <v>117</v>
      </c>
      <c r="B90" s="482"/>
      <c r="C90" s="482"/>
      <c r="D90" s="483"/>
      <c r="E90" s="6"/>
      <c r="F90" s="6"/>
      <c r="G90" s="6"/>
      <c r="H90" s="142"/>
      <c r="I90" s="142"/>
      <c r="J90" s="142"/>
      <c r="K90" s="142"/>
      <c r="L90" s="142"/>
      <c r="M90" s="142"/>
      <c r="N90" s="142"/>
      <c r="O90" s="142"/>
      <c r="P90" s="267"/>
      <c r="Q90" s="267"/>
      <c r="R90" s="267"/>
      <c r="S90" s="267"/>
      <c r="T90" s="267"/>
      <c r="U90" s="267"/>
      <c r="V90" s="267"/>
      <c r="W90" s="142"/>
      <c r="X90" s="267"/>
      <c r="Y90" s="155"/>
      <c r="Z90" s="155"/>
      <c r="AA90" s="155"/>
      <c r="AB90" s="155"/>
      <c r="AC90" s="155"/>
      <c r="AD90" s="155"/>
      <c r="AE90" s="155"/>
      <c r="AF90" s="155"/>
      <c r="AG90" s="155"/>
      <c r="AH90" s="149"/>
      <c r="AI90" s="149"/>
      <c r="AJ90" s="149"/>
      <c r="AK90" s="149"/>
      <c r="AL90" s="149"/>
      <c r="AM90" s="149"/>
      <c r="AN90" s="149"/>
      <c r="AO90" s="149"/>
      <c r="AP90" s="149"/>
      <c r="AQ90" s="155"/>
      <c r="AR90" s="155"/>
      <c r="CG90" s="39"/>
      <c r="CH90" s="39"/>
      <c r="CI90" s="39"/>
      <c r="CJ90" s="39"/>
    </row>
    <row r="91" spans="1:104" ht="16.350000000000001" customHeight="1" x14ac:dyDescent="0.2">
      <c r="A91" s="197" t="s">
        <v>118</v>
      </c>
      <c r="B91" s="275">
        <f>SUM(C91:D91)</f>
        <v>0</v>
      </c>
      <c r="C91" s="270"/>
      <c r="D91" s="270"/>
      <c r="E91" s="6"/>
      <c r="F91" s="6"/>
      <c r="G91" s="6"/>
      <c r="H91" s="142"/>
      <c r="I91" s="142"/>
      <c r="J91" s="142"/>
      <c r="K91" s="142"/>
      <c r="L91" s="142"/>
      <c r="M91" s="142"/>
      <c r="N91" s="142"/>
      <c r="O91" s="142"/>
      <c r="P91" s="267"/>
      <c r="Q91" s="267"/>
      <c r="R91" s="267"/>
      <c r="S91" s="267"/>
      <c r="T91" s="267"/>
      <c r="U91" s="267"/>
      <c r="V91" s="267"/>
      <c r="W91" s="142"/>
      <c r="X91" s="267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CG91" s="39"/>
      <c r="CH91" s="39"/>
      <c r="CI91" s="39"/>
      <c r="CJ91" s="39"/>
    </row>
    <row r="92" spans="1:104" ht="16.350000000000001" customHeight="1" x14ac:dyDescent="0.2">
      <c r="A92" s="276" t="s">
        <v>119</v>
      </c>
      <c r="B92" s="277">
        <f t="shared" ref="B92:B93" si="9">SUM(C92:D92)</f>
        <v>0</v>
      </c>
      <c r="C92" s="166"/>
      <c r="D92" s="166"/>
      <c r="E92" s="6"/>
      <c r="F92" s="6"/>
      <c r="G92" s="6"/>
      <c r="H92" s="142"/>
      <c r="I92" s="142"/>
      <c r="J92" s="142"/>
      <c r="K92" s="142"/>
      <c r="L92" s="142"/>
      <c r="M92" s="142"/>
      <c r="N92" s="142"/>
      <c r="O92" s="142"/>
      <c r="P92" s="267"/>
      <c r="Q92" s="267"/>
      <c r="R92" s="267"/>
      <c r="S92" s="267"/>
      <c r="T92" s="267"/>
      <c r="U92" s="267"/>
      <c r="V92" s="267"/>
      <c r="W92" s="142"/>
      <c r="X92" s="267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CG92" s="39"/>
      <c r="CH92" s="39"/>
      <c r="CI92" s="39"/>
      <c r="CJ92" s="39"/>
    </row>
    <row r="93" spans="1:104" ht="24.75" customHeight="1" x14ac:dyDescent="0.2">
      <c r="A93" s="199" t="s">
        <v>120</v>
      </c>
      <c r="B93" s="278">
        <f t="shared" si="9"/>
        <v>0</v>
      </c>
      <c r="C93" s="279"/>
      <c r="D93" s="279"/>
      <c r="E93" s="6"/>
      <c r="F93" s="6"/>
      <c r="G93" s="6"/>
      <c r="H93" s="142"/>
      <c r="I93" s="142"/>
      <c r="J93" s="142"/>
      <c r="K93" s="142"/>
      <c r="L93" s="142"/>
      <c r="M93" s="142"/>
      <c r="N93" s="142"/>
      <c r="O93" s="142"/>
      <c r="P93" s="267"/>
      <c r="Q93" s="267"/>
      <c r="R93" s="267"/>
      <c r="S93" s="267"/>
      <c r="T93" s="267"/>
      <c r="U93" s="267"/>
      <c r="V93" s="267"/>
      <c r="W93" s="142"/>
      <c r="X93" s="267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CG93" s="39"/>
      <c r="CH93" s="39"/>
      <c r="CI93" s="39"/>
      <c r="CJ93" s="39"/>
    </row>
    <row r="94" spans="1:104" s="8" customFormat="1" ht="31.35" customHeight="1" x14ac:dyDescent="0.2">
      <c r="A94" s="484" t="s">
        <v>121</v>
      </c>
      <c r="B94" s="484"/>
      <c r="C94" s="484"/>
      <c r="D94" s="484"/>
      <c r="E94" s="484"/>
      <c r="F94" s="484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44"/>
      <c r="R94" s="144"/>
      <c r="S94" s="144"/>
      <c r="T94" s="144"/>
      <c r="U94" s="144"/>
      <c r="V94" s="144"/>
      <c r="W94" s="190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BX94" s="4"/>
      <c r="BY94" s="4"/>
      <c r="BZ94" s="4"/>
      <c r="CA94" s="5"/>
      <c r="CB94" s="5"/>
      <c r="CC94" s="5"/>
      <c r="CD94" s="5"/>
      <c r="CE94" s="5"/>
      <c r="CF94" s="5"/>
      <c r="CG94" s="39"/>
      <c r="CH94" s="39"/>
      <c r="CI94" s="39"/>
      <c r="CJ94" s="39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4"/>
    </row>
    <row r="95" spans="1:104" ht="16.350000000000001" customHeight="1" x14ac:dyDescent="0.2">
      <c r="A95" s="477" t="s">
        <v>122</v>
      </c>
      <c r="B95" s="486" t="s">
        <v>123</v>
      </c>
      <c r="C95" s="487"/>
      <c r="D95" s="486" t="s">
        <v>124</v>
      </c>
      <c r="E95" s="487"/>
      <c r="F95" s="490" t="s">
        <v>125</v>
      </c>
      <c r="G95" s="471" t="s">
        <v>126</v>
      </c>
      <c r="H95" s="472"/>
      <c r="I95" s="471" t="s">
        <v>127</v>
      </c>
      <c r="J95" s="472"/>
      <c r="K95" s="6"/>
      <c r="L95" s="6"/>
      <c r="M95" s="6"/>
      <c r="N95" s="6"/>
      <c r="O95" s="6"/>
      <c r="P95" s="224"/>
      <c r="Q95" s="224"/>
      <c r="R95" s="224"/>
      <c r="S95" s="224"/>
      <c r="T95" s="224"/>
      <c r="U95" s="224"/>
      <c r="V95" s="6"/>
      <c r="W95" s="224"/>
      <c r="X95" s="280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CG95" s="39"/>
      <c r="CH95" s="39"/>
      <c r="CI95" s="39"/>
      <c r="CJ95" s="39"/>
    </row>
    <row r="96" spans="1:104" ht="16.350000000000001" customHeight="1" x14ac:dyDescent="0.2">
      <c r="A96" s="485"/>
      <c r="B96" s="488"/>
      <c r="C96" s="489"/>
      <c r="D96" s="488"/>
      <c r="E96" s="489"/>
      <c r="F96" s="491"/>
      <c r="G96" s="473"/>
      <c r="H96" s="474"/>
      <c r="I96" s="473"/>
      <c r="J96" s="474"/>
      <c r="K96" s="6"/>
      <c r="L96" s="6"/>
      <c r="M96" s="6"/>
      <c r="N96" s="6"/>
      <c r="O96" s="6"/>
      <c r="P96" s="224"/>
      <c r="Q96" s="224"/>
      <c r="R96" s="224"/>
      <c r="S96" s="224"/>
      <c r="T96" s="224"/>
      <c r="U96" s="224"/>
      <c r="V96" s="6"/>
      <c r="W96" s="224"/>
      <c r="X96" s="267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CG96" s="39"/>
      <c r="CH96" s="39"/>
      <c r="CI96" s="39"/>
      <c r="CJ96" s="39"/>
    </row>
    <row r="97" spans="1:88" ht="40.5" customHeight="1" x14ac:dyDescent="0.2">
      <c r="A97" s="478"/>
      <c r="B97" s="281" t="s">
        <v>128</v>
      </c>
      <c r="C97" s="282" t="s">
        <v>129</v>
      </c>
      <c r="D97" s="283" t="s">
        <v>130</v>
      </c>
      <c r="E97" s="284" t="s">
        <v>131</v>
      </c>
      <c r="F97" s="492"/>
      <c r="G97" s="281" t="s">
        <v>128</v>
      </c>
      <c r="H97" s="282" t="s">
        <v>129</v>
      </c>
      <c r="I97" s="281" t="s">
        <v>130</v>
      </c>
      <c r="J97" s="282" t="s">
        <v>132</v>
      </c>
      <c r="K97" s="6"/>
      <c r="L97" s="6"/>
      <c r="M97" s="6"/>
      <c r="N97" s="6"/>
      <c r="O97" s="6"/>
      <c r="P97" s="224"/>
      <c r="Q97" s="224"/>
      <c r="R97" s="224"/>
      <c r="S97" s="224"/>
      <c r="T97" s="224"/>
      <c r="U97" s="224"/>
      <c r="V97" s="6"/>
      <c r="W97" s="224"/>
      <c r="X97" s="267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CG97" s="39"/>
      <c r="CH97" s="39"/>
      <c r="CI97" s="39"/>
      <c r="CJ97" s="39"/>
    </row>
    <row r="98" spans="1:88" ht="16.350000000000001" customHeight="1" x14ac:dyDescent="0.2">
      <c r="A98" s="285" t="s">
        <v>133</v>
      </c>
      <c r="B98" s="286">
        <v>10053</v>
      </c>
      <c r="C98" s="287">
        <v>200</v>
      </c>
      <c r="D98" s="286">
        <v>27380</v>
      </c>
      <c r="E98" s="287">
        <v>208</v>
      </c>
      <c r="F98" s="287">
        <v>9853</v>
      </c>
      <c r="G98" s="286"/>
      <c r="H98" s="287"/>
      <c r="I98" s="286"/>
      <c r="J98" s="287"/>
      <c r="K98" s="288" t="str">
        <f>CA98&amp;CB98&amp;CC98&amp;CD98</f>
        <v/>
      </c>
      <c r="L98" s="6"/>
      <c r="M98" s="6"/>
      <c r="N98" s="6"/>
      <c r="O98" s="6"/>
      <c r="P98" s="224"/>
      <c r="Q98" s="224"/>
      <c r="R98" s="224"/>
      <c r="S98" s="224"/>
      <c r="T98" s="224"/>
      <c r="U98" s="224"/>
      <c r="V98" s="6"/>
      <c r="W98" s="224"/>
      <c r="X98" s="267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CA98" s="289" t="str">
        <f>IF(CG98=1,"* Las recetas totales despachadas a pacientes del PSC, deben ser menores o iguales al total de Recetas con Despacho Total. ","")</f>
        <v/>
      </c>
      <c r="CB98" s="289" t="str">
        <f>IF(CH98=1,"* Las recetas parciales despachadas a pacientes del PSC, deben ser menores o iguales al total de Recetas con Despacho Parcial. ","")</f>
        <v/>
      </c>
      <c r="CC98" s="289" t="str">
        <f>IF(CI98=1,"* Las prescripciones emitidas a pacientes del PSC, deben ser menores o iguales a las Prescripciones totales emitidas. ","")</f>
        <v/>
      </c>
      <c r="CD98" s="289" t="str">
        <f>IF(CJ98=1,"* Las prescripciones rechazadas a pacientes del PSC, deben ser menores o iguales a las Prescripciones totales rechazadas. ","")</f>
        <v/>
      </c>
      <c r="CG98" s="290">
        <f>IF(B98&lt;G98,1,0)</f>
        <v>0</v>
      </c>
      <c r="CH98" s="290">
        <f t="shared" ref="CH98:CJ100" si="10">IF(C98&lt;H98,1,0)</f>
        <v>0</v>
      </c>
      <c r="CI98" s="290">
        <f>IF(D98&lt;I98,1,0)</f>
        <v>0</v>
      </c>
      <c r="CJ98" s="290">
        <f>IF(E98&lt;J98,1,0)</f>
        <v>0</v>
      </c>
    </row>
    <row r="99" spans="1:88" ht="16.350000000000001" customHeight="1" x14ac:dyDescent="0.2">
      <c r="A99" s="291" t="s">
        <v>134</v>
      </c>
      <c r="B99" s="292">
        <v>1778</v>
      </c>
      <c r="C99" s="293">
        <v>165</v>
      </c>
      <c r="D99" s="292">
        <v>4123</v>
      </c>
      <c r="E99" s="293">
        <v>179</v>
      </c>
      <c r="F99" s="293">
        <v>1613</v>
      </c>
      <c r="G99" s="294"/>
      <c r="H99" s="295"/>
      <c r="I99" s="294"/>
      <c r="J99" s="295"/>
      <c r="K99" s="288" t="str">
        <f t="shared" ref="K99:K100" si="11">CA99&amp;CB99&amp;CC99&amp;CD99</f>
        <v/>
      </c>
      <c r="L99" s="6"/>
      <c r="M99" s="6"/>
      <c r="N99" s="6"/>
      <c r="O99" s="6"/>
      <c r="P99" s="224"/>
      <c r="Q99" s="224"/>
      <c r="R99" s="224"/>
      <c r="S99" s="224"/>
      <c r="T99" s="224"/>
      <c r="U99" s="224"/>
      <c r="V99" s="6"/>
      <c r="W99" s="224"/>
      <c r="X99" s="267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CA99" s="289" t="str">
        <f t="shared" ref="CA99:CA100" si="12">IF(CG99=1,"* Las recetas totales despachadas a pacientes del PSC, deben ser menores o iguales al total de Recetas con Despacho Total. ","")</f>
        <v/>
      </c>
      <c r="CB99" s="289" t="str">
        <f t="shared" ref="CB99:CB100" si="13">IF(CH99=1,"* Las recetas parciales despachadas a pacientes del PSC, deben ser menores o iguales al total de Recetas con Despacho Parcial. ","")</f>
        <v/>
      </c>
      <c r="CC99" s="289" t="str">
        <f t="shared" ref="CC99:CC100" si="14">IF(CI99=1,"* Las prescripciones emitidas a pacientes del PSC, deben ser menores o iguales a las Prescripciones totales emitidas. ","")</f>
        <v/>
      </c>
      <c r="CD99" s="289" t="str">
        <f t="shared" ref="CD99:CD100" si="15">IF(CJ99=1,"* Las prescripciones rechazadas a pacientes del PSC, deben ser menores o iguales a las Prescripciones totales rechazadas. ","")</f>
        <v/>
      </c>
      <c r="CG99" s="290">
        <f t="shared" ref="CG99:CG100" si="16">IF(B99&lt;G99,1,0)</f>
        <v>0</v>
      </c>
      <c r="CH99" s="290">
        <f t="shared" si="10"/>
        <v>0</v>
      </c>
      <c r="CI99" s="290">
        <f t="shared" si="10"/>
        <v>0</v>
      </c>
      <c r="CJ99" s="290">
        <f t="shared" si="10"/>
        <v>0</v>
      </c>
    </row>
    <row r="100" spans="1:88" ht="16.350000000000001" customHeight="1" x14ac:dyDescent="0.2">
      <c r="A100" s="296" t="s">
        <v>135</v>
      </c>
      <c r="B100" s="297">
        <v>893</v>
      </c>
      <c r="C100" s="298">
        <v>0</v>
      </c>
      <c r="D100" s="297">
        <v>893</v>
      </c>
      <c r="E100" s="298">
        <v>0</v>
      </c>
      <c r="F100" s="298">
        <v>893</v>
      </c>
      <c r="G100" s="299"/>
      <c r="H100" s="300"/>
      <c r="I100" s="299"/>
      <c r="J100" s="300"/>
      <c r="K100" s="288" t="str">
        <f t="shared" si="11"/>
        <v/>
      </c>
      <c r="L100" s="6"/>
      <c r="M100" s="6"/>
      <c r="N100" s="6"/>
      <c r="O100" s="6"/>
      <c r="P100" s="224"/>
      <c r="Q100" s="224"/>
      <c r="R100" s="224"/>
      <c r="S100" s="224"/>
      <c r="T100" s="224"/>
      <c r="U100" s="224"/>
      <c r="V100" s="6"/>
      <c r="W100" s="224"/>
      <c r="X100" s="267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CA100" s="289" t="str">
        <f t="shared" si="12"/>
        <v/>
      </c>
      <c r="CB100" s="289" t="str">
        <f t="shared" si="13"/>
        <v/>
      </c>
      <c r="CC100" s="289" t="str">
        <f t="shared" si="14"/>
        <v/>
      </c>
      <c r="CD100" s="289" t="str">
        <f t="shared" si="15"/>
        <v/>
      </c>
      <c r="CG100" s="290">
        <f t="shared" si="16"/>
        <v>0</v>
      </c>
      <c r="CH100" s="290">
        <f t="shared" si="10"/>
        <v>0</v>
      </c>
      <c r="CI100" s="290">
        <f t="shared" si="10"/>
        <v>0</v>
      </c>
      <c r="CJ100" s="290">
        <f t="shared" si="10"/>
        <v>0</v>
      </c>
    </row>
    <row r="101" spans="1:88" ht="16.350000000000001" customHeight="1" x14ac:dyDescent="0.2">
      <c r="A101" s="301" t="s">
        <v>32</v>
      </c>
      <c r="B101" s="302">
        <f t="shared" ref="B101:J101" si="17">SUM(B98:B100)</f>
        <v>12724</v>
      </c>
      <c r="C101" s="303">
        <f t="shared" si="17"/>
        <v>365</v>
      </c>
      <c r="D101" s="302">
        <f t="shared" si="17"/>
        <v>32396</v>
      </c>
      <c r="E101" s="303">
        <f t="shared" si="17"/>
        <v>387</v>
      </c>
      <c r="F101" s="303">
        <f t="shared" si="17"/>
        <v>12359</v>
      </c>
      <c r="G101" s="302">
        <f t="shared" si="17"/>
        <v>0</v>
      </c>
      <c r="H101" s="303">
        <f t="shared" si="17"/>
        <v>0</v>
      </c>
      <c r="I101" s="302">
        <f t="shared" si="17"/>
        <v>0</v>
      </c>
      <c r="J101" s="303">
        <f t="shared" si="17"/>
        <v>0</v>
      </c>
      <c r="K101" s="6"/>
      <c r="L101" s="6"/>
      <c r="M101" s="6"/>
      <c r="N101" s="6"/>
      <c r="O101" s="6"/>
      <c r="P101" s="224"/>
      <c r="Q101" s="224"/>
      <c r="R101" s="224"/>
      <c r="S101" s="224"/>
      <c r="T101" s="224"/>
      <c r="U101" s="224"/>
      <c r="V101" s="6"/>
      <c r="W101" s="224"/>
      <c r="X101" s="267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CG101" s="39"/>
      <c r="CH101" s="39"/>
      <c r="CI101" s="39"/>
      <c r="CJ101" s="39"/>
    </row>
    <row r="102" spans="1:88" ht="31.35" customHeight="1" x14ac:dyDescent="0.2">
      <c r="A102" s="9" t="s">
        <v>136</v>
      </c>
      <c r="B102" s="304"/>
      <c r="C102" s="305"/>
      <c r="D102" s="306"/>
      <c r="E102" s="307"/>
      <c r="F102" s="307"/>
      <c r="G102" s="308"/>
      <c r="H102" s="308"/>
      <c r="I102" s="309"/>
      <c r="J102" s="310"/>
      <c r="K102" s="309"/>
      <c r="L102" s="310"/>
      <c r="M102" s="6"/>
      <c r="N102" s="6"/>
      <c r="O102" s="6"/>
      <c r="P102" s="6"/>
      <c r="Q102" s="224"/>
      <c r="R102" s="224"/>
      <c r="S102" s="224"/>
      <c r="T102" s="224"/>
      <c r="U102" s="224"/>
      <c r="V102" s="224"/>
      <c r="W102" s="6"/>
      <c r="X102" s="267"/>
      <c r="Y102" s="267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CG102" s="39"/>
      <c r="CH102" s="39"/>
      <c r="CI102" s="39"/>
      <c r="CJ102" s="39"/>
    </row>
    <row r="103" spans="1:88" ht="31.35" customHeight="1" x14ac:dyDescent="0.2">
      <c r="A103" s="475" t="s">
        <v>137</v>
      </c>
      <c r="B103" s="477" t="s">
        <v>138</v>
      </c>
      <c r="C103" s="475" t="s">
        <v>139</v>
      </c>
      <c r="D103" s="479"/>
      <c r="E103" s="479"/>
      <c r="F103" s="479"/>
      <c r="G103" s="479"/>
      <c r="H103" s="479"/>
      <c r="I103" s="479"/>
      <c r="J103" s="479"/>
      <c r="K103" s="480"/>
      <c r="L103" s="477" t="s">
        <v>140</v>
      </c>
      <c r="M103" s="6"/>
      <c r="N103" s="306"/>
      <c r="O103" s="306"/>
      <c r="P103" s="306"/>
      <c r="Q103" s="224"/>
      <c r="R103" s="224"/>
      <c r="S103" s="224"/>
      <c r="T103" s="224"/>
      <c r="U103" s="224"/>
      <c r="V103" s="224"/>
      <c r="W103" s="224"/>
      <c r="X103" s="224"/>
      <c r="Y103" s="267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CG103" s="39"/>
      <c r="CH103" s="39"/>
      <c r="CI103" s="39"/>
      <c r="CJ103" s="39"/>
    </row>
    <row r="104" spans="1:88" ht="28.5" customHeight="1" x14ac:dyDescent="0.2">
      <c r="A104" s="476"/>
      <c r="B104" s="478"/>
      <c r="C104" s="403" t="s">
        <v>141</v>
      </c>
      <c r="D104" s="403" t="s">
        <v>142</v>
      </c>
      <c r="E104" s="403" t="s">
        <v>143</v>
      </c>
      <c r="F104" s="403" t="s">
        <v>144</v>
      </c>
      <c r="G104" s="403" t="s">
        <v>145</v>
      </c>
      <c r="H104" s="403" t="s">
        <v>146</v>
      </c>
      <c r="I104" s="403" t="s">
        <v>147</v>
      </c>
      <c r="J104" s="400" t="s">
        <v>148</v>
      </c>
      <c r="K104" s="403" t="s">
        <v>149</v>
      </c>
      <c r="L104" s="478"/>
      <c r="M104" s="6"/>
      <c r="N104" s="306"/>
      <c r="O104" s="306"/>
      <c r="P104" s="306"/>
      <c r="Q104" s="224"/>
      <c r="R104" s="224"/>
      <c r="S104" s="224"/>
      <c r="T104" s="224"/>
      <c r="U104" s="224"/>
      <c r="V104" s="224"/>
      <c r="W104" s="224"/>
      <c r="X104" s="224"/>
      <c r="Y104" s="267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CG104" s="39"/>
      <c r="CH104" s="39"/>
      <c r="CI104" s="39"/>
      <c r="CJ104" s="39"/>
    </row>
    <row r="105" spans="1:88" ht="16.350000000000001" customHeight="1" x14ac:dyDescent="0.2">
      <c r="A105" s="104" t="s">
        <v>150</v>
      </c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3"/>
      <c r="M105" s="6"/>
      <c r="N105" s="306"/>
      <c r="O105" s="306"/>
      <c r="P105" s="306"/>
      <c r="Q105" s="224"/>
      <c r="R105" s="224"/>
      <c r="S105" s="224"/>
      <c r="T105" s="224"/>
      <c r="U105" s="224"/>
      <c r="V105" s="224"/>
      <c r="W105" s="224"/>
      <c r="X105" s="224"/>
      <c r="Y105" s="267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CG105" s="39"/>
      <c r="CH105" s="39"/>
      <c r="CI105" s="39"/>
      <c r="CJ105" s="39"/>
    </row>
    <row r="106" spans="1:88" ht="16.350000000000001" customHeight="1" x14ac:dyDescent="0.2">
      <c r="A106" s="110" t="s">
        <v>151</v>
      </c>
      <c r="B106" s="31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5"/>
      <c r="M106" s="310"/>
      <c r="N106" s="306"/>
      <c r="O106" s="306"/>
      <c r="P106" s="306"/>
      <c r="Q106" s="224"/>
      <c r="R106" s="224"/>
      <c r="S106" s="224"/>
      <c r="T106" s="224"/>
      <c r="U106" s="224"/>
      <c r="V106" s="224"/>
      <c r="W106" s="224"/>
      <c r="X106" s="224"/>
      <c r="Y106" s="267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CG106" s="39"/>
      <c r="CH106" s="39"/>
      <c r="CI106" s="39"/>
      <c r="CJ106" s="39"/>
    </row>
    <row r="107" spans="1:88" ht="16.350000000000001" customHeight="1" x14ac:dyDescent="0.2">
      <c r="A107" s="221" t="s">
        <v>152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7"/>
      <c r="M107" s="318"/>
      <c r="N107" s="306"/>
      <c r="O107" s="306"/>
      <c r="P107" s="306"/>
      <c r="Q107" s="224"/>
      <c r="R107" s="224"/>
      <c r="S107" s="224"/>
      <c r="T107" s="224"/>
      <c r="U107" s="224"/>
      <c r="V107" s="224"/>
      <c r="W107" s="224"/>
      <c r="X107" s="224"/>
      <c r="Y107" s="267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CG107" s="39"/>
      <c r="CH107" s="39"/>
      <c r="CI107" s="39"/>
      <c r="CJ107" s="39"/>
    </row>
    <row r="108" spans="1:88" ht="31.35" customHeight="1" x14ac:dyDescent="0.2">
      <c r="A108" s="10" t="s">
        <v>153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20"/>
      <c r="AP108" s="320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CG108" s="39"/>
      <c r="CH108" s="39"/>
      <c r="CI108" s="39"/>
      <c r="CJ108" s="39"/>
    </row>
    <row r="109" spans="1:88" ht="16.350000000000001" customHeight="1" x14ac:dyDescent="0.2">
      <c r="A109" s="507" t="s">
        <v>154</v>
      </c>
      <c r="B109" s="467" t="s">
        <v>4</v>
      </c>
      <c r="C109" s="493"/>
      <c r="D109" s="444"/>
      <c r="E109" s="433" t="s">
        <v>5</v>
      </c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51"/>
      <c r="AO109" s="444" t="s">
        <v>6</v>
      </c>
      <c r="AP109" s="461" t="s">
        <v>155</v>
      </c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CG109" s="39"/>
      <c r="CH109" s="39"/>
      <c r="CI109" s="39"/>
      <c r="CJ109" s="39"/>
    </row>
    <row r="110" spans="1:88" ht="16.350000000000001" customHeight="1" x14ac:dyDescent="0.2">
      <c r="A110" s="508"/>
      <c r="B110" s="430"/>
      <c r="C110" s="431"/>
      <c r="D110" s="432"/>
      <c r="E110" s="433" t="s">
        <v>11</v>
      </c>
      <c r="F110" s="435"/>
      <c r="G110" s="433" t="s">
        <v>12</v>
      </c>
      <c r="H110" s="435"/>
      <c r="I110" s="433" t="s">
        <v>13</v>
      </c>
      <c r="J110" s="435"/>
      <c r="K110" s="433" t="s">
        <v>14</v>
      </c>
      <c r="L110" s="435"/>
      <c r="M110" s="433" t="s">
        <v>15</v>
      </c>
      <c r="N110" s="435"/>
      <c r="O110" s="433" t="s">
        <v>16</v>
      </c>
      <c r="P110" s="435"/>
      <c r="Q110" s="434" t="s">
        <v>17</v>
      </c>
      <c r="R110" s="435"/>
      <c r="S110" s="433" t="s">
        <v>18</v>
      </c>
      <c r="T110" s="435"/>
      <c r="U110" s="433" t="s">
        <v>19</v>
      </c>
      <c r="V110" s="435"/>
      <c r="W110" s="433" t="s">
        <v>20</v>
      </c>
      <c r="X110" s="435"/>
      <c r="Y110" s="433" t="s">
        <v>21</v>
      </c>
      <c r="Z110" s="435"/>
      <c r="AA110" s="433" t="s">
        <v>22</v>
      </c>
      <c r="AB110" s="435"/>
      <c r="AC110" s="433" t="s">
        <v>23</v>
      </c>
      <c r="AD110" s="435"/>
      <c r="AE110" s="433" t="s">
        <v>24</v>
      </c>
      <c r="AF110" s="435"/>
      <c r="AG110" s="433" t="s">
        <v>25</v>
      </c>
      <c r="AH110" s="435"/>
      <c r="AI110" s="433" t="s">
        <v>26</v>
      </c>
      <c r="AJ110" s="435"/>
      <c r="AK110" s="433" t="s">
        <v>27</v>
      </c>
      <c r="AL110" s="435"/>
      <c r="AM110" s="434" t="s">
        <v>28</v>
      </c>
      <c r="AN110" s="451"/>
      <c r="AO110" s="444"/>
      <c r="AP110" s="461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CG110" s="39"/>
      <c r="CH110" s="39"/>
      <c r="CI110" s="39"/>
      <c r="CJ110" s="39"/>
    </row>
    <row r="111" spans="1:88" ht="16.350000000000001" customHeight="1" x14ac:dyDescent="0.2">
      <c r="A111" s="509"/>
      <c r="B111" s="11" t="s">
        <v>29</v>
      </c>
      <c r="C111" s="12" t="s">
        <v>30</v>
      </c>
      <c r="D111" s="402" t="s">
        <v>31</v>
      </c>
      <c r="E111" s="11" t="s">
        <v>30</v>
      </c>
      <c r="F111" s="409" t="s">
        <v>31</v>
      </c>
      <c r="G111" s="11" t="s">
        <v>30</v>
      </c>
      <c r="H111" s="409" t="s">
        <v>31</v>
      </c>
      <c r="I111" s="11" t="s">
        <v>30</v>
      </c>
      <c r="J111" s="409" t="s">
        <v>31</v>
      </c>
      <c r="K111" s="11" t="s">
        <v>30</v>
      </c>
      <c r="L111" s="409" t="s">
        <v>31</v>
      </c>
      <c r="M111" s="11" t="s">
        <v>30</v>
      </c>
      <c r="N111" s="409" t="s">
        <v>31</v>
      </c>
      <c r="O111" s="11" t="s">
        <v>30</v>
      </c>
      <c r="P111" s="409" t="s">
        <v>31</v>
      </c>
      <c r="Q111" s="11" t="s">
        <v>30</v>
      </c>
      <c r="R111" s="409" t="s">
        <v>31</v>
      </c>
      <c r="S111" s="11" t="s">
        <v>30</v>
      </c>
      <c r="T111" s="409" t="s">
        <v>31</v>
      </c>
      <c r="U111" s="11" t="s">
        <v>30</v>
      </c>
      <c r="V111" s="409" t="s">
        <v>31</v>
      </c>
      <c r="W111" s="11" t="s">
        <v>30</v>
      </c>
      <c r="X111" s="409" t="s">
        <v>31</v>
      </c>
      <c r="Y111" s="11" t="s">
        <v>30</v>
      </c>
      <c r="Z111" s="409" t="s">
        <v>31</v>
      </c>
      <c r="AA111" s="11" t="s">
        <v>30</v>
      </c>
      <c r="AB111" s="409" t="s">
        <v>31</v>
      </c>
      <c r="AC111" s="11" t="s">
        <v>30</v>
      </c>
      <c r="AD111" s="409" t="s">
        <v>31</v>
      </c>
      <c r="AE111" s="11" t="s">
        <v>30</v>
      </c>
      <c r="AF111" s="409" t="s">
        <v>31</v>
      </c>
      <c r="AG111" s="11" t="s">
        <v>30</v>
      </c>
      <c r="AH111" s="409" t="s">
        <v>31</v>
      </c>
      <c r="AI111" s="11" t="s">
        <v>30</v>
      </c>
      <c r="AJ111" s="409" t="s">
        <v>31</v>
      </c>
      <c r="AK111" s="11" t="s">
        <v>30</v>
      </c>
      <c r="AL111" s="409" t="s">
        <v>31</v>
      </c>
      <c r="AM111" s="11" t="s">
        <v>30</v>
      </c>
      <c r="AN111" s="230" t="s">
        <v>31</v>
      </c>
      <c r="AO111" s="432"/>
      <c r="AP111" s="44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CG111" s="39"/>
      <c r="CH111" s="39"/>
      <c r="CI111" s="39"/>
      <c r="CJ111" s="39"/>
    </row>
    <row r="112" spans="1:88" ht="16.350000000000001" customHeight="1" x14ac:dyDescent="0.2">
      <c r="A112" s="321" t="s">
        <v>156</v>
      </c>
      <c r="B112" s="322">
        <f>SUM(C112:D112)</f>
        <v>0</v>
      </c>
      <c r="C112" s="323">
        <f t="shared" ref="C112:D114" si="18">SUM(E112+G112+I112+K112+M112+O112+Q112+S112+U112+W112+Y112+AA112+AC112+AE112+AG112+AI112+AK112+AM112)</f>
        <v>0</v>
      </c>
      <c r="D112" s="324">
        <f t="shared" si="18"/>
        <v>0</v>
      </c>
      <c r="E112" s="63"/>
      <c r="F112" s="198"/>
      <c r="G112" s="63"/>
      <c r="H112" s="325"/>
      <c r="I112" s="63"/>
      <c r="J112" s="325"/>
      <c r="K112" s="63"/>
      <c r="L112" s="325"/>
      <c r="M112" s="63"/>
      <c r="N112" s="325"/>
      <c r="O112" s="63"/>
      <c r="P112" s="325"/>
      <c r="Q112" s="326"/>
      <c r="R112" s="325"/>
      <c r="S112" s="63"/>
      <c r="T112" s="325"/>
      <c r="U112" s="63"/>
      <c r="V112" s="325"/>
      <c r="W112" s="63"/>
      <c r="X112" s="325"/>
      <c r="Y112" s="63"/>
      <c r="Z112" s="325"/>
      <c r="AA112" s="63"/>
      <c r="AB112" s="325"/>
      <c r="AC112" s="63"/>
      <c r="AD112" s="325"/>
      <c r="AE112" s="63"/>
      <c r="AF112" s="325"/>
      <c r="AG112" s="63"/>
      <c r="AH112" s="325"/>
      <c r="AI112" s="63"/>
      <c r="AJ112" s="325"/>
      <c r="AK112" s="63"/>
      <c r="AL112" s="325"/>
      <c r="AM112" s="327"/>
      <c r="AN112" s="328"/>
      <c r="AO112" s="116"/>
      <c r="AP112" s="116"/>
      <c r="AQ112" s="168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8"/>
      <c r="BD112" s="8"/>
      <c r="BE112" s="8"/>
      <c r="BF112" s="8"/>
      <c r="CA112" s="38"/>
      <c r="CB112" s="38"/>
      <c r="CC112" s="38"/>
      <c r="CG112" s="39">
        <v>0</v>
      </c>
      <c r="CH112" s="39">
        <v>0</v>
      </c>
      <c r="CI112" s="39">
        <v>0</v>
      </c>
      <c r="CJ112" s="39"/>
    </row>
    <row r="113" spans="1:88" ht="16.350000000000001" customHeight="1" x14ac:dyDescent="0.2">
      <c r="A113" s="321" t="s">
        <v>157</v>
      </c>
      <c r="B113" s="322">
        <f>SUM(C113:D113)</f>
        <v>0</v>
      </c>
      <c r="C113" s="323">
        <f t="shared" si="18"/>
        <v>0</v>
      </c>
      <c r="D113" s="324">
        <f t="shared" si="18"/>
        <v>0</v>
      </c>
      <c r="E113" s="44"/>
      <c r="F113" s="45"/>
      <c r="G113" s="44"/>
      <c r="H113" s="46"/>
      <c r="I113" s="44"/>
      <c r="J113" s="46"/>
      <c r="K113" s="44"/>
      <c r="L113" s="46"/>
      <c r="M113" s="44"/>
      <c r="N113" s="46"/>
      <c r="O113" s="44"/>
      <c r="P113" s="46"/>
      <c r="Q113" s="111"/>
      <c r="R113" s="46"/>
      <c r="S113" s="44"/>
      <c r="T113" s="46"/>
      <c r="U113" s="44"/>
      <c r="V113" s="46"/>
      <c r="W113" s="44"/>
      <c r="X113" s="46"/>
      <c r="Y113" s="44"/>
      <c r="Z113" s="46"/>
      <c r="AA113" s="44"/>
      <c r="AB113" s="46"/>
      <c r="AC113" s="44"/>
      <c r="AD113" s="46"/>
      <c r="AE113" s="44"/>
      <c r="AF113" s="46"/>
      <c r="AG113" s="44"/>
      <c r="AH113" s="46"/>
      <c r="AI113" s="44"/>
      <c r="AJ113" s="46"/>
      <c r="AK113" s="44"/>
      <c r="AL113" s="46"/>
      <c r="AM113" s="167"/>
      <c r="AN113" s="329"/>
      <c r="AO113" s="51"/>
      <c r="AP113" s="51"/>
      <c r="AQ113" s="168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8"/>
      <c r="BD113" s="8"/>
      <c r="BE113" s="8"/>
      <c r="BF113" s="8"/>
      <c r="CG113" s="39">
        <v>0</v>
      </c>
      <c r="CH113" s="39">
        <v>0</v>
      </c>
      <c r="CI113" s="39">
        <v>0</v>
      </c>
      <c r="CJ113" s="39"/>
    </row>
    <row r="114" spans="1:88" ht="16.350000000000001" customHeight="1" x14ac:dyDescent="0.2">
      <c r="A114" s="330" t="s">
        <v>158</v>
      </c>
      <c r="B114" s="331">
        <f>SUM(C114:D114)</f>
        <v>0</v>
      </c>
      <c r="C114" s="332">
        <f t="shared" si="18"/>
        <v>0</v>
      </c>
      <c r="D114" s="333">
        <f t="shared" si="18"/>
        <v>0</v>
      </c>
      <c r="E114" s="86"/>
      <c r="F114" s="87"/>
      <c r="G114" s="86"/>
      <c r="H114" s="85"/>
      <c r="I114" s="86"/>
      <c r="J114" s="85"/>
      <c r="K114" s="86"/>
      <c r="L114" s="85"/>
      <c r="M114" s="86"/>
      <c r="N114" s="85"/>
      <c r="O114" s="86"/>
      <c r="P114" s="85"/>
      <c r="Q114" s="131"/>
      <c r="R114" s="85"/>
      <c r="S114" s="86"/>
      <c r="T114" s="85"/>
      <c r="U114" s="86"/>
      <c r="V114" s="85"/>
      <c r="W114" s="86"/>
      <c r="X114" s="85"/>
      <c r="Y114" s="86"/>
      <c r="Z114" s="85"/>
      <c r="AA114" s="86"/>
      <c r="AB114" s="85"/>
      <c r="AC114" s="86"/>
      <c r="AD114" s="85"/>
      <c r="AE114" s="86"/>
      <c r="AF114" s="85"/>
      <c r="AG114" s="86"/>
      <c r="AH114" s="85"/>
      <c r="AI114" s="86"/>
      <c r="AJ114" s="85"/>
      <c r="AK114" s="86"/>
      <c r="AL114" s="85"/>
      <c r="AM114" s="174"/>
      <c r="AN114" s="334"/>
      <c r="AO114" s="92"/>
      <c r="AP114" s="92"/>
      <c r="AQ114" s="168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8"/>
      <c r="BD114" s="8"/>
      <c r="BE114" s="8"/>
      <c r="BF114" s="8"/>
      <c r="CG114" s="39">
        <v>0</v>
      </c>
      <c r="CH114" s="39">
        <v>0</v>
      </c>
      <c r="CI114" s="39">
        <v>0</v>
      </c>
      <c r="CJ114" s="39"/>
    </row>
    <row r="115" spans="1:88" ht="31.35" customHeight="1" x14ac:dyDescent="0.2">
      <c r="A115" s="152" t="s">
        <v>159</v>
      </c>
      <c r="B115" s="335"/>
      <c r="C115" s="335"/>
      <c r="D115" s="335"/>
      <c r="E115" s="335"/>
      <c r="F115" s="6"/>
      <c r="G115" s="6"/>
      <c r="H115" s="6"/>
      <c r="I115" s="6"/>
      <c r="J115" s="6"/>
      <c r="K115" s="6"/>
      <c r="L115" s="336"/>
      <c r="M115" s="336"/>
      <c r="N115" s="336"/>
      <c r="O115" s="336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39"/>
      <c r="CH115" s="39"/>
      <c r="CI115" s="39"/>
      <c r="CJ115" s="39"/>
    </row>
    <row r="116" spans="1:88" ht="16.350000000000001" customHeight="1" x14ac:dyDescent="0.2">
      <c r="A116" s="496" t="s">
        <v>160</v>
      </c>
      <c r="B116" s="497"/>
      <c r="C116" s="496" t="s">
        <v>161</v>
      </c>
      <c r="D116" s="502"/>
      <c r="E116" s="497"/>
      <c r="F116" s="496" t="s">
        <v>162</v>
      </c>
      <c r="G116" s="502"/>
      <c r="H116" s="502"/>
      <c r="I116" s="502"/>
      <c r="J116" s="502"/>
      <c r="K116" s="502"/>
      <c r="L116" s="502"/>
      <c r="M116" s="502"/>
      <c r="N116" s="502"/>
      <c r="O116" s="497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39"/>
      <c r="CH116" s="39"/>
      <c r="CI116" s="39"/>
      <c r="CJ116" s="39"/>
    </row>
    <row r="117" spans="1:88" ht="16.350000000000001" customHeight="1" x14ac:dyDescent="0.2">
      <c r="A117" s="498"/>
      <c r="B117" s="499"/>
      <c r="C117" s="498"/>
      <c r="D117" s="503"/>
      <c r="E117" s="499"/>
      <c r="F117" s="500"/>
      <c r="G117" s="504"/>
      <c r="H117" s="504"/>
      <c r="I117" s="504"/>
      <c r="J117" s="504"/>
      <c r="K117" s="504"/>
      <c r="L117" s="504"/>
      <c r="M117" s="504"/>
      <c r="N117" s="504"/>
      <c r="O117" s="501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CG117" s="39"/>
      <c r="CH117" s="39"/>
      <c r="CI117" s="39"/>
      <c r="CJ117" s="39"/>
    </row>
    <row r="118" spans="1:88" ht="24" customHeight="1" x14ac:dyDescent="0.2">
      <c r="A118" s="498"/>
      <c r="B118" s="499"/>
      <c r="C118" s="500"/>
      <c r="D118" s="504"/>
      <c r="E118" s="501"/>
      <c r="F118" s="505" t="s">
        <v>163</v>
      </c>
      <c r="G118" s="506"/>
      <c r="H118" s="505" t="s">
        <v>164</v>
      </c>
      <c r="I118" s="506"/>
      <c r="J118" s="505" t="s">
        <v>165</v>
      </c>
      <c r="K118" s="506"/>
      <c r="L118" s="505" t="s">
        <v>166</v>
      </c>
      <c r="M118" s="506"/>
      <c r="N118" s="505" t="s">
        <v>167</v>
      </c>
      <c r="O118" s="506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CG118" s="39"/>
      <c r="CH118" s="39"/>
      <c r="CI118" s="39"/>
      <c r="CJ118" s="39"/>
    </row>
    <row r="119" spans="1:88" ht="22.5" customHeight="1" x14ac:dyDescent="0.2">
      <c r="A119" s="500"/>
      <c r="B119" s="501"/>
      <c r="C119" s="337" t="s">
        <v>29</v>
      </c>
      <c r="D119" s="141" t="s">
        <v>30</v>
      </c>
      <c r="E119" s="400" t="s">
        <v>31</v>
      </c>
      <c r="F119" s="337" t="s">
        <v>30</v>
      </c>
      <c r="G119" s="400" t="s">
        <v>31</v>
      </c>
      <c r="H119" s="337" t="s">
        <v>30</v>
      </c>
      <c r="I119" s="400" t="s">
        <v>31</v>
      </c>
      <c r="J119" s="337" t="s">
        <v>30</v>
      </c>
      <c r="K119" s="400" t="s">
        <v>31</v>
      </c>
      <c r="L119" s="337" t="s">
        <v>30</v>
      </c>
      <c r="M119" s="400" t="s">
        <v>31</v>
      </c>
      <c r="N119" s="337" t="s">
        <v>30</v>
      </c>
      <c r="O119" s="400" t="s">
        <v>31</v>
      </c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CG119" s="39"/>
      <c r="CH119" s="39"/>
      <c r="CI119" s="39"/>
      <c r="CJ119" s="39"/>
    </row>
    <row r="120" spans="1:88" ht="16.350000000000001" customHeight="1" x14ac:dyDescent="0.2">
      <c r="A120" s="447" t="s">
        <v>168</v>
      </c>
      <c r="B120" s="338" t="s">
        <v>169</v>
      </c>
      <c r="C120" s="339">
        <f t="shared" ref="C120:C126" si="19">SUM(D120:E120)</f>
        <v>0</v>
      </c>
      <c r="D120" s="340">
        <f t="shared" ref="D120:E126" si="20">SUM(F120+H120+J120+L120+N120)</f>
        <v>0</v>
      </c>
      <c r="E120" s="341">
        <f t="shared" si="20"/>
        <v>0</v>
      </c>
      <c r="F120" s="342"/>
      <c r="G120" s="343"/>
      <c r="H120" s="342"/>
      <c r="I120" s="343"/>
      <c r="J120" s="342"/>
      <c r="K120" s="343"/>
      <c r="L120" s="342"/>
      <c r="M120" s="343"/>
      <c r="N120" s="342"/>
      <c r="O120" s="343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39"/>
      <c r="CH120" s="39"/>
      <c r="CI120" s="39"/>
      <c r="CJ120" s="39"/>
    </row>
    <row r="121" spans="1:88" ht="16.350000000000001" customHeight="1" x14ac:dyDescent="0.2">
      <c r="A121" s="467"/>
      <c r="B121" s="344" t="s">
        <v>170</v>
      </c>
      <c r="C121" s="322">
        <f t="shared" si="19"/>
        <v>0</v>
      </c>
      <c r="D121" s="323">
        <f t="shared" si="20"/>
        <v>0</v>
      </c>
      <c r="E121" s="345">
        <f t="shared" si="20"/>
        <v>0</v>
      </c>
      <c r="F121" s="346"/>
      <c r="G121" s="347"/>
      <c r="H121" s="346"/>
      <c r="I121" s="347"/>
      <c r="J121" s="346"/>
      <c r="K121" s="347"/>
      <c r="L121" s="346"/>
      <c r="M121" s="347"/>
      <c r="N121" s="346"/>
      <c r="O121" s="347"/>
      <c r="CG121" s="39"/>
      <c r="CH121" s="39"/>
      <c r="CI121" s="39"/>
      <c r="CJ121" s="39"/>
    </row>
    <row r="122" spans="1:88" ht="16.350000000000001" customHeight="1" thickBot="1" x14ac:dyDescent="0.3">
      <c r="A122" s="494"/>
      <c r="B122" s="348" t="s">
        <v>171</v>
      </c>
      <c r="C122" s="349">
        <f t="shared" si="19"/>
        <v>0</v>
      </c>
      <c r="D122" s="350">
        <f t="shared" si="20"/>
        <v>0</v>
      </c>
      <c r="E122" s="351">
        <f t="shared" si="20"/>
        <v>0</v>
      </c>
      <c r="F122" s="352"/>
      <c r="G122" s="353"/>
      <c r="H122" s="352"/>
      <c r="I122" s="353"/>
      <c r="J122" s="352"/>
      <c r="K122" s="353"/>
      <c r="L122" s="352"/>
      <c r="M122" s="353"/>
      <c r="N122" s="352"/>
      <c r="O122" s="353"/>
      <c r="CG122" s="39"/>
      <c r="CH122" s="39"/>
      <c r="CI122" s="39"/>
      <c r="CJ122" s="39"/>
    </row>
    <row r="123" spans="1:88" ht="16.350000000000001" customHeight="1" thickTop="1" x14ac:dyDescent="0.2">
      <c r="A123" s="495" t="s">
        <v>172</v>
      </c>
      <c r="B123" s="25" t="s">
        <v>72</v>
      </c>
      <c r="C123" s="354">
        <f t="shared" si="19"/>
        <v>0</v>
      </c>
      <c r="D123" s="355">
        <f t="shared" si="20"/>
        <v>0</v>
      </c>
      <c r="E123" s="341">
        <f t="shared" si="20"/>
        <v>0</v>
      </c>
      <c r="F123" s="342"/>
      <c r="G123" s="343"/>
      <c r="H123" s="342"/>
      <c r="I123" s="343"/>
      <c r="J123" s="342"/>
      <c r="K123" s="343"/>
      <c r="L123" s="342"/>
      <c r="M123" s="343"/>
      <c r="N123" s="342"/>
      <c r="O123" s="343"/>
      <c r="CG123" s="39"/>
      <c r="CH123" s="39"/>
      <c r="CI123" s="39"/>
      <c r="CJ123" s="39"/>
    </row>
    <row r="124" spans="1:88" ht="16.350000000000001" customHeight="1" x14ac:dyDescent="0.2">
      <c r="A124" s="461"/>
      <c r="B124" s="25" t="s">
        <v>173</v>
      </c>
      <c r="C124" s="354">
        <f t="shared" si="19"/>
        <v>0</v>
      </c>
      <c r="D124" s="355">
        <f t="shared" si="20"/>
        <v>0</v>
      </c>
      <c r="E124" s="341">
        <f t="shared" si="20"/>
        <v>0</v>
      </c>
      <c r="F124" s="342"/>
      <c r="G124" s="343"/>
      <c r="H124" s="342"/>
      <c r="I124" s="343"/>
      <c r="J124" s="342"/>
      <c r="K124" s="343"/>
      <c r="L124" s="342"/>
      <c r="M124" s="343"/>
      <c r="N124" s="342"/>
      <c r="O124" s="343"/>
      <c r="CG124" s="39"/>
      <c r="CH124" s="39"/>
      <c r="CI124" s="39"/>
      <c r="CJ124" s="39"/>
    </row>
    <row r="125" spans="1:88" ht="16.350000000000001" customHeight="1" x14ac:dyDescent="0.2">
      <c r="A125" s="461"/>
      <c r="B125" s="40" t="s">
        <v>174</v>
      </c>
      <c r="C125" s="322">
        <f t="shared" si="19"/>
        <v>0</v>
      </c>
      <c r="D125" s="323">
        <f t="shared" si="20"/>
        <v>0</v>
      </c>
      <c r="E125" s="345">
        <f t="shared" si="20"/>
        <v>0</v>
      </c>
      <c r="F125" s="346"/>
      <c r="G125" s="347"/>
      <c r="H125" s="346"/>
      <c r="I125" s="347"/>
      <c r="J125" s="346"/>
      <c r="K125" s="347"/>
      <c r="L125" s="346"/>
      <c r="M125" s="347"/>
      <c r="N125" s="346"/>
      <c r="O125" s="347"/>
      <c r="CG125" s="39"/>
      <c r="CH125" s="39"/>
      <c r="CI125" s="39"/>
      <c r="CJ125" s="39"/>
    </row>
    <row r="126" spans="1:88" ht="16.350000000000001" customHeight="1" x14ac:dyDescent="0.2">
      <c r="A126" s="448"/>
      <c r="B126" s="356" t="s">
        <v>104</v>
      </c>
      <c r="C126" s="331">
        <f t="shared" si="19"/>
        <v>0</v>
      </c>
      <c r="D126" s="332">
        <f t="shared" si="20"/>
        <v>0</v>
      </c>
      <c r="E126" s="357">
        <f t="shared" si="20"/>
        <v>0</v>
      </c>
      <c r="F126" s="358"/>
      <c r="G126" s="359"/>
      <c r="H126" s="358"/>
      <c r="I126" s="359"/>
      <c r="J126" s="358"/>
      <c r="K126" s="359"/>
      <c r="L126" s="358"/>
      <c r="M126" s="359"/>
      <c r="N126" s="358"/>
      <c r="O126" s="359"/>
      <c r="CG126" s="39"/>
      <c r="CH126" s="39"/>
      <c r="CI126" s="39"/>
      <c r="CJ126" s="39"/>
    </row>
    <row r="127" spans="1:88" x14ac:dyDescent="0.2">
      <c r="CG127" s="39"/>
      <c r="CH127" s="39"/>
      <c r="CI127" s="39"/>
      <c r="CJ127" s="39"/>
    </row>
    <row r="128" spans="1:88" x14ac:dyDescent="0.2">
      <c r="CG128" s="39"/>
      <c r="CH128" s="39"/>
      <c r="CI128" s="39"/>
      <c r="CJ128" s="39"/>
    </row>
    <row r="129" spans="85:88" x14ac:dyDescent="0.2">
      <c r="CG129" s="39"/>
      <c r="CH129" s="39"/>
      <c r="CI129" s="39"/>
      <c r="CJ129" s="39"/>
    </row>
    <row r="208" spans="1:104" s="360" customFormat="1" ht="18.75" customHeight="1" x14ac:dyDescent="0.2">
      <c r="A208" s="360">
        <f>SUM(B12:D12,B31:B44,B48:B49,B54,B57,C77:E77,B91:B93,B101:F101,B105:B107,B112:B114,C120:C126,C78:C80,B72,B67:B68,B63:G64)</f>
        <v>58231</v>
      </c>
      <c r="B208" s="360">
        <f>SUM(CG13:CJ129)</f>
        <v>0</v>
      </c>
      <c r="BX208" s="361"/>
      <c r="BY208" s="361"/>
      <c r="BZ208" s="361"/>
      <c r="CA208" s="361"/>
      <c r="CB208" s="361"/>
      <c r="CC208" s="361"/>
      <c r="CD208" s="361"/>
      <c r="CE208" s="361"/>
      <c r="CF208" s="361"/>
      <c r="CG208" s="361"/>
      <c r="CH208" s="361"/>
      <c r="CI208" s="361"/>
      <c r="CJ208" s="361"/>
      <c r="CK208" s="361"/>
      <c r="CL208" s="361"/>
      <c r="CM208" s="361"/>
      <c r="CN208" s="361"/>
      <c r="CO208" s="361"/>
      <c r="CP208" s="361"/>
      <c r="CQ208" s="361"/>
      <c r="CR208" s="361"/>
      <c r="CS208" s="361"/>
      <c r="CT208" s="361"/>
      <c r="CU208" s="361"/>
      <c r="CV208" s="361"/>
      <c r="CW208" s="361"/>
      <c r="CX208" s="361"/>
      <c r="CY208" s="361"/>
      <c r="CZ208" s="361"/>
    </row>
  </sheetData>
  <mergeCells count="161"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  <mergeCell ref="O110:P110"/>
    <mergeCell ref="Q110:R110"/>
    <mergeCell ref="S110:T110"/>
    <mergeCell ref="U110:V110"/>
    <mergeCell ref="W110:X110"/>
    <mergeCell ref="Y110:Z110"/>
    <mergeCell ref="A109:A111"/>
    <mergeCell ref="B109:D110"/>
    <mergeCell ref="E109:AN109"/>
    <mergeCell ref="AO109:AO111"/>
    <mergeCell ref="AP109:AP111"/>
    <mergeCell ref="E110:F110"/>
    <mergeCell ref="G110:H110"/>
    <mergeCell ref="I110:J110"/>
    <mergeCell ref="K110:L110"/>
    <mergeCell ref="M110:N110"/>
    <mergeCell ref="G95:H96"/>
    <mergeCell ref="I95:J96"/>
    <mergeCell ref="A103:A104"/>
    <mergeCell ref="B103:B104"/>
    <mergeCell ref="C103:K103"/>
    <mergeCell ref="L103:L104"/>
    <mergeCell ref="A84:D84"/>
    <mergeCell ref="A90:D90"/>
    <mergeCell ref="A94:F94"/>
    <mergeCell ref="A95:A97"/>
    <mergeCell ref="B95:C96"/>
    <mergeCell ref="D95:E96"/>
    <mergeCell ref="F95:F97"/>
    <mergeCell ref="A78:A79"/>
    <mergeCell ref="A82:A83"/>
    <mergeCell ref="B82:B83"/>
    <mergeCell ref="C82:C83"/>
    <mergeCell ref="D82:D83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A74:A76"/>
    <mergeCell ref="B74:B76"/>
    <mergeCell ref="C74:E75"/>
    <mergeCell ref="F74:AI74"/>
    <mergeCell ref="AJ74:AJ76"/>
    <mergeCell ref="X75:Y75"/>
    <mergeCell ref="Z75:AA75"/>
    <mergeCell ref="AB75:AC75"/>
    <mergeCell ref="AD75:AE75"/>
    <mergeCell ref="AF75:AG75"/>
    <mergeCell ref="AH75:AI75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8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46.140625" style="2" customWidth="1"/>
    <col min="2" max="2" width="23.85546875" style="2" customWidth="1"/>
    <col min="3" max="3" width="15.7109375" style="2" customWidth="1"/>
    <col min="4" max="4" width="14.42578125" style="2" customWidth="1"/>
    <col min="5" max="5" width="14.85546875" style="2" customWidth="1"/>
    <col min="6" max="6" width="16.7109375" style="2" customWidth="1"/>
    <col min="7" max="7" width="14" style="2" customWidth="1"/>
    <col min="8" max="8" width="13.140625" style="2" customWidth="1"/>
    <col min="9" max="9" width="11.85546875" style="2" customWidth="1"/>
    <col min="10" max="10" width="14.140625" style="2" customWidth="1"/>
    <col min="11" max="11" width="13.85546875" style="2" customWidth="1"/>
    <col min="12" max="12" width="15" style="2" customWidth="1"/>
    <col min="13" max="13" width="11.85546875" style="2" customWidth="1"/>
    <col min="14" max="40" width="11.42578125" style="2"/>
    <col min="41" max="41" width="12.85546875" style="2" customWidth="1"/>
    <col min="42" max="42" width="12" style="2" customWidth="1"/>
    <col min="43" max="75" width="11.42578125" style="2"/>
    <col min="76" max="76" width="11.28515625" style="3" customWidth="1"/>
    <col min="77" max="77" width="11.85546875" style="3" customWidth="1"/>
    <col min="78" max="78" width="10.85546875" style="4" hidden="1" customWidth="1"/>
    <col min="79" max="103" width="10.85546875" style="5" hidden="1" customWidth="1"/>
    <col min="104" max="104" width="6.42578125" style="5" hidden="1" customWidth="1"/>
    <col min="105" max="105" width="10.85546875" style="2" hidden="1" customWidth="1"/>
    <col min="106" max="16384" width="11.42578125" style="2"/>
  </cols>
  <sheetData>
    <row r="1" spans="1:104" ht="16.350000000000001" customHeight="1" x14ac:dyDescent="0.2">
      <c r="A1" s="1" t="s">
        <v>0</v>
      </c>
    </row>
    <row r="2" spans="1:104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104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104" ht="16.350000000000001" customHeight="1" x14ac:dyDescent="0.2">
      <c r="A4" s="1" t="str">
        <f>CONCATENATE("MES: ",[13]NOMBRE!B6," - ","( ",[13]NOMBRE!C6,[13]NOMBRE!D6," )")</f>
        <v>MES: DICIEMBRE - ( 12 )</v>
      </c>
    </row>
    <row r="5" spans="1:104" ht="16.350000000000001" customHeight="1" x14ac:dyDescent="0.2">
      <c r="A5" s="1" t="str">
        <f>CONCATENATE("AÑO: ",[13]NOMBRE!B7)</f>
        <v>AÑO: 2020</v>
      </c>
    </row>
    <row r="6" spans="1:104" ht="15" x14ac:dyDescent="0.2">
      <c r="A6" s="423" t="s">
        <v>1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104" ht="15" x14ac:dyDescent="0.2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spans="1:104" ht="31.35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"/>
      <c r="Z8" s="1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spans="1:104" ht="20.100000000000001" customHeight="1" x14ac:dyDescent="0.2">
      <c r="A9" s="424" t="s">
        <v>3</v>
      </c>
      <c r="B9" s="427" t="s">
        <v>4</v>
      </c>
      <c r="C9" s="428"/>
      <c r="D9" s="429"/>
      <c r="E9" s="433" t="s">
        <v>5</v>
      </c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5"/>
      <c r="AO9" s="436" t="s">
        <v>6</v>
      </c>
      <c r="AP9" s="439" t="s">
        <v>7</v>
      </c>
      <c r="AQ9" s="439" t="s">
        <v>8</v>
      </c>
      <c r="AR9" s="429" t="s">
        <v>9</v>
      </c>
      <c r="AS9" s="429" t="s">
        <v>10</v>
      </c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W9" s="3"/>
      <c r="BY9" s="4"/>
      <c r="CZ9" s="2"/>
    </row>
    <row r="10" spans="1:104" ht="20.100000000000001" customHeight="1" x14ac:dyDescent="0.2">
      <c r="A10" s="425"/>
      <c r="B10" s="430"/>
      <c r="C10" s="431"/>
      <c r="D10" s="432"/>
      <c r="E10" s="433" t="s">
        <v>11</v>
      </c>
      <c r="F10" s="435"/>
      <c r="G10" s="442" t="s">
        <v>12</v>
      </c>
      <c r="H10" s="443"/>
      <c r="I10" s="442" t="s">
        <v>13</v>
      </c>
      <c r="J10" s="443"/>
      <c r="K10" s="442" t="s">
        <v>14</v>
      </c>
      <c r="L10" s="443"/>
      <c r="M10" s="442" t="s">
        <v>15</v>
      </c>
      <c r="N10" s="443"/>
      <c r="O10" s="442" t="s">
        <v>16</v>
      </c>
      <c r="P10" s="443"/>
      <c r="Q10" s="442" t="s">
        <v>17</v>
      </c>
      <c r="R10" s="443"/>
      <c r="S10" s="442" t="s">
        <v>18</v>
      </c>
      <c r="T10" s="443"/>
      <c r="U10" s="442" t="s">
        <v>19</v>
      </c>
      <c r="V10" s="443"/>
      <c r="W10" s="442" t="s">
        <v>20</v>
      </c>
      <c r="X10" s="443"/>
      <c r="Y10" s="442" t="s">
        <v>21</v>
      </c>
      <c r="Z10" s="443"/>
      <c r="AA10" s="442" t="s">
        <v>22</v>
      </c>
      <c r="AB10" s="443"/>
      <c r="AC10" s="442" t="s">
        <v>23</v>
      </c>
      <c r="AD10" s="443"/>
      <c r="AE10" s="442" t="s">
        <v>24</v>
      </c>
      <c r="AF10" s="443"/>
      <c r="AG10" s="442" t="s">
        <v>25</v>
      </c>
      <c r="AH10" s="443"/>
      <c r="AI10" s="442" t="s">
        <v>26</v>
      </c>
      <c r="AJ10" s="443"/>
      <c r="AK10" s="442" t="s">
        <v>27</v>
      </c>
      <c r="AL10" s="443"/>
      <c r="AM10" s="433" t="s">
        <v>28</v>
      </c>
      <c r="AN10" s="435"/>
      <c r="AO10" s="437"/>
      <c r="AP10" s="440"/>
      <c r="AQ10" s="440"/>
      <c r="AR10" s="444"/>
      <c r="AS10" s="444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W10" s="3"/>
      <c r="BY10" s="4"/>
      <c r="CZ10" s="2"/>
    </row>
    <row r="11" spans="1:104" ht="20.100000000000001" customHeight="1" x14ac:dyDescent="0.2">
      <c r="A11" s="426"/>
      <c r="B11" s="11" t="s">
        <v>29</v>
      </c>
      <c r="C11" s="12" t="s">
        <v>30</v>
      </c>
      <c r="D11" s="421" t="s">
        <v>31</v>
      </c>
      <c r="E11" s="14" t="s">
        <v>30</v>
      </c>
      <c r="F11" s="15" t="s">
        <v>31</v>
      </c>
      <c r="G11" s="14" t="s">
        <v>30</v>
      </c>
      <c r="H11" s="15" t="s">
        <v>31</v>
      </c>
      <c r="I11" s="14" t="s">
        <v>30</v>
      </c>
      <c r="J11" s="15" t="s">
        <v>31</v>
      </c>
      <c r="K11" s="14" t="s">
        <v>30</v>
      </c>
      <c r="L11" s="15" t="s">
        <v>31</v>
      </c>
      <c r="M11" s="14" t="s">
        <v>30</v>
      </c>
      <c r="N11" s="15" t="s">
        <v>31</v>
      </c>
      <c r="O11" s="14" t="s">
        <v>30</v>
      </c>
      <c r="P11" s="15" t="s">
        <v>31</v>
      </c>
      <c r="Q11" s="14" t="s">
        <v>30</v>
      </c>
      <c r="R11" s="15" t="s">
        <v>31</v>
      </c>
      <c r="S11" s="14" t="s">
        <v>30</v>
      </c>
      <c r="T11" s="15" t="s">
        <v>31</v>
      </c>
      <c r="U11" s="14" t="s">
        <v>30</v>
      </c>
      <c r="V11" s="15" t="s">
        <v>31</v>
      </c>
      <c r="W11" s="14" t="s">
        <v>30</v>
      </c>
      <c r="X11" s="15" t="s">
        <v>31</v>
      </c>
      <c r="Y11" s="14" t="s">
        <v>30</v>
      </c>
      <c r="Z11" s="15" t="s">
        <v>31</v>
      </c>
      <c r="AA11" s="14" t="s">
        <v>30</v>
      </c>
      <c r="AB11" s="15" t="s">
        <v>31</v>
      </c>
      <c r="AC11" s="14" t="s">
        <v>30</v>
      </c>
      <c r="AD11" s="15" t="s">
        <v>31</v>
      </c>
      <c r="AE11" s="14" t="s">
        <v>30</v>
      </c>
      <c r="AF11" s="15" t="s">
        <v>31</v>
      </c>
      <c r="AG11" s="14" t="s">
        <v>30</v>
      </c>
      <c r="AH11" s="15" t="s">
        <v>31</v>
      </c>
      <c r="AI11" s="14" t="s">
        <v>30</v>
      </c>
      <c r="AJ11" s="15" t="s">
        <v>31</v>
      </c>
      <c r="AK11" s="14" t="s">
        <v>30</v>
      </c>
      <c r="AL11" s="15" t="s">
        <v>31</v>
      </c>
      <c r="AM11" s="14" t="s">
        <v>30</v>
      </c>
      <c r="AN11" s="15" t="s">
        <v>31</v>
      </c>
      <c r="AO11" s="438"/>
      <c r="AP11" s="441"/>
      <c r="AQ11" s="441"/>
      <c r="AR11" s="432"/>
      <c r="AS11" s="432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W11" s="3"/>
      <c r="BY11" s="4"/>
      <c r="CZ11" s="2"/>
    </row>
    <row r="12" spans="1:104" ht="16.350000000000001" customHeight="1" x14ac:dyDescent="0.2">
      <c r="A12" s="415" t="s">
        <v>32</v>
      </c>
      <c r="B12" s="17">
        <f>SUM(B13:B26)</f>
        <v>0</v>
      </c>
      <c r="C12" s="18">
        <f>SUM(C13:C26)</f>
        <v>0</v>
      </c>
      <c r="D12" s="19">
        <f>SUM(D13:D26)</f>
        <v>0</v>
      </c>
      <c r="E12" s="14">
        <f>SUM(E13:E26)</f>
        <v>0</v>
      </c>
      <c r="F12" s="20">
        <f t="shared" ref="F12:AO12" si="0">SUM(F13:F26)</f>
        <v>0</v>
      </c>
      <c r="G12" s="21">
        <f>SUM(G13:G26)</f>
        <v>0</v>
      </c>
      <c r="H12" s="20">
        <f t="shared" si="0"/>
        <v>0</v>
      </c>
      <c r="I12" s="14">
        <f t="shared" si="0"/>
        <v>0</v>
      </c>
      <c r="J12" s="20">
        <f t="shared" si="0"/>
        <v>0</v>
      </c>
      <c r="K12" s="14">
        <f t="shared" si="0"/>
        <v>0</v>
      </c>
      <c r="L12" s="20">
        <f t="shared" si="0"/>
        <v>0</v>
      </c>
      <c r="M12" s="14">
        <f t="shared" si="0"/>
        <v>0</v>
      </c>
      <c r="N12" s="20">
        <f t="shared" si="0"/>
        <v>0</v>
      </c>
      <c r="O12" s="14">
        <f t="shared" si="0"/>
        <v>0</v>
      </c>
      <c r="P12" s="20">
        <f t="shared" si="0"/>
        <v>0</v>
      </c>
      <c r="Q12" s="14">
        <f t="shared" si="0"/>
        <v>0</v>
      </c>
      <c r="R12" s="20">
        <f t="shared" si="0"/>
        <v>0</v>
      </c>
      <c r="S12" s="14">
        <f t="shared" si="0"/>
        <v>0</v>
      </c>
      <c r="T12" s="20">
        <f t="shared" si="0"/>
        <v>0</v>
      </c>
      <c r="U12" s="14">
        <f>SUM(U13:U26)</f>
        <v>0</v>
      </c>
      <c r="V12" s="20">
        <f>SUM(V13:V26)</f>
        <v>0</v>
      </c>
      <c r="W12" s="14">
        <f t="shared" si="0"/>
        <v>0</v>
      </c>
      <c r="X12" s="20">
        <f t="shared" si="0"/>
        <v>0</v>
      </c>
      <c r="Y12" s="14">
        <f t="shared" si="0"/>
        <v>0</v>
      </c>
      <c r="Z12" s="20">
        <f t="shared" si="0"/>
        <v>0</v>
      </c>
      <c r="AA12" s="14">
        <f t="shared" si="0"/>
        <v>0</v>
      </c>
      <c r="AB12" s="20">
        <f t="shared" si="0"/>
        <v>0</v>
      </c>
      <c r="AC12" s="14">
        <f t="shared" si="0"/>
        <v>0</v>
      </c>
      <c r="AD12" s="20">
        <f t="shared" si="0"/>
        <v>0</v>
      </c>
      <c r="AE12" s="14">
        <f t="shared" si="0"/>
        <v>0</v>
      </c>
      <c r="AF12" s="20">
        <f t="shared" si="0"/>
        <v>0</v>
      </c>
      <c r="AG12" s="21">
        <f t="shared" si="0"/>
        <v>0</v>
      </c>
      <c r="AH12" s="21">
        <f t="shared" si="0"/>
        <v>0</v>
      </c>
      <c r="AI12" s="21">
        <f t="shared" si="0"/>
        <v>0</v>
      </c>
      <c r="AJ12" s="21">
        <f t="shared" si="0"/>
        <v>0</v>
      </c>
      <c r="AK12" s="21">
        <f t="shared" si="0"/>
        <v>0</v>
      </c>
      <c r="AL12" s="21">
        <f t="shared" si="0"/>
        <v>0</v>
      </c>
      <c r="AM12" s="21">
        <f t="shared" si="0"/>
        <v>0</v>
      </c>
      <c r="AN12" s="21">
        <f t="shared" si="0"/>
        <v>0</v>
      </c>
      <c r="AO12" s="22">
        <f t="shared" si="0"/>
        <v>0</v>
      </c>
      <c r="AP12" s="23">
        <f>SUM(AP13:AP26)</f>
        <v>0</v>
      </c>
      <c r="AQ12" s="24">
        <f>SUM(AQ13:AQ26)</f>
        <v>0</v>
      </c>
      <c r="AR12" s="15">
        <f>SUM(AR13:AR26)</f>
        <v>0</v>
      </c>
      <c r="AS12" s="15">
        <f>SUM(AS13:AS26)</f>
        <v>0</v>
      </c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W12" s="3"/>
      <c r="BY12" s="4"/>
      <c r="CZ12" s="2"/>
    </row>
    <row r="13" spans="1:104" ht="16.350000000000001" customHeight="1" x14ac:dyDescent="0.2">
      <c r="A13" s="25" t="s">
        <v>33</v>
      </c>
      <c r="B13" s="26">
        <f>SUM(C13:D13)</f>
        <v>0</v>
      </c>
      <c r="C13" s="27">
        <f>SUM(E13+G13+I13+K13+M13+O13+Q13+S13+U13+W13+Y13+AA13+AC13+AE13+AG13+AI13+AK13+AM13)</f>
        <v>0</v>
      </c>
      <c r="D13" s="28">
        <f>SUM(F13+H13+J13+L13+N13+P13+R13+T13+V13+X13+Z13+AB13+AD13+AF13+AH13+AJ13+AL13+AN13)</f>
        <v>0</v>
      </c>
      <c r="E13" s="29"/>
      <c r="F13" s="30"/>
      <c r="G13" s="29"/>
      <c r="H13" s="30"/>
      <c r="I13" s="29"/>
      <c r="J13" s="31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  <c r="AB13" s="31"/>
      <c r="AC13" s="29"/>
      <c r="AD13" s="31"/>
      <c r="AE13" s="29"/>
      <c r="AF13" s="31"/>
      <c r="AG13" s="29"/>
      <c r="AH13" s="31"/>
      <c r="AI13" s="29"/>
      <c r="AJ13" s="31"/>
      <c r="AK13" s="29"/>
      <c r="AL13" s="31"/>
      <c r="AM13" s="32"/>
      <c r="AN13" s="31"/>
      <c r="AO13" s="33"/>
      <c r="AP13" s="34"/>
      <c r="AQ13" s="34"/>
      <c r="AR13" s="35"/>
      <c r="AS13" s="35"/>
      <c r="AT13" s="36"/>
      <c r="AU13" s="37"/>
      <c r="AV13" s="37"/>
      <c r="AW13" s="37"/>
      <c r="AX13" s="37"/>
      <c r="AY13" s="37"/>
      <c r="AZ13" s="37"/>
      <c r="BA13" s="37"/>
      <c r="BB13" s="37"/>
      <c r="BC13" s="37"/>
      <c r="BD13" s="8"/>
      <c r="BE13" s="8"/>
      <c r="BF13" s="8"/>
      <c r="BW13" s="3"/>
      <c r="BY13" s="4"/>
      <c r="CA13" s="38"/>
      <c r="CG13" s="39">
        <v>0</v>
      </c>
      <c r="CH13" s="39"/>
      <c r="CI13" s="39">
        <v>0</v>
      </c>
      <c r="CJ13" s="39">
        <v>0</v>
      </c>
      <c r="CZ13" s="2"/>
    </row>
    <row r="14" spans="1:104" ht="16.350000000000001" customHeight="1" x14ac:dyDescent="0.2">
      <c r="A14" s="40" t="s">
        <v>34</v>
      </c>
      <c r="B14" s="41">
        <f t="shared" ref="B14:B26" si="1">SUM(C14:D14)</f>
        <v>0</v>
      </c>
      <c r="C14" s="42">
        <f>SUM(E14+G14+I14)</f>
        <v>0</v>
      </c>
      <c r="D14" s="43">
        <f>SUM(F14+H14+J14)</f>
        <v>0</v>
      </c>
      <c r="E14" s="44"/>
      <c r="F14" s="45"/>
      <c r="G14" s="44"/>
      <c r="H14" s="45"/>
      <c r="I14" s="44"/>
      <c r="J14" s="46"/>
      <c r="K14" s="47"/>
      <c r="L14" s="48"/>
      <c r="M14" s="47"/>
      <c r="N14" s="48"/>
      <c r="O14" s="47"/>
      <c r="P14" s="48"/>
      <c r="Q14" s="47"/>
      <c r="R14" s="48"/>
      <c r="S14" s="47"/>
      <c r="T14" s="48"/>
      <c r="U14" s="47"/>
      <c r="V14" s="48"/>
      <c r="W14" s="47"/>
      <c r="X14" s="48"/>
      <c r="Y14" s="47"/>
      <c r="Z14" s="48"/>
      <c r="AA14" s="47"/>
      <c r="AB14" s="48"/>
      <c r="AC14" s="47"/>
      <c r="AD14" s="48"/>
      <c r="AE14" s="47"/>
      <c r="AF14" s="48"/>
      <c r="AG14" s="47"/>
      <c r="AH14" s="48"/>
      <c r="AI14" s="47"/>
      <c r="AJ14" s="48"/>
      <c r="AK14" s="47"/>
      <c r="AL14" s="48"/>
      <c r="AM14" s="47"/>
      <c r="AN14" s="48"/>
      <c r="AO14" s="49"/>
      <c r="AP14" s="50"/>
      <c r="AQ14" s="50"/>
      <c r="AR14" s="51"/>
      <c r="AS14" s="51"/>
      <c r="AT14" s="36"/>
      <c r="AU14" s="37"/>
      <c r="AV14" s="37"/>
      <c r="AW14" s="37"/>
      <c r="AX14" s="37"/>
      <c r="AY14" s="37"/>
      <c r="AZ14" s="37"/>
      <c r="BA14" s="37"/>
      <c r="BB14" s="37"/>
      <c r="BC14" s="37"/>
      <c r="BD14" s="8"/>
      <c r="BE14" s="8"/>
      <c r="BF14" s="8"/>
      <c r="BW14" s="3"/>
      <c r="BY14" s="4"/>
      <c r="CA14" s="38"/>
      <c r="CG14" s="39">
        <v>0</v>
      </c>
      <c r="CH14" s="39"/>
      <c r="CI14" s="39">
        <v>0</v>
      </c>
      <c r="CJ14" s="39">
        <v>0</v>
      </c>
      <c r="CZ14" s="2"/>
    </row>
    <row r="15" spans="1:104" ht="16.350000000000001" customHeight="1" x14ac:dyDescent="0.2">
      <c r="A15" s="52" t="s">
        <v>35</v>
      </c>
      <c r="B15" s="41">
        <f t="shared" si="1"/>
        <v>0</v>
      </c>
      <c r="C15" s="42">
        <f>SUM(E15+G15+I15+K15+M15+O15+Q15+S15+U15+W15+Y15+AA15+AC15+AE15+AG15+AI15+AK15+AM15)</f>
        <v>0</v>
      </c>
      <c r="D15" s="43">
        <f>SUM(F15+H15+J15+L15+N15+P15+R15+T15+V15+X15+Z15+AB15+AD15+AF15+AH15+AJ15+AL15+AN15)</f>
        <v>0</v>
      </c>
      <c r="E15" s="44"/>
      <c r="F15" s="45"/>
      <c r="G15" s="44"/>
      <c r="H15" s="45"/>
      <c r="I15" s="44"/>
      <c r="J15" s="46"/>
      <c r="K15" s="44"/>
      <c r="L15" s="46"/>
      <c r="M15" s="44"/>
      <c r="N15" s="46"/>
      <c r="O15" s="44"/>
      <c r="P15" s="46"/>
      <c r="Q15" s="44"/>
      <c r="R15" s="46"/>
      <c r="S15" s="44"/>
      <c r="T15" s="46"/>
      <c r="U15" s="44"/>
      <c r="V15" s="46"/>
      <c r="W15" s="44"/>
      <c r="X15" s="46"/>
      <c r="Y15" s="44"/>
      <c r="Z15" s="46"/>
      <c r="AA15" s="44"/>
      <c r="AB15" s="46"/>
      <c r="AC15" s="44"/>
      <c r="AD15" s="46"/>
      <c r="AE15" s="44"/>
      <c r="AF15" s="46"/>
      <c r="AG15" s="44"/>
      <c r="AH15" s="46"/>
      <c r="AI15" s="44"/>
      <c r="AJ15" s="46"/>
      <c r="AK15" s="44"/>
      <c r="AL15" s="46"/>
      <c r="AM15" s="53"/>
      <c r="AN15" s="46"/>
      <c r="AO15" s="49"/>
      <c r="AP15" s="50"/>
      <c r="AQ15" s="50"/>
      <c r="AR15" s="51"/>
      <c r="AS15" s="51"/>
      <c r="AT15" s="36"/>
      <c r="AU15" s="37"/>
      <c r="AV15" s="37"/>
      <c r="AW15" s="37"/>
      <c r="AX15" s="37"/>
      <c r="AY15" s="37"/>
      <c r="AZ15" s="37"/>
      <c r="BA15" s="37"/>
      <c r="BB15" s="37"/>
      <c r="BC15" s="37"/>
      <c r="BD15" s="8"/>
      <c r="BE15" s="8"/>
      <c r="BF15" s="8"/>
      <c r="BW15" s="3"/>
      <c r="BY15" s="4"/>
      <c r="CA15" s="38"/>
      <c r="CG15" s="39">
        <v>0</v>
      </c>
      <c r="CH15" s="39"/>
      <c r="CI15" s="39">
        <v>0</v>
      </c>
      <c r="CJ15" s="39">
        <v>0</v>
      </c>
      <c r="CZ15" s="2"/>
    </row>
    <row r="16" spans="1:104" ht="16.350000000000001" customHeight="1" x14ac:dyDescent="0.2">
      <c r="A16" s="54" t="s">
        <v>36</v>
      </c>
      <c r="B16" s="55">
        <f t="shared" si="1"/>
        <v>0</v>
      </c>
      <c r="C16" s="56">
        <f>SUM(I16+K16+M16+O16+Q16+S16+U16+W16+Y16+AA16+AC16+AE16+AG16+AI16+AK16+AM16)</f>
        <v>0</v>
      </c>
      <c r="D16" s="57">
        <f>SUM(J16+L16+N16+P16+R16+T16+V16+X16+Z16+AB16+AD16+AF16+AH16+AJ16+AL16+AN16)</f>
        <v>0</v>
      </c>
      <c r="E16" s="47"/>
      <c r="F16" s="48"/>
      <c r="G16" s="58"/>
      <c r="H16" s="59"/>
      <c r="I16" s="44"/>
      <c r="J16" s="46"/>
      <c r="K16" s="44"/>
      <c r="L16" s="46"/>
      <c r="M16" s="44"/>
      <c r="N16" s="46"/>
      <c r="O16" s="44"/>
      <c r="P16" s="46"/>
      <c r="Q16" s="44"/>
      <c r="R16" s="46"/>
      <c r="S16" s="44"/>
      <c r="T16" s="46"/>
      <c r="U16" s="44"/>
      <c r="V16" s="46"/>
      <c r="W16" s="44"/>
      <c r="X16" s="46"/>
      <c r="Y16" s="44"/>
      <c r="Z16" s="46"/>
      <c r="AA16" s="44"/>
      <c r="AB16" s="46"/>
      <c r="AC16" s="44"/>
      <c r="AD16" s="46"/>
      <c r="AE16" s="44"/>
      <c r="AF16" s="46"/>
      <c r="AG16" s="44"/>
      <c r="AH16" s="46"/>
      <c r="AI16" s="44"/>
      <c r="AJ16" s="46"/>
      <c r="AK16" s="44"/>
      <c r="AL16" s="46"/>
      <c r="AM16" s="53"/>
      <c r="AN16" s="46"/>
      <c r="AO16" s="49"/>
      <c r="AP16" s="50"/>
      <c r="AQ16" s="50"/>
      <c r="AR16" s="51"/>
      <c r="AS16" s="51"/>
      <c r="AT16" s="36"/>
      <c r="AU16" s="37"/>
      <c r="AV16" s="37"/>
      <c r="AW16" s="37"/>
      <c r="AX16" s="37"/>
      <c r="AY16" s="37"/>
      <c r="AZ16" s="37"/>
      <c r="BA16" s="37"/>
      <c r="BB16" s="37"/>
      <c r="BC16" s="37"/>
      <c r="BD16" s="8"/>
      <c r="BE16" s="8"/>
      <c r="BF16" s="8"/>
      <c r="BW16" s="3"/>
      <c r="BY16" s="4"/>
      <c r="CA16" s="38"/>
      <c r="CG16" s="39">
        <v>0</v>
      </c>
      <c r="CH16" s="39"/>
      <c r="CI16" s="39">
        <v>0</v>
      </c>
      <c r="CJ16" s="39">
        <v>0</v>
      </c>
      <c r="CZ16" s="2"/>
    </row>
    <row r="17" spans="1:104" ht="16.350000000000001" customHeight="1" x14ac:dyDescent="0.2">
      <c r="A17" s="60" t="s">
        <v>37</v>
      </c>
      <c r="B17" s="41">
        <f t="shared" si="1"/>
        <v>0</v>
      </c>
      <c r="C17" s="42">
        <f>SUM(U17+W17+Y17+AA17+AC17+AE17+AG17+AI17+AK17+AM17)</f>
        <v>0</v>
      </c>
      <c r="D17" s="43">
        <f>SUM(V17+X17+Z17+AB17+AD17+AF17+AH17+AJ17+AL17+AN17)</f>
        <v>0</v>
      </c>
      <c r="E17" s="47"/>
      <c r="F17" s="61"/>
      <c r="G17" s="47"/>
      <c r="H17" s="61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4"/>
      <c r="V17" s="46"/>
      <c r="W17" s="44"/>
      <c r="X17" s="46"/>
      <c r="Y17" s="44"/>
      <c r="Z17" s="46"/>
      <c r="AA17" s="44"/>
      <c r="AB17" s="46"/>
      <c r="AC17" s="44"/>
      <c r="AD17" s="46"/>
      <c r="AE17" s="44"/>
      <c r="AF17" s="46"/>
      <c r="AG17" s="44"/>
      <c r="AH17" s="46"/>
      <c r="AI17" s="44"/>
      <c r="AJ17" s="46"/>
      <c r="AK17" s="44"/>
      <c r="AL17" s="46"/>
      <c r="AM17" s="53"/>
      <c r="AN17" s="46"/>
      <c r="AO17" s="49"/>
      <c r="AP17" s="50"/>
      <c r="AQ17" s="50"/>
      <c r="AR17" s="51"/>
      <c r="AS17" s="51"/>
      <c r="AT17" s="36"/>
      <c r="AU17" s="37"/>
      <c r="AV17" s="37"/>
      <c r="AW17" s="37"/>
      <c r="AX17" s="37"/>
      <c r="AY17" s="37"/>
      <c r="AZ17" s="37"/>
      <c r="BA17" s="37"/>
      <c r="BB17" s="37"/>
      <c r="BC17" s="37"/>
      <c r="BD17" s="8"/>
      <c r="BE17" s="8"/>
      <c r="BF17" s="8"/>
      <c r="BW17" s="3"/>
      <c r="BY17" s="4"/>
      <c r="CA17" s="38"/>
      <c r="CG17" s="39">
        <v>0</v>
      </c>
      <c r="CH17" s="39"/>
      <c r="CI17" s="39">
        <v>0</v>
      </c>
      <c r="CJ17" s="39">
        <v>0</v>
      </c>
      <c r="CZ17" s="2"/>
    </row>
    <row r="18" spans="1:104" ht="16.350000000000001" customHeight="1" x14ac:dyDescent="0.2">
      <c r="A18" s="62" t="s">
        <v>38</v>
      </c>
      <c r="B18" s="41">
        <f t="shared" si="1"/>
        <v>0</v>
      </c>
      <c r="C18" s="42">
        <f>SUM(E18+G18+I18+K18+M18+O18+Q18+S18+U18+W18+Y18+AA18+AC18+AE18+AG18+AI18+AK18+AM18)</f>
        <v>0</v>
      </c>
      <c r="D18" s="43">
        <f>SUM(F18+H18+J18+L18+N18+P18+R18+T18+V18+X18+Z18+AB18+AD18+AF18+AH18+AJ18+AL18+AN18)</f>
        <v>0</v>
      </c>
      <c r="E18" s="44"/>
      <c r="F18" s="45"/>
      <c r="G18" s="44"/>
      <c r="H18" s="45"/>
      <c r="I18" s="44"/>
      <c r="J18" s="46"/>
      <c r="K18" s="63"/>
      <c r="L18" s="46"/>
      <c r="M18" s="44"/>
      <c r="N18" s="46"/>
      <c r="O18" s="44"/>
      <c r="P18" s="46"/>
      <c r="Q18" s="44"/>
      <c r="R18" s="46"/>
      <c r="S18" s="44"/>
      <c r="T18" s="46"/>
      <c r="U18" s="44"/>
      <c r="V18" s="46"/>
      <c r="W18" s="44"/>
      <c r="X18" s="46"/>
      <c r="Y18" s="44"/>
      <c r="Z18" s="46"/>
      <c r="AA18" s="44"/>
      <c r="AB18" s="46"/>
      <c r="AC18" s="44"/>
      <c r="AD18" s="46"/>
      <c r="AE18" s="44"/>
      <c r="AF18" s="46"/>
      <c r="AG18" s="44"/>
      <c r="AH18" s="46"/>
      <c r="AI18" s="44"/>
      <c r="AJ18" s="46"/>
      <c r="AK18" s="44"/>
      <c r="AL18" s="46"/>
      <c r="AM18" s="53"/>
      <c r="AN18" s="46"/>
      <c r="AO18" s="49"/>
      <c r="AP18" s="50"/>
      <c r="AQ18" s="50"/>
      <c r="AR18" s="51"/>
      <c r="AS18" s="51"/>
      <c r="AT18" s="36"/>
      <c r="AU18" s="37"/>
      <c r="AV18" s="37"/>
      <c r="AW18" s="37"/>
      <c r="AX18" s="37"/>
      <c r="AY18" s="37"/>
      <c r="AZ18" s="37"/>
      <c r="BA18" s="37"/>
      <c r="BB18" s="37"/>
      <c r="BC18" s="37"/>
      <c r="BD18" s="8"/>
      <c r="BE18" s="8"/>
      <c r="BF18" s="8"/>
      <c r="BW18" s="3"/>
      <c r="BY18" s="4"/>
      <c r="CA18" s="38"/>
      <c r="CG18" s="39">
        <v>0</v>
      </c>
      <c r="CH18" s="39"/>
      <c r="CI18" s="39">
        <v>0</v>
      </c>
      <c r="CJ18" s="39">
        <v>0</v>
      </c>
      <c r="CZ18" s="2"/>
    </row>
    <row r="19" spans="1:104" ht="16.350000000000001" customHeight="1" x14ac:dyDescent="0.2">
      <c r="A19" s="64" t="s">
        <v>39</v>
      </c>
      <c r="B19" s="41">
        <f>SUM(C19:D19)</f>
        <v>0</v>
      </c>
      <c r="C19" s="65"/>
      <c r="D19" s="66">
        <f>SUM(L19+N19+P19+R19+T19+V19+X19+Z19+AB19+AD19+AF19)</f>
        <v>0</v>
      </c>
      <c r="E19" s="58"/>
      <c r="F19" s="59"/>
      <c r="G19" s="58"/>
      <c r="H19" s="59"/>
      <c r="I19" s="58"/>
      <c r="J19" s="67"/>
      <c r="K19" s="47"/>
      <c r="L19" s="68"/>
      <c r="M19" s="69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58"/>
      <c r="AH19" s="67"/>
      <c r="AI19" s="58"/>
      <c r="AJ19" s="67"/>
      <c r="AK19" s="58"/>
      <c r="AL19" s="67"/>
      <c r="AM19" s="70"/>
      <c r="AN19" s="48"/>
      <c r="AO19" s="71"/>
      <c r="AP19" s="72"/>
      <c r="AQ19" s="72"/>
      <c r="AR19" s="73"/>
      <c r="AS19" s="73"/>
      <c r="AT19" s="36"/>
      <c r="AU19" s="37"/>
      <c r="AV19" s="37"/>
      <c r="AW19" s="37"/>
      <c r="AX19" s="37"/>
      <c r="AY19" s="37"/>
      <c r="AZ19" s="37"/>
      <c r="BA19" s="37"/>
      <c r="BB19" s="37"/>
      <c r="BC19" s="37"/>
      <c r="BD19" s="8"/>
      <c r="BE19" s="8"/>
      <c r="BF19" s="8"/>
      <c r="BW19" s="3"/>
      <c r="BY19" s="4"/>
      <c r="CA19" s="38"/>
      <c r="CG19" s="39">
        <v>0</v>
      </c>
      <c r="CH19" s="39"/>
      <c r="CI19" s="39">
        <v>0</v>
      </c>
      <c r="CJ19" s="39">
        <v>0</v>
      </c>
      <c r="CZ19" s="2"/>
    </row>
    <row r="20" spans="1:104" ht="16.350000000000001" customHeight="1" x14ac:dyDescent="0.2">
      <c r="A20" s="64" t="s">
        <v>40</v>
      </c>
      <c r="B20" s="41">
        <f>SUM(C20:D20)</f>
        <v>0</v>
      </c>
      <c r="C20" s="65"/>
      <c r="D20" s="43">
        <f>SUM(F20+H20+J20+L20+N20+P20+R20+T20+V20+X20+Z20+AB20+AD20+AF20+AH20+AJ20+AL20+AN20)</f>
        <v>0</v>
      </c>
      <c r="E20" s="58"/>
      <c r="F20" s="45"/>
      <c r="G20" s="58"/>
      <c r="H20" s="45"/>
      <c r="I20" s="58"/>
      <c r="J20" s="68"/>
      <c r="K20" s="58"/>
      <c r="L20" s="68"/>
      <c r="M20" s="69"/>
      <c r="N20" s="68"/>
      <c r="O20" s="69"/>
      <c r="P20" s="68"/>
      <c r="Q20" s="69"/>
      <c r="R20" s="68"/>
      <c r="S20" s="69"/>
      <c r="T20" s="68"/>
      <c r="U20" s="69"/>
      <c r="V20" s="68"/>
      <c r="W20" s="69"/>
      <c r="X20" s="68"/>
      <c r="Y20" s="69"/>
      <c r="Z20" s="68"/>
      <c r="AA20" s="69"/>
      <c r="AB20" s="68"/>
      <c r="AC20" s="69"/>
      <c r="AD20" s="68"/>
      <c r="AE20" s="69"/>
      <c r="AF20" s="68"/>
      <c r="AG20" s="69"/>
      <c r="AH20" s="68"/>
      <c r="AI20" s="69"/>
      <c r="AJ20" s="68"/>
      <c r="AK20" s="69"/>
      <c r="AL20" s="68"/>
      <c r="AM20" s="69"/>
      <c r="AN20" s="68"/>
      <c r="AO20" s="71"/>
      <c r="AP20" s="72"/>
      <c r="AQ20" s="72"/>
      <c r="AR20" s="73"/>
      <c r="AS20" s="73"/>
      <c r="AT20" s="36"/>
      <c r="AU20" s="37"/>
      <c r="AV20" s="37"/>
      <c r="AW20" s="37"/>
      <c r="AX20" s="37"/>
      <c r="AY20" s="37"/>
      <c r="AZ20" s="37"/>
      <c r="BA20" s="37"/>
      <c r="BB20" s="37"/>
      <c r="BC20" s="37"/>
      <c r="BD20" s="8"/>
      <c r="BE20" s="8"/>
      <c r="BF20" s="8"/>
      <c r="BW20" s="3"/>
      <c r="BY20" s="4"/>
      <c r="CA20" s="38"/>
      <c r="CG20" s="39">
        <v>0</v>
      </c>
      <c r="CH20" s="39"/>
      <c r="CI20" s="39">
        <v>0</v>
      </c>
      <c r="CJ20" s="39">
        <v>0</v>
      </c>
      <c r="CZ20" s="2"/>
    </row>
    <row r="21" spans="1:104" ht="16.350000000000001" customHeight="1" x14ac:dyDescent="0.2">
      <c r="A21" s="64" t="s">
        <v>41</v>
      </c>
      <c r="B21" s="74">
        <f t="shared" si="1"/>
        <v>0</v>
      </c>
      <c r="C21" s="75">
        <f>SUM(O21+Q21+S21+U21+W21+Y21+AA21)</f>
        <v>0</v>
      </c>
      <c r="D21" s="43">
        <f>SUM(P21+R21+T21+V21+X21+Z21+AB21)</f>
        <v>0</v>
      </c>
      <c r="E21" s="58"/>
      <c r="F21" s="59"/>
      <c r="G21" s="58"/>
      <c r="H21" s="59"/>
      <c r="I21" s="58"/>
      <c r="J21" s="67"/>
      <c r="K21" s="47"/>
      <c r="L21" s="67"/>
      <c r="M21" s="58"/>
      <c r="N21" s="67"/>
      <c r="O21" s="76"/>
      <c r="P21" s="68"/>
      <c r="Q21" s="76"/>
      <c r="R21" s="68"/>
      <c r="S21" s="76"/>
      <c r="T21" s="68"/>
      <c r="U21" s="76"/>
      <c r="V21" s="68"/>
      <c r="W21" s="76"/>
      <c r="X21" s="68"/>
      <c r="Y21" s="76"/>
      <c r="Z21" s="68"/>
      <c r="AA21" s="76"/>
      <c r="AB21" s="68"/>
      <c r="AC21" s="58"/>
      <c r="AD21" s="67"/>
      <c r="AE21" s="58"/>
      <c r="AF21" s="67"/>
      <c r="AG21" s="69"/>
      <c r="AH21" s="67"/>
      <c r="AI21" s="58"/>
      <c r="AJ21" s="67"/>
      <c r="AK21" s="58"/>
      <c r="AL21" s="67"/>
      <c r="AM21" s="70"/>
      <c r="AN21" s="48"/>
      <c r="AO21" s="71"/>
      <c r="AP21" s="72"/>
      <c r="AQ21" s="72"/>
      <c r="AR21" s="73"/>
      <c r="AS21" s="73"/>
      <c r="AT21" s="36"/>
      <c r="AU21" s="37"/>
      <c r="AV21" s="37"/>
      <c r="AW21" s="37"/>
      <c r="AX21" s="37"/>
      <c r="AY21" s="37"/>
      <c r="AZ21" s="37"/>
      <c r="BA21" s="37"/>
      <c r="BB21" s="37"/>
      <c r="BC21" s="37"/>
      <c r="BD21" s="8"/>
      <c r="BE21" s="8"/>
      <c r="BF21" s="8"/>
      <c r="BW21" s="3"/>
      <c r="BY21" s="4"/>
      <c r="CA21" s="38"/>
      <c r="CG21" s="39">
        <v>0</v>
      </c>
      <c r="CH21" s="39"/>
      <c r="CI21" s="39">
        <v>0</v>
      </c>
      <c r="CJ21" s="39">
        <v>0</v>
      </c>
      <c r="CZ21" s="2"/>
    </row>
    <row r="22" spans="1:104" ht="16.350000000000001" customHeight="1" x14ac:dyDescent="0.2">
      <c r="A22" s="64" t="s">
        <v>42</v>
      </c>
      <c r="B22" s="74">
        <f t="shared" si="1"/>
        <v>0</v>
      </c>
      <c r="C22" s="75">
        <f>SUM(E22+G22+I22+K22+M22+O22+Q22+S22+U22+W22+Y22+AA22+AC22+AE22+AG22+AI22+AK22+AM22)</f>
        <v>0</v>
      </c>
      <c r="D22" s="66">
        <f>SUM(F22+H22+J22+L22+N22+P22+R22+T22+V22+X22+Z22+AB22+AD22+AF22+AH22+AJ22+AL22+AN22)</f>
        <v>0</v>
      </c>
      <c r="E22" s="76"/>
      <c r="F22" s="77"/>
      <c r="G22" s="76"/>
      <c r="H22" s="77"/>
      <c r="I22" s="76"/>
      <c r="J22" s="68"/>
      <c r="K22" s="63"/>
      <c r="L22" s="68"/>
      <c r="M22" s="76"/>
      <c r="N22" s="68"/>
      <c r="O22" s="76"/>
      <c r="P22" s="68"/>
      <c r="Q22" s="76"/>
      <c r="R22" s="68"/>
      <c r="S22" s="76"/>
      <c r="T22" s="68"/>
      <c r="U22" s="76"/>
      <c r="V22" s="68"/>
      <c r="W22" s="76"/>
      <c r="X22" s="68"/>
      <c r="Y22" s="76"/>
      <c r="Z22" s="68"/>
      <c r="AA22" s="76"/>
      <c r="AB22" s="68"/>
      <c r="AC22" s="76"/>
      <c r="AD22" s="68"/>
      <c r="AE22" s="76"/>
      <c r="AF22" s="68"/>
      <c r="AG22" s="76"/>
      <c r="AH22" s="68"/>
      <c r="AI22" s="76"/>
      <c r="AJ22" s="68"/>
      <c r="AK22" s="76"/>
      <c r="AL22" s="68"/>
      <c r="AM22" s="78"/>
      <c r="AN22" s="68"/>
      <c r="AO22" s="71"/>
      <c r="AP22" s="72"/>
      <c r="AQ22" s="72"/>
      <c r="AR22" s="73"/>
      <c r="AS22" s="73"/>
      <c r="AT22" s="36"/>
      <c r="AU22" s="37"/>
      <c r="AV22" s="37"/>
      <c r="AW22" s="37"/>
      <c r="AX22" s="37"/>
      <c r="AY22" s="37"/>
      <c r="AZ22" s="37"/>
      <c r="BA22" s="37"/>
      <c r="BB22" s="37"/>
      <c r="BC22" s="37"/>
      <c r="BD22" s="8"/>
      <c r="BE22" s="8"/>
      <c r="BF22" s="8"/>
      <c r="BW22" s="3"/>
      <c r="BY22" s="4"/>
      <c r="CG22" s="39">
        <v>0</v>
      </c>
      <c r="CH22" s="39"/>
      <c r="CI22" s="39">
        <v>0</v>
      </c>
      <c r="CJ22" s="39">
        <v>0</v>
      </c>
      <c r="CZ22" s="2"/>
    </row>
    <row r="23" spans="1:104" ht="16.350000000000001" customHeight="1" x14ac:dyDescent="0.2">
      <c r="A23" s="60" t="s">
        <v>43</v>
      </c>
      <c r="B23" s="74">
        <f t="shared" si="1"/>
        <v>0</v>
      </c>
      <c r="C23" s="75">
        <f>SUM(E23+G23+I23+K23+M23+O23+Q23+S23+U23+W23+Y23+AA23+AC23+AE23+AG23+AI23+AK23+AM23)</f>
        <v>0</v>
      </c>
      <c r="D23" s="66">
        <f>SUM(F23+H23+J23+L23+N23+P23+R23+T23+V23+X23+Z23+AB23+AD23+AF23+AH23+AJ23+AL23+AN23)</f>
        <v>0</v>
      </c>
      <c r="E23" s="76"/>
      <c r="F23" s="77"/>
      <c r="G23" s="76"/>
      <c r="H23" s="77"/>
      <c r="I23" s="76"/>
      <c r="J23" s="68"/>
      <c r="K23" s="63"/>
      <c r="L23" s="68"/>
      <c r="M23" s="76"/>
      <c r="N23" s="68"/>
      <c r="O23" s="76"/>
      <c r="P23" s="68"/>
      <c r="Q23" s="76"/>
      <c r="R23" s="68"/>
      <c r="S23" s="76"/>
      <c r="T23" s="68"/>
      <c r="U23" s="76"/>
      <c r="V23" s="68"/>
      <c r="W23" s="76"/>
      <c r="X23" s="68"/>
      <c r="Y23" s="76"/>
      <c r="Z23" s="68"/>
      <c r="AA23" s="76"/>
      <c r="AB23" s="68"/>
      <c r="AC23" s="76"/>
      <c r="AD23" s="68"/>
      <c r="AE23" s="76"/>
      <c r="AF23" s="68"/>
      <c r="AG23" s="76"/>
      <c r="AH23" s="68"/>
      <c r="AI23" s="76"/>
      <c r="AJ23" s="68"/>
      <c r="AK23" s="76"/>
      <c r="AL23" s="68"/>
      <c r="AM23" s="78"/>
      <c r="AN23" s="68"/>
      <c r="AO23" s="71"/>
      <c r="AP23" s="72"/>
      <c r="AQ23" s="72"/>
      <c r="AR23" s="73"/>
      <c r="AS23" s="73"/>
      <c r="AT23" s="36"/>
      <c r="AU23" s="37"/>
      <c r="AV23" s="37"/>
      <c r="AW23" s="37"/>
      <c r="AX23" s="37"/>
      <c r="AY23" s="37"/>
      <c r="AZ23" s="37"/>
      <c r="BA23" s="37"/>
      <c r="BB23" s="37"/>
      <c r="BC23" s="37"/>
      <c r="BD23" s="8"/>
      <c r="BE23" s="8"/>
      <c r="BF23" s="8"/>
      <c r="BW23" s="3"/>
      <c r="BY23" s="4"/>
      <c r="CG23" s="39">
        <v>0</v>
      </c>
      <c r="CH23" s="39"/>
      <c r="CI23" s="39">
        <v>0</v>
      </c>
      <c r="CJ23" s="39">
        <v>0</v>
      </c>
      <c r="CZ23" s="2"/>
    </row>
    <row r="24" spans="1:104" ht="16.350000000000001" customHeight="1" x14ac:dyDescent="0.2">
      <c r="A24" s="60" t="s">
        <v>44</v>
      </c>
      <c r="B24" s="41">
        <f t="shared" si="1"/>
        <v>0</v>
      </c>
      <c r="C24" s="42">
        <f>SUM(G24+I24+K24+M24+O24+Q24+S24+U24+W24+Y24+AA24+AC24+AE24+AG24+AI24+AK24+AM24)</f>
        <v>0</v>
      </c>
      <c r="D24" s="43">
        <f>SUM(H24+J24+L24+N24+P24+R24+T24+V24+X24+Z24+AB24+AD24+AF24+AH24+AJ24+AL24+AN24)</f>
        <v>0</v>
      </c>
      <c r="E24" s="47"/>
      <c r="F24" s="48"/>
      <c r="G24" s="76"/>
      <c r="H24" s="77"/>
      <c r="I24" s="76"/>
      <c r="J24" s="68"/>
      <c r="K24" s="63"/>
      <c r="L24" s="68"/>
      <c r="M24" s="76"/>
      <c r="N24" s="68"/>
      <c r="O24" s="76"/>
      <c r="P24" s="68"/>
      <c r="Q24" s="76"/>
      <c r="R24" s="68"/>
      <c r="S24" s="76"/>
      <c r="T24" s="68"/>
      <c r="U24" s="76"/>
      <c r="V24" s="68"/>
      <c r="W24" s="76"/>
      <c r="X24" s="68"/>
      <c r="Y24" s="76"/>
      <c r="Z24" s="68"/>
      <c r="AA24" s="76"/>
      <c r="AB24" s="68"/>
      <c r="AC24" s="76"/>
      <c r="AD24" s="68"/>
      <c r="AE24" s="76"/>
      <c r="AF24" s="68"/>
      <c r="AG24" s="76"/>
      <c r="AH24" s="68"/>
      <c r="AI24" s="76"/>
      <c r="AJ24" s="68"/>
      <c r="AK24" s="76"/>
      <c r="AL24" s="68"/>
      <c r="AM24" s="78"/>
      <c r="AN24" s="68"/>
      <c r="AO24" s="71"/>
      <c r="AP24" s="72"/>
      <c r="AQ24" s="72"/>
      <c r="AR24" s="73"/>
      <c r="AS24" s="73"/>
      <c r="AT24" s="36"/>
      <c r="AU24" s="37"/>
      <c r="AV24" s="37"/>
      <c r="AW24" s="37"/>
      <c r="AX24" s="37"/>
      <c r="AY24" s="37"/>
      <c r="AZ24" s="37"/>
      <c r="BA24" s="37"/>
      <c r="BB24" s="37"/>
      <c r="BC24" s="37"/>
      <c r="BD24" s="8"/>
      <c r="BE24" s="8"/>
      <c r="BF24" s="8"/>
      <c r="BW24" s="3"/>
      <c r="BY24" s="4"/>
      <c r="CG24" s="39">
        <v>0</v>
      </c>
      <c r="CH24" s="39"/>
      <c r="CI24" s="39">
        <v>0</v>
      </c>
      <c r="CJ24" s="39">
        <v>0</v>
      </c>
      <c r="CZ24" s="2"/>
    </row>
    <row r="25" spans="1:104" ht="16.350000000000001" customHeight="1" x14ac:dyDescent="0.2">
      <c r="A25" s="60" t="s">
        <v>45</v>
      </c>
      <c r="B25" s="41">
        <f t="shared" si="1"/>
        <v>0</v>
      </c>
      <c r="C25" s="42">
        <f>SUM(M25+O25+Q25+S25+U25+W25+Y25+AA25+AC25+AE25+AG25+AI25+AK25+AM25)</f>
        <v>0</v>
      </c>
      <c r="D25" s="43">
        <f>SUM(N25+P25+R25+T25+V25+X25+Z25+AB25+AD25+AF25+AH25+AJ25+AL25+AN25)</f>
        <v>0</v>
      </c>
      <c r="E25" s="79"/>
      <c r="F25" s="67"/>
      <c r="G25" s="58"/>
      <c r="H25" s="59"/>
      <c r="I25" s="58"/>
      <c r="J25" s="59"/>
      <c r="K25" s="58"/>
      <c r="L25" s="59"/>
      <c r="M25" s="76"/>
      <c r="N25" s="68"/>
      <c r="O25" s="76"/>
      <c r="P25" s="68"/>
      <c r="Q25" s="76"/>
      <c r="R25" s="68"/>
      <c r="S25" s="76"/>
      <c r="T25" s="68"/>
      <c r="U25" s="76"/>
      <c r="V25" s="68"/>
      <c r="W25" s="76"/>
      <c r="X25" s="68"/>
      <c r="Y25" s="76"/>
      <c r="Z25" s="68"/>
      <c r="AA25" s="76"/>
      <c r="AB25" s="68"/>
      <c r="AC25" s="76"/>
      <c r="AD25" s="68"/>
      <c r="AE25" s="76"/>
      <c r="AF25" s="68"/>
      <c r="AG25" s="76"/>
      <c r="AH25" s="68"/>
      <c r="AI25" s="76"/>
      <c r="AJ25" s="68"/>
      <c r="AK25" s="76"/>
      <c r="AL25" s="68"/>
      <c r="AM25" s="78"/>
      <c r="AN25" s="68"/>
      <c r="AO25" s="71"/>
      <c r="AP25" s="72"/>
      <c r="AQ25" s="72"/>
      <c r="AR25" s="73"/>
      <c r="AS25" s="73"/>
      <c r="AT25" s="36"/>
      <c r="AU25" s="37"/>
      <c r="AV25" s="37"/>
      <c r="AW25" s="37"/>
      <c r="AX25" s="37"/>
      <c r="AY25" s="37"/>
      <c r="AZ25" s="37"/>
      <c r="BA25" s="37"/>
      <c r="BB25" s="37"/>
      <c r="BC25" s="37"/>
      <c r="BD25" s="8"/>
      <c r="BE25" s="8"/>
      <c r="BF25" s="8"/>
      <c r="BW25" s="3"/>
      <c r="BY25" s="4"/>
      <c r="CG25" s="39">
        <v>0</v>
      </c>
      <c r="CH25" s="39"/>
      <c r="CI25" s="39">
        <v>0</v>
      </c>
      <c r="CJ25" s="39">
        <v>0</v>
      </c>
      <c r="CZ25" s="2"/>
    </row>
    <row r="26" spans="1:104" ht="16.350000000000001" customHeight="1" x14ac:dyDescent="0.2">
      <c r="A26" s="80" t="s">
        <v>46</v>
      </c>
      <c r="B26" s="81">
        <f t="shared" si="1"/>
        <v>0</v>
      </c>
      <c r="C26" s="82">
        <f>SUM(E26+G26+I26+K26+M26+O26+Q26+S26+U26+W26+Y26+AA26+AC26+AE26+AG26+AI26+AK26+AM26)</f>
        <v>0</v>
      </c>
      <c r="D26" s="83">
        <f>SUM(F26+H26+J26+L26+N26+P26+R26+T26+V26+X26+Z26+AB26+AD26+AF26+AH26+AJ26+AL26+AN26)</f>
        <v>0</v>
      </c>
      <c r="E26" s="84"/>
      <c r="F26" s="85"/>
      <c r="G26" s="86"/>
      <c r="H26" s="87"/>
      <c r="I26" s="86"/>
      <c r="J26" s="85"/>
      <c r="K26" s="88"/>
      <c r="L26" s="85"/>
      <c r="M26" s="86"/>
      <c r="N26" s="85"/>
      <c r="O26" s="86"/>
      <c r="P26" s="85"/>
      <c r="Q26" s="86"/>
      <c r="R26" s="85"/>
      <c r="S26" s="86"/>
      <c r="T26" s="85"/>
      <c r="U26" s="86"/>
      <c r="V26" s="85"/>
      <c r="W26" s="86"/>
      <c r="X26" s="85"/>
      <c r="Y26" s="86"/>
      <c r="Z26" s="85"/>
      <c r="AA26" s="86"/>
      <c r="AB26" s="85"/>
      <c r="AC26" s="86"/>
      <c r="AD26" s="85"/>
      <c r="AE26" s="86"/>
      <c r="AF26" s="85"/>
      <c r="AG26" s="86"/>
      <c r="AH26" s="85"/>
      <c r="AI26" s="86"/>
      <c r="AJ26" s="85"/>
      <c r="AK26" s="86"/>
      <c r="AL26" s="85"/>
      <c r="AM26" s="89"/>
      <c r="AN26" s="85"/>
      <c r="AO26" s="90"/>
      <c r="AP26" s="91"/>
      <c r="AQ26" s="91"/>
      <c r="AR26" s="92"/>
      <c r="AS26" s="92"/>
      <c r="AT26" s="36"/>
      <c r="AU26" s="37"/>
      <c r="AV26" s="37"/>
      <c r="AW26" s="37"/>
      <c r="AX26" s="37"/>
      <c r="AY26" s="37"/>
      <c r="AZ26" s="37"/>
      <c r="BA26" s="37"/>
      <c r="BB26" s="37"/>
      <c r="BC26" s="37"/>
      <c r="BD26" s="8"/>
      <c r="BE26" s="8"/>
      <c r="BF26" s="8"/>
      <c r="BW26" s="3"/>
      <c r="BY26" s="4"/>
      <c r="CG26" s="39">
        <v>0</v>
      </c>
      <c r="CH26" s="39"/>
      <c r="CI26" s="39">
        <v>0</v>
      </c>
      <c r="CJ26" s="39">
        <v>0</v>
      </c>
      <c r="CZ26" s="2"/>
    </row>
    <row r="27" spans="1:104" ht="31.35" customHeight="1" x14ac:dyDescent="0.2">
      <c r="A27" s="9" t="s">
        <v>47</v>
      </c>
      <c r="B27" s="10"/>
      <c r="C27" s="10"/>
      <c r="D27" s="10"/>
      <c r="E27" s="10"/>
      <c r="F27" s="93"/>
      <c r="G27" s="93" t="s">
        <v>48</v>
      </c>
      <c r="H27" s="94"/>
      <c r="I27" s="94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6"/>
      <c r="AQ27" s="97"/>
      <c r="AR27" s="9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CG27" s="39"/>
      <c r="CH27" s="39"/>
      <c r="CI27" s="39"/>
      <c r="CJ27" s="39"/>
    </row>
    <row r="28" spans="1:104" ht="20.100000000000001" customHeight="1" x14ac:dyDescent="0.2">
      <c r="A28" s="424" t="s">
        <v>49</v>
      </c>
      <c r="B28" s="427" t="s">
        <v>4</v>
      </c>
      <c r="C28" s="428"/>
      <c r="D28" s="429"/>
      <c r="E28" s="433" t="s">
        <v>5</v>
      </c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5"/>
      <c r="AO28" s="436" t="s">
        <v>6</v>
      </c>
      <c r="AP28" s="439" t="s">
        <v>7</v>
      </c>
      <c r="AQ28" s="439" t="s">
        <v>8</v>
      </c>
      <c r="AR28" s="439" t="s">
        <v>50</v>
      </c>
      <c r="AS28" s="429" t="s">
        <v>9</v>
      </c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X28" s="2"/>
      <c r="CG28" s="39"/>
      <c r="CH28" s="39"/>
      <c r="CI28" s="39"/>
      <c r="CJ28" s="39"/>
    </row>
    <row r="29" spans="1:104" ht="20.100000000000001" customHeight="1" x14ac:dyDescent="0.2">
      <c r="A29" s="425"/>
      <c r="B29" s="430"/>
      <c r="C29" s="431"/>
      <c r="D29" s="432"/>
      <c r="E29" s="433" t="s">
        <v>11</v>
      </c>
      <c r="F29" s="435"/>
      <c r="G29" s="433" t="s">
        <v>12</v>
      </c>
      <c r="H29" s="435"/>
      <c r="I29" s="433" t="s">
        <v>13</v>
      </c>
      <c r="J29" s="435"/>
      <c r="K29" s="433" t="s">
        <v>14</v>
      </c>
      <c r="L29" s="435"/>
      <c r="M29" s="433" t="s">
        <v>15</v>
      </c>
      <c r="N29" s="435"/>
      <c r="O29" s="433" t="s">
        <v>16</v>
      </c>
      <c r="P29" s="435"/>
      <c r="Q29" s="434" t="s">
        <v>17</v>
      </c>
      <c r="R29" s="435"/>
      <c r="S29" s="433" t="s">
        <v>18</v>
      </c>
      <c r="T29" s="435"/>
      <c r="U29" s="434" t="s">
        <v>19</v>
      </c>
      <c r="V29" s="445"/>
      <c r="W29" s="446" t="s">
        <v>20</v>
      </c>
      <c r="X29" s="445"/>
      <c r="Y29" s="446" t="s">
        <v>21</v>
      </c>
      <c r="Z29" s="434"/>
      <c r="AA29" s="433" t="s">
        <v>22</v>
      </c>
      <c r="AB29" s="435"/>
      <c r="AC29" s="434" t="s">
        <v>23</v>
      </c>
      <c r="AD29" s="434"/>
      <c r="AE29" s="433" t="s">
        <v>24</v>
      </c>
      <c r="AF29" s="435"/>
      <c r="AG29" s="433" t="s">
        <v>25</v>
      </c>
      <c r="AH29" s="435"/>
      <c r="AI29" s="433" t="s">
        <v>26</v>
      </c>
      <c r="AJ29" s="435"/>
      <c r="AK29" s="433" t="s">
        <v>27</v>
      </c>
      <c r="AL29" s="435"/>
      <c r="AM29" s="434" t="s">
        <v>28</v>
      </c>
      <c r="AN29" s="435"/>
      <c r="AO29" s="437"/>
      <c r="AP29" s="440"/>
      <c r="AQ29" s="440"/>
      <c r="AR29" s="440"/>
      <c r="AS29" s="444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X29" s="2"/>
      <c r="CG29" s="39"/>
      <c r="CH29" s="39"/>
      <c r="CI29" s="39"/>
      <c r="CJ29" s="39"/>
    </row>
    <row r="30" spans="1:104" ht="20.100000000000001" customHeight="1" x14ac:dyDescent="0.2">
      <c r="A30" s="426"/>
      <c r="B30" s="11" t="s">
        <v>29</v>
      </c>
      <c r="C30" s="12" t="s">
        <v>30</v>
      </c>
      <c r="D30" s="414" t="s">
        <v>31</v>
      </c>
      <c r="E30" s="418" t="s">
        <v>30</v>
      </c>
      <c r="F30" s="417" t="s">
        <v>31</v>
      </c>
      <c r="G30" s="418" t="s">
        <v>30</v>
      </c>
      <c r="H30" s="417" t="s">
        <v>31</v>
      </c>
      <c r="I30" s="418" t="s">
        <v>30</v>
      </c>
      <c r="J30" s="417" t="s">
        <v>31</v>
      </c>
      <c r="K30" s="418" t="s">
        <v>30</v>
      </c>
      <c r="L30" s="417" t="s">
        <v>31</v>
      </c>
      <c r="M30" s="418" t="s">
        <v>30</v>
      </c>
      <c r="N30" s="417" t="s">
        <v>31</v>
      </c>
      <c r="O30" s="418" t="s">
        <v>30</v>
      </c>
      <c r="P30" s="417" t="s">
        <v>31</v>
      </c>
      <c r="Q30" s="419" t="s">
        <v>30</v>
      </c>
      <c r="R30" s="417" t="s">
        <v>31</v>
      </c>
      <c r="S30" s="418" t="s">
        <v>30</v>
      </c>
      <c r="T30" s="417" t="s">
        <v>31</v>
      </c>
      <c r="U30" s="419" t="s">
        <v>30</v>
      </c>
      <c r="V30" s="103" t="s">
        <v>31</v>
      </c>
      <c r="W30" s="418" t="s">
        <v>30</v>
      </c>
      <c r="X30" s="103" t="s">
        <v>31</v>
      </c>
      <c r="Y30" s="418" t="s">
        <v>30</v>
      </c>
      <c r="Z30" s="103" t="s">
        <v>31</v>
      </c>
      <c r="AA30" s="418" t="s">
        <v>30</v>
      </c>
      <c r="AB30" s="103" t="s">
        <v>31</v>
      </c>
      <c r="AC30" s="418" t="s">
        <v>30</v>
      </c>
      <c r="AD30" s="103" t="s">
        <v>31</v>
      </c>
      <c r="AE30" s="418" t="s">
        <v>30</v>
      </c>
      <c r="AF30" s="103" t="s">
        <v>31</v>
      </c>
      <c r="AG30" s="418" t="s">
        <v>30</v>
      </c>
      <c r="AH30" s="103" t="s">
        <v>31</v>
      </c>
      <c r="AI30" s="418" t="s">
        <v>30</v>
      </c>
      <c r="AJ30" s="103" t="s">
        <v>31</v>
      </c>
      <c r="AK30" s="418" t="s">
        <v>30</v>
      </c>
      <c r="AL30" s="103" t="s">
        <v>31</v>
      </c>
      <c r="AM30" s="418" t="s">
        <v>30</v>
      </c>
      <c r="AN30" s="417" t="s">
        <v>31</v>
      </c>
      <c r="AO30" s="438"/>
      <c r="AP30" s="441"/>
      <c r="AQ30" s="441"/>
      <c r="AR30" s="441"/>
      <c r="AS30" s="432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X30" s="2"/>
      <c r="CG30" s="39"/>
      <c r="CH30" s="39"/>
      <c r="CI30" s="39"/>
      <c r="CJ30" s="39"/>
    </row>
    <row r="31" spans="1:104" ht="16.350000000000001" customHeight="1" x14ac:dyDescent="0.2">
      <c r="A31" s="104" t="s">
        <v>51</v>
      </c>
      <c r="B31" s="105">
        <f t="shared" ref="B31:B44" si="2">SUM(C31:D31)</f>
        <v>0</v>
      </c>
      <c r="C31" s="27">
        <f t="shared" ref="C31:D33" si="3">SUM(E31+G31+I31+K31+M31+O31+Q31+S31+U31+W31+Y31+AA31+AC31+AE31+AG31+AI31+AK31+AM31)</f>
        <v>0</v>
      </c>
      <c r="D31" s="28">
        <f t="shared" si="3"/>
        <v>0</v>
      </c>
      <c r="E31" s="29"/>
      <c r="F31" s="30"/>
      <c r="G31" s="29"/>
      <c r="H31" s="31"/>
      <c r="I31" s="29"/>
      <c r="J31" s="31"/>
      <c r="K31" s="29"/>
      <c r="L31" s="31"/>
      <c r="M31" s="29"/>
      <c r="N31" s="31"/>
      <c r="O31" s="29"/>
      <c r="P31" s="31"/>
      <c r="Q31" s="106"/>
      <c r="R31" s="31"/>
      <c r="S31" s="29"/>
      <c r="T31" s="31"/>
      <c r="U31" s="106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  <c r="AM31" s="108"/>
      <c r="AN31" s="31"/>
      <c r="AO31" s="109"/>
      <c r="AP31" s="34"/>
      <c r="AQ31" s="34"/>
      <c r="AR31" s="34"/>
      <c r="AS31" s="35"/>
      <c r="AT31" s="36"/>
      <c r="AU31" s="37"/>
      <c r="AV31" s="37"/>
      <c r="AW31" s="37"/>
      <c r="AX31" s="37"/>
      <c r="AY31" s="37"/>
      <c r="AZ31" s="37"/>
      <c r="BA31" s="37"/>
      <c r="BB31" s="37"/>
      <c r="BC31" s="8"/>
      <c r="BD31" s="8"/>
      <c r="BE31" s="8"/>
      <c r="BF31" s="8"/>
      <c r="BG31" s="8"/>
      <c r="BX31" s="2"/>
      <c r="CA31" s="38"/>
      <c r="CB31" s="38"/>
      <c r="CG31" s="39">
        <v>0</v>
      </c>
      <c r="CH31" s="39">
        <v>0</v>
      </c>
      <c r="CI31" s="39"/>
      <c r="CJ31" s="39"/>
    </row>
    <row r="32" spans="1:104" ht="16.350000000000001" customHeight="1" x14ac:dyDescent="0.2">
      <c r="A32" s="110" t="s">
        <v>52</v>
      </c>
      <c r="B32" s="41">
        <f t="shared" si="2"/>
        <v>0</v>
      </c>
      <c r="C32" s="42">
        <f t="shared" si="3"/>
        <v>0</v>
      </c>
      <c r="D32" s="43">
        <f t="shared" si="3"/>
        <v>0</v>
      </c>
      <c r="E32" s="44"/>
      <c r="F32" s="45"/>
      <c r="G32" s="44"/>
      <c r="H32" s="46"/>
      <c r="I32" s="44"/>
      <c r="J32" s="46"/>
      <c r="K32" s="44"/>
      <c r="L32" s="46"/>
      <c r="M32" s="44"/>
      <c r="N32" s="46"/>
      <c r="O32" s="44"/>
      <c r="P32" s="46"/>
      <c r="Q32" s="111"/>
      <c r="R32" s="46"/>
      <c r="S32" s="44"/>
      <c r="T32" s="46"/>
      <c r="U32" s="111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3"/>
      <c r="AM32" s="113"/>
      <c r="AN32" s="46"/>
      <c r="AO32" s="114"/>
      <c r="AP32" s="115"/>
      <c r="AQ32" s="115"/>
      <c r="AR32" s="115"/>
      <c r="AS32" s="116"/>
      <c r="AT32" s="36"/>
      <c r="AU32" s="37"/>
      <c r="AV32" s="37"/>
      <c r="AW32" s="37"/>
      <c r="AX32" s="37"/>
      <c r="AY32" s="37"/>
      <c r="AZ32" s="37"/>
      <c r="BA32" s="37"/>
      <c r="BB32" s="37"/>
      <c r="BC32" s="8"/>
      <c r="BD32" s="8"/>
      <c r="BE32" s="8"/>
      <c r="BF32" s="8"/>
      <c r="BG32" s="8"/>
      <c r="BX32" s="2"/>
      <c r="CB32" s="38"/>
      <c r="CG32" s="39">
        <v>0</v>
      </c>
      <c r="CH32" s="39">
        <v>0</v>
      </c>
      <c r="CI32" s="39"/>
      <c r="CJ32" s="39"/>
    </row>
    <row r="33" spans="1:88" ht="16.350000000000001" customHeight="1" x14ac:dyDescent="0.2">
      <c r="A33" s="117" t="s">
        <v>53</v>
      </c>
      <c r="B33" s="41">
        <f t="shared" si="2"/>
        <v>0</v>
      </c>
      <c r="C33" s="42">
        <f t="shared" si="3"/>
        <v>0</v>
      </c>
      <c r="D33" s="66">
        <f t="shared" si="3"/>
        <v>0</v>
      </c>
      <c r="E33" s="44"/>
      <c r="F33" s="45"/>
      <c r="G33" s="44"/>
      <c r="H33" s="46"/>
      <c r="I33" s="44"/>
      <c r="J33" s="46"/>
      <c r="K33" s="44"/>
      <c r="L33" s="46"/>
      <c r="M33" s="44"/>
      <c r="N33" s="46"/>
      <c r="O33" s="44"/>
      <c r="P33" s="46"/>
      <c r="Q33" s="111"/>
      <c r="R33" s="46"/>
      <c r="S33" s="44"/>
      <c r="T33" s="46"/>
      <c r="U33" s="111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3"/>
      <c r="AM33" s="113"/>
      <c r="AN33" s="46"/>
      <c r="AO33" s="118"/>
      <c r="AP33" s="50"/>
      <c r="AQ33" s="50"/>
      <c r="AR33" s="50"/>
      <c r="AS33" s="51"/>
      <c r="AT33" s="36"/>
      <c r="AU33" s="37"/>
      <c r="AV33" s="37"/>
      <c r="AW33" s="37"/>
      <c r="AX33" s="37"/>
      <c r="AY33" s="37"/>
      <c r="AZ33" s="37"/>
      <c r="BA33" s="37"/>
      <c r="BB33" s="37"/>
      <c r="BC33" s="8"/>
      <c r="BD33" s="8"/>
      <c r="BE33" s="8"/>
      <c r="BF33" s="8"/>
      <c r="BG33" s="8"/>
      <c r="BX33" s="2"/>
      <c r="CB33" s="38"/>
      <c r="CG33" s="39">
        <v>0</v>
      </c>
      <c r="CH33" s="39">
        <v>0</v>
      </c>
      <c r="CI33" s="39"/>
      <c r="CJ33" s="39"/>
    </row>
    <row r="34" spans="1:88" ht="16.350000000000001" customHeight="1" x14ac:dyDescent="0.2">
      <c r="A34" s="117" t="s">
        <v>54</v>
      </c>
      <c r="B34" s="41">
        <f t="shared" si="2"/>
        <v>0</v>
      </c>
      <c r="C34" s="42">
        <f>SUM(O34+Q34+S34+U34+W34+Y34+AA34)</f>
        <v>0</v>
      </c>
      <c r="D34" s="66">
        <f>SUM(P34+R34+T34+V34+X34+Z34+AB34)</f>
        <v>0</v>
      </c>
      <c r="E34" s="58"/>
      <c r="F34" s="59"/>
      <c r="G34" s="58"/>
      <c r="H34" s="67"/>
      <c r="I34" s="58"/>
      <c r="J34" s="67"/>
      <c r="K34" s="58"/>
      <c r="L34" s="67"/>
      <c r="M34" s="58"/>
      <c r="N34" s="67"/>
      <c r="O34" s="44"/>
      <c r="P34" s="46"/>
      <c r="Q34" s="111"/>
      <c r="R34" s="46"/>
      <c r="S34" s="44"/>
      <c r="T34" s="46"/>
      <c r="U34" s="111"/>
      <c r="V34" s="112"/>
      <c r="W34" s="112"/>
      <c r="X34" s="112"/>
      <c r="Y34" s="112"/>
      <c r="Z34" s="112"/>
      <c r="AA34" s="112"/>
      <c r="AB34" s="119"/>
      <c r="AC34" s="69"/>
      <c r="AD34" s="69"/>
      <c r="AE34" s="69"/>
      <c r="AF34" s="69"/>
      <c r="AG34" s="69"/>
      <c r="AH34" s="69"/>
      <c r="AI34" s="69"/>
      <c r="AJ34" s="69"/>
      <c r="AK34" s="69"/>
      <c r="AL34" s="120"/>
      <c r="AM34" s="120"/>
      <c r="AN34" s="48"/>
      <c r="AO34" s="118"/>
      <c r="AP34" s="50"/>
      <c r="AQ34" s="50"/>
      <c r="AR34" s="50"/>
      <c r="AS34" s="51"/>
      <c r="AT34" s="36"/>
      <c r="AU34" s="37"/>
      <c r="AV34" s="37"/>
      <c r="AW34" s="37"/>
      <c r="AX34" s="37"/>
      <c r="AY34" s="37"/>
      <c r="AZ34" s="37"/>
      <c r="BA34" s="37"/>
      <c r="BB34" s="37"/>
      <c r="BC34" s="8"/>
      <c r="BD34" s="8"/>
      <c r="BE34" s="8"/>
      <c r="BF34" s="8"/>
      <c r="BG34" s="8"/>
      <c r="BX34" s="2"/>
      <c r="CB34" s="38"/>
      <c r="CG34" s="39"/>
      <c r="CH34" s="39"/>
      <c r="CI34" s="39"/>
      <c r="CJ34" s="39"/>
    </row>
    <row r="35" spans="1:88" ht="16.350000000000001" customHeight="1" x14ac:dyDescent="0.2">
      <c r="A35" s="117" t="s">
        <v>55</v>
      </c>
      <c r="B35" s="121">
        <f>SUM(C35:D35)</f>
        <v>0</v>
      </c>
      <c r="C35" s="122">
        <f>SUM(E35+G35+I35+K35+M35+O35+Q35+S35+U35+W35+Y35+AA35+AC35+AE35+AG35+AI35+AK35+AM35)</f>
        <v>0</v>
      </c>
      <c r="D35" s="66">
        <f t="shared" ref="C35:D44" si="4">SUM(F35+H35+J35+L35+N35+P35+R35+T35+V35+X35+Z35+AB35+AD35+AF35+AH35+AJ35+AL35+AN35)</f>
        <v>0</v>
      </c>
      <c r="E35" s="44"/>
      <c r="F35" s="45"/>
      <c r="G35" s="44"/>
      <c r="H35" s="46"/>
      <c r="I35" s="44"/>
      <c r="J35" s="46"/>
      <c r="K35" s="44"/>
      <c r="L35" s="46"/>
      <c r="M35" s="44"/>
      <c r="N35" s="46"/>
      <c r="O35" s="44"/>
      <c r="P35" s="46"/>
      <c r="Q35" s="111"/>
      <c r="R35" s="46"/>
      <c r="S35" s="44"/>
      <c r="T35" s="46"/>
      <c r="U35" s="111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3"/>
      <c r="AM35" s="113"/>
      <c r="AN35" s="46"/>
      <c r="AO35" s="114"/>
      <c r="AP35" s="115"/>
      <c r="AQ35" s="115"/>
      <c r="AR35" s="115"/>
      <c r="AS35" s="116"/>
      <c r="AT35" s="36"/>
      <c r="AU35" s="37"/>
      <c r="AV35" s="37"/>
      <c r="AW35" s="37"/>
      <c r="AX35" s="37"/>
      <c r="AY35" s="37"/>
      <c r="AZ35" s="37"/>
      <c r="BA35" s="37"/>
      <c r="BB35" s="37"/>
      <c r="BC35" s="8"/>
      <c r="BD35" s="8"/>
      <c r="BE35" s="8"/>
      <c r="BF35" s="8"/>
      <c r="BG35" s="8"/>
      <c r="BX35" s="2"/>
      <c r="CB35" s="38"/>
      <c r="CG35" s="39"/>
      <c r="CH35" s="39"/>
      <c r="CI35" s="39"/>
      <c r="CJ35" s="39"/>
    </row>
    <row r="36" spans="1:88" ht="16.350000000000001" customHeight="1" x14ac:dyDescent="0.2">
      <c r="A36" s="117" t="s">
        <v>56</v>
      </c>
      <c r="B36" s="121">
        <f>SUM(C36:D36)</f>
        <v>0</v>
      </c>
      <c r="C36" s="122">
        <f>SUM(K36+M36+O36+Q36+S36+U36+W36+Y36+AA36+AC36+AE36+AG36+AI36+AK36+AM36)</f>
        <v>0</v>
      </c>
      <c r="D36" s="66">
        <f>SUM(L36+N36+P36+R36+T36+V36+X36+Z36+AB36+AD36+AF36+AH36+AJ36+AL36+AN36)</f>
        <v>0</v>
      </c>
      <c r="E36" s="123"/>
      <c r="F36" s="124"/>
      <c r="G36" s="123"/>
      <c r="H36" s="125"/>
      <c r="I36" s="123"/>
      <c r="J36" s="125"/>
      <c r="K36" s="44"/>
      <c r="L36" s="46"/>
      <c r="M36" s="44"/>
      <c r="N36" s="46"/>
      <c r="O36" s="44"/>
      <c r="P36" s="46"/>
      <c r="Q36" s="111"/>
      <c r="R36" s="46"/>
      <c r="S36" s="44"/>
      <c r="T36" s="46"/>
      <c r="U36" s="111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3"/>
      <c r="AM36" s="113"/>
      <c r="AN36" s="46"/>
      <c r="AO36" s="114"/>
      <c r="AP36" s="115"/>
      <c r="AQ36" s="115"/>
      <c r="AR36" s="115"/>
      <c r="AS36" s="116"/>
      <c r="AT36" s="36"/>
      <c r="AU36" s="37"/>
      <c r="AV36" s="37"/>
      <c r="AW36" s="37"/>
      <c r="AX36" s="37"/>
      <c r="AY36" s="37"/>
      <c r="AZ36" s="37"/>
      <c r="BA36" s="37"/>
      <c r="BB36" s="37"/>
      <c r="BC36" s="8"/>
      <c r="BD36" s="8"/>
      <c r="BE36" s="8"/>
      <c r="BF36" s="8"/>
      <c r="BG36" s="8"/>
      <c r="BX36" s="2"/>
      <c r="CB36" s="38"/>
      <c r="CG36" s="39">
        <v>0</v>
      </c>
      <c r="CH36" s="39">
        <v>0</v>
      </c>
      <c r="CI36" s="39"/>
      <c r="CJ36" s="39"/>
    </row>
    <row r="37" spans="1:88" ht="16.350000000000001" customHeight="1" x14ac:dyDescent="0.2">
      <c r="A37" s="60" t="s">
        <v>57</v>
      </c>
      <c r="B37" s="41">
        <f t="shared" si="2"/>
        <v>0</v>
      </c>
      <c r="C37" s="42">
        <f t="shared" si="4"/>
        <v>0</v>
      </c>
      <c r="D37" s="43">
        <f t="shared" si="4"/>
        <v>0</v>
      </c>
      <c r="E37" s="44"/>
      <c r="F37" s="45"/>
      <c r="G37" s="44"/>
      <c r="H37" s="46"/>
      <c r="I37" s="44"/>
      <c r="J37" s="46"/>
      <c r="K37" s="44"/>
      <c r="L37" s="46"/>
      <c r="M37" s="44"/>
      <c r="N37" s="46"/>
      <c r="O37" s="44"/>
      <c r="P37" s="46"/>
      <c r="Q37" s="111"/>
      <c r="R37" s="46"/>
      <c r="S37" s="44"/>
      <c r="T37" s="46"/>
      <c r="U37" s="111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3"/>
      <c r="AM37" s="113"/>
      <c r="AN37" s="46"/>
      <c r="AO37" s="118"/>
      <c r="AP37" s="50"/>
      <c r="AQ37" s="50"/>
      <c r="AR37" s="50"/>
      <c r="AS37" s="51"/>
      <c r="AT37" s="36"/>
      <c r="AU37" s="37"/>
      <c r="AV37" s="37"/>
      <c r="AW37" s="37"/>
      <c r="AX37" s="37"/>
      <c r="AY37" s="37"/>
      <c r="AZ37" s="37"/>
      <c r="BA37" s="37"/>
      <c r="BB37" s="37"/>
      <c r="BC37" s="8"/>
      <c r="BD37" s="8"/>
      <c r="BE37" s="8"/>
      <c r="BF37" s="8"/>
      <c r="BG37" s="8"/>
      <c r="BX37" s="2"/>
      <c r="CG37" s="39"/>
      <c r="CH37" s="39"/>
      <c r="CI37" s="39"/>
      <c r="CJ37" s="39"/>
    </row>
    <row r="38" spans="1:88" ht="16.350000000000001" customHeight="1" x14ac:dyDescent="0.2">
      <c r="A38" s="60" t="s">
        <v>58</v>
      </c>
      <c r="B38" s="41">
        <f>SUM(C38:D38)</f>
        <v>0</v>
      </c>
      <c r="C38" s="42">
        <f>SUM(E38+G38+I38+K38+M38+O38+Q38+S38+U38+W38+Y38+AA38+AC38+AE38+AG38+AI38+AK38+AM38)</f>
        <v>0</v>
      </c>
      <c r="D38" s="43">
        <f>SUM(F38+H38+J38+L38+N38+P38+R38+T38+V38+X38+Z38+AB38+AD38+AF38+AH38+AJ38+AL38+AN38)</f>
        <v>0</v>
      </c>
      <c r="E38" s="44"/>
      <c r="F38" s="45"/>
      <c r="G38" s="44"/>
      <c r="H38" s="46"/>
      <c r="I38" s="44"/>
      <c r="J38" s="46"/>
      <c r="K38" s="44"/>
      <c r="L38" s="46"/>
      <c r="M38" s="44"/>
      <c r="N38" s="46"/>
      <c r="O38" s="44"/>
      <c r="P38" s="46"/>
      <c r="Q38" s="111"/>
      <c r="R38" s="46"/>
      <c r="S38" s="44"/>
      <c r="T38" s="46"/>
      <c r="U38" s="111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3"/>
      <c r="AM38" s="113"/>
      <c r="AN38" s="46"/>
      <c r="AO38" s="118"/>
      <c r="AP38" s="50"/>
      <c r="AQ38" s="50"/>
      <c r="AR38" s="50"/>
      <c r="AS38" s="51"/>
      <c r="AT38" s="36"/>
      <c r="AU38" s="37"/>
      <c r="AV38" s="37"/>
      <c r="AW38" s="37"/>
      <c r="AX38" s="37"/>
      <c r="AY38" s="37"/>
      <c r="AZ38" s="37"/>
      <c r="BA38" s="37"/>
      <c r="BB38" s="37"/>
      <c r="BC38" s="8"/>
      <c r="BD38" s="8"/>
      <c r="BE38" s="8"/>
      <c r="BF38" s="8"/>
      <c r="BG38" s="8"/>
      <c r="BX38" s="2"/>
      <c r="CG38" s="39"/>
      <c r="CH38" s="39"/>
      <c r="CI38" s="39"/>
      <c r="CJ38" s="39"/>
    </row>
    <row r="39" spans="1:88" ht="16.350000000000001" customHeight="1" x14ac:dyDescent="0.2">
      <c r="A39" s="60" t="s">
        <v>59</v>
      </c>
      <c r="B39" s="41">
        <f>SUM(C39:D39)</f>
        <v>0</v>
      </c>
      <c r="C39" s="42">
        <f>SUM(E39+G39+I39+K39+M39+O39+Q39+S39+U39+W39+Y39+AA39+AC39+AE39+AG39+AI39+AK39+AM39)</f>
        <v>0</v>
      </c>
      <c r="D39" s="43">
        <f>SUM(F39+H39+J39+L39+N39+P39+R39+T39+V39+X39+Z39+AB39+AD39+AF39+AH39+AJ39+AL39+AN39)</f>
        <v>0</v>
      </c>
      <c r="E39" s="44"/>
      <c r="F39" s="45"/>
      <c r="G39" s="44"/>
      <c r="H39" s="46"/>
      <c r="I39" s="44"/>
      <c r="J39" s="46"/>
      <c r="K39" s="44"/>
      <c r="L39" s="46"/>
      <c r="M39" s="44"/>
      <c r="N39" s="46"/>
      <c r="O39" s="44"/>
      <c r="P39" s="46"/>
      <c r="Q39" s="111"/>
      <c r="R39" s="46"/>
      <c r="S39" s="44"/>
      <c r="T39" s="46"/>
      <c r="U39" s="111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3"/>
      <c r="AM39" s="113"/>
      <c r="AN39" s="46"/>
      <c r="AO39" s="118"/>
      <c r="AP39" s="50"/>
      <c r="AQ39" s="50"/>
      <c r="AR39" s="50"/>
      <c r="AS39" s="51"/>
      <c r="AT39" s="36"/>
      <c r="AU39" s="37"/>
      <c r="AV39" s="37"/>
      <c r="AW39" s="37"/>
      <c r="AX39" s="37"/>
      <c r="AY39" s="37"/>
      <c r="AZ39" s="37"/>
      <c r="BA39" s="37"/>
      <c r="BB39" s="37"/>
      <c r="BC39" s="8"/>
      <c r="BD39" s="8"/>
      <c r="BE39" s="8"/>
      <c r="BF39" s="8"/>
      <c r="BG39" s="8"/>
      <c r="BX39" s="2"/>
      <c r="CG39" s="39"/>
      <c r="CH39" s="39"/>
      <c r="CI39" s="39"/>
      <c r="CJ39" s="39"/>
    </row>
    <row r="40" spans="1:88" ht="16.350000000000001" customHeight="1" x14ac:dyDescent="0.2">
      <c r="A40" s="60" t="s">
        <v>60</v>
      </c>
      <c r="B40" s="41">
        <f t="shared" si="2"/>
        <v>0</v>
      </c>
      <c r="C40" s="42">
        <f t="shared" si="4"/>
        <v>0</v>
      </c>
      <c r="D40" s="43">
        <f t="shared" si="4"/>
        <v>0</v>
      </c>
      <c r="E40" s="44"/>
      <c r="F40" s="45"/>
      <c r="G40" s="44"/>
      <c r="H40" s="46"/>
      <c r="I40" s="44"/>
      <c r="J40" s="46"/>
      <c r="K40" s="44"/>
      <c r="L40" s="46"/>
      <c r="M40" s="44"/>
      <c r="N40" s="46"/>
      <c r="O40" s="44"/>
      <c r="P40" s="46"/>
      <c r="Q40" s="111"/>
      <c r="R40" s="46"/>
      <c r="S40" s="44"/>
      <c r="T40" s="46"/>
      <c r="U40" s="111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3"/>
      <c r="AM40" s="113"/>
      <c r="AN40" s="46"/>
      <c r="AO40" s="118"/>
      <c r="AP40" s="50"/>
      <c r="AQ40" s="50"/>
      <c r="AR40" s="50"/>
      <c r="AS40" s="51"/>
      <c r="AT40" s="36"/>
      <c r="AU40" s="37"/>
      <c r="AV40" s="37"/>
      <c r="AW40" s="37"/>
      <c r="AX40" s="37"/>
      <c r="AY40" s="37"/>
      <c r="AZ40" s="37"/>
      <c r="BA40" s="37"/>
      <c r="BB40" s="37"/>
      <c r="BC40" s="8"/>
      <c r="BD40" s="8"/>
      <c r="BE40" s="8"/>
      <c r="BF40" s="8"/>
      <c r="BG40" s="8"/>
      <c r="BX40" s="2"/>
      <c r="CG40" s="39"/>
      <c r="CH40" s="39"/>
      <c r="CI40" s="39"/>
      <c r="CJ40" s="39"/>
    </row>
    <row r="41" spans="1:88" ht="16.350000000000001" customHeight="1" x14ac:dyDescent="0.2">
      <c r="A41" s="60" t="s">
        <v>61</v>
      </c>
      <c r="B41" s="41">
        <f t="shared" si="2"/>
        <v>0</v>
      </c>
      <c r="C41" s="42">
        <f t="shared" si="4"/>
        <v>0</v>
      </c>
      <c r="D41" s="43">
        <f t="shared" si="4"/>
        <v>0</v>
      </c>
      <c r="E41" s="44"/>
      <c r="F41" s="45"/>
      <c r="G41" s="44"/>
      <c r="H41" s="46"/>
      <c r="I41" s="44"/>
      <c r="J41" s="46"/>
      <c r="K41" s="44"/>
      <c r="L41" s="46"/>
      <c r="M41" s="44"/>
      <c r="N41" s="46"/>
      <c r="O41" s="44"/>
      <c r="P41" s="46"/>
      <c r="Q41" s="111"/>
      <c r="R41" s="46"/>
      <c r="S41" s="44"/>
      <c r="T41" s="46"/>
      <c r="U41" s="111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3"/>
      <c r="AM41" s="113"/>
      <c r="AN41" s="46"/>
      <c r="AO41" s="126"/>
      <c r="AP41" s="72"/>
      <c r="AQ41" s="72"/>
      <c r="AR41" s="72"/>
      <c r="AS41" s="73"/>
      <c r="AT41" s="36"/>
      <c r="AU41" s="37"/>
      <c r="AV41" s="37"/>
      <c r="AW41" s="37"/>
      <c r="AX41" s="37"/>
      <c r="AY41" s="37"/>
      <c r="AZ41" s="37"/>
      <c r="BA41" s="37"/>
      <c r="BB41" s="37"/>
      <c r="BC41" s="8"/>
      <c r="BD41" s="8"/>
      <c r="BE41" s="8"/>
      <c r="BF41" s="8"/>
      <c r="BG41" s="8"/>
      <c r="BX41" s="2"/>
      <c r="CG41" s="39"/>
      <c r="CH41" s="39"/>
      <c r="CI41" s="39"/>
      <c r="CJ41" s="39"/>
    </row>
    <row r="42" spans="1:88" ht="16.350000000000001" customHeight="1" x14ac:dyDescent="0.2">
      <c r="A42" s="60" t="s">
        <v>62</v>
      </c>
      <c r="B42" s="41">
        <f t="shared" si="2"/>
        <v>0</v>
      </c>
      <c r="C42" s="42">
        <f t="shared" si="4"/>
        <v>0</v>
      </c>
      <c r="D42" s="43">
        <f t="shared" si="4"/>
        <v>0</v>
      </c>
      <c r="E42" s="44"/>
      <c r="F42" s="45"/>
      <c r="G42" s="44"/>
      <c r="H42" s="46"/>
      <c r="I42" s="44"/>
      <c r="J42" s="46"/>
      <c r="K42" s="44"/>
      <c r="L42" s="46"/>
      <c r="M42" s="44"/>
      <c r="N42" s="46"/>
      <c r="O42" s="44"/>
      <c r="P42" s="46"/>
      <c r="Q42" s="111"/>
      <c r="R42" s="46"/>
      <c r="S42" s="44"/>
      <c r="T42" s="46"/>
      <c r="U42" s="111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3"/>
      <c r="AM42" s="113"/>
      <c r="AN42" s="46"/>
      <c r="AO42" s="126"/>
      <c r="AP42" s="72"/>
      <c r="AQ42" s="72"/>
      <c r="AR42" s="72"/>
      <c r="AS42" s="73"/>
      <c r="AT42" s="36"/>
      <c r="AU42" s="37"/>
      <c r="AV42" s="37"/>
      <c r="AW42" s="37"/>
      <c r="AX42" s="37"/>
      <c r="AY42" s="37"/>
      <c r="AZ42" s="37"/>
      <c r="BA42" s="37"/>
      <c r="BB42" s="37"/>
      <c r="BC42" s="8"/>
      <c r="BD42" s="8"/>
      <c r="BE42" s="8"/>
      <c r="BF42" s="8"/>
      <c r="BG42" s="8"/>
      <c r="BX42" s="2"/>
      <c r="CG42" s="39"/>
      <c r="CH42" s="39"/>
      <c r="CI42" s="39"/>
      <c r="CJ42" s="39"/>
    </row>
    <row r="43" spans="1:88" ht="16.350000000000001" customHeight="1" x14ac:dyDescent="0.2">
      <c r="A43" s="60" t="s">
        <v>63</v>
      </c>
      <c r="B43" s="41">
        <f t="shared" si="2"/>
        <v>0</v>
      </c>
      <c r="C43" s="42">
        <f t="shared" si="4"/>
        <v>0</v>
      </c>
      <c r="D43" s="43">
        <f t="shared" si="4"/>
        <v>0</v>
      </c>
      <c r="E43" s="44"/>
      <c r="F43" s="45"/>
      <c r="G43" s="44"/>
      <c r="H43" s="46"/>
      <c r="I43" s="44"/>
      <c r="J43" s="46"/>
      <c r="K43" s="44"/>
      <c r="L43" s="46"/>
      <c r="M43" s="44"/>
      <c r="N43" s="46"/>
      <c r="O43" s="44"/>
      <c r="P43" s="46"/>
      <c r="Q43" s="111"/>
      <c r="R43" s="46"/>
      <c r="S43" s="44"/>
      <c r="T43" s="46"/>
      <c r="U43" s="111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3"/>
      <c r="AM43" s="113"/>
      <c r="AN43" s="46"/>
      <c r="AO43" s="126"/>
      <c r="AP43" s="72"/>
      <c r="AQ43" s="72"/>
      <c r="AR43" s="72"/>
      <c r="AS43" s="73"/>
      <c r="AT43" s="36"/>
      <c r="AU43" s="37"/>
      <c r="AV43" s="37"/>
      <c r="AW43" s="37"/>
      <c r="AX43" s="37"/>
      <c r="AY43" s="37"/>
      <c r="AZ43" s="37"/>
      <c r="BA43" s="37"/>
      <c r="BB43" s="37"/>
      <c r="BC43" s="8"/>
      <c r="BD43" s="8"/>
      <c r="BE43" s="8"/>
      <c r="BF43" s="8"/>
      <c r="BG43" s="8"/>
      <c r="BX43" s="2"/>
      <c r="CG43" s="39"/>
      <c r="CH43" s="39"/>
      <c r="CI43" s="39"/>
      <c r="CJ43" s="39"/>
    </row>
    <row r="44" spans="1:88" ht="16.350000000000001" customHeight="1" x14ac:dyDescent="0.2">
      <c r="A44" s="127" t="s">
        <v>64</v>
      </c>
      <c r="B44" s="128">
        <f t="shared" si="2"/>
        <v>0</v>
      </c>
      <c r="C44" s="129">
        <f t="shared" si="4"/>
        <v>0</v>
      </c>
      <c r="D44" s="130">
        <f t="shared" si="4"/>
        <v>0</v>
      </c>
      <c r="E44" s="86"/>
      <c r="F44" s="87"/>
      <c r="G44" s="86"/>
      <c r="H44" s="85"/>
      <c r="I44" s="86"/>
      <c r="J44" s="85"/>
      <c r="K44" s="86"/>
      <c r="L44" s="85"/>
      <c r="M44" s="86"/>
      <c r="N44" s="85"/>
      <c r="O44" s="86"/>
      <c r="P44" s="85"/>
      <c r="Q44" s="131"/>
      <c r="R44" s="85"/>
      <c r="S44" s="86"/>
      <c r="T44" s="85"/>
      <c r="U44" s="131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3"/>
      <c r="AM44" s="133"/>
      <c r="AN44" s="85"/>
      <c r="AO44" s="134"/>
      <c r="AP44" s="91"/>
      <c r="AQ44" s="91"/>
      <c r="AR44" s="91"/>
      <c r="AS44" s="92"/>
      <c r="AT44" s="36"/>
      <c r="AU44" s="37"/>
      <c r="AV44" s="37"/>
      <c r="AW44" s="37"/>
      <c r="AX44" s="37"/>
      <c r="AY44" s="37"/>
      <c r="AZ44" s="37"/>
      <c r="BA44" s="37"/>
      <c r="BB44" s="37"/>
      <c r="BC44" s="8"/>
      <c r="BD44" s="8"/>
      <c r="BE44" s="8"/>
      <c r="BF44" s="8"/>
      <c r="BG44" s="8"/>
      <c r="BX44" s="2"/>
      <c r="CG44" s="39"/>
      <c r="CH44" s="39"/>
      <c r="CI44" s="39"/>
      <c r="CJ44" s="39"/>
    </row>
    <row r="45" spans="1:88" ht="31.35" customHeight="1" x14ac:dyDescent="0.2">
      <c r="A45" s="9" t="s">
        <v>65</v>
      </c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35"/>
      <c r="AP45" s="136"/>
      <c r="AQ45" s="137"/>
      <c r="AR45" s="13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CG45" s="39"/>
      <c r="CH45" s="39"/>
      <c r="CI45" s="39"/>
      <c r="CJ45" s="39"/>
    </row>
    <row r="46" spans="1:88" ht="16.350000000000001" customHeight="1" x14ac:dyDescent="0.25">
      <c r="A46" s="424" t="s">
        <v>49</v>
      </c>
      <c r="B46" s="447" t="s">
        <v>4</v>
      </c>
      <c r="C46" s="442" t="s">
        <v>66</v>
      </c>
      <c r="D46" s="449"/>
      <c r="E46" s="449"/>
      <c r="F46" s="443"/>
      <c r="G46" s="442" t="s">
        <v>67</v>
      </c>
      <c r="H46" s="449"/>
      <c r="I46" s="449"/>
      <c r="J46" s="443"/>
      <c r="K46" s="6"/>
      <c r="L46" s="450"/>
      <c r="M46" s="450"/>
      <c r="N46" s="450"/>
      <c r="O46" s="450"/>
      <c r="P46" s="450"/>
      <c r="Q46" s="450"/>
      <c r="R46" s="450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39"/>
      <c r="AR46" s="140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CG46" s="39"/>
      <c r="CH46" s="39"/>
      <c r="CI46" s="39"/>
      <c r="CJ46" s="39"/>
    </row>
    <row r="47" spans="1:88" ht="27.75" customHeight="1" x14ac:dyDescent="0.2">
      <c r="A47" s="426"/>
      <c r="B47" s="448"/>
      <c r="C47" s="141" t="s">
        <v>68</v>
      </c>
      <c r="D47" s="141" t="s">
        <v>69</v>
      </c>
      <c r="E47" s="12" t="s">
        <v>70</v>
      </c>
      <c r="F47" s="421" t="s">
        <v>71</v>
      </c>
      <c r="G47" s="141" t="s">
        <v>68</v>
      </c>
      <c r="H47" s="141" t="s">
        <v>69</v>
      </c>
      <c r="I47" s="12" t="s">
        <v>70</v>
      </c>
      <c r="J47" s="421" t="s">
        <v>71</v>
      </c>
      <c r="K47" s="6"/>
      <c r="L47" s="142"/>
      <c r="M47" s="142"/>
      <c r="N47" s="143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4"/>
      <c r="AR47" s="144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CG47" s="39"/>
      <c r="CH47" s="39"/>
      <c r="CI47" s="39"/>
      <c r="CJ47" s="39"/>
    </row>
    <row r="48" spans="1:88" ht="16.350000000000001" customHeight="1" x14ac:dyDescent="0.2">
      <c r="A48" s="145" t="s">
        <v>72</v>
      </c>
      <c r="B48" s="146">
        <f>SUM(C48:J48)</f>
        <v>0</v>
      </c>
      <c r="C48" s="29"/>
      <c r="D48" s="107"/>
      <c r="E48" s="107"/>
      <c r="F48" s="30"/>
      <c r="G48" s="29"/>
      <c r="H48" s="107"/>
      <c r="I48" s="107"/>
      <c r="J48" s="31"/>
      <c r="K48" s="147"/>
      <c r="L48" s="142"/>
      <c r="M48" s="142"/>
      <c r="N48" s="148"/>
      <c r="O48" s="142"/>
      <c r="P48" s="142"/>
      <c r="Q48" s="142"/>
      <c r="R48" s="142"/>
      <c r="S48" s="142"/>
      <c r="T48" s="142"/>
      <c r="U48" s="142"/>
      <c r="V48" s="142"/>
      <c r="W48" s="142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4"/>
      <c r="AR48" s="144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CG48" s="39"/>
      <c r="CH48" s="39"/>
      <c r="CI48" s="39"/>
      <c r="CJ48" s="39"/>
    </row>
    <row r="49" spans="1:88" ht="16.350000000000001" customHeight="1" x14ac:dyDescent="0.2">
      <c r="A49" s="80" t="s">
        <v>73</v>
      </c>
      <c r="B49" s="150">
        <f>SUM(C49:J49)</f>
        <v>0</v>
      </c>
      <c r="C49" s="86"/>
      <c r="D49" s="132"/>
      <c r="E49" s="132"/>
      <c r="F49" s="87"/>
      <c r="G49" s="86"/>
      <c r="H49" s="132"/>
      <c r="I49" s="132"/>
      <c r="J49" s="85"/>
      <c r="K49" s="147"/>
      <c r="L49" s="142"/>
      <c r="M49" s="142"/>
      <c r="N49" s="151"/>
      <c r="O49" s="142"/>
      <c r="P49" s="142"/>
      <c r="Q49" s="142"/>
      <c r="R49" s="142"/>
      <c r="S49" s="142"/>
      <c r="T49" s="142"/>
      <c r="U49" s="142"/>
      <c r="V49" s="142"/>
      <c r="W49" s="142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4"/>
      <c r="AR49" s="144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CG49" s="39"/>
      <c r="CH49" s="39"/>
      <c r="CI49" s="39"/>
      <c r="CJ49" s="39"/>
    </row>
    <row r="50" spans="1:88" ht="31.35" customHeight="1" x14ac:dyDescent="0.2">
      <c r="A50" s="152" t="s">
        <v>74</v>
      </c>
      <c r="B50" s="152"/>
      <c r="C50" s="152"/>
      <c r="D50" s="152"/>
      <c r="E50" s="152"/>
      <c r="F50" s="152"/>
      <c r="G50" s="153"/>
      <c r="H50" s="153"/>
      <c r="I50" s="153"/>
      <c r="J50" s="153"/>
      <c r="K50" s="153"/>
      <c r="L50" s="153"/>
      <c r="M50" s="153"/>
      <c r="N50" s="153"/>
      <c r="O50" s="154"/>
      <c r="P50" s="152"/>
      <c r="Q50" s="153"/>
      <c r="R50" s="153"/>
      <c r="S50" s="154"/>
      <c r="T50" s="152"/>
      <c r="U50" s="153"/>
      <c r="V50" s="154"/>
      <c r="W50" s="152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149"/>
      <c r="AM50" s="155"/>
      <c r="AN50" s="155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CG50" s="39"/>
      <c r="CH50" s="39"/>
      <c r="CI50" s="39"/>
      <c r="CJ50" s="39"/>
    </row>
    <row r="51" spans="1:88" ht="16.350000000000001" customHeight="1" x14ac:dyDescent="0.2">
      <c r="A51" s="424" t="s">
        <v>75</v>
      </c>
      <c r="B51" s="427" t="s">
        <v>32</v>
      </c>
      <c r="C51" s="428"/>
      <c r="D51" s="429"/>
      <c r="E51" s="433" t="s">
        <v>5</v>
      </c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5"/>
      <c r="W51" s="447" t="s">
        <v>6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CG51" s="39"/>
      <c r="CH51" s="39"/>
      <c r="CI51" s="39"/>
      <c r="CJ51" s="39"/>
    </row>
    <row r="52" spans="1:88" ht="16.350000000000001" customHeight="1" x14ac:dyDescent="0.2">
      <c r="A52" s="425"/>
      <c r="B52" s="430"/>
      <c r="C52" s="431"/>
      <c r="D52" s="432"/>
      <c r="E52" s="447" t="s">
        <v>11</v>
      </c>
      <c r="F52" s="428" t="s">
        <v>12</v>
      </c>
      <c r="G52" s="447" t="s">
        <v>13</v>
      </c>
      <c r="H52" s="428" t="s">
        <v>14</v>
      </c>
      <c r="I52" s="447" t="s">
        <v>15</v>
      </c>
      <c r="J52" s="428" t="s">
        <v>16</v>
      </c>
      <c r="K52" s="447" t="s">
        <v>17</v>
      </c>
      <c r="L52" s="428" t="s">
        <v>18</v>
      </c>
      <c r="M52" s="447" t="s">
        <v>19</v>
      </c>
      <c r="N52" s="428" t="s">
        <v>20</v>
      </c>
      <c r="O52" s="447" t="s">
        <v>21</v>
      </c>
      <c r="P52" s="428" t="s">
        <v>22</v>
      </c>
      <c r="Q52" s="447" t="s">
        <v>23</v>
      </c>
      <c r="R52" s="428" t="s">
        <v>24</v>
      </c>
      <c r="S52" s="447" t="s">
        <v>25</v>
      </c>
      <c r="T52" s="428" t="s">
        <v>26</v>
      </c>
      <c r="U52" s="447" t="s">
        <v>27</v>
      </c>
      <c r="V52" s="429" t="s">
        <v>28</v>
      </c>
      <c r="W52" s="46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CG52" s="39"/>
      <c r="CH52" s="39"/>
      <c r="CI52" s="39"/>
      <c r="CJ52" s="39"/>
    </row>
    <row r="53" spans="1:88" ht="16.350000000000001" customHeight="1" x14ac:dyDescent="0.2">
      <c r="A53" s="426"/>
      <c r="B53" s="416" t="s">
        <v>29</v>
      </c>
      <c r="C53" s="413" t="s">
        <v>30</v>
      </c>
      <c r="D53" s="416" t="s">
        <v>31</v>
      </c>
      <c r="E53" s="448"/>
      <c r="F53" s="431"/>
      <c r="G53" s="448"/>
      <c r="H53" s="431"/>
      <c r="I53" s="448"/>
      <c r="J53" s="431"/>
      <c r="K53" s="448"/>
      <c r="L53" s="431"/>
      <c r="M53" s="448"/>
      <c r="N53" s="431"/>
      <c r="O53" s="448"/>
      <c r="P53" s="431"/>
      <c r="Q53" s="448"/>
      <c r="R53" s="431"/>
      <c r="S53" s="448"/>
      <c r="T53" s="431"/>
      <c r="U53" s="448"/>
      <c r="V53" s="432"/>
      <c r="W53" s="44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CG53" s="39"/>
      <c r="CH53" s="39"/>
      <c r="CI53" s="39"/>
      <c r="CJ53" s="39"/>
    </row>
    <row r="54" spans="1:88" ht="16.350000000000001" customHeight="1" x14ac:dyDescent="0.2">
      <c r="A54" s="158" t="s">
        <v>76</v>
      </c>
      <c r="B54" s="159">
        <f>SUM(B55:B56)</f>
        <v>0</v>
      </c>
      <c r="C54" s="160">
        <f>SUM(C55:C56)</f>
        <v>0</v>
      </c>
      <c r="D54" s="161">
        <f t="shared" ref="D54:W54" si="5">SUM(D55:D56)</f>
        <v>0</v>
      </c>
      <c r="E54" s="104">
        <f t="shared" si="5"/>
        <v>0</v>
      </c>
      <c r="F54" s="162">
        <f t="shared" si="5"/>
        <v>0</v>
      </c>
      <c r="G54" s="104">
        <f t="shared" si="5"/>
        <v>0</v>
      </c>
      <c r="H54" s="162">
        <f t="shared" si="5"/>
        <v>0</v>
      </c>
      <c r="I54" s="104">
        <f t="shared" si="5"/>
        <v>0</v>
      </c>
      <c r="J54" s="162">
        <f t="shared" si="5"/>
        <v>0</v>
      </c>
      <c r="K54" s="104">
        <f t="shared" si="5"/>
        <v>0</v>
      </c>
      <c r="L54" s="162">
        <f t="shared" si="5"/>
        <v>0</v>
      </c>
      <c r="M54" s="104">
        <f t="shared" si="5"/>
        <v>0</v>
      </c>
      <c r="N54" s="162">
        <f t="shared" si="5"/>
        <v>0</v>
      </c>
      <c r="O54" s="104">
        <f t="shared" si="5"/>
        <v>0</v>
      </c>
      <c r="P54" s="162">
        <f t="shared" si="5"/>
        <v>0</v>
      </c>
      <c r="Q54" s="104">
        <f t="shared" si="5"/>
        <v>0</v>
      </c>
      <c r="R54" s="162">
        <f t="shared" si="5"/>
        <v>0</v>
      </c>
      <c r="S54" s="104">
        <f t="shared" si="5"/>
        <v>0</v>
      </c>
      <c r="T54" s="162">
        <f t="shared" si="5"/>
        <v>0</v>
      </c>
      <c r="U54" s="104">
        <f t="shared" si="5"/>
        <v>0</v>
      </c>
      <c r="V54" s="162">
        <f t="shared" si="5"/>
        <v>0</v>
      </c>
      <c r="W54" s="104">
        <f t="shared" si="5"/>
        <v>0</v>
      </c>
      <c r="X54" s="98" t="s">
        <v>77</v>
      </c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CG54" s="39"/>
      <c r="CH54" s="39"/>
      <c r="CI54" s="39"/>
      <c r="CJ54" s="39"/>
    </row>
    <row r="55" spans="1:88" ht="16.350000000000001" customHeight="1" x14ac:dyDescent="0.2">
      <c r="A55" s="52" t="s">
        <v>72</v>
      </c>
      <c r="B55" s="163">
        <f>SUM(E55:V55)</f>
        <v>0</v>
      </c>
      <c r="C55" s="164"/>
      <c r="D55" s="165"/>
      <c r="E55" s="166"/>
      <c r="F55" s="167"/>
      <c r="G55" s="166"/>
      <c r="H55" s="167"/>
      <c r="I55" s="166"/>
      <c r="J55" s="167"/>
      <c r="K55" s="166"/>
      <c r="L55" s="167"/>
      <c r="M55" s="166"/>
      <c r="N55" s="167"/>
      <c r="O55" s="166"/>
      <c r="P55" s="167"/>
      <c r="Q55" s="166"/>
      <c r="R55" s="167"/>
      <c r="S55" s="166"/>
      <c r="T55" s="167"/>
      <c r="U55" s="166"/>
      <c r="V55" s="167"/>
      <c r="W55" s="166"/>
      <c r="X55" s="168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8"/>
      <c r="AK55" s="8"/>
      <c r="CA55" s="38"/>
      <c r="CC55" s="38"/>
      <c r="CG55" s="39">
        <v>0</v>
      </c>
      <c r="CH55" s="39">
        <v>0</v>
      </c>
      <c r="CI55" s="39">
        <v>0</v>
      </c>
      <c r="CJ55" s="39"/>
    </row>
    <row r="56" spans="1:88" ht="16.350000000000001" customHeight="1" x14ac:dyDescent="0.2">
      <c r="A56" s="169" t="s">
        <v>78</v>
      </c>
      <c r="B56" s="170">
        <f>SUM(E56:V56)</f>
        <v>0</v>
      </c>
      <c r="C56" s="171"/>
      <c r="D56" s="172"/>
      <c r="E56" s="173"/>
      <c r="F56" s="174"/>
      <c r="G56" s="173"/>
      <c r="H56" s="174"/>
      <c r="I56" s="173"/>
      <c r="J56" s="174"/>
      <c r="K56" s="173"/>
      <c r="L56" s="174"/>
      <c r="M56" s="173"/>
      <c r="N56" s="174"/>
      <c r="O56" s="173"/>
      <c r="P56" s="174"/>
      <c r="Q56" s="173"/>
      <c r="R56" s="174"/>
      <c r="S56" s="173"/>
      <c r="T56" s="174"/>
      <c r="U56" s="173"/>
      <c r="V56" s="174"/>
      <c r="W56" s="173"/>
      <c r="X56" s="168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8"/>
      <c r="AK56" s="8"/>
      <c r="CG56" s="39">
        <v>0</v>
      </c>
      <c r="CH56" s="39">
        <v>0</v>
      </c>
      <c r="CI56" s="39">
        <v>0</v>
      </c>
      <c r="CJ56" s="39"/>
    </row>
    <row r="57" spans="1:88" ht="16.350000000000001" customHeight="1" x14ac:dyDescent="0.2">
      <c r="A57" s="175" t="s">
        <v>79</v>
      </c>
      <c r="B57" s="176">
        <f t="shared" ref="B57:V57" si="6">SUM(B58:B59)</f>
        <v>0</v>
      </c>
      <c r="C57" s="177">
        <f t="shared" si="6"/>
        <v>0</v>
      </c>
      <c r="D57" s="178">
        <f t="shared" si="6"/>
        <v>0</v>
      </c>
      <c r="E57" s="117">
        <f t="shared" si="6"/>
        <v>0</v>
      </c>
      <c r="F57" s="179">
        <f t="shared" si="6"/>
        <v>0</v>
      </c>
      <c r="G57" s="117">
        <f t="shared" si="6"/>
        <v>0</v>
      </c>
      <c r="H57" s="179">
        <f t="shared" si="6"/>
        <v>0</v>
      </c>
      <c r="I57" s="117">
        <f t="shared" si="6"/>
        <v>0</v>
      </c>
      <c r="J57" s="179">
        <f t="shared" si="6"/>
        <v>0</v>
      </c>
      <c r="K57" s="117">
        <f t="shared" si="6"/>
        <v>0</v>
      </c>
      <c r="L57" s="179">
        <f t="shared" si="6"/>
        <v>0</v>
      </c>
      <c r="M57" s="117">
        <f t="shared" si="6"/>
        <v>0</v>
      </c>
      <c r="N57" s="179">
        <f t="shared" si="6"/>
        <v>0</v>
      </c>
      <c r="O57" s="117">
        <f t="shared" si="6"/>
        <v>0</v>
      </c>
      <c r="P57" s="179">
        <f t="shared" si="6"/>
        <v>0</v>
      </c>
      <c r="Q57" s="117">
        <f t="shared" si="6"/>
        <v>0</v>
      </c>
      <c r="R57" s="179">
        <f t="shared" si="6"/>
        <v>0</v>
      </c>
      <c r="S57" s="117">
        <f t="shared" si="6"/>
        <v>0</v>
      </c>
      <c r="T57" s="179">
        <f t="shared" si="6"/>
        <v>0</v>
      </c>
      <c r="U57" s="117">
        <f t="shared" si="6"/>
        <v>0</v>
      </c>
      <c r="V57" s="179">
        <f t="shared" si="6"/>
        <v>0</v>
      </c>
      <c r="W57" s="104">
        <f>W58+W59</f>
        <v>0</v>
      </c>
      <c r="X57" s="9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CG57" s="39">
        <v>0</v>
      </c>
      <c r="CH57" s="39">
        <v>0</v>
      </c>
      <c r="CI57" s="39">
        <v>0</v>
      </c>
      <c r="CJ57" s="39"/>
    </row>
    <row r="58" spans="1:88" ht="16.350000000000001" customHeight="1" x14ac:dyDescent="0.2">
      <c r="A58" s="52" t="s">
        <v>72</v>
      </c>
      <c r="B58" s="163">
        <f>SUM(E58:V58)</f>
        <v>0</v>
      </c>
      <c r="C58" s="164"/>
      <c r="D58" s="165"/>
      <c r="E58" s="166"/>
      <c r="F58" s="167"/>
      <c r="G58" s="166"/>
      <c r="H58" s="167"/>
      <c r="I58" s="166"/>
      <c r="J58" s="167"/>
      <c r="K58" s="166"/>
      <c r="L58" s="167"/>
      <c r="M58" s="166"/>
      <c r="N58" s="167"/>
      <c r="O58" s="166"/>
      <c r="P58" s="167"/>
      <c r="Q58" s="166"/>
      <c r="R58" s="167"/>
      <c r="S58" s="166"/>
      <c r="T58" s="167"/>
      <c r="U58" s="166"/>
      <c r="V58" s="167"/>
      <c r="W58" s="166"/>
      <c r="X58" s="168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8"/>
      <c r="AK58" s="8"/>
      <c r="CG58" s="39">
        <v>0</v>
      </c>
      <c r="CH58" s="39">
        <v>0</v>
      </c>
      <c r="CI58" s="39">
        <v>0</v>
      </c>
      <c r="CJ58" s="39"/>
    </row>
    <row r="59" spans="1:88" ht="16.350000000000001" customHeight="1" x14ac:dyDescent="0.2">
      <c r="A59" s="169" t="s">
        <v>78</v>
      </c>
      <c r="B59" s="170">
        <f>SUM(E59:V59)</f>
        <v>0</v>
      </c>
      <c r="C59" s="171"/>
      <c r="D59" s="171"/>
      <c r="E59" s="173"/>
      <c r="F59" s="174"/>
      <c r="G59" s="173"/>
      <c r="H59" s="174"/>
      <c r="I59" s="173"/>
      <c r="J59" s="174"/>
      <c r="K59" s="173"/>
      <c r="L59" s="174"/>
      <c r="M59" s="173"/>
      <c r="N59" s="174"/>
      <c r="O59" s="173"/>
      <c r="P59" s="174"/>
      <c r="Q59" s="173"/>
      <c r="R59" s="174"/>
      <c r="S59" s="173"/>
      <c r="T59" s="174"/>
      <c r="U59" s="173"/>
      <c r="V59" s="174"/>
      <c r="W59" s="173"/>
      <c r="X59" s="168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8"/>
      <c r="AK59" s="8"/>
      <c r="CG59" s="39">
        <v>0</v>
      </c>
      <c r="CH59" s="39">
        <v>0</v>
      </c>
      <c r="CI59" s="39">
        <v>0</v>
      </c>
      <c r="CJ59" s="39"/>
    </row>
    <row r="60" spans="1:88" ht="31.35" customHeight="1" x14ac:dyDescent="0.2">
      <c r="A60" s="152" t="s">
        <v>80</v>
      </c>
      <c r="B60" s="152"/>
      <c r="C60" s="152"/>
      <c r="D60" s="152"/>
      <c r="E60" s="152"/>
      <c r="F60" s="9"/>
      <c r="G60" s="9"/>
      <c r="H60" s="180"/>
      <c r="I60" s="180"/>
      <c r="J60" s="181"/>
      <c r="K60" s="182"/>
      <c r="L60" s="183"/>
      <c r="M60" s="182"/>
      <c r="N60" s="6"/>
      <c r="O60" s="6"/>
      <c r="P60" s="6"/>
      <c r="Q60" s="6"/>
      <c r="R60" s="6"/>
      <c r="S60" s="6"/>
      <c r="T60" s="6"/>
      <c r="U60" s="6"/>
      <c r="V60" s="6"/>
      <c r="W60" s="6"/>
      <c r="X60" s="184"/>
      <c r="Y60" s="184"/>
      <c r="Z60" s="184"/>
      <c r="AA60" s="185"/>
      <c r="AB60" s="186"/>
      <c r="AC60" s="185"/>
      <c r="AD60" s="184"/>
      <c r="AE60" s="186"/>
      <c r="AF60" s="185"/>
      <c r="AG60" s="185"/>
      <c r="AH60" s="185"/>
      <c r="AI60" s="186"/>
      <c r="AJ60" s="98"/>
      <c r="AK60" s="187"/>
      <c r="AL60" s="149"/>
      <c r="AM60" s="155"/>
      <c r="AN60" s="155"/>
      <c r="CG60" s="39"/>
      <c r="CH60" s="39"/>
      <c r="CI60" s="39"/>
      <c r="CJ60" s="39"/>
    </row>
    <row r="61" spans="1:88" ht="16.350000000000001" customHeight="1" x14ac:dyDescent="0.2">
      <c r="A61" s="447" t="s">
        <v>75</v>
      </c>
      <c r="B61" s="457" t="s">
        <v>81</v>
      </c>
      <c r="C61" s="458"/>
      <c r="D61" s="457" t="s">
        <v>82</v>
      </c>
      <c r="E61" s="459"/>
      <c r="F61" s="460" t="s">
        <v>83</v>
      </c>
      <c r="G61" s="460"/>
      <c r="H61" s="98"/>
      <c r="I61" s="9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35"/>
      <c r="V61" s="188"/>
      <c r="W61" s="135"/>
      <c r="X61" s="189"/>
      <c r="Y61" s="189"/>
      <c r="Z61" s="189"/>
      <c r="AA61" s="185"/>
      <c r="AB61" s="189"/>
      <c r="AC61" s="185"/>
      <c r="AD61" s="189"/>
      <c r="AE61" s="185"/>
      <c r="AF61" s="185"/>
      <c r="AG61" s="190"/>
      <c r="AH61" s="185"/>
      <c r="AI61" s="190"/>
      <c r="AJ61" s="189"/>
      <c r="AK61" s="190"/>
      <c r="AL61" s="191"/>
      <c r="AM61" s="192"/>
      <c r="AN61" s="192"/>
      <c r="CG61" s="39"/>
      <c r="CH61" s="39"/>
      <c r="CI61" s="39"/>
      <c r="CJ61" s="39"/>
    </row>
    <row r="62" spans="1:88" ht="36" customHeight="1" x14ac:dyDescent="0.2">
      <c r="A62" s="448"/>
      <c r="B62" s="11" t="s">
        <v>84</v>
      </c>
      <c r="C62" s="193" t="s">
        <v>85</v>
      </c>
      <c r="D62" s="11" t="s">
        <v>84</v>
      </c>
      <c r="E62" s="194" t="s">
        <v>85</v>
      </c>
      <c r="F62" s="420" t="s">
        <v>84</v>
      </c>
      <c r="G62" s="421" t="s">
        <v>85</v>
      </c>
      <c r="H62" s="6" t="s">
        <v>77</v>
      </c>
      <c r="I62" s="6"/>
      <c r="J62" s="196"/>
      <c r="K62" s="142"/>
      <c r="L62" s="142"/>
      <c r="M62" s="142"/>
      <c r="N62" s="142"/>
      <c r="O62" s="142"/>
      <c r="P62" s="142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2"/>
      <c r="AQ62" s="155"/>
      <c r="AR62" s="155"/>
      <c r="CG62" s="39"/>
      <c r="CH62" s="39"/>
      <c r="CI62" s="39"/>
      <c r="CJ62" s="39"/>
    </row>
    <row r="63" spans="1:88" ht="16.350000000000001" customHeight="1" x14ac:dyDescent="0.2">
      <c r="A63" s="197" t="s">
        <v>86</v>
      </c>
      <c r="B63" s="29"/>
      <c r="C63" s="31"/>
      <c r="D63" s="29"/>
      <c r="E63" s="31"/>
      <c r="F63" s="63"/>
      <c r="G63" s="198"/>
      <c r="H63" s="168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190"/>
      <c r="U63" s="190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55"/>
      <c r="AQ63" s="155"/>
      <c r="AR63" s="155"/>
      <c r="CA63" s="38"/>
      <c r="CB63" s="38"/>
      <c r="CC63" s="38"/>
      <c r="CG63" s="39"/>
      <c r="CH63" s="39"/>
      <c r="CI63" s="39"/>
      <c r="CJ63" s="39"/>
    </row>
    <row r="64" spans="1:88" ht="25.35" customHeight="1" x14ac:dyDescent="0.2">
      <c r="A64" s="199" t="s">
        <v>87</v>
      </c>
      <c r="B64" s="88"/>
      <c r="C64" s="200"/>
      <c r="D64" s="88"/>
      <c r="E64" s="200"/>
      <c r="F64" s="88"/>
      <c r="G64" s="201"/>
      <c r="H64" s="168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90"/>
      <c r="U64" s="190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55"/>
      <c r="AQ64" s="155"/>
      <c r="AR64" s="155"/>
      <c r="CA64" s="38"/>
      <c r="CB64" s="38"/>
      <c r="CC64" s="38"/>
      <c r="CG64" s="39"/>
      <c r="CH64" s="39"/>
      <c r="CI64" s="39"/>
      <c r="CJ64" s="39"/>
    </row>
    <row r="65" spans="1:88" ht="31.35" customHeight="1" x14ac:dyDescent="0.2">
      <c r="A65" s="152" t="s">
        <v>88</v>
      </c>
      <c r="B65" s="202"/>
      <c r="C65" s="202"/>
      <c r="D65" s="202"/>
      <c r="E65" s="203"/>
      <c r="F65" s="203"/>
      <c r="G65" s="203"/>
      <c r="H65" s="98"/>
      <c r="I65" s="98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42"/>
      <c r="W65" s="142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55"/>
      <c r="AQ65" s="155"/>
      <c r="AR65" s="155"/>
      <c r="CG65" s="39"/>
      <c r="CH65" s="39"/>
      <c r="CI65" s="39"/>
      <c r="CJ65" s="39"/>
    </row>
    <row r="66" spans="1:88" ht="16.350000000000001" customHeight="1" x14ac:dyDescent="0.2">
      <c r="A66" s="204" t="s">
        <v>49</v>
      </c>
      <c r="B66" s="204" t="s">
        <v>32</v>
      </c>
      <c r="C66" s="205"/>
      <c r="D66" s="206"/>
      <c r="E66" s="206"/>
      <c r="F66" s="206"/>
      <c r="G66" s="206"/>
      <c r="H66" s="98"/>
      <c r="I66" s="98"/>
      <c r="J66" s="190"/>
      <c r="K66" s="190"/>
      <c r="L66" s="207"/>
      <c r="M66" s="207"/>
      <c r="N66" s="190"/>
      <c r="O66" s="190"/>
      <c r="P66" s="190"/>
      <c r="Q66" s="190"/>
      <c r="R66" s="190"/>
      <c r="S66" s="190"/>
      <c r="T66" s="190"/>
      <c r="U66" s="190"/>
      <c r="V66" s="142"/>
      <c r="W66" s="142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55"/>
      <c r="AQ66" s="155"/>
      <c r="AR66" s="155"/>
      <c r="CG66" s="39"/>
      <c r="CH66" s="39"/>
      <c r="CI66" s="39"/>
      <c r="CJ66" s="39"/>
    </row>
    <row r="67" spans="1:88" ht="16.350000000000001" customHeight="1" x14ac:dyDescent="0.2">
      <c r="A67" s="208" t="s">
        <v>72</v>
      </c>
      <c r="B67" s="209"/>
      <c r="C67" s="205"/>
      <c r="D67" s="206"/>
      <c r="E67" s="206"/>
      <c r="F67" s="206"/>
      <c r="G67" s="206"/>
      <c r="H67" s="6"/>
      <c r="I67" s="135"/>
      <c r="J67" s="142"/>
      <c r="K67" s="142"/>
      <c r="L67" s="210"/>
      <c r="M67" s="210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55"/>
      <c r="AQ67" s="155"/>
      <c r="AR67" s="155"/>
      <c r="CG67" s="39"/>
      <c r="CH67" s="39"/>
      <c r="CI67" s="39"/>
      <c r="CJ67" s="39"/>
    </row>
    <row r="68" spans="1:88" ht="16.350000000000001" customHeight="1" x14ac:dyDescent="0.2">
      <c r="A68" s="80" t="s">
        <v>89</v>
      </c>
      <c r="B68" s="211"/>
      <c r="C68" s="9"/>
      <c r="D68" s="212"/>
      <c r="E68" s="9"/>
      <c r="F68" s="213"/>
      <c r="G68" s="214"/>
      <c r="H68" s="6"/>
      <c r="I68" s="6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55"/>
      <c r="AQ68" s="155"/>
      <c r="AR68" s="155"/>
      <c r="CG68" s="39"/>
      <c r="CH68" s="39"/>
      <c r="CI68" s="39"/>
      <c r="CJ68" s="39"/>
    </row>
    <row r="69" spans="1:88" ht="31.35" customHeight="1" x14ac:dyDescent="0.2">
      <c r="A69" s="9" t="s">
        <v>90</v>
      </c>
      <c r="B69" s="9"/>
      <c r="C69" s="215"/>
      <c r="D69" s="215"/>
      <c r="E69" s="6"/>
      <c r="F69" s="6"/>
      <c r="G69" s="6"/>
      <c r="H69" s="6"/>
      <c r="I69" s="6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216"/>
      <c r="X69" s="149"/>
      <c r="Y69" s="149"/>
      <c r="Z69" s="149"/>
      <c r="AA69" s="149"/>
      <c r="AB69" s="149"/>
      <c r="AC69" s="149"/>
      <c r="AD69" s="149"/>
      <c r="AE69" s="149"/>
      <c r="AF69" s="191"/>
      <c r="AG69" s="149"/>
      <c r="AH69" s="217"/>
      <c r="AI69" s="149"/>
      <c r="AJ69" s="149"/>
      <c r="AK69" s="149"/>
      <c r="AL69" s="149"/>
      <c r="AM69" s="149"/>
      <c r="AN69" s="149"/>
      <c r="AO69" s="149"/>
      <c r="AP69" s="155"/>
      <c r="AQ69" s="155"/>
      <c r="AR69" s="155"/>
      <c r="CG69" s="39"/>
      <c r="CH69" s="39"/>
      <c r="CI69" s="39"/>
      <c r="CJ69" s="39"/>
    </row>
    <row r="70" spans="1:88" ht="16.350000000000001" customHeight="1" x14ac:dyDescent="0.2">
      <c r="A70" s="424" t="s">
        <v>91</v>
      </c>
      <c r="B70" s="447" t="s">
        <v>32</v>
      </c>
      <c r="C70" s="452" t="s">
        <v>92</v>
      </c>
      <c r="D70" s="454" t="s">
        <v>93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149"/>
      <c r="Y70" s="149"/>
      <c r="Z70" s="149"/>
      <c r="AA70" s="149"/>
      <c r="AB70" s="149"/>
      <c r="AC70" s="149"/>
      <c r="AD70" s="149"/>
      <c r="AE70" s="149"/>
      <c r="AF70" s="191"/>
      <c r="AG70" s="149"/>
      <c r="AH70" s="149"/>
      <c r="AI70" s="149"/>
      <c r="AJ70" s="149"/>
      <c r="AK70" s="149"/>
      <c r="AL70" s="149"/>
      <c r="AM70" s="149"/>
      <c r="AN70" s="149"/>
      <c r="AO70" s="149"/>
      <c r="AP70" s="155"/>
      <c r="AQ70" s="155"/>
      <c r="AR70" s="155"/>
      <c r="CG70" s="39"/>
      <c r="CH70" s="39"/>
      <c r="CI70" s="39"/>
      <c r="CJ70" s="39"/>
    </row>
    <row r="71" spans="1:88" ht="16.350000000000001" customHeight="1" x14ac:dyDescent="0.2">
      <c r="A71" s="426"/>
      <c r="B71" s="448"/>
      <c r="C71" s="453"/>
      <c r="D71" s="455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149"/>
      <c r="Y71" s="149"/>
      <c r="Z71" s="149"/>
      <c r="AA71" s="149"/>
      <c r="AB71" s="149"/>
      <c r="AC71" s="149"/>
      <c r="AD71" s="149"/>
      <c r="AE71" s="149"/>
      <c r="AF71" s="218"/>
      <c r="AG71" s="219"/>
      <c r="AH71" s="219"/>
      <c r="AI71" s="149"/>
      <c r="AJ71" s="149"/>
      <c r="AK71" s="149"/>
      <c r="AL71" s="149"/>
      <c r="AM71" s="149"/>
      <c r="AN71" s="149"/>
      <c r="AO71" s="149"/>
      <c r="AP71" s="155"/>
      <c r="AQ71" s="155"/>
      <c r="AR71" s="155"/>
      <c r="CG71" s="39"/>
      <c r="CH71" s="39"/>
      <c r="CI71" s="39"/>
      <c r="CJ71" s="39"/>
    </row>
    <row r="72" spans="1:88" ht="25.5" customHeight="1" x14ac:dyDescent="0.2">
      <c r="A72" s="220" t="s">
        <v>94</v>
      </c>
      <c r="B72" s="221">
        <f>SUM(C72:D72)</f>
        <v>0</v>
      </c>
      <c r="C72" s="222"/>
      <c r="D72" s="22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142"/>
      <c r="AJ72" s="142"/>
      <c r="AK72" s="142"/>
      <c r="AL72" s="142"/>
      <c r="AM72" s="142"/>
      <c r="AN72" s="142"/>
      <c r="AO72" s="142"/>
      <c r="AP72" s="155"/>
      <c r="AQ72" s="155"/>
      <c r="AR72" s="155"/>
      <c r="CG72" s="39"/>
      <c r="CH72" s="39"/>
      <c r="CI72" s="39"/>
      <c r="CJ72" s="39"/>
    </row>
    <row r="73" spans="1:88" ht="31.35" customHeight="1" x14ac:dyDescent="0.2">
      <c r="A73" s="456" t="s">
        <v>95</v>
      </c>
      <c r="B73" s="456"/>
      <c r="C73" s="456"/>
      <c r="D73" s="456"/>
      <c r="E73" s="456"/>
      <c r="F73" s="456"/>
      <c r="G73" s="456"/>
      <c r="H73" s="10"/>
      <c r="I73" s="10"/>
      <c r="J73" s="10"/>
      <c r="K73" s="10"/>
      <c r="L73" s="10"/>
      <c r="M73" s="10"/>
      <c r="N73" s="6"/>
      <c r="O73" s="6"/>
      <c r="P73" s="6"/>
      <c r="Q73" s="224"/>
      <c r="R73" s="224"/>
      <c r="S73" s="224"/>
      <c r="T73" s="224"/>
      <c r="U73" s="224"/>
      <c r="V73" s="224"/>
      <c r="W73" s="6"/>
      <c r="X73" s="224"/>
      <c r="Y73" s="224"/>
      <c r="Z73" s="225"/>
      <c r="AA73" s="226"/>
      <c r="AB73" s="226"/>
      <c r="AC73" s="226"/>
      <c r="AD73" s="226"/>
      <c r="AE73" s="227"/>
      <c r="AF73" s="227"/>
      <c r="AG73" s="227"/>
      <c r="AH73" s="228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CG73" s="39"/>
      <c r="CH73" s="39"/>
      <c r="CI73" s="39"/>
      <c r="CJ73" s="39"/>
    </row>
    <row r="74" spans="1:88" ht="16.350000000000001" customHeight="1" x14ac:dyDescent="0.2">
      <c r="A74" s="464" t="s">
        <v>49</v>
      </c>
      <c r="B74" s="427" t="s">
        <v>96</v>
      </c>
      <c r="C74" s="427" t="s">
        <v>32</v>
      </c>
      <c r="D74" s="428"/>
      <c r="E74" s="429"/>
      <c r="F74" s="433" t="s">
        <v>5</v>
      </c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51"/>
      <c r="AJ74" s="468" t="s">
        <v>97</v>
      </c>
      <c r="AK74" s="429" t="s">
        <v>98</v>
      </c>
      <c r="AL74" s="149"/>
      <c r="AM74" s="149"/>
      <c r="AN74" s="149"/>
      <c r="AO74" s="149"/>
      <c r="AP74" s="149"/>
      <c r="AQ74" s="149"/>
      <c r="AR74" s="149"/>
      <c r="AS74" s="155"/>
      <c r="AT74" s="155"/>
      <c r="BX74" s="2"/>
      <c r="BY74" s="2"/>
      <c r="BZ74" s="3"/>
      <c r="CG74" s="39"/>
      <c r="CH74" s="39"/>
      <c r="CI74" s="39"/>
      <c r="CJ74" s="39"/>
    </row>
    <row r="75" spans="1:88" ht="16.350000000000001" customHeight="1" x14ac:dyDescent="0.2">
      <c r="A75" s="465"/>
      <c r="B75" s="467"/>
      <c r="C75" s="430"/>
      <c r="D75" s="431"/>
      <c r="E75" s="432"/>
      <c r="F75" s="433" t="s">
        <v>99</v>
      </c>
      <c r="G75" s="435"/>
      <c r="H75" s="433" t="s">
        <v>100</v>
      </c>
      <c r="I75" s="435"/>
      <c r="J75" s="433" t="s">
        <v>13</v>
      </c>
      <c r="K75" s="435"/>
      <c r="L75" s="433" t="s">
        <v>14</v>
      </c>
      <c r="M75" s="435"/>
      <c r="N75" s="433" t="s">
        <v>101</v>
      </c>
      <c r="O75" s="435"/>
      <c r="P75" s="433">
        <v>19</v>
      </c>
      <c r="Q75" s="435"/>
      <c r="R75" s="433" t="s">
        <v>16</v>
      </c>
      <c r="S75" s="435"/>
      <c r="T75" s="433" t="s">
        <v>17</v>
      </c>
      <c r="U75" s="435"/>
      <c r="V75" s="433" t="s">
        <v>18</v>
      </c>
      <c r="W75" s="435"/>
      <c r="X75" s="433" t="s">
        <v>19</v>
      </c>
      <c r="Y75" s="435"/>
      <c r="Z75" s="433" t="s">
        <v>20</v>
      </c>
      <c r="AA75" s="435"/>
      <c r="AB75" s="433" t="s">
        <v>21</v>
      </c>
      <c r="AC75" s="435"/>
      <c r="AD75" s="433" t="s">
        <v>22</v>
      </c>
      <c r="AE75" s="435"/>
      <c r="AF75" s="433" t="s">
        <v>23</v>
      </c>
      <c r="AG75" s="435"/>
      <c r="AH75" s="433" t="s">
        <v>24</v>
      </c>
      <c r="AI75" s="451"/>
      <c r="AJ75" s="469"/>
      <c r="AK75" s="444"/>
      <c r="AL75" s="149"/>
      <c r="AM75" s="142"/>
      <c r="AN75" s="149"/>
      <c r="AO75" s="149"/>
      <c r="AP75" s="149"/>
      <c r="AQ75" s="149"/>
      <c r="AR75" s="149"/>
      <c r="AS75" s="155"/>
      <c r="AT75" s="155"/>
      <c r="BX75" s="2"/>
      <c r="BY75" s="2"/>
      <c r="BZ75" s="3"/>
      <c r="CG75" s="39"/>
      <c r="CH75" s="39"/>
      <c r="CI75" s="39"/>
      <c r="CJ75" s="39"/>
    </row>
    <row r="76" spans="1:88" ht="16.350000000000001" customHeight="1" x14ac:dyDescent="0.2">
      <c r="A76" s="466"/>
      <c r="B76" s="430"/>
      <c r="C76" s="11" t="s">
        <v>29</v>
      </c>
      <c r="D76" s="12" t="s">
        <v>30</v>
      </c>
      <c r="E76" s="421" t="s">
        <v>31</v>
      </c>
      <c r="F76" s="11" t="s">
        <v>30</v>
      </c>
      <c r="G76" s="421" t="s">
        <v>31</v>
      </c>
      <c r="H76" s="229" t="s">
        <v>30</v>
      </c>
      <c r="I76" s="421" t="s">
        <v>31</v>
      </c>
      <c r="J76" s="11" t="s">
        <v>30</v>
      </c>
      <c r="K76" s="421" t="s">
        <v>31</v>
      </c>
      <c r="L76" s="11" t="s">
        <v>30</v>
      </c>
      <c r="M76" s="421" t="s">
        <v>31</v>
      </c>
      <c r="N76" s="11" t="s">
        <v>30</v>
      </c>
      <c r="O76" s="421" t="s">
        <v>31</v>
      </c>
      <c r="P76" s="11" t="s">
        <v>30</v>
      </c>
      <c r="Q76" s="421" t="s">
        <v>31</v>
      </c>
      <c r="R76" s="11" t="s">
        <v>30</v>
      </c>
      <c r="S76" s="421" t="s">
        <v>31</v>
      </c>
      <c r="T76" s="11" t="s">
        <v>30</v>
      </c>
      <c r="U76" s="421" t="s">
        <v>31</v>
      </c>
      <c r="V76" s="11" t="s">
        <v>30</v>
      </c>
      <c r="W76" s="421" t="s">
        <v>31</v>
      </c>
      <c r="X76" s="11" t="s">
        <v>30</v>
      </c>
      <c r="Y76" s="421" t="s">
        <v>31</v>
      </c>
      <c r="Z76" s="11" t="s">
        <v>30</v>
      </c>
      <c r="AA76" s="421" t="s">
        <v>31</v>
      </c>
      <c r="AB76" s="11" t="s">
        <v>30</v>
      </c>
      <c r="AC76" s="421" t="s">
        <v>31</v>
      </c>
      <c r="AD76" s="11" t="s">
        <v>30</v>
      </c>
      <c r="AE76" s="421" t="s">
        <v>31</v>
      </c>
      <c r="AF76" s="11" t="s">
        <v>30</v>
      </c>
      <c r="AG76" s="421" t="s">
        <v>31</v>
      </c>
      <c r="AH76" s="11" t="s">
        <v>30</v>
      </c>
      <c r="AI76" s="230" t="s">
        <v>31</v>
      </c>
      <c r="AJ76" s="470"/>
      <c r="AK76" s="432"/>
      <c r="AL76" s="149"/>
      <c r="AM76" s="142"/>
      <c r="AN76" s="149"/>
      <c r="AO76" s="149"/>
      <c r="AP76" s="149"/>
      <c r="AQ76" s="149"/>
      <c r="AR76" s="149"/>
      <c r="AS76" s="155"/>
      <c r="AT76" s="155"/>
      <c r="BX76" s="2"/>
      <c r="BY76" s="2"/>
      <c r="BZ76" s="3"/>
      <c r="CG76" s="39"/>
      <c r="CH76" s="39"/>
      <c r="CI76" s="39"/>
      <c r="CJ76" s="39"/>
    </row>
    <row r="77" spans="1:88" ht="16.350000000000001" customHeight="1" x14ac:dyDescent="0.2">
      <c r="A77" s="231" t="s">
        <v>102</v>
      </c>
      <c r="B77" s="232" t="s">
        <v>103</v>
      </c>
      <c r="C77" s="17">
        <f>SUM(D77:E77)</f>
        <v>0</v>
      </c>
      <c r="D77" s="18">
        <f t="shared" ref="D77:E80" si="7">SUM(F77,H77,J77,L77,N77,P77,R77,T77,V77,X77,Z77,AB77,AD77,AF77,AH77)</f>
        <v>0</v>
      </c>
      <c r="E77" s="233">
        <f t="shared" si="7"/>
        <v>0</v>
      </c>
      <c r="F77" s="234"/>
      <c r="G77" s="235"/>
      <c r="H77" s="236"/>
      <c r="I77" s="235"/>
      <c r="J77" s="234"/>
      <c r="K77" s="237"/>
      <c r="L77" s="234"/>
      <c r="M77" s="237"/>
      <c r="N77" s="234"/>
      <c r="O77" s="237"/>
      <c r="P77" s="234"/>
      <c r="Q77" s="237"/>
      <c r="R77" s="234"/>
      <c r="S77" s="237"/>
      <c r="T77" s="234"/>
      <c r="U77" s="237"/>
      <c r="V77" s="234"/>
      <c r="W77" s="237"/>
      <c r="X77" s="234"/>
      <c r="Y77" s="237"/>
      <c r="Z77" s="234"/>
      <c r="AA77" s="237"/>
      <c r="AB77" s="234"/>
      <c r="AC77" s="237"/>
      <c r="AD77" s="234"/>
      <c r="AE77" s="237"/>
      <c r="AF77" s="234"/>
      <c r="AG77" s="237"/>
      <c r="AH77" s="234"/>
      <c r="AI77" s="238"/>
      <c r="AJ77" s="239"/>
      <c r="AK77" s="235"/>
      <c r="AL77" s="240"/>
      <c r="AM77" s="142"/>
      <c r="AN77" s="149"/>
      <c r="AO77" s="149"/>
      <c r="AP77" s="149"/>
      <c r="AQ77" s="149"/>
      <c r="AR77" s="149"/>
      <c r="AS77" s="155"/>
      <c r="AT77" s="155"/>
      <c r="BX77" s="2"/>
      <c r="BY77" s="2"/>
      <c r="BZ77" s="3"/>
      <c r="CG77" s="39"/>
      <c r="CH77" s="39"/>
      <c r="CI77" s="39"/>
      <c r="CJ77" s="39"/>
    </row>
    <row r="78" spans="1:88" ht="16.350000000000001" customHeight="1" x14ac:dyDescent="0.2">
      <c r="A78" s="462" t="s">
        <v>104</v>
      </c>
      <c r="B78" s="242" t="s">
        <v>105</v>
      </c>
      <c r="C78" s="26">
        <f>SUM(D78:E78)</f>
        <v>0</v>
      </c>
      <c r="D78" s="243">
        <f t="shared" si="7"/>
        <v>0</v>
      </c>
      <c r="E78" s="243">
        <f t="shared" si="7"/>
        <v>0</v>
      </c>
      <c r="F78" s="244"/>
      <c r="G78" s="245"/>
      <c r="H78" s="246"/>
      <c r="I78" s="245"/>
      <c r="J78" s="244"/>
      <c r="K78" s="247"/>
      <c r="L78" s="244"/>
      <c r="M78" s="247"/>
      <c r="N78" s="244"/>
      <c r="O78" s="247"/>
      <c r="P78" s="244"/>
      <c r="Q78" s="247"/>
      <c r="R78" s="244"/>
      <c r="S78" s="247"/>
      <c r="T78" s="244"/>
      <c r="U78" s="247"/>
      <c r="V78" s="244"/>
      <c r="W78" s="247"/>
      <c r="X78" s="244"/>
      <c r="Y78" s="247"/>
      <c r="Z78" s="244"/>
      <c r="AA78" s="247"/>
      <c r="AB78" s="244"/>
      <c r="AC78" s="247"/>
      <c r="AD78" s="244"/>
      <c r="AE78" s="247"/>
      <c r="AF78" s="244"/>
      <c r="AG78" s="247"/>
      <c r="AH78" s="244"/>
      <c r="AI78" s="248"/>
      <c r="AJ78" s="249"/>
      <c r="AK78" s="245"/>
      <c r="AL78" s="240"/>
      <c r="AM78" s="142"/>
      <c r="AN78" s="149"/>
      <c r="AO78" s="149"/>
      <c r="AP78" s="149"/>
      <c r="AQ78" s="149"/>
      <c r="AR78" s="149"/>
      <c r="AS78" s="155"/>
      <c r="AT78" s="155"/>
      <c r="BX78" s="2"/>
      <c r="BY78" s="2"/>
      <c r="BZ78" s="3"/>
      <c r="CG78" s="39"/>
      <c r="CH78" s="39"/>
      <c r="CI78" s="39"/>
      <c r="CJ78" s="39"/>
    </row>
    <row r="79" spans="1:88" ht="25.35" customHeight="1" x14ac:dyDescent="0.2">
      <c r="A79" s="462"/>
      <c r="B79" s="250" t="s">
        <v>106</v>
      </c>
      <c r="C79" s="74">
        <f>SUM(D79:E79)</f>
        <v>0</v>
      </c>
      <c r="D79" s="243">
        <f t="shared" si="7"/>
        <v>0</v>
      </c>
      <c r="E79" s="243">
        <f t="shared" si="7"/>
        <v>0</v>
      </c>
      <c r="F79" s="251"/>
      <c r="G79" s="252"/>
      <c r="H79" s="253"/>
      <c r="I79" s="252"/>
      <c r="J79" s="251"/>
      <c r="K79" s="254"/>
      <c r="L79" s="251"/>
      <c r="M79" s="254"/>
      <c r="N79" s="251"/>
      <c r="O79" s="254"/>
      <c r="P79" s="251"/>
      <c r="Q79" s="254"/>
      <c r="R79" s="251"/>
      <c r="S79" s="254"/>
      <c r="T79" s="251"/>
      <c r="U79" s="254"/>
      <c r="V79" s="251"/>
      <c r="W79" s="254"/>
      <c r="X79" s="251"/>
      <c r="Y79" s="254"/>
      <c r="Z79" s="251"/>
      <c r="AA79" s="254"/>
      <c r="AB79" s="251"/>
      <c r="AC79" s="254"/>
      <c r="AD79" s="251"/>
      <c r="AE79" s="254"/>
      <c r="AF79" s="251"/>
      <c r="AG79" s="254"/>
      <c r="AH79" s="251"/>
      <c r="AI79" s="255"/>
      <c r="AJ79" s="256"/>
      <c r="AK79" s="252"/>
      <c r="AL79" s="240"/>
      <c r="AM79" s="142"/>
      <c r="AN79" s="149"/>
      <c r="AO79" s="149"/>
      <c r="AP79" s="149"/>
      <c r="AQ79" s="149"/>
      <c r="AR79" s="149"/>
      <c r="AS79" s="155"/>
      <c r="AT79" s="155"/>
      <c r="BX79" s="2"/>
      <c r="BY79" s="2"/>
      <c r="BZ79" s="3"/>
      <c r="CG79" s="39"/>
      <c r="CH79" s="39"/>
      <c r="CI79" s="39"/>
      <c r="CJ79" s="39"/>
    </row>
    <row r="80" spans="1:88" ht="16.350000000000001" customHeight="1" x14ac:dyDescent="0.2">
      <c r="A80" s="415" t="s">
        <v>60</v>
      </c>
      <c r="B80" s="257" t="s">
        <v>107</v>
      </c>
      <c r="C80" s="17">
        <f>SUM(D80:E80)</f>
        <v>0</v>
      </c>
      <c r="D80" s="18">
        <f t="shared" si="7"/>
        <v>0</v>
      </c>
      <c r="E80" s="233">
        <f t="shared" si="7"/>
        <v>0</v>
      </c>
      <c r="F80" s="258"/>
      <c r="G80" s="259"/>
      <c r="H80" s="260"/>
      <c r="I80" s="259"/>
      <c r="J80" s="258"/>
      <c r="K80" s="261"/>
      <c r="L80" s="258"/>
      <c r="M80" s="261"/>
      <c r="N80" s="258"/>
      <c r="O80" s="261"/>
      <c r="P80" s="258"/>
      <c r="Q80" s="261"/>
      <c r="R80" s="258"/>
      <c r="S80" s="261"/>
      <c r="T80" s="258"/>
      <c r="U80" s="261"/>
      <c r="V80" s="258"/>
      <c r="W80" s="261"/>
      <c r="X80" s="258"/>
      <c r="Y80" s="261"/>
      <c r="Z80" s="258"/>
      <c r="AA80" s="261"/>
      <c r="AB80" s="258"/>
      <c r="AC80" s="261"/>
      <c r="AD80" s="258"/>
      <c r="AE80" s="261"/>
      <c r="AF80" s="258"/>
      <c r="AG80" s="261"/>
      <c r="AH80" s="258"/>
      <c r="AI80" s="262"/>
      <c r="AJ80" s="263"/>
      <c r="AK80" s="259"/>
      <c r="AL80" s="240"/>
      <c r="AM80" s="142"/>
      <c r="AN80" s="149"/>
      <c r="AO80" s="149"/>
      <c r="AP80" s="149"/>
      <c r="AQ80" s="149"/>
      <c r="AR80" s="149"/>
      <c r="AS80" s="155"/>
      <c r="AT80" s="155"/>
      <c r="BX80" s="2"/>
      <c r="BY80" s="2"/>
      <c r="BZ80" s="3"/>
      <c r="CG80" s="39"/>
      <c r="CH80" s="39"/>
      <c r="CI80" s="39"/>
      <c r="CJ80" s="39"/>
    </row>
    <row r="81" spans="1:104" ht="31.35" customHeight="1" x14ac:dyDescent="0.2">
      <c r="A81" s="9" t="s">
        <v>108</v>
      </c>
      <c r="B81" s="6"/>
      <c r="C81" s="1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224"/>
      <c r="R81" s="224"/>
      <c r="S81" s="224"/>
      <c r="T81" s="224"/>
      <c r="U81" s="224"/>
      <c r="V81" s="224"/>
      <c r="W81" s="6"/>
      <c r="X81" s="224"/>
      <c r="Y81" s="224"/>
      <c r="Z81" s="264"/>
      <c r="AA81" s="225"/>
      <c r="AB81" s="265"/>
      <c r="AC81" s="265"/>
      <c r="AD81" s="265"/>
      <c r="AE81" s="265"/>
      <c r="AF81" s="265"/>
      <c r="AG81" s="155"/>
      <c r="AH81" s="135"/>
      <c r="AI81" s="149"/>
      <c r="AJ81" s="149"/>
      <c r="AK81" s="149"/>
      <c r="AL81" s="149"/>
      <c r="AM81" s="149"/>
      <c r="AN81" s="149"/>
      <c r="AO81" s="149"/>
      <c r="AP81" s="149"/>
      <c r="AQ81" s="155"/>
      <c r="AR81" s="155"/>
      <c r="CG81" s="39"/>
      <c r="CH81" s="39"/>
      <c r="CI81" s="39"/>
      <c r="CJ81" s="39"/>
    </row>
    <row r="82" spans="1:104" ht="16.350000000000001" customHeight="1" x14ac:dyDescent="0.2">
      <c r="A82" s="462" t="s">
        <v>91</v>
      </c>
      <c r="B82" s="463" t="s">
        <v>32</v>
      </c>
      <c r="C82" s="463" t="s">
        <v>109</v>
      </c>
      <c r="D82" s="463" t="s">
        <v>110</v>
      </c>
      <c r="E82" s="6"/>
      <c r="F82" s="6"/>
      <c r="G82" s="6"/>
      <c r="H82" s="142"/>
      <c r="I82" s="142"/>
      <c r="J82" s="142"/>
      <c r="K82" s="142"/>
      <c r="L82" s="142"/>
      <c r="M82" s="142"/>
      <c r="N82" s="142"/>
      <c r="O82" s="142"/>
      <c r="P82" s="267"/>
      <c r="Q82" s="267"/>
      <c r="R82" s="267"/>
      <c r="S82" s="267"/>
      <c r="T82" s="267"/>
      <c r="U82" s="267"/>
      <c r="V82" s="267"/>
      <c r="W82" s="142"/>
      <c r="X82" s="267"/>
      <c r="Y82" s="155"/>
      <c r="Z82" s="155"/>
      <c r="AA82" s="155"/>
      <c r="AB82" s="155"/>
      <c r="AC82" s="155"/>
      <c r="AD82" s="155"/>
      <c r="AE82" s="155"/>
      <c r="AF82" s="155"/>
      <c r="AG82" s="155"/>
      <c r="AH82" s="149"/>
      <c r="AI82" s="149"/>
      <c r="AJ82" s="149"/>
      <c r="AK82" s="149"/>
      <c r="AL82" s="149"/>
      <c r="AM82" s="149"/>
      <c r="AN82" s="149"/>
      <c r="AO82" s="149"/>
      <c r="AP82" s="149"/>
      <c r="AQ82" s="155"/>
      <c r="AR82" s="155"/>
      <c r="CG82" s="39"/>
      <c r="CH82" s="39"/>
      <c r="CI82" s="39"/>
      <c r="CJ82" s="39"/>
    </row>
    <row r="83" spans="1:104" ht="16.350000000000001" customHeight="1" x14ac:dyDescent="0.2">
      <c r="A83" s="462"/>
      <c r="B83" s="463"/>
      <c r="C83" s="463"/>
      <c r="D83" s="463"/>
      <c r="E83" s="6"/>
      <c r="F83" s="6"/>
      <c r="G83" s="6"/>
      <c r="H83" s="142"/>
      <c r="I83" s="142"/>
      <c r="J83" s="142"/>
      <c r="K83" s="142"/>
      <c r="L83" s="142"/>
      <c r="M83" s="142"/>
      <c r="N83" s="142"/>
      <c r="O83" s="142"/>
      <c r="P83" s="267"/>
      <c r="Q83" s="267"/>
      <c r="R83" s="267"/>
      <c r="S83" s="267"/>
      <c r="T83" s="267"/>
      <c r="U83" s="267"/>
      <c r="V83" s="267"/>
      <c r="W83" s="142"/>
      <c r="X83" s="267"/>
      <c r="Y83" s="155"/>
      <c r="Z83" s="155"/>
      <c r="AA83" s="155"/>
      <c r="AB83" s="155"/>
      <c r="AC83" s="155"/>
      <c r="AD83" s="155"/>
      <c r="AE83" s="155"/>
      <c r="AF83" s="155"/>
      <c r="AG83" s="155"/>
      <c r="AH83" s="149"/>
      <c r="AI83" s="149"/>
      <c r="AJ83" s="149"/>
      <c r="AK83" s="149"/>
      <c r="AL83" s="149"/>
      <c r="AM83" s="149"/>
      <c r="AN83" s="149"/>
      <c r="AO83" s="149"/>
      <c r="AP83" s="149"/>
      <c r="AQ83" s="155"/>
      <c r="AR83" s="155"/>
      <c r="CG83" s="39"/>
      <c r="CH83" s="39"/>
      <c r="CI83" s="39"/>
      <c r="CJ83" s="39"/>
    </row>
    <row r="84" spans="1:104" ht="16.350000000000001" customHeight="1" x14ac:dyDescent="0.2">
      <c r="A84" s="481" t="s">
        <v>111</v>
      </c>
      <c r="B84" s="482"/>
      <c r="C84" s="482"/>
      <c r="D84" s="483"/>
      <c r="E84" s="6"/>
      <c r="F84" s="6"/>
      <c r="G84" s="6"/>
      <c r="H84" s="142"/>
      <c r="I84" s="142"/>
      <c r="J84" s="142"/>
      <c r="K84" s="142"/>
      <c r="L84" s="142"/>
      <c r="M84" s="142"/>
      <c r="N84" s="142"/>
      <c r="O84" s="142"/>
      <c r="P84" s="267"/>
      <c r="Q84" s="267"/>
      <c r="R84" s="267"/>
      <c r="S84" s="267"/>
      <c r="T84" s="267"/>
      <c r="U84" s="267"/>
      <c r="V84" s="267"/>
      <c r="W84" s="142"/>
      <c r="X84" s="267"/>
      <c r="Y84" s="155"/>
      <c r="Z84" s="155"/>
      <c r="AA84" s="155"/>
      <c r="AB84" s="155"/>
      <c r="AC84" s="155"/>
      <c r="AD84" s="155"/>
      <c r="AE84" s="155"/>
      <c r="AF84" s="155"/>
      <c r="AG84" s="155"/>
      <c r="AH84" s="149"/>
      <c r="AI84" s="149"/>
      <c r="AJ84" s="149"/>
      <c r="AK84" s="149"/>
      <c r="AL84" s="149"/>
      <c r="AM84" s="149"/>
      <c r="AN84" s="149"/>
      <c r="AO84" s="149"/>
      <c r="AP84" s="149"/>
      <c r="AQ84" s="155"/>
      <c r="AR84" s="155"/>
      <c r="CG84" s="39"/>
      <c r="CH84" s="39"/>
      <c r="CI84" s="39"/>
      <c r="CJ84" s="39"/>
    </row>
    <row r="85" spans="1:104" ht="16.350000000000001" customHeight="1" x14ac:dyDescent="0.2">
      <c r="A85" s="268" t="s">
        <v>112</v>
      </c>
      <c r="B85" s="269">
        <f>SUM(C85:D85)</f>
        <v>53</v>
      </c>
      <c r="C85" s="270">
        <v>53</v>
      </c>
      <c r="D85" s="270"/>
      <c r="E85" s="6"/>
      <c r="F85" s="6"/>
      <c r="G85" s="6"/>
      <c r="H85" s="142"/>
      <c r="I85" s="142"/>
      <c r="J85" s="142"/>
      <c r="K85" s="142"/>
      <c r="L85" s="142"/>
      <c r="M85" s="142"/>
      <c r="N85" s="142"/>
      <c r="O85" s="142"/>
      <c r="P85" s="267"/>
      <c r="Q85" s="267"/>
      <c r="R85" s="267"/>
      <c r="S85" s="267"/>
      <c r="T85" s="267"/>
      <c r="U85" s="267"/>
      <c r="V85" s="267"/>
      <c r="W85" s="142"/>
      <c r="X85" s="267"/>
      <c r="Y85" s="155"/>
      <c r="Z85" s="155"/>
      <c r="AA85" s="155"/>
      <c r="AB85" s="155"/>
      <c r="AC85" s="155"/>
      <c r="AD85" s="155"/>
      <c r="AE85" s="155"/>
      <c r="AF85" s="155"/>
      <c r="AG85" s="155"/>
      <c r="AH85" s="149"/>
      <c r="AI85" s="149"/>
      <c r="AJ85" s="149"/>
      <c r="AK85" s="149"/>
      <c r="AL85" s="149"/>
      <c r="AM85" s="149"/>
      <c r="AN85" s="149"/>
      <c r="AO85" s="149"/>
      <c r="AP85" s="149"/>
      <c r="AQ85" s="155"/>
      <c r="AR85" s="155"/>
      <c r="CG85" s="39"/>
      <c r="CH85" s="39"/>
      <c r="CI85" s="39"/>
      <c r="CJ85" s="39"/>
    </row>
    <row r="86" spans="1:104" ht="16.350000000000001" customHeight="1" x14ac:dyDescent="0.2">
      <c r="A86" s="271" t="s">
        <v>113</v>
      </c>
      <c r="B86" s="250">
        <f t="shared" ref="B86:B89" si="8">SUM(C86:D86)</f>
        <v>0</v>
      </c>
      <c r="C86" s="166"/>
      <c r="D86" s="166"/>
      <c r="E86" s="6"/>
      <c r="F86" s="6"/>
      <c r="G86" s="6"/>
      <c r="H86" s="142"/>
      <c r="I86" s="142"/>
      <c r="J86" s="142"/>
      <c r="K86" s="142"/>
      <c r="L86" s="142"/>
      <c r="M86" s="142"/>
      <c r="N86" s="142"/>
      <c r="O86" s="142"/>
      <c r="P86" s="267"/>
      <c r="Q86" s="267"/>
      <c r="R86" s="267"/>
      <c r="S86" s="267"/>
      <c r="T86" s="267"/>
      <c r="U86" s="267"/>
      <c r="V86" s="267"/>
      <c r="W86" s="142"/>
      <c r="X86" s="267"/>
      <c r="Y86" s="155"/>
      <c r="Z86" s="155"/>
      <c r="AA86" s="155"/>
      <c r="AB86" s="155"/>
      <c r="AC86" s="155"/>
      <c r="AD86" s="155"/>
      <c r="AE86" s="155"/>
      <c r="AF86" s="155"/>
      <c r="AG86" s="155"/>
      <c r="AH86" s="149"/>
      <c r="AI86" s="149"/>
      <c r="AJ86" s="149"/>
      <c r="AK86" s="149"/>
      <c r="AL86" s="149"/>
      <c r="AM86" s="149"/>
      <c r="AN86" s="149"/>
      <c r="AO86" s="149"/>
      <c r="AP86" s="149"/>
      <c r="AQ86" s="155"/>
      <c r="AR86" s="155"/>
      <c r="CG86" s="39"/>
      <c r="CH86" s="39"/>
      <c r="CI86" s="39"/>
      <c r="CJ86" s="39"/>
    </row>
    <row r="87" spans="1:104" ht="16.350000000000001" customHeight="1" x14ac:dyDescent="0.2">
      <c r="A87" s="271" t="s">
        <v>114</v>
      </c>
      <c r="B87" s="250">
        <f t="shared" si="8"/>
        <v>0</v>
      </c>
      <c r="C87" s="166"/>
      <c r="D87" s="166"/>
      <c r="E87" s="6"/>
      <c r="F87" s="6"/>
      <c r="G87" s="6"/>
      <c r="H87" s="142"/>
      <c r="I87" s="142"/>
      <c r="J87" s="142"/>
      <c r="K87" s="142"/>
      <c r="L87" s="142"/>
      <c r="M87" s="142"/>
      <c r="N87" s="142"/>
      <c r="O87" s="142"/>
      <c r="P87" s="267"/>
      <c r="Q87" s="267"/>
      <c r="R87" s="267"/>
      <c r="S87" s="267"/>
      <c r="T87" s="267"/>
      <c r="U87" s="267"/>
      <c r="V87" s="267"/>
      <c r="W87" s="142"/>
      <c r="X87" s="267"/>
      <c r="Y87" s="155"/>
      <c r="Z87" s="155"/>
      <c r="AA87" s="155"/>
      <c r="AB87" s="155"/>
      <c r="AC87" s="155"/>
      <c r="AD87" s="155"/>
      <c r="AE87" s="155"/>
      <c r="AF87" s="155"/>
      <c r="AG87" s="155"/>
      <c r="AH87" s="149"/>
      <c r="AI87" s="149"/>
      <c r="AJ87" s="149"/>
      <c r="AK87" s="149"/>
      <c r="AL87" s="149"/>
      <c r="AM87" s="149"/>
      <c r="AN87" s="149"/>
      <c r="AO87" s="149"/>
      <c r="AP87" s="149"/>
      <c r="AQ87" s="155"/>
      <c r="AR87" s="155"/>
      <c r="CG87" s="39"/>
      <c r="CH87" s="39"/>
      <c r="CI87" s="39"/>
      <c r="CJ87" s="39"/>
    </row>
    <row r="88" spans="1:104" ht="16.350000000000001" customHeight="1" x14ac:dyDescent="0.2">
      <c r="A88" s="271" t="s">
        <v>115</v>
      </c>
      <c r="B88" s="250">
        <f t="shared" si="8"/>
        <v>0</v>
      </c>
      <c r="C88" s="166"/>
      <c r="D88" s="166"/>
      <c r="E88" s="6"/>
      <c r="F88" s="6"/>
      <c r="G88" s="6"/>
      <c r="H88" s="142"/>
      <c r="I88" s="142"/>
      <c r="J88" s="142"/>
      <c r="K88" s="142"/>
      <c r="L88" s="142"/>
      <c r="M88" s="142"/>
      <c r="N88" s="142"/>
      <c r="O88" s="142"/>
      <c r="P88" s="267"/>
      <c r="Q88" s="267"/>
      <c r="R88" s="267"/>
      <c r="S88" s="267"/>
      <c r="T88" s="267"/>
      <c r="U88" s="267"/>
      <c r="V88" s="267"/>
      <c r="W88" s="142"/>
      <c r="X88" s="267"/>
      <c r="Y88" s="155"/>
      <c r="Z88" s="155"/>
      <c r="AA88" s="155"/>
      <c r="AB88" s="155"/>
      <c r="AC88" s="155"/>
      <c r="AD88" s="155"/>
      <c r="AE88" s="155"/>
      <c r="AF88" s="155"/>
      <c r="AG88" s="155"/>
      <c r="AH88" s="149"/>
      <c r="AI88" s="149"/>
      <c r="AJ88" s="149"/>
      <c r="AK88" s="149"/>
      <c r="AL88" s="149"/>
      <c r="AM88" s="149"/>
      <c r="AN88" s="149"/>
      <c r="AO88" s="149"/>
      <c r="AP88" s="149"/>
      <c r="AQ88" s="155"/>
      <c r="AR88" s="155"/>
      <c r="CG88" s="39"/>
      <c r="CH88" s="39"/>
      <c r="CI88" s="39"/>
      <c r="CJ88" s="39"/>
    </row>
    <row r="89" spans="1:104" ht="16.350000000000001" customHeight="1" x14ac:dyDescent="0.2">
      <c r="A89" s="272" t="s">
        <v>116</v>
      </c>
      <c r="B89" s="411">
        <f t="shared" si="8"/>
        <v>0</v>
      </c>
      <c r="C89" s="274"/>
      <c r="D89" s="274"/>
      <c r="E89" s="6"/>
      <c r="F89" s="6"/>
      <c r="G89" s="6"/>
      <c r="H89" s="142"/>
      <c r="I89" s="142"/>
      <c r="J89" s="142"/>
      <c r="K89" s="142"/>
      <c r="L89" s="142"/>
      <c r="M89" s="142"/>
      <c r="N89" s="142"/>
      <c r="O89" s="142"/>
      <c r="P89" s="267"/>
      <c r="Q89" s="267"/>
      <c r="R89" s="267"/>
      <c r="S89" s="267"/>
      <c r="T89" s="267"/>
      <c r="U89" s="267"/>
      <c r="V89" s="267"/>
      <c r="W89" s="142"/>
      <c r="X89" s="267"/>
      <c r="Y89" s="155"/>
      <c r="Z89" s="155"/>
      <c r="AA89" s="155"/>
      <c r="AB89" s="155"/>
      <c r="AC89" s="155"/>
      <c r="AD89" s="155"/>
      <c r="AE89" s="155"/>
      <c r="AF89" s="155"/>
      <c r="AG89" s="155"/>
      <c r="AH89" s="149"/>
      <c r="AI89" s="149"/>
      <c r="AJ89" s="149"/>
      <c r="AK89" s="149"/>
      <c r="AL89" s="149"/>
      <c r="AM89" s="149"/>
      <c r="AN89" s="149"/>
      <c r="AO89" s="149"/>
      <c r="AP89" s="149"/>
      <c r="AQ89" s="155"/>
      <c r="AR89" s="155"/>
      <c r="CG89" s="39"/>
      <c r="CH89" s="39"/>
      <c r="CI89" s="39"/>
      <c r="CJ89" s="39"/>
    </row>
    <row r="90" spans="1:104" ht="16.350000000000001" customHeight="1" x14ac:dyDescent="0.2">
      <c r="A90" s="481" t="s">
        <v>117</v>
      </c>
      <c r="B90" s="482"/>
      <c r="C90" s="482"/>
      <c r="D90" s="483"/>
      <c r="E90" s="6"/>
      <c r="F90" s="6"/>
      <c r="G90" s="6"/>
      <c r="H90" s="142"/>
      <c r="I90" s="142"/>
      <c r="J90" s="142"/>
      <c r="K90" s="142"/>
      <c r="L90" s="142"/>
      <c r="M90" s="142"/>
      <c r="N90" s="142"/>
      <c r="O90" s="142"/>
      <c r="P90" s="267"/>
      <c r="Q90" s="267"/>
      <c r="R90" s="267"/>
      <c r="S90" s="267"/>
      <c r="T90" s="267"/>
      <c r="U90" s="267"/>
      <c r="V90" s="267"/>
      <c r="W90" s="142"/>
      <c r="X90" s="267"/>
      <c r="Y90" s="155"/>
      <c r="Z90" s="155"/>
      <c r="AA90" s="155"/>
      <c r="AB90" s="155"/>
      <c r="AC90" s="155"/>
      <c r="AD90" s="155"/>
      <c r="AE90" s="155"/>
      <c r="AF90" s="155"/>
      <c r="AG90" s="155"/>
      <c r="AH90" s="149"/>
      <c r="AI90" s="149"/>
      <c r="AJ90" s="149"/>
      <c r="AK90" s="149"/>
      <c r="AL90" s="149"/>
      <c r="AM90" s="149"/>
      <c r="AN90" s="149"/>
      <c r="AO90" s="149"/>
      <c r="AP90" s="149"/>
      <c r="AQ90" s="155"/>
      <c r="AR90" s="155"/>
      <c r="CG90" s="39"/>
      <c r="CH90" s="39"/>
      <c r="CI90" s="39"/>
      <c r="CJ90" s="39"/>
    </row>
    <row r="91" spans="1:104" ht="16.350000000000001" customHeight="1" x14ac:dyDescent="0.2">
      <c r="A91" s="197" t="s">
        <v>118</v>
      </c>
      <c r="B91" s="275">
        <f>SUM(C91:D91)</f>
        <v>0</v>
      </c>
      <c r="C91" s="270"/>
      <c r="D91" s="270"/>
      <c r="E91" s="6"/>
      <c r="F91" s="6"/>
      <c r="G91" s="6"/>
      <c r="H91" s="142"/>
      <c r="I91" s="142"/>
      <c r="J91" s="142"/>
      <c r="K91" s="142"/>
      <c r="L91" s="142"/>
      <c r="M91" s="142"/>
      <c r="N91" s="142"/>
      <c r="O91" s="142"/>
      <c r="P91" s="267"/>
      <c r="Q91" s="267"/>
      <c r="R91" s="267"/>
      <c r="S91" s="267"/>
      <c r="T91" s="267"/>
      <c r="U91" s="267"/>
      <c r="V91" s="267"/>
      <c r="W91" s="142"/>
      <c r="X91" s="267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CG91" s="39"/>
      <c r="CH91" s="39"/>
      <c r="CI91" s="39"/>
      <c r="CJ91" s="39"/>
    </row>
    <row r="92" spans="1:104" ht="16.350000000000001" customHeight="1" x14ac:dyDescent="0.2">
      <c r="A92" s="276" t="s">
        <v>119</v>
      </c>
      <c r="B92" s="277">
        <f t="shared" ref="B92:B93" si="9">SUM(C92:D92)</f>
        <v>0</v>
      </c>
      <c r="C92" s="166"/>
      <c r="D92" s="166"/>
      <c r="E92" s="6"/>
      <c r="F92" s="6"/>
      <c r="G92" s="6"/>
      <c r="H92" s="142"/>
      <c r="I92" s="142"/>
      <c r="J92" s="142"/>
      <c r="K92" s="142"/>
      <c r="L92" s="142"/>
      <c r="M92" s="142"/>
      <c r="N92" s="142"/>
      <c r="O92" s="142"/>
      <c r="P92" s="267"/>
      <c r="Q92" s="267"/>
      <c r="R92" s="267"/>
      <c r="S92" s="267"/>
      <c r="T92" s="267"/>
      <c r="U92" s="267"/>
      <c r="V92" s="267"/>
      <c r="W92" s="142"/>
      <c r="X92" s="267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CG92" s="39"/>
      <c r="CH92" s="39"/>
      <c r="CI92" s="39"/>
      <c r="CJ92" s="39"/>
    </row>
    <row r="93" spans="1:104" ht="24.75" customHeight="1" x14ac:dyDescent="0.2">
      <c r="A93" s="199" t="s">
        <v>120</v>
      </c>
      <c r="B93" s="278">
        <f t="shared" si="9"/>
        <v>0</v>
      </c>
      <c r="C93" s="279"/>
      <c r="D93" s="279"/>
      <c r="E93" s="6"/>
      <c r="F93" s="6"/>
      <c r="G93" s="6"/>
      <c r="H93" s="142"/>
      <c r="I93" s="142"/>
      <c r="J93" s="142"/>
      <c r="K93" s="142"/>
      <c r="L93" s="142"/>
      <c r="M93" s="142"/>
      <c r="N93" s="142"/>
      <c r="O93" s="142"/>
      <c r="P93" s="267"/>
      <c r="Q93" s="267"/>
      <c r="R93" s="267"/>
      <c r="S93" s="267"/>
      <c r="T93" s="267"/>
      <c r="U93" s="267"/>
      <c r="V93" s="267"/>
      <c r="W93" s="142"/>
      <c r="X93" s="267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CG93" s="39"/>
      <c r="CH93" s="39"/>
      <c r="CI93" s="39"/>
      <c r="CJ93" s="39"/>
    </row>
    <row r="94" spans="1:104" s="8" customFormat="1" ht="31.35" customHeight="1" x14ac:dyDescent="0.2">
      <c r="A94" s="484" t="s">
        <v>121</v>
      </c>
      <c r="B94" s="484"/>
      <c r="C94" s="484"/>
      <c r="D94" s="484"/>
      <c r="E94" s="484"/>
      <c r="F94" s="484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44"/>
      <c r="R94" s="144"/>
      <c r="S94" s="144"/>
      <c r="T94" s="144"/>
      <c r="U94" s="144"/>
      <c r="V94" s="144"/>
      <c r="W94" s="190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BX94" s="4"/>
      <c r="BY94" s="4"/>
      <c r="BZ94" s="4"/>
      <c r="CA94" s="5"/>
      <c r="CB94" s="5"/>
      <c r="CC94" s="5"/>
      <c r="CD94" s="5"/>
      <c r="CE94" s="5"/>
      <c r="CF94" s="5"/>
      <c r="CG94" s="39"/>
      <c r="CH94" s="39"/>
      <c r="CI94" s="39"/>
      <c r="CJ94" s="39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4"/>
    </row>
    <row r="95" spans="1:104" ht="16.350000000000001" customHeight="1" x14ac:dyDescent="0.2">
      <c r="A95" s="477" t="s">
        <v>122</v>
      </c>
      <c r="B95" s="486" t="s">
        <v>123</v>
      </c>
      <c r="C95" s="487"/>
      <c r="D95" s="486" t="s">
        <v>124</v>
      </c>
      <c r="E95" s="487"/>
      <c r="F95" s="490" t="s">
        <v>125</v>
      </c>
      <c r="G95" s="471" t="s">
        <v>126</v>
      </c>
      <c r="H95" s="472"/>
      <c r="I95" s="471" t="s">
        <v>127</v>
      </c>
      <c r="J95" s="472"/>
      <c r="K95" s="6"/>
      <c r="L95" s="6"/>
      <c r="M95" s="6"/>
      <c r="N95" s="6"/>
      <c r="O95" s="6"/>
      <c r="P95" s="224"/>
      <c r="Q95" s="224"/>
      <c r="R95" s="224"/>
      <c r="S95" s="224"/>
      <c r="T95" s="224"/>
      <c r="U95" s="224"/>
      <c r="V95" s="6"/>
      <c r="W95" s="224"/>
      <c r="X95" s="280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CG95" s="39"/>
      <c r="CH95" s="39"/>
      <c r="CI95" s="39"/>
      <c r="CJ95" s="39"/>
    </row>
    <row r="96" spans="1:104" ht="16.350000000000001" customHeight="1" x14ac:dyDescent="0.2">
      <c r="A96" s="485"/>
      <c r="B96" s="488"/>
      <c r="C96" s="489"/>
      <c r="D96" s="488"/>
      <c r="E96" s="489"/>
      <c r="F96" s="491"/>
      <c r="G96" s="473"/>
      <c r="H96" s="474"/>
      <c r="I96" s="473"/>
      <c r="J96" s="474"/>
      <c r="K96" s="6"/>
      <c r="L96" s="6"/>
      <c r="M96" s="6"/>
      <c r="N96" s="6"/>
      <c r="O96" s="6"/>
      <c r="P96" s="224"/>
      <c r="Q96" s="224"/>
      <c r="R96" s="224"/>
      <c r="S96" s="224"/>
      <c r="T96" s="224"/>
      <c r="U96" s="224"/>
      <c r="V96" s="6"/>
      <c r="W96" s="224"/>
      <c r="X96" s="267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CG96" s="39"/>
      <c r="CH96" s="39"/>
      <c r="CI96" s="39"/>
      <c r="CJ96" s="39"/>
    </row>
    <row r="97" spans="1:88" ht="40.5" customHeight="1" x14ac:dyDescent="0.2">
      <c r="A97" s="478"/>
      <c r="B97" s="281" t="s">
        <v>128</v>
      </c>
      <c r="C97" s="282" t="s">
        <v>129</v>
      </c>
      <c r="D97" s="283" t="s">
        <v>130</v>
      </c>
      <c r="E97" s="284" t="s">
        <v>131</v>
      </c>
      <c r="F97" s="492"/>
      <c r="G97" s="281" t="s">
        <v>128</v>
      </c>
      <c r="H97" s="282" t="s">
        <v>129</v>
      </c>
      <c r="I97" s="281" t="s">
        <v>130</v>
      </c>
      <c r="J97" s="282" t="s">
        <v>132</v>
      </c>
      <c r="K97" s="6"/>
      <c r="L97" s="6"/>
      <c r="M97" s="6"/>
      <c r="N97" s="6"/>
      <c r="O97" s="6"/>
      <c r="P97" s="224"/>
      <c r="Q97" s="224"/>
      <c r="R97" s="224"/>
      <c r="S97" s="224"/>
      <c r="T97" s="224"/>
      <c r="U97" s="224"/>
      <c r="V97" s="6"/>
      <c r="W97" s="224"/>
      <c r="X97" s="267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CG97" s="39"/>
      <c r="CH97" s="39"/>
      <c r="CI97" s="39"/>
      <c r="CJ97" s="39"/>
    </row>
    <row r="98" spans="1:88" ht="16.350000000000001" customHeight="1" x14ac:dyDescent="0.2">
      <c r="A98" s="285" t="s">
        <v>133</v>
      </c>
      <c r="B98" s="286">
        <v>9575</v>
      </c>
      <c r="C98" s="287">
        <v>331</v>
      </c>
      <c r="D98" s="286">
        <v>26645</v>
      </c>
      <c r="E98" s="287">
        <v>785</v>
      </c>
      <c r="F98" s="287">
        <v>9244</v>
      </c>
      <c r="G98" s="286"/>
      <c r="H98" s="287"/>
      <c r="I98" s="286"/>
      <c r="J98" s="287"/>
      <c r="K98" s="288" t="str">
        <f>CA98&amp;CB98&amp;CC98&amp;CD98</f>
        <v/>
      </c>
      <c r="L98" s="6"/>
      <c r="M98" s="6"/>
      <c r="N98" s="6"/>
      <c r="O98" s="6"/>
      <c r="P98" s="224"/>
      <c r="Q98" s="224"/>
      <c r="R98" s="224"/>
      <c r="S98" s="224"/>
      <c r="T98" s="224"/>
      <c r="U98" s="224"/>
      <c r="V98" s="6"/>
      <c r="W98" s="224"/>
      <c r="X98" s="267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CA98" s="289" t="str">
        <f>IF(CG98=1,"* Las recetas totales despachadas a pacientes del PSC, deben ser menores o iguales al total de Recetas con Despacho Total. ","")</f>
        <v/>
      </c>
      <c r="CB98" s="289" t="str">
        <f>IF(CH98=1,"* Las recetas parciales despachadas a pacientes del PSC, deben ser menores o iguales al total de Recetas con Despacho Parcial. ","")</f>
        <v/>
      </c>
      <c r="CC98" s="289" t="str">
        <f>IF(CI98=1,"* Las prescripciones emitidas a pacientes del PSC, deben ser menores o iguales a las Prescripciones totales emitidas. ","")</f>
        <v/>
      </c>
      <c r="CD98" s="289" t="str">
        <f>IF(CJ98=1,"* Las prescripciones rechazadas a pacientes del PSC, deben ser menores o iguales a las Prescripciones totales rechazadas. ","")</f>
        <v/>
      </c>
      <c r="CG98" s="290">
        <f>IF(B98&lt;G98,1,0)</f>
        <v>0</v>
      </c>
      <c r="CH98" s="290">
        <f t="shared" ref="CH98:CJ100" si="10">IF(C98&lt;H98,1,0)</f>
        <v>0</v>
      </c>
      <c r="CI98" s="290">
        <f>IF(D98&lt;I98,1,0)</f>
        <v>0</v>
      </c>
      <c r="CJ98" s="290">
        <f>IF(E98&lt;J98,1,0)</f>
        <v>0</v>
      </c>
    </row>
    <row r="99" spans="1:88" ht="16.350000000000001" customHeight="1" x14ac:dyDescent="0.2">
      <c r="A99" s="291" t="s">
        <v>134</v>
      </c>
      <c r="B99" s="292">
        <v>1521</v>
      </c>
      <c r="C99" s="293">
        <v>171</v>
      </c>
      <c r="D99" s="292">
        <v>3272</v>
      </c>
      <c r="E99" s="293">
        <v>132</v>
      </c>
      <c r="F99" s="293">
        <v>1350</v>
      </c>
      <c r="G99" s="294"/>
      <c r="H99" s="295"/>
      <c r="I99" s="294"/>
      <c r="J99" s="295"/>
      <c r="K99" s="288" t="str">
        <f t="shared" ref="K99:K100" si="11">CA99&amp;CB99&amp;CC99&amp;CD99</f>
        <v/>
      </c>
      <c r="L99" s="6"/>
      <c r="M99" s="6"/>
      <c r="N99" s="6"/>
      <c r="O99" s="6"/>
      <c r="P99" s="224"/>
      <c r="Q99" s="224"/>
      <c r="R99" s="224"/>
      <c r="S99" s="224"/>
      <c r="T99" s="224"/>
      <c r="U99" s="224"/>
      <c r="V99" s="6"/>
      <c r="W99" s="224"/>
      <c r="X99" s="267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CA99" s="289" t="str">
        <f t="shared" ref="CA99:CA100" si="12">IF(CG99=1,"* Las recetas totales despachadas a pacientes del PSC, deben ser menores o iguales al total de Recetas con Despacho Total. ","")</f>
        <v/>
      </c>
      <c r="CB99" s="289" t="str">
        <f t="shared" ref="CB99:CB100" si="13">IF(CH99=1,"* Las recetas parciales despachadas a pacientes del PSC, deben ser menores o iguales al total de Recetas con Despacho Parcial. ","")</f>
        <v/>
      </c>
      <c r="CC99" s="289" t="str">
        <f t="shared" ref="CC99:CC100" si="14">IF(CI99=1,"* Las prescripciones emitidas a pacientes del PSC, deben ser menores o iguales a las Prescripciones totales emitidas. ","")</f>
        <v/>
      </c>
      <c r="CD99" s="289" t="str">
        <f t="shared" ref="CD99:CD100" si="15">IF(CJ99=1,"* Las prescripciones rechazadas a pacientes del PSC, deben ser menores o iguales a las Prescripciones totales rechazadas. ","")</f>
        <v/>
      </c>
      <c r="CG99" s="290">
        <f t="shared" ref="CG99:CG100" si="16">IF(B99&lt;G99,1,0)</f>
        <v>0</v>
      </c>
      <c r="CH99" s="290">
        <f t="shared" si="10"/>
        <v>0</v>
      </c>
      <c r="CI99" s="290">
        <f t="shared" si="10"/>
        <v>0</v>
      </c>
      <c r="CJ99" s="290">
        <f t="shared" si="10"/>
        <v>0</v>
      </c>
    </row>
    <row r="100" spans="1:88" ht="16.350000000000001" customHeight="1" x14ac:dyDescent="0.2">
      <c r="A100" s="296" t="s">
        <v>135</v>
      </c>
      <c r="B100" s="297">
        <v>1069</v>
      </c>
      <c r="C100" s="298">
        <v>0</v>
      </c>
      <c r="D100" s="297">
        <v>1069</v>
      </c>
      <c r="E100" s="298">
        <v>0</v>
      </c>
      <c r="F100" s="298">
        <v>1069</v>
      </c>
      <c r="G100" s="299"/>
      <c r="H100" s="300"/>
      <c r="I100" s="299"/>
      <c r="J100" s="300"/>
      <c r="K100" s="288" t="str">
        <f t="shared" si="11"/>
        <v/>
      </c>
      <c r="L100" s="6"/>
      <c r="M100" s="6"/>
      <c r="N100" s="6"/>
      <c r="O100" s="6"/>
      <c r="P100" s="224"/>
      <c r="Q100" s="224"/>
      <c r="R100" s="224"/>
      <c r="S100" s="224"/>
      <c r="T100" s="224"/>
      <c r="U100" s="224"/>
      <c r="V100" s="6"/>
      <c r="W100" s="224"/>
      <c r="X100" s="267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CA100" s="289" t="str">
        <f t="shared" si="12"/>
        <v/>
      </c>
      <c r="CB100" s="289" t="str">
        <f t="shared" si="13"/>
        <v/>
      </c>
      <c r="CC100" s="289" t="str">
        <f t="shared" si="14"/>
        <v/>
      </c>
      <c r="CD100" s="289" t="str">
        <f t="shared" si="15"/>
        <v/>
      </c>
      <c r="CG100" s="290">
        <f t="shared" si="16"/>
        <v>0</v>
      </c>
      <c r="CH100" s="290">
        <f t="shared" si="10"/>
        <v>0</v>
      </c>
      <c r="CI100" s="290">
        <f t="shared" si="10"/>
        <v>0</v>
      </c>
      <c r="CJ100" s="290">
        <f t="shared" si="10"/>
        <v>0</v>
      </c>
    </row>
    <row r="101" spans="1:88" ht="16.350000000000001" customHeight="1" x14ac:dyDescent="0.2">
      <c r="A101" s="301" t="s">
        <v>32</v>
      </c>
      <c r="B101" s="302">
        <f t="shared" ref="B101:J101" si="17">SUM(B98:B100)</f>
        <v>12165</v>
      </c>
      <c r="C101" s="303">
        <f t="shared" si="17"/>
        <v>502</v>
      </c>
      <c r="D101" s="302">
        <f t="shared" si="17"/>
        <v>30986</v>
      </c>
      <c r="E101" s="303">
        <f t="shared" si="17"/>
        <v>917</v>
      </c>
      <c r="F101" s="303">
        <f t="shared" si="17"/>
        <v>11663</v>
      </c>
      <c r="G101" s="302">
        <f t="shared" si="17"/>
        <v>0</v>
      </c>
      <c r="H101" s="303">
        <f t="shared" si="17"/>
        <v>0</v>
      </c>
      <c r="I101" s="302">
        <f t="shared" si="17"/>
        <v>0</v>
      </c>
      <c r="J101" s="303">
        <f t="shared" si="17"/>
        <v>0</v>
      </c>
      <c r="K101" s="6"/>
      <c r="L101" s="6"/>
      <c r="M101" s="6"/>
      <c r="N101" s="6"/>
      <c r="O101" s="6"/>
      <c r="P101" s="224"/>
      <c r="Q101" s="224"/>
      <c r="R101" s="224"/>
      <c r="S101" s="224"/>
      <c r="T101" s="224"/>
      <c r="U101" s="224"/>
      <c r="V101" s="6"/>
      <c r="W101" s="224"/>
      <c r="X101" s="267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CG101" s="39"/>
      <c r="CH101" s="39"/>
      <c r="CI101" s="39"/>
      <c r="CJ101" s="39"/>
    </row>
    <row r="102" spans="1:88" ht="31.35" customHeight="1" x14ac:dyDescent="0.2">
      <c r="A102" s="9" t="s">
        <v>136</v>
      </c>
      <c r="B102" s="304"/>
      <c r="C102" s="305"/>
      <c r="D102" s="306"/>
      <c r="E102" s="307"/>
      <c r="F102" s="307"/>
      <c r="G102" s="308"/>
      <c r="H102" s="308"/>
      <c r="I102" s="309"/>
      <c r="J102" s="310"/>
      <c r="K102" s="309"/>
      <c r="L102" s="310"/>
      <c r="M102" s="6"/>
      <c r="N102" s="6"/>
      <c r="O102" s="6"/>
      <c r="P102" s="6"/>
      <c r="Q102" s="224"/>
      <c r="R102" s="224"/>
      <c r="S102" s="224"/>
      <c r="T102" s="224"/>
      <c r="U102" s="224"/>
      <c r="V102" s="224"/>
      <c r="W102" s="6"/>
      <c r="X102" s="267"/>
      <c r="Y102" s="267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CG102" s="39"/>
      <c r="CH102" s="39"/>
      <c r="CI102" s="39"/>
      <c r="CJ102" s="39"/>
    </row>
    <row r="103" spans="1:88" ht="31.35" customHeight="1" x14ac:dyDescent="0.2">
      <c r="A103" s="475" t="s">
        <v>137</v>
      </c>
      <c r="B103" s="477" t="s">
        <v>138</v>
      </c>
      <c r="C103" s="475" t="s">
        <v>139</v>
      </c>
      <c r="D103" s="479"/>
      <c r="E103" s="479"/>
      <c r="F103" s="479"/>
      <c r="G103" s="479"/>
      <c r="H103" s="479"/>
      <c r="I103" s="479"/>
      <c r="J103" s="479"/>
      <c r="K103" s="480"/>
      <c r="L103" s="477" t="s">
        <v>140</v>
      </c>
      <c r="M103" s="6"/>
      <c r="N103" s="306"/>
      <c r="O103" s="306"/>
      <c r="P103" s="306"/>
      <c r="Q103" s="224"/>
      <c r="R103" s="224"/>
      <c r="S103" s="224"/>
      <c r="T103" s="224"/>
      <c r="U103" s="224"/>
      <c r="V103" s="224"/>
      <c r="W103" s="224"/>
      <c r="X103" s="224"/>
      <c r="Y103" s="267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CG103" s="39"/>
      <c r="CH103" s="39"/>
      <c r="CI103" s="39"/>
      <c r="CJ103" s="39"/>
    </row>
    <row r="104" spans="1:88" ht="28.5" customHeight="1" x14ac:dyDescent="0.2">
      <c r="A104" s="476"/>
      <c r="B104" s="478"/>
      <c r="C104" s="415" t="s">
        <v>141</v>
      </c>
      <c r="D104" s="415" t="s">
        <v>142</v>
      </c>
      <c r="E104" s="415" t="s">
        <v>143</v>
      </c>
      <c r="F104" s="415" t="s">
        <v>144</v>
      </c>
      <c r="G104" s="415" t="s">
        <v>145</v>
      </c>
      <c r="H104" s="415" t="s">
        <v>146</v>
      </c>
      <c r="I104" s="415" t="s">
        <v>147</v>
      </c>
      <c r="J104" s="412" t="s">
        <v>148</v>
      </c>
      <c r="K104" s="415" t="s">
        <v>149</v>
      </c>
      <c r="L104" s="478"/>
      <c r="M104" s="6"/>
      <c r="N104" s="306"/>
      <c r="O104" s="306"/>
      <c r="P104" s="306"/>
      <c r="Q104" s="224"/>
      <c r="R104" s="224"/>
      <c r="S104" s="224"/>
      <c r="T104" s="224"/>
      <c r="U104" s="224"/>
      <c r="V104" s="224"/>
      <c r="W104" s="224"/>
      <c r="X104" s="224"/>
      <c r="Y104" s="267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CG104" s="39"/>
      <c r="CH104" s="39"/>
      <c r="CI104" s="39"/>
      <c r="CJ104" s="39"/>
    </row>
    <row r="105" spans="1:88" ht="16.350000000000001" customHeight="1" x14ac:dyDescent="0.2">
      <c r="A105" s="104" t="s">
        <v>150</v>
      </c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3"/>
      <c r="M105" s="6"/>
      <c r="N105" s="306"/>
      <c r="O105" s="306"/>
      <c r="P105" s="306"/>
      <c r="Q105" s="224"/>
      <c r="R105" s="224"/>
      <c r="S105" s="224"/>
      <c r="T105" s="224"/>
      <c r="U105" s="224"/>
      <c r="V105" s="224"/>
      <c r="W105" s="224"/>
      <c r="X105" s="224"/>
      <c r="Y105" s="267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CG105" s="39"/>
      <c r="CH105" s="39"/>
      <c r="CI105" s="39"/>
      <c r="CJ105" s="39"/>
    </row>
    <row r="106" spans="1:88" ht="16.350000000000001" customHeight="1" x14ac:dyDescent="0.2">
      <c r="A106" s="110" t="s">
        <v>151</v>
      </c>
      <c r="B106" s="31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5"/>
      <c r="M106" s="310"/>
      <c r="N106" s="306"/>
      <c r="O106" s="306"/>
      <c r="P106" s="306"/>
      <c r="Q106" s="224"/>
      <c r="R106" s="224"/>
      <c r="S106" s="224"/>
      <c r="T106" s="224"/>
      <c r="U106" s="224"/>
      <c r="V106" s="224"/>
      <c r="W106" s="224"/>
      <c r="X106" s="224"/>
      <c r="Y106" s="267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CG106" s="39"/>
      <c r="CH106" s="39"/>
      <c r="CI106" s="39"/>
      <c r="CJ106" s="39"/>
    </row>
    <row r="107" spans="1:88" ht="16.350000000000001" customHeight="1" x14ac:dyDescent="0.2">
      <c r="A107" s="221" t="s">
        <v>152</v>
      </c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7"/>
      <c r="M107" s="318"/>
      <c r="N107" s="306"/>
      <c r="O107" s="306"/>
      <c r="P107" s="306"/>
      <c r="Q107" s="224"/>
      <c r="R107" s="224"/>
      <c r="S107" s="224"/>
      <c r="T107" s="224"/>
      <c r="U107" s="224"/>
      <c r="V107" s="224"/>
      <c r="W107" s="224"/>
      <c r="X107" s="224"/>
      <c r="Y107" s="267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CG107" s="39"/>
      <c r="CH107" s="39"/>
      <c r="CI107" s="39"/>
      <c r="CJ107" s="39"/>
    </row>
    <row r="108" spans="1:88" ht="31.35" customHeight="1" x14ac:dyDescent="0.2">
      <c r="A108" s="10" t="s">
        <v>153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20"/>
      <c r="AP108" s="320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CG108" s="39"/>
      <c r="CH108" s="39"/>
      <c r="CI108" s="39"/>
      <c r="CJ108" s="39"/>
    </row>
    <row r="109" spans="1:88" ht="16.350000000000001" customHeight="1" x14ac:dyDescent="0.2">
      <c r="A109" s="507" t="s">
        <v>154</v>
      </c>
      <c r="B109" s="467" t="s">
        <v>4</v>
      </c>
      <c r="C109" s="493"/>
      <c r="D109" s="444"/>
      <c r="E109" s="433" t="s">
        <v>5</v>
      </c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51"/>
      <c r="AO109" s="444" t="s">
        <v>6</v>
      </c>
      <c r="AP109" s="461" t="s">
        <v>155</v>
      </c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CG109" s="39"/>
      <c r="CH109" s="39"/>
      <c r="CI109" s="39"/>
      <c r="CJ109" s="39"/>
    </row>
    <row r="110" spans="1:88" ht="16.350000000000001" customHeight="1" x14ac:dyDescent="0.2">
      <c r="A110" s="508"/>
      <c r="B110" s="430"/>
      <c r="C110" s="431"/>
      <c r="D110" s="432"/>
      <c r="E110" s="433" t="s">
        <v>11</v>
      </c>
      <c r="F110" s="435"/>
      <c r="G110" s="433" t="s">
        <v>12</v>
      </c>
      <c r="H110" s="435"/>
      <c r="I110" s="433" t="s">
        <v>13</v>
      </c>
      <c r="J110" s="435"/>
      <c r="K110" s="433" t="s">
        <v>14</v>
      </c>
      <c r="L110" s="435"/>
      <c r="M110" s="433" t="s">
        <v>15</v>
      </c>
      <c r="N110" s="435"/>
      <c r="O110" s="433" t="s">
        <v>16</v>
      </c>
      <c r="P110" s="435"/>
      <c r="Q110" s="434" t="s">
        <v>17</v>
      </c>
      <c r="R110" s="435"/>
      <c r="S110" s="433" t="s">
        <v>18</v>
      </c>
      <c r="T110" s="435"/>
      <c r="U110" s="433" t="s">
        <v>19</v>
      </c>
      <c r="V110" s="435"/>
      <c r="W110" s="433" t="s">
        <v>20</v>
      </c>
      <c r="X110" s="435"/>
      <c r="Y110" s="433" t="s">
        <v>21</v>
      </c>
      <c r="Z110" s="435"/>
      <c r="AA110" s="433" t="s">
        <v>22</v>
      </c>
      <c r="AB110" s="435"/>
      <c r="AC110" s="433" t="s">
        <v>23</v>
      </c>
      <c r="AD110" s="435"/>
      <c r="AE110" s="433" t="s">
        <v>24</v>
      </c>
      <c r="AF110" s="435"/>
      <c r="AG110" s="433" t="s">
        <v>25</v>
      </c>
      <c r="AH110" s="435"/>
      <c r="AI110" s="433" t="s">
        <v>26</v>
      </c>
      <c r="AJ110" s="435"/>
      <c r="AK110" s="433" t="s">
        <v>27</v>
      </c>
      <c r="AL110" s="435"/>
      <c r="AM110" s="434" t="s">
        <v>28</v>
      </c>
      <c r="AN110" s="451"/>
      <c r="AO110" s="444"/>
      <c r="AP110" s="461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CG110" s="39"/>
      <c r="CH110" s="39"/>
      <c r="CI110" s="39"/>
      <c r="CJ110" s="39"/>
    </row>
    <row r="111" spans="1:88" ht="16.350000000000001" customHeight="1" x14ac:dyDescent="0.2">
      <c r="A111" s="509"/>
      <c r="B111" s="11" t="s">
        <v>29</v>
      </c>
      <c r="C111" s="12" t="s">
        <v>30</v>
      </c>
      <c r="D111" s="414" t="s">
        <v>31</v>
      </c>
      <c r="E111" s="11" t="s">
        <v>30</v>
      </c>
      <c r="F111" s="421" t="s">
        <v>31</v>
      </c>
      <c r="G111" s="11" t="s">
        <v>30</v>
      </c>
      <c r="H111" s="421" t="s">
        <v>31</v>
      </c>
      <c r="I111" s="11" t="s">
        <v>30</v>
      </c>
      <c r="J111" s="421" t="s">
        <v>31</v>
      </c>
      <c r="K111" s="11" t="s">
        <v>30</v>
      </c>
      <c r="L111" s="421" t="s">
        <v>31</v>
      </c>
      <c r="M111" s="11" t="s">
        <v>30</v>
      </c>
      <c r="N111" s="421" t="s">
        <v>31</v>
      </c>
      <c r="O111" s="11" t="s">
        <v>30</v>
      </c>
      <c r="P111" s="421" t="s">
        <v>31</v>
      </c>
      <c r="Q111" s="11" t="s">
        <v>30</v>
      </c>
      <c r="R111" s="421" t="s">
        <v>31</v>
      </c>
      <c r="S111" s="11" t="s">
        <v>30</v>
      </c>
      <c r="T111" s="421" t="s">
        <v>31</v>
      </c>
      <c r="U111" s="11" t="s">
        <v>30</v>
      </c>
      <c r="V111" s="421" t="s">
        <v>31</v>
      </c>
      <c r="W111" s="11" t="s">
        <v>30</v>
      </c>
      <c r="X111" s="421" t="s">
        <v>31</v>
      </c>
      <c r="Y111" s="11" t="s">
        <v>30</v>
      </c>
      <c r="Z111" s="421" t="s">
        <v>31</v>
      </c>
      <c r="AA111" s="11" t="s">
        <v>30</v>
      </c>
      <c r="AB111" s="421" t="s">
        <v>31</v>
      </c>
      <c r="AC111" s="11" t="s">
        <v>30</v>
      </c>
      <c r="AD111" s="421" t="s">
        <v>31</v>
      </c>
      <c r="AE111" s="11" t="s">
        <v>30</v>
      </c>
      <c r="AF111" s="421" t="s">
        <v>31</v>
      </c>
      <c r="AG111" s="11" t="s">
        <v>30</v>
      </c>
      <c r="AH111" s="421" t="s">
        <v>31</v>
      </c>
      <c r="AI111" s="11" t="s">
        <v>30</v>
      </c>
      <c r="AJ111" s="421" t="s">
        <v>31</v>
      </c>
      <c r="AK111" s="11" t="s">
        <v>30</v>
      </c>
      <c r="AL111" s="421" t="s">
        <v>31</v>
      </c>
      <c r="AM111" s="11" t="s">
        <v>30</v>
      </c>
      <c r="AN111" s="230" t="s">
        <v>31</v>
      </c>
      <c r="AO111" s="432"/>
      <c r="AP111" s="44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CG111" s="39"/>
      <c r="CH111" s="39"/>
      <c r="CI111" s="39"/>
      <c r="CJ111" s="39"/>
    </row>
    <row r="112" spans="1:88" ht="16.350000000000001" customHeight="1" x14ac:dyDescent="0.2">
      <c r="A112" s="321" t="s">
        <v>156</v>
      </c>
      <c r="B112" s="322">
        <f>SUM(C112:D112)</f>
        <v>0</v>
      </c>
      <c r="C112" s="323">
        <f t="shared" ref="C112:D114" si="18">SUM(E112+G112+I112+K112+M112+O112+Q112+S112+U112+W112+Y112+AA112+AC112+AE112+AG112+AI112+AK112+AM112)</f>
        <v>0</v>
      </c>
      <c r="D112" s="324">
        <f t="shared" si="18"/>
        <v>0</v>
      </c>
      <c r="E112" s="63"/>
      <c r="F112" s="198"/>
      <c r="G112" s="63"/>
      <c r="H112" s="325"/>
      <c r="I112" s="63"/>
      <c r="J112" s="325"/>
      <c r="K112" s="63"/>
      <c r="L112" s="325"/>
      <c r="M112" s="63"/>
      <c r="N112" s="325"/>
      <c r="O112" s="63"/>
      <c r="P112" s="325"/>
      <c r="Q112" s="326"/>
      <c r="R112" s="325"/>
      <c r="S112" s="63"/>
      <c r="T112" s="325"/>
      <c r="U112" s="63"/>
      <c r="V112" s="325"/>
      <c r="W112" s="63"/>
      <c r="X112" s="325"/>
      <c r="Y112" s="63"/>
      <c r="Z112" s="325"/>
      <c r="AA112" s="63"/>
      <c r="AB112" s="325"/>
      <c r="AC112" s="63"/>
      <c r="AD112" s="325"/>
      <c r="AE112" s="63"/>
      <c r="AF112" s="325"/>
      <c r="AG112" s="63"/>
      <c r="AH112" s="325"/>
      <c r="AI112" s="63"/>
      <c r="AJ112" s="325"/>
      <c r="AK112" s="63"/>
      <c r="AL112" s="325"/>
      <c r="AM112" s="327"/>
      <c r="AN112" s="328"/>
      <c r="AO112" s="116"/>
      <c r="AP112" s="116"/>
      <c r="AQ112" s="168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8"/>
      <c r="BD112" s="8"/>
      <c r="BE112" s="8"/>
      <c r="BF112" s="8"/>
      <c r="CA112" s="38"/>
      <c r="CB112" s="38"/>
      <c r="CC112" s="38"/>
      <c r="CG112" s="39">
        <v>0</v>
      </c>
      <c r="CH112" s="39">
        <v>0</v>
      </c>
      <c r="CI112" s="39">
        <v>0</v>
      </c>
      <c r="CJ112" s="39"/>
    </row>
    <row r="113" spans="1:88" ht="16.350000000000001" customHeight="1" x14ac:dyDescent="0.2">
      <c r="A113" s="321" t="s">
        <v>157</v>
      </c>
      <c r="B113" s="322">
        <f>SUM(C113:D113)</f>
        <v>0</v>
      </c>
      <c r="C113" s="323">
        <f t="shared" si="18"/>
        <v>0</v>
      </c>
      <c r="D113" s="324">
        <f t="shared" si="18"/>
        <v>0</v>
      </c>
      <c r="E113" s="44"/>
      <c r="F113" s="45"/>
      <c r="G113" s="44"/>
      <c r="H113" s="46"/>
      <c r="I113" s="44"/>
      <c r="J113" s="46"/>
      <c r="K113" s="44"/>
      <c r="L113" s="46"/>
      <c r="M113" s="44"/>
      <c r="N113" s="46"/>
      <c r="O113" s="44"/>
      <c r="P113" s="46"/>
      <c r="Q113" s="111"/>
      <c r="R113" s="46"/>
      <c r="S113" s="44"/>
      <c r="T113" s="46"/>
      <c r="U113" s="44"/>
      <c r="V113" s="46"/>
      <c r="W113" s="44"/>
      <c r="X113" s="46"/>
      <c r="Y113" s="44"/>
      <c r="Z113" s="46"/>
      <c r="AA113" s="44"/>
      <c r="AB113" s="46"/>
      <c r="AC113" s="44"/>
      <c r="AD113" s="46"/>
      <c r="AE113" s="44"/>
      <c r="AF113" s="46"/>
      <c r="AG113" s="44"/>
      <c r="AH113" s="46"/>
      <c r="AI113" s="44"/>
      <c r="AJ113" s="46"/>
      <c r="AK113" s="44"/>
      <c r="AL113" s="46"/>
      <c r="AM113" s="167"/>
      <c r="AN113" s="329"/>
      <c r="AO113" s="51"/>
      <c r="AP113" s="51"/>
      <c r="AQ113" s="168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8"/>
      <c r="BD113" s="8"/>
      <c r="BE113" s="8"/>
      <c r="BF113" s="8"/>
      <c r="CG113" s="39">
        <v>0</v>
      </c>
      <c r="CH113" s="39">
        <v>0</v>
      </c>
      <c r="CI113" s="39">
        <v>0</v>
      </c>
      <c r="CJ113" s="39"/>
    </row>
    <row r="114" spans="1:88" ht="16.350000000000001" customHeight="1" x14ac:dyDescent="0.2">
      <c r="A114" s="330" t="s">
        <v>158</v>
      </c>
      <c r="B114" s="331">
        <f>SUM(C114:D114)</f>
        <v>0</v>
      </c>
      <c r="C114" s="332">
        <f t="shared" si="18"/>
        <v>0</v>
      </c>
      <c r="D114" s="333">
        <f t="shared" si="18"/>
        <v>0</v>
      </c>
      <c r="E114" s="86"/>
      <c r="F114" s="87"/>
      <c r="G114" s="86"/>
      <c r="H114" s="85"/>
      <c r="I114" s="86"/>
      <c r="J114" s="85"/>
      <c r="K114" s="86"/>
      <c r="L114" s="85"/>
      <c r="M114" s="86"/>
      <c r="N114" s="85"/>
      <c r="O114" s="86"/>
      <c r="P114" s="85"/>
      <c r="Q114" s="131"/>
      <c r="R114" s="85"/>
      <c r="S114" s="86"/>
      <c r="T114" s="85"/>
      <c r="U114" s="86"/>
      <c r="V114" s="85"/>
      <c r="W114" s="86"/>
      <c r="X114" s="85"/>
      <c r="Y114" s="86"/>
      <c r="Z114" s="85"/>
      <c r="AA114" s="86"/>
      <c r="AB114" s="85"/>
      <c r="AC114" s="86"/>
      <c r="AD114" s="85"/>
      <c r="AE114" s="86"/>
      <c r="AF114" s="85"/>
      <c r="AG114" s="86"/>
      <c r="AH114" s="85"/>
      <c r="AI114" s="86"/>
      <c r="AJ114" s="85"/>
      <c r="AK114" s="86"/>
      <c r="AL114" s="85"/>
      <c r="AM114" s="174"/>
      <c r="AN114" s="334"/>
      <c r="AO114" s="92"/>
      <c r="AP114" s="92"/>
      <c r="AQ114" s="168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8"/>
      <c r="BD114" s="8"/>
      <c r="BE114" s="8"/>
      <c r="BF114" s="8"/>
      <c r="CG114" s="39">
        <v>0</v>
      </c>
      <c r="CH114" s="39">
        <v>0</v>
      </c>
      <c r="CI114" s="39">
        <v>0</v>
      </c>
      <c r="CJ114" s="39"/>
    </row>
    <row r="115" spans="1:88" ht="31.35" customHeight="1" x14ac:dyDescent="0.2">
      <c r="A115" s="152" t="s">
        <v>159</v>
      </c>
      <c r="B115" s="335"/>
      <c r="C115" s="335"/>
      <c r="D115" s="335"/>
      <c r="E115" s="335"/>
      <c r="F115" s="6"/>
      <c r="G115" s="6"/>
      <c r="H115" s="6"/>
      <c r="I115" s="6"/>
      <c r="J115" s="6"/>
      <c r="K115" s="6"/>
      <c r="L115" s="336"/>
      <c r="M115" s="336"/>
      <c r="N115" s="336"/>
      <c r="O115" s="336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CG115" s="39"/>
      <c r="CH115" s="39"/>
      <c r="CI115" s="39"/>
      <c r="CJ115" s="39"/>
    </row>
    <row r="116" spans="1:88" ht="16.350000000000001" customHeight="1" x14ac:dyDescent="0.2">
      <c r="A116" s="496" t="s">
        <v>160</v>
      </c>
      <c r="B116" s="497"/>
      <c r="C116" s="496" t="s">
        <v>161</v>
      </c>
      <c r="D116" s="502"/>
      <c r="E116" s="497"/>
      <c r="F116" s="496" t="s">
        <v>162</v>
      </c>
      <c r="G116" s="502"/>
      <c r="H116" s="502"/>
      <c r="I116" s="502"/>
      <c r="J116" s="502"/>
      <c r="K116" s="502"/>
      <c r="L116" s="502"/>
      <c r="M116" s="502"/>
      <c r="N116" s="502"/>
      <c r="O116" s="497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CG116" s="39"/>
      <c r="CH116" s="39"/>
      <c r="CI116" s="39"/>
      <c r="CJ116" s="39"/>
    </row>
    <row r="117" spans="1:88" ht="16.350000000000001" customHeight="1" x14ac:dyDescent="0.2">
      <c r="A117" s="498"/>
      <c r="B117" s="499"/>
      <c r="C117" s="498"/>
      <c r="D117" s="503"/>
      <c r="E117" s="499"/>
      <c r="F117" s="500"/>
      <c r="G117" s="504"/>
      <c r="H117" s="504"/>
      <c r="I117" s="504"/>
      <c r="J117" s="504"/>
      <c r="K117" s="504"/>
      <c r="L117" s="504"/>
      <c r="M117" s="504"/>
      <c r="N117" s="504"/>
      <c r="O117" s="501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CG117" s="39"/>
      <c r="CH117" s="39"/>
      <c r="CI117" s="39"/>
      <c r="CJ117" s="39"/>
    </row>
    <row r="118" spans="1:88" ht="24" customHeight="1" x14ac:dyDescent="0.2">
      <c r="A118" s="498"/>
      <c r="B118" s="499"/>
      <c r="C118" s="500"/>
      <c r="D118" s="504"/>
      <c r="E118" s="501"/>
      <c r="F118" s="505" t="s">
        <v>163</v>
      </c>
      <c r="G118" s="506"/>
      <c r="H118" s="505" t="s">
        <v>164</v>
      </c>
      <c r="I118" s="506"/>
      <c r="J118" s="505" t="s">
        <v>165</v>
      </c>
      <c r="K118" s="506"/>
      <c r="L118" s="505" t="s">
        <v>166</v>
      </c>
      <c r="M118" s="506"/>
      <c r="N118" s="505" t="s">
        <v>167</v>
      </c>
      <c r="O118" s="506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CG118" s="39"/>
      <c r="CH118" s="39"/>
      <c r="CI118" s="39"/>
      <c r="CJ118" s="39"/>
    </row>
    <row r="119" spans="1:88" ht="22.5" customHeight="1" x14ac:dyDescent="0.2">
      <c r="A119" s="500"/>
      <c r="B119" s="501"/>
      <c r="C119" s="337" t="s">
        <v>29</v>
      </c>
      <c r="D119" s="141" t="s">
        <v>30</v>
      </c>
      <c r="E119" s="412" t="s">
        <v>31</v>
      </c>
      <c r="F119" s="337" t="s">
        <v>30</v>
      </c>
      <c r="G119" s="412" t="s">
        <v>31</v>
      </c>
      <c r="H119" s="337" t="s">
        <v>30</v>
      </c>
      <c r="I119" s="412" t="s">
        <v>31</v>
      </c>
      <c r="J119" s="337" t="s">
        <v>30</v>
      </c>
      <c r="K119" s="412" t="s">
        <v>31</v>
      </c>
      <c r="L119" s="337" t="s">
        <v>30</v>
      </c>
      <c r="M119" s="412" t="s">
        <v>31</v>
      </c>
      <c r="N119" s="337" t="s">
        <v>30</v>
      </c>
      <c r="O119" s="412" t="s">
        <v>31</v>
      </c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CG119" s="39"/>
      <c r="CH119" s="39"/>
      <c r="CI119" s="39"/>
      <c r="CJ119" s="39"/>
    </row>
    <row r="120" spans="1:88" ht="16.350000000000001" customHeight="1" x14ac:dyDescent="0.2">
      <c r="A120" s="447" t="s">
        <v>168</v>
      </c>
      <c r="B120" s="338" t="s">
        <v>169</v>
      </c>
      <c r="C120" s="339">
        <f t="shared" ref="C120:C126" si="19">SUM(D120:E120)</f>
        <v>0</v>
      </c>
      <c r="D120" s="340">
        <f t="shared" ref="D120:E126" si="20">SUM(F120+H120+J120+L120+N120)</f>
        <v>0</v>
      </c>
      <c r="E120" s="341">
        <f t="shared" si="20"/>
        <v>0</v>
      </c>
      <c r="F120" s="342"/>
      <c r="G120" s="343"/>
      <c r="H120" s="342"/>
      <c r="I120" s="343"/>
      <c r="J120" s="342"/>
      <c r="K120" s="343"/>
      <c r="L120" s="342"/>
      <c r="M120" s="343"/>
      <c r="N120" s="342"/>
      <c r="O120" s="343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CG120" s="39"/>
      <c r="CH120" s="39"/>
      <c r="CI120" s="39"/>
      <c r="CJ120" s="39"/>
    </row>
    <row r="121" spans="1:88" ht="16.350000000000001" customHeight="1" x14ac:dyDescent="0.2">
      <c r="A121" s="467"/>
      <c r="B121" s="344" t="s">
        <v>170</v>
      </c>
      <c r="C121" s="322">
        <f t="shared" si="19"/>
        <v>0</v>
      </c>
      <c r="D121" s="323">
        <f t="shared" si="20"/>
        <v>0</v>
      </c>
      <c r="E121" s="345">
        <f t="shared" si="20"/>
        <v>0</v>
      </c>
      <c r="F121" s="346"/>
      <c r="G121" s="347"/>
      <c r="H121" s="346"/>
      <c r="I121" s="347"/>
      <c r="J121" s="346"/>
      <c r="K121" s="347"/>
      <c r="L121" s="346"/>
      <c r="M121" s="347"/>
      <c r="N121" s="346"/>
      <c r="O121" s="347"/>
      <c r="CG121" s="39"/>
      <c r="CH121" s="39"/>
      <c r="CI121" s="39"/>
      <c r="CJ121" s="39"/>
    </row>
    <row r="122" spans="1:88" ht="16.350000000000001" customHeight="1" thickBot="1" x14ac:dyDescent="0.3">
      <c r="A122" s="494"/>
      <c r="B122" s="348" t="s">
        <v>171</v>
      </c>
      <c r="C122" s="349">
        <f t="shared" si="19"/>
        <v>0</v>
      </c>
      <c r="D122" s="350">
        <f t="shared" si="20"/>
        <v>0</v>
      </c>
      <c r="E122" s="351">
        <f t="shared" si="20"/>
        <v>0</v>
      </c>
      <c r="F122" s="352"/>
      <c r="G122" s="353"/>
      <c r="H122" s="352"/>
      <c r="I122" s="353"/>
      <c r="J122" s="352"/>
      <c r="K122" s="353"/>
      <c r="L122" s="352"/>
      <c r="M122" s="353"/>
      <c r="N122" s="352"/>
      <c r="O122" s="353"/>
      <c r="CG122" s="39"/>
      <c r="CH122" s="39"/>
      <c r="CI122" s="39"/>
      <c r="CJ122" s="39"/>
    </row>
    <row r="123" spans="1:88" ht="16.350000000000001" customHeight="1" thickTop="1" x14ac:dyDescent="0.2">
      <c r="A123" s="495" t="s">
        <v>172</v>
      </c>
      <c r="B123" s="25" t="s">
        <v>72</v>
      </c>
      <c r="C123" s="354">
        <f t="shared" si="19"/>
        <v>0</v>
      </c>
      <c r="D123" s="355">
        <f t="shared" si="20"/>
        <v>0</v>
      </c>
      <c r="E123" s="341">
        <f t="shared" si="20"/>
        <v>0</v>
      </c>
      <c r="F123" s="342"/>
      <c r="G123" s="343"/>
      <c r="H123" s="342"/>
      <c r="I123" s="343"/>
      <c r="J123" s="342"/>
      <c r="K123" s="343"/>
      <c r="L123" s="342"/>
      <c r="M123" s="343"/>
      <c r="N123" s="342"/>
      <c r="O123" s="343"/>
      <c r="CG123" s="39"/>
      <c r="CH123" s="39"/>
      <c r="CI123" s="39"/>
      <c r="CJ123" s="39"/>
    </row>
    <row r="124" spans="1:88" ht="16.350000000000001" customHeight="1" x14ac:dyDescent="0.2">
      <c r="A124" s="461"/>
      <c r="B124" s="25" t="s">
        <v>173</v>
      </c>
      <c r="C124" s="354">
        <f t="shared" si="19"/>
        <v>0</v>
      </c>
      <c r="D124" s="355">
        <f t="shared" si="20"/>
        <v>0</v>
      </c>
      <c r="E124" s="341">
        <f t="shared" si="20"/>
        <v>0</v>
      </c>
      <c r="F124" s="342"/>
      <c r="G124" s="343"/>
      <c r="H124" s="342"/>
      <c r="I124" s="343"/>
      <c r="J124" s="342"/>
      <c r="K124" s="343"/>
      <c r="L124" s="342"/>
      <c r="M124" s="343"/>
      <c r="N124" s="342"/>
      <c r="O124" s="343"/>
      <c r="CG124" s="39"/>
      <c r="CH124" s="39"/>
      <c r="CI124" s="39"/>
      <c r="CJ124" s="39"/>
    </row>
    <row r="125" spans="1:88" ht="16.350000000000001" customHeight="1" x14ac:dyDescent="0.2">
      <c r="A125" s="461"/>
      <c r="B125" s="40" t="s">
        <v>174</v>
      </c>
      <c r="C125" s="322">
        <f t="shared" si="19"/>
        <v>0</v>
      </c>
      <c r="D125" s="323">
        <f t="shared" si="20"/>
        <v>0</v>
      </c>
      <c r="E125" s="345">
        <f t="shared" si="20"/>
        <v>0</v>
      </c>
      <c r="F125" s="346"/>
      <c r="G125" s="347"/>
      <c r="H125" s="346"/>
      <c r="I125" s="347"/>
      <c r="J125" s="346"/>
      <c r="K125" s="347"/>
      <c r="L125" s="346"/>
      <c r="M125" s="347"/>
      <c r="N125" s="346"/>
      <c r="O125" s="347"/>
      <c r="CG125" s="39"/>
      <c r="CH125" s="39"/>
      <c r="CI125" s="39"/>
      <c r="CJ125" s="39"/>
    </row>
    <row r="126" spans="1:88" ht="16.350000000000001" customHeight="1" x14ac:dyDescent="0.2">
      <c r="A126" s="448"/>
      <c r="B126" s="356" t="s">
        <v>104</v>
      </c>
      <c r="C126" s="331">
        <f t="shared" si="19"/>
        <v>0</v>
      </c>
      <c r="D126" s="332">
        <f t="shared" si="20"/>
        <v>0</v>
      </c>
      <c r="E126" s="357">
        <f t="shared" si="20"/>
        <v>0</v>
      </c>
      <c r="F126" s="358"/>
      <c r="G126" s="359"/>
      <c r="H126" s="358"/>
      <c r="I126" s="359"/>
      <c r="J126" s="358"/>
      <c r="K126" s="359"/>
      <c r="L126" s="358"/>
      <c r="M126" s="359"/>
      <c r="N126" s="358"/>
      <c r="O126" s="359"/>
      <c r="CG126" s="39"/>
      <c r="CH126" s="39"/>
      <c r="CI126" s="39"/>
      <c r="CJ126" s="39"/>
    </row>
    <row r="127" spans="1:88" x14ac:dyDescent="0.2">
      <c r="CG127" s="39"/>
      <c r="CH127" s="39"/>
      <c r="CI127" s="39"/>
      <c r="CJ127" s="39"/>
    </row>
    <row r="128" spans="1:88" x14ac:dyDescent="0.2">
      <c r="CG128" s="39"/>
      <c r="CH128" s="39"/>
      <c r="CI128" s="39"/>
      <c r="CJ128" s="39"/>
    </row>
    <row r="129" spans="85:88" x14ac:dyDescent="0.2">
      <c r="CG129" s="39"/>
      <c r="CH129" s="39"/>
      <c r="CI129" s="39"/>
      <c r="CJ129" s="39"/>
    </row>
    <row r="208" spans="1:104" s="360" customFormat="1" ht="18.75" customHeight="1" x14ac:dyDescent="0.2">
      <c r="A208" s="360">
        <f>SUM(B12:D12,B31:B44,B48:B49,B54,B57,C77:E77,B91:B93,B101:F101,B105:B107,B112:B114,C120:C126,C78:C80,B72,B67:B68,B63:G64)</f>
        <v>56233</v>
      </c>
      <c r="B208" s="360">
        <f>SUM(CG13:CJ129)</f>
        <v>0</v>
      </c>
      <c r="BX208" s="361"/>
      <c r="BY208" s="361"/>
      <c r="BZ208" s="361"/>
      <c r="CA208" s="361"/>
      <c r="CB208" s="361"/>
      <c r="CC208" s="361"/>
      <c r="CD208" s="361"/>
      <c r="CE208" s="361"/>
      <c r="CF208" s="361"/>
      <c r="CG208" s="361"/>
      <c r="CH208" s="361"/>
      <c r="CI208" s="361"/>
      <c r="CJ208" s="361"/>
      <c r="CK208" s="361"/>
      <c r="CL208" s="361"/>
      <c r="CM208" s="361"/>
      <c r="CN208" s="361"/>
      <c r="CO208" s="361"/>
      <c r="CP208" s="361"/>
      <c r="CQ208" s="361"/>
      <c r="CR208" s="361"/>
      <c r="CS208" s="361"/>
      <c r="CT208" s="361"/>
      <c r="CU208" s="361"/>
      <c r="CV208" s="361"/>
      <c r="CW208" s="361"/>
      <c r="CX208" s="361"/>
      <c r="CY208" s="361"/>
      <c r="CZ208" s="361"/>
    </row>
  </sheetData>
  <mergeCells count="161">
    <mergeCell ref="A120:A122"/>
    <mergeCell ref="A123:A126"/>
    <mergeCell ref="AM110:AN110"/>
    <mergeCell ref="A116:B119"/>
    <mergeCell ref="C116:E118"/>
    <mergeCell ref="F116:O117"/>
    <mergeCell ref="F118:G118"/>
    <mergeCell ref="H118:I118"/>
    <mergeCell ref="J118:K118"/>
    <mergeCell ref="L118:M118"/>
    <mergeCell ref="N118:O118"/>
    <mergeCell ref="AA110:AB110"/>
    <mergeCell ref="AC110:AD110"/>
    <mergeCell ref="AE110:AF110"/>
    <mergeCell ref="AG110:AH110"/>
    <mergeCell ref="AI110:AJ110"/>
    <mergeCell ref="AK110:AL110"/>
    <mergeCell ref="O110:P110"/>
    <mergeCell ref="Q110:R110"/>
    <mergeCell ref="S110:T110"/>
    <mergeCell ref="U110:V110"/>
    <mergeCell ref="W110:X110"/>
    <mergeCell ref="Y110:Z110"/>
    <mergeCell ref="A109:A111"/>
    <mergeCell ref="B109:D110"/>
    <mergeCell ref="E109:AN109"/>
    <mergeCell ref="AO109:AO111"/>
    <mergeCell ref="AP109:AP111"/>
    <mergeCell ref="E110:F110"/>
    <mergeCell ref="G110:H110"/>
    <mergeCell ref="I110:J110"/>
    <mergeCell ref="K110:L110"/>
    <mergeCell ref="M110:N110"/>
    <mergeCell ref="G95:H96"/>
    <mergeCell ref="I95:J96"/>
    <mergeCell ref="A103:A104"/>
    <mergeCell ref="B103:B104"/>
    <mergeCell ref="C103:K103"/>
    <mergeCell ref="L103:L104"/>
    <mergeCell ref="A84:D84"/>
    <mergeCell ref="A90:D90"/>
    <mergeCell ref="A94:F94"/>
    <mergeCell ref="A95:A97"/>
    <mergeCell ref="B95:C96"/>
    <mergeCell ref="D95:E96"/>
    <mergeCell ref="F95:F97"/>
    <mergeCell ref="A78:A79"/>
    <mergeCell ref="A82:A83"/>
    <mergeCell ref="B82:B83"/>
    <mergeCell ref="C82:C83"/>
    <mergeCell ref="D82:D83"/>
    <mergeCell ref="AK74:AK76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A74:A76"/>
    <mergeCell ref="B74:B76"/>
    <mergeCell ref="C74:E75"/>
    <mergeCell ref="F74:AI74"/>
    <mergeCell ref="AJ74:AJ76"/>
    <mergeCell ref="X75:Y75"/>
    <mergeCell ref="Z75:AA75"/>
    <mergeCell ref="AB75:AC75"/>
    <mergeCell ref="AD75:AE75"/>
    <mergeCell ref="AF75:AG75"/>
    <mergeCell ref="AH75:AI75"/>
    <mergeCell ref="A70:A71"/>
    <mergeCell ref="B70:B71"/>
    <mergeCell ref="C70:C71"/>
    <mergeCell ref="D70:D71"/>
    <mergeCell ref="Q52:Q53"/>
    <mergeCell ref="A51:A53"/>
    <mergeCell ref="B51:D52"/>
    <mergeCell ref="E51:V51"/>
    <mergeCell ref="A73:G73"/>
    <mergeCell ref="K52:K53"/>
    <mergeCell ref="L52:L53"/>
    <mergeCell ref="M52:M53"/>
    <mergeCell ref="N52:N53"/>
    <mergeCell ref="O52:O53"/>
    <mergeCell ref="P52:P53"/>
    <mergeCell ref="A61:A62"/>
    <mergeCell ref="B61:C61"/>
    <mergeCell ref="D61:E61"/>
    <mergeCell ref="F61:G61"/>
    <mergeCell ref="W51:W53"/>
    <mergeCell ref="E52:E53"/>
    <mergeCell ref="F52:F53"/>
    <mergeCell ref="G52:G53"/>
    <mergeCell ref="H52:H53"/>
    <mergeCell ref="I52:I53"/>
    <mergeCell ref="J52:J53"/>
    <mergeCell ref="AM29:AN29"/>
    <mergeCell ref="A46:A47"/>
    <mergeCell ref="B46:B47"/>
    <mergeCell ref="C46:F46"/>
    <mergeCell ref="G46:J46"/>
    <mergeCell ref="L46:R46"/>
    <mergeCell ref="AA29:AB29"/>
    <mergeCell ref="AC29:AD29"/>
    <mergeCell ref="AE29:AF29"/>
    <mergeCell ref="AG29:AH29"/>
    <mergeCell ref="AI29:AJ29"/>
    <mergeCell ref="AK29:AL29"/>
    <mergeCell ref="R52:R53"/>
    <mergeCell ref="S52:S53"/>
    <mergeCell ref="T52:T53"/>
    <mergeCell ref="U52:U53"/>
    <mergeCell ref="V52:V53"/>
    <mergeCell ref="A28:A30"/>
    <mergeCell ref="B28:D29"/>
    <mergeCell ref="AQ28:AQ30"/>
    <mergeCell ref="AR28:AR30"/>
    <mergeCell ref="AS28:AS30"/>
    <mergeCell ref="E29:F29"/>
    <mergeCell ref="G29:H29"/>
    <mergeCell ref="I29:J29"/>
    <mergeCell ref="K29:L29"/>
    <mergeCell ref="M29:N29"/>
    <mergeCell ref="O29:P29"/>
    <mergeCell ref="Q29:R29"/>
    <mergeCell ref="E28:AN28"/>
    <mergeCell ref="AO28:AO30"/>
    <mergeCell ref="AP28:AP30"/>
    <mergeCell ref="S29:T29"/>
    <mergeCell ref="U29:V29"/>
    <mergeCell ref="W29:X29"/>
    <mergeCell ref="Y29:Z29"/>
    <mergeCell ref="AQ9:AQ11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AM10:AN10"/>
    <mergeCell ref="AA10:AB10"/>
    <mergeCell ref="AC10:AD10"/>
    <mergeCell ref="AE10:AF10"/>
    <mergeCell ref="AG10:AH10"/>
    <mergeCell ref="AI10:AJ10"/>
    <mergeCell ref="AK10:AL10"/>
    <mergeCell ref="A6:W6"/>
    <mergeCell ref="A9:A11"/>
    <mergeCell ref="B9:D10"/>
    <mergeCell ref="E9:AN9"/>
    <mergeCell ref="AO9:AO11"/>
    <mergeCell ref="AP9:AP11"/>
    <mergeCell ref="S10:T10"/>
    <mergeCell ref="U10:V10"/>
    <mergeCell ref="W10:X10"/>
    <mergeCell ref="Y10:Z10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</dc:creator>
  <cp:lastModifiedBy>Depto. Bioestadistica</cp:lastModifiedBy>
  <dcterms:created xsi:type="dcterms:W3CDTF">2020-04-24T05:33:31Z</dcterms:created>
  <dcterms:modified xsi:type="dcterms:W3CDTF">2021-01-20T15:21:39Z</dcterms:modified>
</cp:coreProperties>
</file>